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24226"/>
  <xr:revisionPtr revIDLastSave="0" documentId="13_ncr:1_{76955704-5188-4A7D-BE2B-3E624AEB7F7F}" xr6:coauthVersionLast="45" xr6:coauthVersionMax="45" xr10:uidLastSave="{00000000-0000-0000-0000-000000000000}"/>
  <bookViews>
    <workbookView xWindow="-118" yWindow="-118" windowWidth="25370" windowHeight="15042" xr2:uid="{00000000-000D-0000-FFFF-FFFF00000000}"/>
  </bookViews>
  <sheets>
    <sheet name="all" sheetId="1" r:id="rId1"/>
    <sheet name="corrected risk values" sheetId="2" r:id="rId2"/>
    <sheet name="Users per Day" sheetId="4" r:id="rId3"/>
    <sheet name="Effizienz" sheetId="5" r:id="rId4"/>
  </sheets>
  <definedNames>
    <definedName name="_xlnm._FilterDatabase" localSheetId="0" hidden="1">all!$A$3:$BG$1226</definedName>
    <definedName name="_xlnm._FilterDatabase" localSheetId="1" hidden="1">'corrected risk values'!$A$3:$BG$1217</definedName>
    <definedName name="_xlnm.Print_Area" localSheetId="0">all!$A:$BH</definedName>
    <definedName name="_xlnm.Print_Area" localSheetId="1">'corrected risk values'!$A:$BH</definedName>
    <definedName name="_xlnm.Print_Area" localSheetId="3">Effizienz!$B$1:$R$86</definedName>
    <definedName name="_xlnm.Print_Area" localSheetId="2">'Users per Day'!$C$1:$S$90</definedName>
    <definedName name="_xlnm.Print_Titles" localSheetId="0">all!$A:$K,all!$1:$3</definedName>
    <definedName name="_xlnm.Print_Titles" localSheetId="1">'corrected risk values'!$A:$K,'corrected risk values'!$1:$3</definedName>
    <definedName name="Max_Date" localSheetId="0">all!$A$63</definedName>
    <definedName name="Max_Date" localSheetId="1">'corrected risk values'!$A$58</definedName>
  </definedNames>
  <calcPr calcId="191029" calcMode="manual" iterateCount="2"/>
</workbook>
</file>

<file path=xl/calcChain.xml><?xml version="1.0" encoding="utf-8"?>
<calcChain xmlns="http://schemas.openxmlformats.org/spreadsheetml/2006/main">
  <c r="U78" i="4" l="1"/>
  <c r="V78" i="4"/>
  <c r="W78" i="4"/>
  <c r="X78" i="4"/>
  <c r="Y78" i="4"/>
  <c r="Z78" i="4"/>
  <c r="AA78" i="4"/>
  <c r="AB78" i="4"/>
  <c r="AC78" i="4"/>
  <c r="B78" i="4"/>
  <c r="C1230" i="2"/>
  <c r="D1230" i="2"/>
  <c r="E1230" i="2"/>
  <c r="C1231" i="2"/>
  <c r="D1231" i="2" s="1"/>
  <c r="E1231" i="2"/>
  <c r="C1232" i="2"/>
  <c r="D1232" i="2"/>
  <c r="E1232" i="2"/>
  <c r="C1233" i="2"/>
  <c r="D1233" i="2" s="1"/>
  <c r="E1233" i="2"/>
  <c r="C1234" i="2"/>
  <c r="D1234" i="2"/>
  <c r="E1234" i="2"/>
  <c r="C1235" i="2"/>
  <c r="D1235" i="2" s="1"/>
  <c r="E1235" i="2"/>
  <c r="C1236" i="2"/>
  <c r="D1236" i="2"/>
  <c r="E1236" i="2"/>
  <c r="C1237" i="2"/>
  <c r="D1237" i="2" s="1"/>
  <c r="E1237" i="2"/>
  <c r="C1238" i="2"/>
  <c r="D1238" i="2"/>
  <c r="E1238" i="2"/>
  <c r="C1239" i="2"/>
  <c r="D1239" i="2" s="1"/>
  <c r="E1239" i="2"/>
  <c r="C1240" i="2"/>
  <c r="D1240" i="2"/>
  <c r="E1240" i="2"/>
  <c r="C1241" i="2"/>
  <c r="D1241" i="2" s="1"/>
  <c r="E1241" i="2"/>
  <c r="E1250" i="1"/>
  <c r="C1250" i="1"/>
  <c r="D1250" i="1" s="1"/>
  <c r="E1249" i="1"/>
  <c r="C1249" i="1"/>
  <c r="D1249" i="1" s="1"/>
  <c r="E1248" i="1"/>
  <c r="C1248" i="1"/>
  <c r="D1248" i="1" s="1"/>
  <c r="E1247" i="1"/>
  <c r="C1247" i="1"/>
  <c r="D1247" i="1" s="1"/>
  <c r="E1246" i="1"/>
  <c r="C1246" i="1"/>
  <c r="D1246" i="1" s="1"/>
  <c r="E1245" i="1"/>
  <c r="C1245" i="1"/>
  <c r="D1245" i="1" s="1"/>
  <c r="E1244" i="1"/>
  <c r="C1244" i="1"/>
  <c r="D1244" i="1" s="1"/>
  <c r="E1243" i="1"/>
  <c r="C1243" i="1"/>
  <c r="D1243" i="1" s="1"/>
  <c r="E1242" i="1"/>
  <c r="C1242" i="1"/>
  <c r="D1242" i="1" s="1"/>
  <c r="E1241" i="1"/>
  <c r="C1241" i="1"/>
  <c r="D1241" i="1" s="1"/>
  <c r="E1240" i="1"/>
  <c r="C1240" i="1"/>
  <c r="D1240" i="1" s="1"/>
  <c r="E1239" i="1"/>
  <c r="C1239" i="1"/>
  <c r="D1239" i="1" s="1"/>
  <c r="C1227" i="2" l="1"/>
  <c r="D1227" i="2"/>
  <c r="E1227" i="2"/>
  <c r="C1228" i="2"/>
  <c r="D1228" i="2" s="1"/>
  <c r="E1228" i="2"/>
  <c r="C1229" i="2"/>
  <c r="D1229" i="2"/>
  <c r="E1229" i="2"/>
  <c r="E1238" i="1"/>
  <c r="C1238" i="1"/>
  <c r="E1237" i="1"/>
  <c r="C1237" i="1"/>
  <c r="E1236" i="1"/>
  <c r="C1236" i="1"/>
  <c r="D1236" i="1" l="1"/>
  <c r="D1238" i="1"/>
  <c r="D1237" i="1"/>
  <c r="C1224" i="2"/>
  <c r="D1224" i="2"/>
  <c r="E1224" i="2"/>
  <c r="C1225" i="2"/>
  <c r="D1225" i="2" s="1"/>
  <c r="E1225" i="2"/>
  <c r="C1226" i="2"/>
  <c r="D1226" i="2"/>
  <c r="E1226" i="2"/>
  <c r="E1235" i="1"/>
  <c r="C1235" i="1"/>
  <c r="E1234" i="1"/>
  <c r="C1234" i="1"/>
  <c r="E1233" i="1"/>
  <c r="C1233" i="1"/>
  <c r="D1233" i="1" l="1"/>
  <c r="D1235" i="1"/>
  <c r="D1234" i="1"/>
  <c r="C1223" i="2"/>
  <c r="D1223" i="2" s="1"/>
  <c r="E1223" i="2"/>
  <c r="C1218" i="2"/>
  <c r="D1218" i="2" s="1"/>
  <c r="E1218" i="2"/>
  <c r="C1219" i="2"/>
  <c r="D1219" i="2"/>
  <c r="E1219" i="2"/>
  <c r="C1220" i="2"/>
  <c r="D1220" i="2" s="1"/>
  <c r="E1220" i="2"/>
  <c r="C1221" i="2"/>
  <c r="D1221" i="2" s="1"/>
  <c r="E1221" i="2"/>
  <c r="C1222" i="2"/>
  <c r="D1222" i="2" s="1"/>
  <c r="E1222" i="2"/>
  <c r="E1232" i="1"/>
  <c r="C1232" i="1"/>
  <c r="E1231" i="1"/>
  <c r="C1231" i="1"/>
  <c r="E1230" i="1"/>
  <c r="C1230" i="1"/>
  <c r="E1229" i="1"/>
  <c r="C1229" i="1"/>
  <c r="E1228" i="1"/>
  <c r="C1228" i="1"/>
  <c r="E1227" i="1"/>
  <c r="C1227" i="1"/>
  <c r="C1215" i="2"/>
  <c r="D1215" i="2" s="1"/>
  <c r="E1215" i="2"/>
  <c r="C1216" i="2"/>
  <c r="D1216" i="2" s="1"/>
  <c r="E1216" i="2"/>
  <c r="C1217" i="2"/>
  <c r="D1217" i="2"/>
  <c r="E1217" i="2"/>
  <c r="C1224" i="1"/>
  <c r="E1224" i="1"/>
  <c r="C1225" i="1"/>
  <c r="E1225" i="1"/>
  <c r="C1226" i="1"/>
  <c r="E1226" i="1"/>
  <c r="D1225" i="1" l="1"/>
  <c r="D1229" i="1"/>
  <c r="D1232" i="1"/>
  <c r="D1224" i="1"/>
  <c r="D1227" i="1"/>
  <c r="D1230" i="1"/>
  <c r="D1226" i="1"/>
  <c r="D1228" i="1"/>
  <c r="D1231" i="1"/>
  <c r="E1214" i="2"/>
  <c r="C1214" i="2"/>
  <c r="D1214" i="2" s="1"/>
  <c r="E1213" i="2"/>
  <c r="C1213" i="2"/>
  <c r="D1213" i="2" s="1"/>
  <c r="E1212" i="2"/>
  <c r="C1212" i="2"/>
  <c r="D1212" i="2" s="1"/>
  <c r="E1211" i="2"/>
  <c r="C1211" i="2"/>
  <c r="D1211" i="2" s="1"/>
  <c r="E1210" i="2"/>
  <c r="C1210" i="2"/>
  <c r="D1210" i="2" s="1"/>
  <c r="E1209" i="2"/>
  <c r="C1209" i="2"/>
  <c r="D1209" i="2" s="1"/>
  <c r="E1223" i="1"/>
  <c r="C1223" i="1"/>
  <c r="E1222" i="1"/>
  <c r="C1222" i="1"/>
  <c r="E1221" i="1"/>
  <c r="C1221" i="1"/>
  <c r="E1220" i="1"/>
  <c r="C1220" i="1"/>
  <c r="E1219" i="1"/>
  <c r="C1219" i="1"/>
  <c r="C1218" i="1"/>
  <c r="D1220" i="1" l="1"/>
  <c r="D1223" i="1"/>
  <c r="D1221" i="1"/>
  <c r="D1218" i="1"/>
  <c r="D1219" i="1"/>
  <c r="D1222" i="1"/>
  <c r="E1218" i="1"/>
  <c r="E1208" i="2" l="1"/>
  <c r="C1208" i="2"/>
  <c r="D1208" i="2" s="1"/>
  <c r="E1207" i="2"/>
  <c r="C1207" i="2"/>
  <c r="D1207" i="2" s="1"/>
  <c r="E1206" i="2"/>
  <c r="C1206" i="2"/>
  <c r="D1206" i="2" s="1"/>
  <c r="E1205" i="2"/>
  <c r="C1205" i="2"/>
  <c r="D1205" i="2" s="1"/>
  <c r="E1204" i="2"/>
  <c r="C1204" i="2"/>
  <c r="D1204" i="2" s="1"/>
  <c r="E1217" i="1"/>
  <c r="C1217" i="1"/>
  <c r="E1216" i="1"/>
  <c r="C1216" i="1"/>
  <c r="E1215" i="1"/>
  <c r="C1215" i="1"/>
  <c r="E1214" i="1"/>
  <c r="C1214" i="1"/>
  <c r="E1213" i="1"/>
  <c r="C1213" i="1"/>
  <c r="D1216" i="1" l="1"/>
  <c r="D1217" i="1"/>
  <c r="D1215" i="1"/>
  <c r="D1214" i="1"/>
  <c r="D1213" i="1"/>
  <c r="E1203" i="2"/>
  <c r="C1203" i="2"/>
  <c r="D1203" i="2" s="1"/>
  <c r="E1202" i="2"/>
  <c r="C1202" i="2"/>
  <c r="D1202" i="2" s="1"/>
  <c r="E1201" i="2"/>
  <c r="C1201" i="2"/>
  <c r="D1201" i="2" s="1"/>
  <c r="E1200" i="2"/>
  <c r="C1200" i="2"/>
  <c r="D1200" i="2" s="1"/>
  <c r="E1199" i="2"/>
  <c r="C1199" i="2"/>
  <c r="D1199" i="2" s="1"/>
  <c r="E1198" i="2"/>
  <c r="C1198" i="2"/>
  <c r="D1198" i="2" s="1"/>
  <c r="E1197" i="2"/>
  <c r="C1197" i="2"/>
  <c r="D1197" i="2" s="1"/>
  <c r="E1212" i="1"/>
  <c r="C1212" i="1"/>
  <c r="E1211" i="1"/>
  <c r="C1211" i="1"/>
  <c r="E1210" i="1"/>
  <c r="C1210" i="1"/>
  <c r="E1209" i="1"/>
  <c r="C1209" i="1"/>
  <c r="E1208" i="1"/>
  <c r="C1208" i="1"/>
  <c r="E1207" i="1"/>
  <c r="C1207" i="1"/>
  <c r="E1206" i="1"/>
  <c r="C1206" i="1"/>
  <c r="D1212" i="1" l="1"/>
  <c r="D1206" i="1"/>
  <c r="D1208" i="1"/>
  <c r="D1211" i="1"/>
  <c r="D1209" i="1"/>
  <c r="D1207" i="1"/>
  <c r="D1210" i="1"/>
  <c r="E1196" i="2"/>
  <c r="C1196" i="2"/>
  <c r="D1196" i="2" s="1"/>
  <c r="E1195" i="2"/>
  <c r="C1195" i="2"/>
  <c r="D1195" i="2" s="1"/>
  <c r="E1194" i="2"/>
  <c r="C1194" i="2"/>
  <c r="D1194" i="2" s="1"/>
  <c r="E1193" i="2"/>
  <c r="C1193" i="2"/>
  <c r="D1193" i="2" s="1"/>
  <c r="E1192" i="2"/>
  <c r="C1192" i="2"/>
  <c r="D1192" i="2" s="1"/>
  <c r="E1191" i="2"/>
  <c r="C1191" i="2"/>
  <c r="D1191" i="2" s="1"/>
  <c r="E1190" i="2"/>
  <c r="C1190" i="2"/>
  <c r="D1190" i="2" s="1"/>
  <c r="E1189" i="2"/>
  <c r="C1189" i="2"/>
  <c r="D1189" i="2" s="1"/>
  <c r="E1188" i="2"/>
  <c r="C1188" i="2"/>
  <c r="D1188" i="2" s="1"/>
  <c r="E1187" i="2"/>
  <c r="C1187" i="2"/>
  <c r="D1187" i="2" s="1"/>
  <c r="E1205" i="1"/>
  <c r="C1205" i="1"/>
  <c r="E1204" i="1"/>
  <c r="C1204" i="1"/>
  <c r="E1203" i="1"/>
  <c r="C1203" i="1"/>
  <c r="E1202" i="1"/>
  <c r="C1202" i="1"/>
  <c r="E1201" i="1"/>
  <c r="C1201" i="1"/>
  <c r="E1200" i="1"/>
  <c r="C1200" i="1"/>
  <c r="E1199" i="1"/>
  <c r="C1199" i="1"/>
  <c r="E1198" i="1"/>
  <c r="C1198" i="1"/>
  <c r="E1197" i="1"/>
  <c r="C1197" i="1"/>
  <c r="E1196" i="1"/>
  <c r="C1196" i="1"/>
  <c r="E1186" i="2"/>
  <c r="C1186" i="2"/>
  <c r="D1186" i="2" s="1"/>
  <c r="E1185" i="2"/>
  <c r="C1185" i="2"/>
  <c r="D1185" i="2" s="1"/>
  <c r="E1184" i="2"/>
  <c r="C1184" i="2"/>
  <c r="D1184" i="2" s="1"/>
  <c r="E1195" i="1"/>
  <c r="C1195" i="1"/>
  <c r="E1194" i="1"/>
  <c r="C1194" i="1"/>
  <c r="E1193" i="1"/>
  <c r="C1193" i="1"/>
  <c r="D1199" i="1" l="1"/>
  <c r="D1205" i="1"/>
  <c r="D1195" i="1"/>
  <c r="D1198" i="1"/>
  <c r="D1201" i="1"/>
  <c r="D1204" i="1"/>
  <c r="D1194" i="1"/>
  <c r="D1197" i="1"/>
  <c r="D1203" i="1"/>
  <c r="D1193" i="1"/>
  <c r="D1196" i="1"/>
  <c r="D1202" i="1"/>
  <c r="D1200" i="1"/>
  <c r="E1183" i="2"/>
  <c r="C1183" i="2"/>
  <c r="D1183" i="2" s="1"/>
  <c r="E1182" i="2"/>
  <c r="C1182" i="2"/>
  <c r="D1182" i="2" s="1"/>
  <c r="E1181" i="2"/>
  <c r="C1181" i="2"/>
  <c r="D1181" i="2" s="1"/>
  <c r="E1180" i="2"/>
  <c r="C1180" i="2"/>
  <c r="D1180" i="2" s="1"/>
  <c r="E1179" i="2"/>
  <c r="C1179" i="2"/>
  <c r="D1179" i="2" s="1"/>
  <c r="E1178" i="2"/>
  <c r="C1178" i="2"/>
  <c r="D1178" i="2" s="1"/>
  <c r="E1192" i="1"/>
  <c r="C1192" i="1"/>
  <c r="E1191" i="1"/>
  <c r="C1191" i="1"/>
  <c r="E1190" i="1"/>
  <c r="C1190" i="1"/>
  <c r="E1189" i="1"/>
  <c r="C1189" i="1"/>
  <c r="E1188" i="1"/>
  <c r="C1188" i="1"/>
  <c r="E1187" i="1"/>
  <c r="C1187" i="1"/>
  <c r="D1187" i="1" l="1"/>
  <c r="D1188" i="1"/>
  <c r="D1189" i="1"/>
  <c r="D1192" i="1"/>
  <c r="D1190" i="1"/>
  <c r="D1191" i="1"/>
  <c r="C1186" i="1" l="1"/>
  <c r="C1185" i="1"/>
  <c r="C1177" i="2"/>
  <c r="D1177" i="2" s="1"/>
  <c r="E1176" i="2"/>
  <c r="E1186" i="1"/>
  <c r="C1176" i="2"/>
  <c r="D1176" i="2" s="1"/>
  <c r="E1177" i="2"/>
  <c r="E1185" i="1"/>
  <c r="D1185" i="1" l="1"/>
  <c r="D1186" i="1"/>
  <c r="Q73" i="5"/>
  <c r="AF73" i="5" s="1"/>
  <c r="P74" i="5"/>
  <c r="Q74" i="5"/>
  <c r="AF74" i="5" s="1"/>
  <c r="O75" i="5"/>
  <c r="P75" i="5"/>
  <c r="Q75" i="5"/>
  <c r="N76" i="5"/>
  <c r="O76" i="5"/>
  <c r="P76" i="5"/>
  <c r="Q76" i="5"/>
  <c r="AF76" i="5" s="1"/>
  <c r="M77" i="5"/>
  <c r="N77" i="5"/>
  <c r="O77" i="5"/>
  <c r="P77" i="5"/>
  <c r="Q77" i="5"/>
  <c r="AF77" i="5" s="1"/>
  <c r="L78" i="5"/>
  <c r="M78" i="5"/>
  <c r="N78" i="5"/>
  <c r="O78" i="5"/>
  <c r="P78" i="5"/>
  <c r="Q78" i="5"/>
  <c r="R78" i="5" s="1"/>
  <c r="AG78" i="5" s="1"/>
  <c r="K79" i="5"/>
  <c r="L79" i="5"/>
  <c r="M79" i="5"/>
  <c r="N79" i="5"/>
  <c r="O79" i="5"/>
  <c r="P79" i="5"/>
  <c r="Q79" i="5"/>
  <c r="AF79" i="5" s="1"/>
  <c r="J80" i="5"/>
  <c r="K80" i="5"/>
  <c r="L80" i="5"/>
  <c r="M80" i="5"/>
  <c r="N80" i="5"/>
  <c r="O80" i="5"/>
  <c r="P80" i="5"/>
  <c r="Q80" i="5"/>
  <c r="AF80" i="5" s="1"/>
  <c r="I81" i="5"/>
  <c r="J81" i="5"/>
  <c r="K81" i="5"/>
  <c r="L81" i="5"/>
  <c r="M81" i="5"/>
  <c r="N81" i="5"/>
  <c r="O81" i="5"/>
  <c r="P81" i="5"/>
  <c r="Q81" i="5"/>
  <c r="R81" i="5" s="1"/>
  <c r="AG81" i="5" s="1"/>
  <c r="H82" i="5"/>
  <c r="I82" i="5"/>
  <c r="J82" i="5"/>
  <c r="K82" i="5"/>
  <c r="L82" i="5"/>
  <c r="M82" i="5"/>
  <c r="N82" i="5"/>
  <c r="O82" i="5"/>
  <c r="P82" i="5"/>
  <c r="Q82" i="5"/>
  <c r="AF82" i="5" s="1"/>
  <c r="G83" i="5"/>
  <c r="H83" i="5"/>
  <c r="I83" i="5"/>
  <c r="J83" i="5"/>
  <c r="K83" i="5"/>
  <c r="L83" i="5"/>
  <c r="M83" i="5"/>
  <c r="N83" i="5"/>
  <c r="O83" i="5"/>
  <c r="P83" i="5"/>
  <c r="Q83" i="5"/>
  <c r="AF83" i="5" s="1"/>
  <c r="F84" i="5"/>
  <c r="G84" i="5"/>
  <c r="H84" i="5"/>
  <c r="I84" i="5"/>
  <c r="J84" i="5"/>
  <c r="K84" i="5"/>
  <c r="L84" i="5"/>
  <c r="M84" i="5"/>
  <c r="N84" i="5"/>
  <c r="O84" i="5"/>
  <c r="P84" i="5"/>
  <c r="Q84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C78" i="5"/>
  <c r="C79" i="5"/>
  <c r="Q66" i="5" s="1"/>
  <c r="C80" i="5"/>
  <c r="P68" i="5" s="1"/>
  <c r="C81" i="5"/>
  <c r="E80" i="5" s="1"/>
  <c r="C82" i="5"/>
  <c r="O71" i="5" s="1"/>
  <c r="C83" i="5"/>
  <c r="Q70" i="5" s="1"/>
  <c r="AF70" i="5" s="1"/>
  <c r="C84" i="5"/>
  <c r="Q71" i="5" s="1"/>
  <c r="C85" i="5"/>
  <c r="K78" i="5" s="1"/>
  <c r="U77" i="4"/>
  <c r="X77" i="4"/>
  <c r="Y77" i="4"/>
  <c r="E1175" i="2"/>
  <c r="C1175" i="2"/>
  <c r="D1175" i="2" s="1"/>
  <c r="E1174" i="2"/>
  <c r="C1174" i="2"/>
  <c r="D1174" i="2" s="1"/>
  <c r="E1173" i="2"/>
  <c r="C1173" i="2"/>
  <c r="D1173" i="2" s="1"/>
  <c r="E1172" i="2"/>
  <c r="C1172" i="2"/>
  <c r="D1172" i="2" s="1"/>
  <c r="E1171" i="2"/>
  <c r="C1171" i="2"/>
  <c r="D1171" i="2" s="1"/>
  <c r="E1184" i="1"/>
  <c r="C1184" i="1"/>
  <c r="E1183" i="1"/>
  <c r="C1183" i="1"/>
  <c r="E1182" i="1"/>
  <c r="C1182" i="1"/>
  <c r="E1181" i="1"/>
  <c r="C1181" i="1"/>
  <c r="E1180" i="1"/>
  <c r="C1180" i="1"/>
  <c r="Z77" i="4" l="1"/>
  <c r="I76" i="5"/>
  <c r="H77" i="5"/>
  <c r="M72" i="5"/>
  <c r="R80" i="5"/>
  <c r="AH80" i="5" s="1"/>
  <c r="AH81" i="5"/>
  <c r="E79" i="5"/>
  <c r="I75" i="5"/>
  <c r="G77" i="5"/>
  <c r="H76" i="5"/>
  <c r="L72" i="5"/>
  <c r="N70" i="5"/>
  <c r="K74" i="5"/>
  <c r="O69" i="5"/>
  <c r="F79" i="5"/>
  <c r="J75" i="5"/>
  <c r="R74" i="5"/>
  <c r="AG74" i="5" s="1"/>
  <c r="J74" i="5"/>
  <c r="E81" i="5"/>
  <c r="Q69" i="5"/>
  <c r="F80" i="5"/>
  <c r="G78" i="5"/>
  <c r="L73" i="5"/>
  <c r="Q67" i="5"/>
  <c r="AF67" i="5" s="1"/>
  <c r="F78" i="5"/>
  <c r="I77" i="5"/>
  <c r="L74" i="5"/>
  <c r="K73" i="5"/>
  <c r="P70" i="5"/>
  <c r="R83" i="5"/>
  <c r="AG83" i="5" s="1"/>
  <c r="J76" i="5"/>
  <c r="K75" i="5"/>
  <c r="N72" i="5"/>
  <c r="R82" i="5"/>
  <c r="AG82" i="5" s="1"/>
  <c r="H78" i="5"/>
  <c r="M73" i="5"/>
  <c r="M71" i="5"/>
  <c r="D1180" i="1"/>
  <c r="D1183" i="1"/>
  <c r="R66" i="5"/>
  <c r="AF66" i="5"/>
  <c r="AF71" i="5"/>
  <c r="R71" i="5"/>
  <c r="D1184" i="1"/>
  <c r="Q65" i="5"/>
  <c r="P66" i="5"/>
  <c r="O67" i="5"/>
  <c r="M69" i="5"/>
  <c r="J72" i="5"/>
  <c r="I73" i="5"/>
  <c r="H74" i="5"/>
  <c r="G75" i="5"/>
  <c r="F76" i="5"/>
  <c r="E77" i="5"/>
  <c r="M76" i="5"/>
  <c r="H75" i="5"/>
  <c r="P73" i="5"/>
  <c r="L71" i="5"/>
  <c r="R79" i="5"/>
  <c r="O72" i="5"/>
  <c r="N73" i="5"/>
  <c r="M74" i="5"/>
  <c r="L75" i="5"/>
  <c r="K76" i="5"/>
  <c r="J77" i="5"/>
  <c r="I78" i="5"/>
  <c r="H79" i="5"/>
  <c r="G80" i="5"/>
  <c r="F81" i="5"/>
  <c r="E82" i="5"/>
  <c r="P71" i="5"/>
  <c r="AF85" i="5"/>
  <c r="R85" i="5"/>
  <c r="G82" i="5"/>
  <c r="J79" i="5"/>
  <c r="F77" i="5"/>
  <c r="K71" i="5"/>
  <c r="D1182" i="1"/>
  <c r="R84" i="5"/>
  <c r="AF84" i="5"/>
  <c r="E84" i="5"/>
  <c r="F83" i="5"/>
  <c r="G79" i="5"/>
  <c r="N75" i="5"/>
  <c r="I74" i="5"/>
  <c r="Q72" i="5"/>
  <c r="L70" i="5"/>
  <c r="R73" i="5"/>
  <c r="AF81" i="5"/>
  <c r="AF78" i="5"/>
  <c r="I80" i="5"/>
  <c r="E78" i="5"/>
  <c r="L77" i="5"/>
  <c r="N69" i="5"/>
  <c r="O68" i="5"/>
  <c r="G76" i="5"/>
  <c r="O74" i="5"/>
  <c r="J73" i="5"/>
  <c r="N68" i="5"/>
  <c r="R70" i="5"/>
  <c r="AH78" i="5"/>
  <c r="P67" i="5"/>
  <c r="M70" i="5"/>
  <c r="H81" i="5"/>
  <c r="R75" i="5"/>
  <c r="AF75" i="5"/>
  <c r="D1181" i="1"/>
  <c r="O73" i="5"/>
  <c r="L76" i="5"/>
  <c r="K77" i="5"/>
  <c r="J78" i="5"/>
  <c r="I79" i="5"/>
  <c r="H80" i="5"/>
  <c r="G81" i="5"/>
  <c r="F82" i="5"/>
  <c r="E83" i="5"/>
  <c r="P72" i="5"/>
  <c r="N74" i="5"/>
  <c r="M75" i="5"/>
  <c r="K72" i="5"/>
  <c r="Q68" i="5"/>
  <c r="P69" i="5"/>
  <c r="O70" i="5"/>
  <c r="N71" i="5"/>
  <c r="R77" i="5"/>
  <c r="R76" i="5"/>
  <c r="E1170" i="2"/>
  <c r="C1170" i="2"/>
  <c r="D1170" i="2" s="1"/>
  <c r="E1169" i="2"/>
  <c r="C1169" i="2"/>
  <c r="D1169" i="2" s="1"/>
  <c r="E1168" i="2"/>
  <c r="C1168" i="2"/>
  <c r="D1168" i="2" s="1"/>
  <c r="E1179" i="1"/>
  <c r="C1179" i="1"/>
  <c r="E1178" i="1"/>
  <c r="C1178" i="1"/>
  <c r="E1177" i="1"/>
  <c r="C1177" i="1"/>
  <c r="AH74" i="5" l="1"/>
  <c r="AG80" i="5"/>
  <c r="AH83" i="5"/>
  <c r="AH82" i="5"/>
  <c r="R67" i="5"/>
  <c r="AH67" i="5" s="1"/>
  <c r="R69" i="5"/>
  <c r="AF69" i="5"/>
  <c r="R72" i="5"/>
  <c r="AF72" i="5"/>
  <c r="AG79" i="5"/>
  <c r="AH79" i="5"/>
  <c r="D1177" i="1"/>
  <c r="AF68" i="5"/>
  <c r="R68" i="5"/>
  <c r="AG70" i="5"/>
  <c r="AH70" i="5"/>
  <c r="AG84" i="5"/>
  <c r="AH84" i="5"/>
  <c r="D1179" i="1"/>
  <c r="AG76" i="5"/>
  <c r="AH76" i="5"/>
  <c r="AG75" i="5"/>
  <c r="AH75" i="5"/>
  <c r="AF65" i="5"/>
  <c r="R65" i="5"/>
  <c r="AG66" i="5"/>
  <c r="AH66" i="5"/>
  <c r="D1178" i="1"/>
  <c r="AH77" i="5"/>
  <c r="AG77" i="5"/>
  <c r="AG73" i="5"/>
  <c r="AH73" i="5"/>
  <c r="AG85" i="5"/>
  <c r="AH85" i="5"/>
  <c r="AH71" i="5"/>
  <c r="AG71" i="5"/>
  <c r="E1167" i="2"/>
  <c r="C1167" i="2"/>
  <c r="D1167" i="2" s="1"/>
  <c r="E1166" i="2"/>
  <c r="C1166" i="2"/>
  <c r="D1166" i="2" s="1"/>
  <c r="E1165" i="2"/>
  <c r="C1165" i="2"/>
  <c r="D1165" i="2" s="1"/>
  <c r="E1164" i="2"/>
  <c r="C1164" i="2"/>
  <c r="D1164" i="2" s="1"/>
  <c r="E1176" i="1"/>
  <c r="C1176" i="1"/>
  <c r="E1175" i="1"/>
  <c r="C1175" i="1"/>
  <c r="E1174" i="1"/>
  <c r="C1174" i="1"/>
  <c r="E1173" i="1"/>
  <c r="C1173" i="1"/>
  <c r="AG67" i="5" l="1"/>
  <c r="AG69" i="5"/>
  <c r="AH69" i="5"/>
  <c r="D1174" i="1"/>
  <c r="D1175" i="1"/>
  <c r="AH68" i="5"/>
  <c r="AG68" i="5"/>
  <c r="AH65" i="5"/>
  <c r="AG65" i="5"/>
  <c r="D1173" i="1"/>
  <c r="D1176" i="1"/>
  <c r="AG72" i="5"/>
  <c r="AH72" i="5"/>
  <c r="E1163" i="2"/>
  <c r="C1163" i="2"/>
  <c r="D1163" i="2" s="1"/>
  <c r="E1162" i="2"/>
  <c r="C1162" i="2"/>
  <c r="D1162" i="2" s="1"/>
  <c r="E1161" i="2"/>
  <c r="C1161" i="2"/>
  <c r="D1161" i="2" s="1"/>
  <c r="E1160" i="2"/>
  <c r="C1160" i="2"/>
  <c r="D1160" i="2" s="1"/>
  <c r="E1159" i="2"/>
  <c r="C1159" i="2"/>
  <c r="D1159" i="2" s="1"/>
  <c r="E1158" i="2"/>
  <c r="C1158" i="2"/>
  <c r="D1158" i="2" s="1"/>
  <c r="E1157" i="2"/>
  <c r="C1157" i="2"/>
  <c r="D1157" i="2" s="1"/>
  <c r="E1156" i="2"/>
  <c r="C1156" i="2"/>
  <c r="D1156" i="2" s="1"/>
  <c r="E1155" i="2"/>
  <c r="C1155" i="2"/>
  <c r="D1155" i="2" s="1"/>
  <c r="E1154" i="2"/>
  <c r="C1154" i="2"/>
  <c r="D1154" i="2" s="1"/>
  <c r="E1153" i="2"/>
  <c r="C1153" i="2"/>
  <c r="D1153" i="2" s="1"/>
  <c r="E1152" i="2"/>
  <c r="C1152" i="2"/>
  <c r="D1152" i="2" s="1"/>
  <c r="E1172" i="1"/>
  <c r="C1172" i="1"/>
  <c r="E1171" i="1"/>
  <c r="C1171" i="1"/>
  <c r="E1170" i="1"/>
  <c r="C1170" i="1"/>
  <c r="E1169" i="1"/>
  <c r="C1169" i="1"/>
  <c r="E1168" i="1"/>
  <c r="C1168" i="1"/>
  <c r="E1167" i="1"/>
  <c r="C1167" i="1"/>
  <c r="E1166" i="1"/>
  <c r="C1166" i="1"/>
  <c r="E1165" i="1"/>
  <c r="C1165" i="1"/>
  <c r="E1164" i="1"/>
  <c r="C1164" i="1"/>
  <c r="E1163" i="1"/>
  <c r="C1163" i="1"/>
  <c r="E1162" i="1"/>
  <c r="C1162" i="1"/>
  <c r="E1161" i="1"/>
  <c r="C1161" i="1"/>
  <c r="D1162" i="1" l="1"/>
  <c r="D1168" i="1"/>
  <c r="D1163" i="1"/>
  <c r="D1166" i="1"/>
  <c r="D1169" i="1"/>
  <c r="D1172" i="1"/>
  <c r="D1165" i="1"/>
  <c r="D1171" i="1"/>
  <c r="D1161" i="1"/>
  <c r="D1164" i="1"/>
  <c r="D1167" i="1"/>
  <c r="D1170" i="1"/>
  <c r="E1151" i="2"/>
  <c r="C1151" i="2"/>
  <c r="D1151" i="2" s="1"/>
  <c r="E1150" i="2"/>
  <c r="C1150" i="2"/>
  <c r="D1150" i="2" s="1"/>
  <c r="E1149" i="2"/>
  <c r="C1149" i="2"/>
  <c r="D1149" i="2" s="1"/>
  <c r="E1148" i="2"/>
  <c r="C1148" i="2"/>
  <c r="D1148" i="2" s="1"/>
  <c r="E1147" i="2"/>
  <c r="C1147" i="2"/>
  <c r="D1147" i="2" s="1"/>
  <c r="E1146" i="2"/>
  <c r="C1146" i="2"/>
  <c r="D1146" i="2" s="1"/>
  <c r="E1145" i="2"/>
  <c r="C1145" i="2"/>
  <c r="D1145" i="2" s="1"/>
  <c r="E1144" i="2"/>
  <c r="C1144" i="2"/>
  <c r="D1144" i="2" s="1"/>
  <c r="E1143" i="2"/>
  <c r="C1143" i="2"/>
  <c r="D1143" i="2" s="1"/>
  <c r="E1142" i="2"/>
  <c r="C1142" i="2"/>
  <c r="D1142" i="2" s="1"/>
  <c r="E1141" i="2"/>
  <c r="C1141" i="2"/>
  <c r="D1141" i="2" s="1"/>
  <c r="E1140" i="2"/>
  <c r="C1140" i="2"/>
  <c r="D1140" i="2" s="1"/>
  <c r="E1139" i="2"/>
  <c r="C1139" i="2"/>
  <c r="D1139" i="2" s="1"/>
  <c r="E1160" i="1"/>
  <c r="C1160" i="1"/>
  <c r="E1159" i="1"/>
  <c r="C1159" i="1"/>
  <c r="E1158" i="1"/>
  <c r="C1158" i="1"/>
  <c r="E1157" i="1"/>
  <c r="C1157" i="1"/>
  <c r="E1156" i="1"/>
  <c r="C1156" i="1"/>
  <c r="E1155" i="1"/>
  <c r="C1155" i="1"/>
  <c r="E1154" i="1"/>
  <c r="C1154" i="1"/>
  <c r="E1153" i="1"/>
  <c r="C1153" i="1"/>
  <c r="E1152" i="1"/>
  <c r="C1152" i="1"/>
  <c r="E1151" i="1"/>
  <c r="C1151" i="1"/>
  <c r="E1150" i="1"/>
  <c r="C1150" i="1"/>
  <c r="E1149" i="1"/>
  <c r="C1149" i="1"/>
  <c r="E1148" i="1"/>
  <c r="C1148" i="1"/>
  <c r="D1158" i="1" l="1"/>
  <c r="D1150" i="1"/>
  <c r="D1154" i="1"/>
  <c r="D1151" i="1"/>
  <c r="D1153" i="1"/>
  <c r="D1159" i="1"/>
  <c r="D1148" i="1"/>
  <c r="D1152" i="1"/>
  <c r="D1157" i="1"/>
  <c r="D1160" i="1"/>
  <c r="D1155" i="1"/>
  <c r="D1156" i="1"/>
  <c r="D1149" i="1"/>
  <c r="E1138" i="2"/>
  <c r="C1138" i="2"/>
  <c r="D1138" i="2" s="1"/>
  <c r="E1137" i="2"/>
  <c r="C1137" i="2"/>
  <c r="D1137" i="2" s="1"/>
  <c r="E1136" i="2"/>
  <c r="C1136" i="2"/>
  <c r="D1136" i="2" s="1"/>
  <c r="E1147" i="1"/>
  <c r="C1147" i="1"/>
  <c r="E1146" i="1"/>
  <c r="C1146" i="1"/>
  <c r="E1145" i="1"/>
  <c r="C1145" i="1"/>
  <c r="D1145" i="1" l="1"/>
  <c r="D1146" i="1"/>
  <c r="D1147" i="1"/>
  <c r="E1135" i="2"/>
  <c r="C1135" i="2"/>
  <c r="D1135" i="2" s="1"/>
  <c r="E1134" i="2"/>
  <c r="C1134" i="2"/>
  <c r="D1134" i="2" s="1"/>
  <c r="E1133" i="2"/>
  <c r="C1133" i="2"/>
  <c r="D1133" i="2" s="1"/>
  <c r="E1132" i="2"/>
  <c r="C1132" i="2"/>
  <c r="D1132" i="2" s="1"/>
  <c r="E1144" i="1"/>
  <c r="C1144" i="1"/>
  <c r="E1143" i="1"/>
  <c r="C1143" i="1"/>
  <c r="E1142" i="1"/>
  <c r="C1142" i="1"/>
  <c r="E1141" i="1"/>
  <c r="C1141" i="1"/>
  <c r="D1141" i="1" l="1"/>
  <c r="D1142" i="1"/>
  <c r="D1143" i="1"/>
  <c r="D1144" i="1"/>
  <c r="U76" i="4"/>
  <c r="X76" i="4"/>
  <c r="Y76" i="4"/>
  <c r="E1131" i="2"/>
  <c r="C1131" i="2"/>
  <c r="D1131" i="2" s="1"/>
  <c r="E1130" i="2"/>
  <c r="C1130" i="2"/>
  <c r="D1130" i="2" s="1"/>
  <c r="E1129" i="2"/>
  <c r="C1129" i="2"/>
  <c r="D1129" i="2" s="1"/>
  <c r="E1128" i="2"/>
  <c r="C1128" i="2"/>
  <c r="D1128" i="2" s="1"/>
  <c r="E1127" i="2"/>
  <c r="C1127" i="2"/>
  <c r="D1127" i="2" s="1"/>
  <c r="E1126" i="2"/>
  <c r="C1126" i="2"/>
  <c r="D1126" i="2" s="1"/>
  <c r="E1140" i="1"/>
  <c r="C1140" i="1"/>
  <c r="E1139" i="1"/>
  <c r="C1139" i="1"/>
  <c r="E1138" i="1"/>
  <c r="C1138" i="1"/>
  <c r="E1137" i="1"/>
  <c r="C1137" i="1"/>
  <c r="E1136" i="1"/>
  <c r="C1136" i="1"/>
  <c r="E1135" i="1"/>
  <c r="C1135" i="1"/>
  <c r="D1136" i="1" l="1"/>
  <c r="D1139" i="1"/>
  <c r="D1137" i="1"/>
  <c r="D1135" i="1"/>
  <c r="D1140" i="1"/>
  <c r="D1138" i="1"/>
  <c r="Z76" i="4"/>
  <c r="E1125" i="2"/>
  <c r="C1125" i="2"/>
  <c r="D1125" i="2" s="1"/>
  <c r="E1134" i="1"/>
  <c r="C1134" i="1"/>
  <c r="E1124" i="2"/>
  <c r="C1124" i="2"/>
  <c r="D1124" i="2" s="1"/>
  <c r="E1123" i="2"/>
  <c r="C1123" i="2"/>
  <c r="D1123" i="2" s="1"/>
  <c r="E1122" i="2"/>
  <c r="C1122" i="2"/>
  <c r="D1122" i="2" s="1"/>
  <c r="E1121" i="2"/>
  <c r="C1121" i="2"/>
  <c r="D1121" i="2" s="1"/>
  <c r="E1133" i="1"/>
  <c r="C1133" i="1"/>
  <c r="E1132" i="1"/>
  <c r="C1132" i="1"/>
  <c r="E1131" i="1"/>
  <c r="C1131" i="1"/>
  <c r="E1130" i="1"/>
  <c r="C1130" i="1"/>
  <c r="D1130" i="1" l="1"/>
  <c r="D1131" i="1"/>
  <c r="D1133" i="1"/>
  <c r="D1132" i="1"/>
  <c r="D1134" i="1"/>
  <c r="E1120" i="2"/>
  <c r="C1120" i="2"/>
  <c r="D1120" i="2" s="1"/>
  <c r="E1119" i="2"/>
  <c r="C1119" i="2"/>
  <c r="D1119" i="2" s="1"/>
  <c r="E1118" i="2"/>
  <c r="C1118" i="2"/>
  <c r="D1118" i="2" s="1"/>
  <c r="E1129" i="1"/>
  <c r="C1129" i="1"/>
  <c r="E1128" i="1"/>
  <c r="C1128" i="1"/>
  <c r="E1127" i="1"/>
  <c r="C1127" i="1"/>
  <c r="D1127" i="1" l="1"/>
  <c r="D1128" i="1"/>
  <c r="D1129" i="1"/>
  <c r="U75" i="4"/>
  <c r="X75" i="4"/>
  <c r="Y75" i="4"/>
  <c r="Z75" i="4" l="1"/>
  <c r="E1117" i="2"/>
  <c r="C1117" i="2"/>
  <c r="D1117" i="2" s="1"/>
  <c r="E1116" i="2"/>
  <c r="C1116" i="2"/>
  <c r="D1116" i="2" s="1"/>
  <c r="E1115" i="2"/>
  <c r="C1115" i="2"/>
  <c r="D1115" i="2" s="1"/>
  <c r="E1114" i="2"/>
  <c r="C1114" i="2"/>
  <c r="D1114" i="2" s="1"/>
  <c r="E1113" i="2"/>
  <c r="C1113" i="2"/>
  <c r="D1113" i="2" s="1"/>
  <c r="E1112" i="2"/>
  <c r="C1112" i="2"/>
  <c r="D1112" i="2" s="1"/>
  <c r="E1111" i="2"/>
  <c r="C1111" i="2"/>
  <c r="D1111" i="2" s="1"/>
  <c r="E1110" i="2"/>
  <c r="C1110" i="2"/>
  <c r="D1110" i="2" s="1"/>
  <c r="E1109" i="2"/>
  <c r="C1109" i="2"/>
  <c r="D1109" i="2" s="1"/>
  <c r="E1108" i="2"/>
  <c r="C1108" i="2"/>
  <c r="D1108" i="2" s="1"/>
  <c r="E1107" i="2"/>
  <c r="C1107" i="2"/>
  <c r="D1107" i="2" s="1"/>
  <c r="E1106" i="2"/>
  <c r="C1106" i="2"/>
  <c r="D1106" i="2" s="1"/>
  <c r="E1105" i="2"/>
  <c r="C1105" i="2"/>
  <c r="D1105" i="2" s="1"/>
  <c r="E1104" i="2"/>
  <c r="C1104" i="2"/>
  <c r="D1104" i="2" s="1"/>
  <c r="E1103" i="2"/>
  <c r="C1103" i="2"/>
  <c r="D1103" i="2" s="1"/>
  <c r="E1102" i="2"/>
  <c r="C1102" i="2"/>
  <c r="D1102" i="2" s="1"/>
  <c r="E1101" i="2"/>
  <c r="C1101" i="2"/>
  <c r="D1101" i="2" s="1"/>
  <c r="E1100" i="2"/>
  <c r="C1100" i="2"/>
  <c r="D1100" i="2" s="1"/>
  <c r="E1099" i="2"/>
  <c r="C1099" i="2"/>
  <c r="D1099" i="2" s="1"/>
  <c r="E1098" i="2"/>
  <c r="C1098" i="2"/>
  <c r="D1098" i="2" s="1"/>
  <c r="E1097" i="2"/>
  <c r="C1097" i="2"/>
  <c r="D1097" i="2" s="1"/>
  <c r="E1096" i="2"/>
  <c r="C1096" i="2"/>
  <c r="D1096" i="2" s="1"/>
  <c r="E1095" i="2"/>
  <c r="C1095" i="2"/>
  <c r="D1095" i="2" s="1"/>
  <c r="E1094" i="2"/>
  <c r="C1094" i="2"/>
  <c r="D1094" i="2" s="1"/>
  <c r="E1093" i="2"/>
  <c r="C1093" i="2"/>
  <c r="D1093" i="2" s="1"/>
  <c r="E1092" i="2"/>
  <c r="C1092" i="2"/>
  <c r="D1092" i="2" s="1"/>
  <c r="E1091" i="2"/>
  <c r="C1091" i="2"/>
  <c r="D1091" i="2" s="1"/>
  <c r="E1090" i="2"/>
  <c r="C1090" i="2"/>
  <c r="D1090" i="2" s="1"/>
  <c r="E1089" i="2"/>
  <c r="C1089" i="2"/>
  <c r="D1089" i="2" s="1"/>
  <c r="E1126" i="1"/>
  <c r="C1126" i="1"/>
  <c r="E1125" i="1"/>
  <c r="C1125" i="1"/>
  <c r="E1124" i="1"/>
  <c r="C1124" i="1"/>
  <c r="E1123" i="1"/>
  <c r="C1123" i="1"/>
  <c r="E1122" i="1"/>
  <c r="C1122" i="1"/>
  <c r="E1121" i="1"/>
  <c r="C1121" i="1"/>
  <c r="E1120" i="1"/>
  <c r="C1120" i="1"/>
  <c r="E1119" i="1"/>
  <c r="C1119" i="1"/>
  <c r="E1118" i="1"/>
  <c r="C1118" i="1"/>
  <c r="E1117" i="1"/>
  <c r="C1117" i="1"/>
  <c r="E1116" i="1"/>
  <c r="C1116" i="1"/>
  <c r="E1115" i="1"/>
  <c r="C1115" i="1"/>
  <c r="E1114" i="1"/>
  <c r="C1114" i="1"/>
  <c r="E1113" i="1"/>
  <c r="C1113" i="1"/>
  <c r="E1112" i="1"/>
  <c r="C1112" i="1"/>
  <c r="E1111" i="1"/>
  <c r="C1111" i="1"/>
  <c r="E1110" i="1"/>
  <c r="C1110" i="1"/>
  <c r="E1109" i="1"/>
  <c r="C1109" i="1"/>
  <c r="E1108" i="1"/>
  <c r="C1108" i="1"/>
  <c r="E1107" i="1"/>
  <c r="C1107" i="1"/>
  <c r="E1106" i="1"/>
  <c r="C1106" i="1"/>
  <c r="E1105" i="1"/>
  <c r="C1105" i="1"/>
  <c r="E1104" i="1"/>
  <c r="C1104" i="1"/>
  <c r="E1103" i="1"/>
  <c r="C1103" i="1"/>
  <c r="E1102" i="1"/>
  <c r="C1102" i="1"/>
  <c r="E1101" i="1"/>
  <c r="C1101" i="1"/>
  <c r="E1100" i="1"/>
  <c r="C1100" i="1"/>
  <c r="E1099" i="1"/>
  <c r="C1099" i="1"/>
  <c r="E1098" i="1"/>
  <c r="C1098" i="1"/>
  <c r="D1099" i="1" l="1"/>
  <c r="D1108" i="1"/>
  <c r="D1111" i="1"/>
  <c r="D1114" i="1"/>
  <c r="D1117" i="1"/>
  <c r="D1120" i="1"/>
  <c r="D1123" i="1"/>
  <c r="D1126" i="1"/>
  <c r="D1105" i="1"/>
  <c r="D1109" i="1"/>
  <c r="D1121" i="1"/>
  <c r="D1124" i="1"/>
  <c r="D1103" i="1"/>
  <c r="D1115" i="1"/>
  <c r="D1102" i="1"/>
  <c r="D1106" i="1"/>
  <c r="D1118" i="1"/>
  <c r="D1098" i="1"/>
  <c r="D1101" i="1"/>
  <c r="D1104" i="1"/>
  <c r="D1107" i="1"/>
  <c r="D1110" i="1"/>
  <c r="D1113" i="1"/>
  <c r="D1116" i="1"/>
  <c r="D1119" i="1"/>
  <c r="D1122" i="1"/>
  <c r="D1125" i="1"/>
  <c r="D1100" i="1"/>
  <c r="D1112" i="1"/>
  <c r="E1088" i="2"/>
  <c r="C1088" i="2"/>
  <c r="D1088" i="2" s="1"/>
  <c r="E1087" i="2"/>
  <c r="C1087" i="2"/>
  <c r="D1087" i="2" s="1"/>
  <c r="E1086" i="2"/>
  <c r="C1086" i="2"/>
  <c r="D1086" i="2" s="1"/>
  <c r="E1085" i="2"/>
  <c r="C1085" i="2"/>
  <c r="D1085" i="2" s="1"/>
  <c r="E1084" i="2"/>
  <c r="C1084" i="2"/>
  <c r="D1084" i="2" s="1"/>
  <c r="E1083" i="2"/>
  <c r="C1083" i="2"/>
  <c r="D1083" i="2" s="1"/>
  <c r="E1082" i="2"/>
  <c r="C1082" i="2"/>
  <c r="D1082" i="2" s="1"/>
  <c r="E1097" i="1"/>
  <c r="C1097" i="1"/>
  <c r="E1096" i="1"/>
  <c r="C1096" i="1"/>
  <c r="E1095" i="1"/>
  <c r="C1095" i="1"/>
  <c r="E1094" i="1"/>
  <c r="C1094" i="1"/>
  <c r="E1093" i="1"/>
  <c r="C1093" i="1"/>
  <c r="E1092" i="1"/>
  <c r="C1092" i="1"/>
  <c r="E1091" i="1"/>
  <c r="C1091" i="1"/>
  <c r="D1095" i="1" l="1"/>
  <c r="D1093" i="1"/>
  <c r="D1096" i="1"/>
  <c r="D1091" i="1"/>
  <c r="D1094" i="1"/>
  <c r="D1097" i="1"/>
  <c r="D1092" i="1"/>
  <c r="U74" i="4"/>
  <c r="X74" i="4"/>
  <c r="Y74" i="4"/>
  <c r="E1081" i="2"/>
  <c r="C1081" i="2"/>
  <c r="D1081" i="2" s="1"/>
  <c r="E1080" i="2"/>
  <c r="C1080" i="2"/>
  <c r="D1080" i="2" s="1"/>
  <c r="E1079" i="2"/>
  <c r="C1079" i="2"/>
  <c r="D1079" i="2" s="1"/>
  <c r="E1078" i="2"/>
  <c r="C1078" i="2"/>
  <c r="D1078" i="2" s="1"/>
  <c r="E1077" i="2"/>
  <c r="C1077" i="2"/>
  <c r="D1077" i="2" s="1"/>
  <c r="E1076" i="2"/>
  <c r="C1076" i="2"/>
  <c r="D1076" i="2" s="1"/>
  <c r="E1075" i="2"/>
  <c r="C1075" i="2"/>
  <c r="D1075" i="2" s="1"/>
  <c r="E1074" i="2"/>
  <c r="C1074" i="2"/>
  <c r="D1074" i="2" s="1"/>
  <c r="E1073" i="2"/>
  <c r="C1073" i="2"/>
  <c r="D1073" i="2" s="1"/>
  <c r="E1072" i="2"/>
  <c r="C1072" i="2"/>
  <c r="D1072" i="2" s="1"/>
  <c r="E1071" i="2"/>
  <c r="C1071" i="2"/>
  <c r="D1071" i="2" s="1"/>
  <c r="E1090" i="1"/>
  <c r="C1090" i="1"/>
  <c r="E1089" i="1"/>
  <c r="C1089" i="1"/>
  <c r="E1088" i="1"/>
  <c r="C1088" i="1"/>
  <c r="E1087" i="1"/>
  <c r="C1087" i="1"/>
  <c r="E1086" i="1"/>
  <c r="C1086" i="1"/>
  <c r="E1085" i="1"/>
  <c r="C1085" i="1"/>
  <c r="E1084" i="1"/>
  <c r="C1084" i="1"/>
  <c r="E1083" i="1"/>
  <c r="C1083" i="1"/>
  <c r="E1082" i="1"/>
  <c r="C1082" i="1"/>
  <c r="E1081" i="1"/>
  <c r="C1081" i="1"/>
  <c r="E1080" i="1"/>
  <c r="C1080" i="1"/>
  <c r="Z74" i="4" l="1"/>
  <c r="D1083" i="1"/>
  <c r="D1081" i="1"/>
  <c r="D1084" i="1"/>
  <c r="D1087" i="1"/>
  <c r="D1090" i="1"/>
  <c r="D1082" i="1"/>
  <c r="D1085" i="1"/>
  <c r="D1080" i="1"/>
  <c r="D1088" i="1"/>
  <c r="D1086" i="1"/>
  <c r="D1089" i="1"/>
  <c r="E1070" i="2"/>
  <c r="C1070" i="2"/>
  <c r="D1070" i="2" s="1"/>
  <c r="E1069" i="2"/>
  <c r="C1069" i="2"/>
  <c r="D1069" i="2" s="1"/>
  <c r="E1068" i="2"/>
  <c r="C1068" i="2"/>
  <c r="D1068" i="2" s="1"/>
  <c r="E1067" i="2"/>
  <c r="C1067" i="2"/>
  <c r="D1067" i="2" s="1"/>
  <c r="E1066" i="2"/>
  <c r="C1066" i="2"/>
  <c r="D1066" i="2" s="1"/>
  <c r="E1065" i="2"/>
  <c r="C1065" i="2"/>
  <c r="D1065" i="2" s="1"/>
  <c r="E1064" i="2"/>
  <c r="C1064" i="2"/>
  <c r="D1064" i="2" s="1"/>
  <c r="E1063" i="2"/>
  <c r="C1063" i="2"/>
  <c r="D1063" i="2" s="1"/>
  <c r="E1062" i="2"/>
  <c r="C1062" i="2"/>
  <c r="D1062" i="2" s="1"/>
  <c r="E1079" i="1"/>
  <c r="C1079" i="1"/>
  <c r="E1078" i="1"/>
  <c r="C1078" i="1"/>
  <c r="E1077" i="1"/>
  <c r="C1077" i="1"/>
  <c r="E1076" i="1"/>
  <c r="C1076" i="1"/>
  <c r="E1075" i="1"/>
  <c r="C1075" i="1"/>
  <c r="E1074" i="1"/>
  <c r="C1074" i="1"/>
  <c r="E1073" i="1"/>
  <c r="C1073" i="1"/>
  <c r="E1072" i="1"/>
  <c r="C1072" i="1"/>
  <c r="E1071" i="1"/>
  <c r="C1071" i="1"/>
  <c r="E1061" i="2"/>
  <c r="C1061" i="2"/>
  <c r="D1061" i="2" s="1"/>
  <c r="E1060" i="2"/>
  <c r="C1060" i="2"/>
  <c r="D1060" i="2" s="1"/>
  <c r="E1059" i="2"/>
  <c r="C1059" i="2"/>
  <c r="D1059" i="2" s="1"/>
  <c r="E1058" i="2"/>
  <c r="C1058" i="2"/>
  <c r="D1058" i="2" s="1"/>
  <c r="E1057" i="2"/>
  <c r="C1057" i="2"/>
  <c r="D1057" i="2" s="1"/>
  <c r="E1070" i="1"/>
  <c r="C1070" i="1"/>
  <c r="E1069" i="1"/>
  <c r="C1069" i="1"/>
  <c r="E1068" i="1"/>
  <c r="C1068" i="1"/>
  <c r="E1067" i="1"/>
  <c r="C1067" i="1"/>
  <c r="E1066" i="1"/>
  <c r="C1066" i="1"/>
  <c r="E1056" i="2"/>
  <c r="C1056" i="2"/>
  <c r="D1056" i="2" s="1"/>
  <c r="E1055" i="2"/>
  <c r="C1055" i="2"/>
  <c r="D1055" i="2" s="1"/>
  <c r="E1054" i="2"/>
  <c r="C1054" i="2"/>
  <c r="D1054" i="2" s="1"/>
  <c r="E1053" i="2"/>
  <c r="C1053" i="2"/>
  <c r="D1053" i="2" s="1"/>
  <c r="E1065" i="1"/>
  <c r="C1065" i="1"/>
  <c r="E1064" i="1"/>
  <c r="C1064" i="1"/>
  <c r="E1063" i="1"/>
  <c r="C1063" i="1"/>
  <c r="E1062" i="1"/>
  <c r="C1062" i="1"/>
  <c r="E1052" i="2"/>
  <c r="C1052" i="2"/>
  <c r="D1052" i="2" s="1"/>
  <c r="E1051" i="2"/>
  <c r="C1051" i="2"/>
  <c r="D1051" i="2" s="1"/>
  <c r="E1050" i="2"/>
  <c r="C1050" i="2"/>
  <c r="D1050" i="2" s="1"/>
  <c r="E1049" i="2"/>
  <c r="C1049" i="2"/>
  <c r="D1049" i="2" s="1"/>
  <c r="E1048" i="2"/>
  <c r="C1048" i="2"/>
  <c r="D1048" i="2" s="1"/>
  <c r="E1047" i="2"/>
  <c r="C1047" i="2"/>
  <c r="D1047" i="2" s="1"/>
  <c r="E1046" i="2"/>
  <c r="C1046" i="2"/>
  <c r="D1046" i="2" s="1"/>
  <c r="E1061" i="1"/>
  <c r="C1061" i="1"/>
  <c r="E1060" i="1"/>
  <c r="C1060" i="1"/>
  <c r="E1059" i="1"/>
  <c r="C1059" i="1"/>
  <c r="E1058" i="1"/>
  <c r="C1058" i="1"/>
  <c r="E1057" i="1"/>
  <c r="C1057" i="1"/>
  <c r="E1056" i="1"/>
  <c r="C1056" i="1"/>
  <c r="E1055" i="1"/>
  <c r="C1055" i="1"/>
  <c r="D1056" i="1" l="1"/>
  <c r="D1059" i="1"/>
  <c r="D1064" i="1"/>
  <c r="D1066" i="1"/>
  <c r="D1069" i="1"/>
  <c r="D1073" i="1"/>
  <c r="D1076" i="1"/>
  <c r="D1079" i="1"/>
  <c r="D1057" i="1"/>
  <c r="D1060" i="1"/>
  <c r="D1062" i="1"/>
  <c r="D1065" i="1"/>
  <c r="D1067" i="1"/>
  <c r="D1070" i="1"/>
  <c r="D1071" i="1"/>
  <c r="D1074" i="1"/>
  <c r="D1077" i="1"/>
  <c r="D1055" i="1"/>
  <c r="D1058" i="1"/>
  <c r="D1061" i="1"/>
  <c r="D1063" i="1"/>
  <c r="D1068" i="1"/>
  <c r="D1072" i="1"/>
  <c r="D1075" i="1"/>
  <c r="D1078" i="1"/>
  <c r="E1045" i="2"/>
  <c r="C1045" i="2"/>
  <c r="D1045" i="2" s="1"/>
  <c r="E1044" i="2"/>
  <c r="C1044" i="2"/>
  <c r="D1044" i="2" s="1"/>
  <c r="E1043" i="2"/>
  <c r="C1043" i="2"/>
  <c r="D1043" i="2" s="1"/>
  <c r="E1054" i="1"/>
  <c r="C1054" i="1"/>
  <c r="E1053" i="1"/>
  <c r="C1053" i="1"/>
  <c r="E1052" i="1"/>
  <c r="C1052" i="1"/>
  <c r="D1054" i="1" l="1"/>
  <c r="D1052" i="1"/>
  <c r="D1053" i="1"/>
  <c r="U73" i="4"/>
  <c r="X73" i="4"/>
  <c r="Y73" i="4"/>
  <c r="E1051" i="1"/>
  <c r="C1051" i="1"/>
  <c r="E1050" i="1"/>
  <c r="C1050" i="1"/>
  <c r="E1049" i="1"/>
  <c r="C1049" i="1"/>
  <c r="E1048" i="1"/>
  <c r="C1048" i="1"/>
  <c r="E1042" i="2"/>
  <c r="C1042" i="2"/>
  <c r="D1042" i="2" s="1"/>
  <c r="E1041" i="2"/>
  <c r="C1041" i="2"/>
  <c r="D1041" i="2" s="1"/>
  <c r="E1040" i="2"/>
  <c r="C1040" i="2"/>
  <c r="D1040" i="2" s="1"/>
  <c r="E1039" i="2"/>
  <c r="C1039" i="2"/>
  <c r="D1039" i="2" s="1"/>
  <c r="Z73" i="4" l="1"/>
  <c r="D1048" i="1"/>
  <c r="D1051" i="1"/>
  <c r="D1049" i="1"/>
  <c r="D1050" i="1"/>
  <c r="E1038" i="2"/>
  <c r="C1038" i="2"/>
  <c r="D1038" i="2" s="1"/>
  <c r="E1037" i="2"/>
  <c r="C1037" i="2"/>
  <c r="D1037" i="2" s="1"/>
  <c r="E1036" i="2"/>
  <c r="C1036" i="2"/>
  <c r="D1036" i="2" s="1"/>
  <c r="E1035" i="2"/>
  <c r="C1035" i="2"/>
  <c r="D1035" i="2" s="1"/>
  <c r="E1034" i="2"/>
  <c r="C1034" i="2"/>
  <c r="D1034" i="2" s="1"/>
  <c r="E1033" i="2"/>
  <c r="C1033" i="2"/>
  <c r="D1033" i="2" s="1"/>
  <c r="E1032" i="2"/>
  <c r="C1032" i="2"/>
  <c r="D1032" i="2" s="1"/>
  <c r="E1031" i="2"/>
  <c r="C1031" i="2"/>
  <c r="D1031" i="2" s="1"/>
  <c r="E1030" i="2"/>
  <c r="C1030" i="2"/>
  <c r="D1030" i="2" s="1"/>
  <c r="E1029" i="2"/>
  <c r="C1029" i="2"/>
  <c r="D1029" i="2" s="1"/>
  <c r="E1028" i="2"/>
  <c r="C1028" i="2"/>
  <c r="D1028" i="2" s="1"/>
  <c r="E1027" i="2"/>
  <c r="C1027" i="2"/>
  <c r="D1027" i="2" s="1"/>
  <c r="E1026" i="2"/>
  <c r="C1026" i="2"/>
  <c r="D1026" i="2" s="1"/>
  <c r="E1025" i="2"/>
  <c r="C1025" i="2"/>
  <c r="D1025" i="2" s="1"/>
  <c r="E1024" i="2"/>
  <c r="C1024" i="2"/>
  <c r="D1024" i="2" s="1"/>
  <c r="E1023" i="2"/>
  <c r="C1023" i="2"/>
  <c r="D1023" i="2" s="1"/>
  <c r="E1022" i="2"/>
  <c r="C1022" i="2"/>
  <c r="D1022" i="2" s="1"/>
  <c r="E1021" i="2"/>
  <c r="C1021" i="2"/>
  <c r="D1021" i="2" s="1"/>
  <c r="E1020" i="2"/>
  <c r="C1020" i="2"/>
  <c r="D1020" i="2" s="1"/>
  <c r="E1019" i="2"/>
  <c r="C1019" i="2"/>
  <c r="D1019" i="2" s="1"/>
  <c r="E1018" i="2"/>
  <c r="C1018" i="2"/>
  <c r="D1018" i="2" s="1"/>
  <c r="E1017" i="2"/>
  <c r="C1017" i="2"/>
  <c r="D1017" i="2" s="1"/>
  <c r="E1016" i="2"/>
  <c r="C1016" i="2"/>
  <c r="D1016" i="2" s="1"/>
  <c r="E1015" i="2"/>
  <c r="C1015" i="2"/>
  <c r="D1015" i="2" s="1"/>
  <c r="E1014" i="2"/>
  <c r="C1014" i="2"/>
  <c r="D1014" i="2" s="1"/>
  <c r="E1013" i="2"/>
  <c r="C1013" i="2"/>
  <c r="D1013" i="2" s="1"/>
  <c r="E1047" i="1"/>
  <c r="C1047" i="1"/>
  <c r="E1046" i="1"/>
  <c r="C1046" i="1"/>
  <c r="E1045" i="1"/>
  <c r="C1045" i="1"/>
  <c r="E1044" i="1"/>
  <c r="C1044" i="1"/>
  <c r="E1043" i="1"/>
  <c r="C1043" i="1"/>
  <c r="E1042" i="1"/>
  <c r="C1042" i="1"/>
  <c r="E1041" i="1"/>
  <c r="C1041" i="1"/>
  <c r="E1040" i="1"/>
  <c r="C1040" i="1"/>
  <c r="E1039" i="1"/>
  <c r="C1039" i="1"/>
  <c r="E1038" i="1"/>
  <c r="C1038" i="1"/>
  <c r="E1037" i="1"/>
  <c r="C1037" i="1"/>
  <c r="E1036" i="1"/>
  <c r="C1036" i="1"/>
  <c r="E1035" i="1"/>
  <c r="C1035" i="1"/>
  <c r="E1034" i="1"/>
  <c r="C1034" i="1"/>
  <c r="E1033" i="1"/>
  <c r="C1033" i="1"/>
  <c r="E1032" i="1"/>
  <c r="C1032" i="1"/>
  <c r="E1031" i="1"/>
  <c r="C1031" i="1"/>
  <c r="E1030" i="1"/>
  <c r="C1030" i="1"/>
  <c r="E1029" i="1"/>
  <c r="C1029" i="1"/>
  <c r="E1028" i="1"/>
  <c r="C1028" i="1"/>
  <c r="E1027" i="1"/>
  <c r="C1027" i="1"/>
  <c r="E1026" i="1"/>
  <c r="C1026" i="1"/>
  <c r="E1025" i="1"/>
  <c r="C1025" i="1"/>
  <c r="E1024" i="1"/>
  <c r="C1024" i="1"/>
  <c r="E1023" i="1"/>
  <c r="C1023" i="1"/>
  <c r="E1022" i="1"/>
  <c r="C1022" i="1"/>
  <c r="D1025" i="1" l="1"/>
  <c r="D1031" i="1"/>
  <c r="D1037" i="1"/>
  <c r="D1043" i="1"/>
  <c r="D1026" i="1"/>
  <c r="D1032" i="1"/>
  <c r="D1038" i="1"/>
  <c r="D1044" i="1"/>
  <c r="D1022" i="1"/>
  <c r="D1028" i="1"/>
  <c r="D1034" i="1"/>
  <c r="D1040" i="1"/>
  <c r="D1046" i="1"/>
  <c r="D1023" i="1"/>
  <c r="D1029" i="1"/>
  <c r="D1035" i="1"/>
  <c r="D1041" i="1"/>
  <c r="D1047" i="1"/>
  <c r="D1027" i="1"/>
  <c r="D1033" i="1"/>
  <c r="D1039" i="1"/>
  <c r="D1045" i="1"/>
  <c r="D1024" i="1"/>
  <c r="D1030" i="1"/>
  <c r="D1036" i="1"/>
  <c r="D1042" i="1"/>
  <c r="U72" i="4"/>
  <c r="X72" i="4"/>
  <c r="Y72" i="4"/>
  <c r="Z72" i="4" l="1"/>
  <c r="E1012" i="2"/>
  <c r="C1012" i="2"/>
  <c r="D1012" i="2" s="1"/>
  <c r="E1011" i="2"/>
  <c r="C1011" i="2"/>
  <c r="D1011" i="2" s="1"/>
  <c r="E1010" i="2"/>
  <c r="C1010" i="2"/>
  <c r="D1010" i="2" s="1"/>
  <c r="E1009" i="2"/>
  <c r="C1009" i="2"/>
  <c r="D1009" i="2" s="1"/>
  <c r="E1008" i="2"/>
  <c r="C1008" i="2"/>
  <c r="D1008" i="2" s="1"/>
  <c r="E1007" i="2"/>
  <c r="C1007" i="2"/>
  <c r="D1007" i="2" s="1"/>
  <c r="E1006" i="2"/>
  <c r="C1006" i="2"/>
  <c r="D1006" i="2" s="1"/>
  <c r="E1005" i="2"/>
  <c r="C1005" i="2"/>
  <c r="D1005" i="2" s="1"/>
  <c r="C1021" i="1"/>
  <c r="E1021" i="1"/>
  <c r="C1020" i="1"/>
  <c r="E1020" i="1"/>
  <c r="C1017" i="1"/>
  <c r="E1016" i="1"/>
  <c r="C1016" i="1"/>
  <c r="C1015" i="1"/>
  <c r="E1015" i="1"/>
  <c r="D1016" i="1" l="1"/>
  <c r="D1015" i="1"/>
  <c r="D1021" i="1"/>
  <c r="D1017" i="1"/>
  <c r="D1020" i="1"/>
  <c r="C1014" i="1"/>
  <c r="E1017" i="1"/>
  <c r="E1014" i="1"/>
  <c r="C1018" i="1"/>
  <c r="E1018" i="1"/>
  <c r="C1019" i="1"/>
  <c r="E1019" i="1"/>
  <c r="D1019" i="1" l="1"/>
  <c r="D1018" i="1"/>
  <c r="D1014" i="1"/>
  <c r="E1004" i="2"/>
  <c r="C1004" i="2"/>
  <c r="D1004" i="2" s="1"/>
  <c r="E1003" i="2"/>
  <c r="C1003" i="2"/>
  <c r="D1003" i="2" s="1"/>
  <c r="E1013" i="1"/>
  <c r="C1013" i="1"/>
  <c r="E1012" i="1"/>
  <c r="C1012" i="1"/>
  <c r="C1001" i="2"/>
  <c r="D1001" i="2" s="1"/>
  <c r="E1001" i="2"/>
  <c r="C1002" i="2"/>
  <c r="D1002" i="2" s="1"/>
  <c r="E1002" i="2"/>
  <c r="E1011" i="1"/>
  <c r="C1011" i="1"/>
  <c r="E1010" i="1"/>
  <c r="C1010" i="1"/>
  <c r="E1009" i="1"/>
  <c r="C1009" i="1"/>
  <c r="E1000" i="2"/>
  <c r="C1000" i="2"/>
  <c r="D1000" i="2" s="1"/>
  <c r="E999" i="2"/>
  <c r="C999" i="2"/>
  <c r="D999" i="2" s="1"/>
  <c r="E998" i="2"/>
  <c r="C998" i="2"/>
  <c r="D998" i="2" s="1"/>
  <c r="E997" i="2"/>
  <c r="C997" i="2"/>
  <c r="D997" i="2" s="1"/>
  <c r="E996" i="2"/>
  <c r="C996" i="2"/>
  <c r="D996" i="2" s="1"/>
  <c r="E995" i="2"/>
  <c r="C995" i="2"/>
  <c r="D995" i="2" s="1"/>
  <c r="E994" i="2"/>
  <c r="C994" i="2"/>
  <c r="D994" i="2" s="1"/>
  <c r="E993" i="2"/>
  <c r="C993" i="2"/>
  <c r="D993" i="2" s="1"/>
  <c r="E1008" i="1"/>
  <c r="C1008" i="1"/>
  <c r="E1007" i="1"/>
  <c r="C1007" i="1"/>
  <c r="E1006" i="1"/>
  <c r="C1006" i="1"/>
  <c r="E1005" i="1"/>
  <c r="C1005" i="1"/>
  <c r="E1004" i="1"/>
  <c r="C1004" i="1"/>
  <c r="E1003" i="1"/>
  <c r="C1003" i="1"/>
  <c r="E1002" i="1"/>
  <c r="C1002" i="1"/>
  <c r="D1004" i="1" l="1"/>
  <c r="D1007" i="1"/>
  <c r="D1002" i="1"/>
  <c r="D1010" i="1"/>
  <c r="D1008" i="1"/>
  <c r="D1009" i="1"/>
  <c r="D1011" i="1"/>
  <c r="D1003" i="1"/>
  <c r="D1012" i="1"/>
  <c r="D1013" i="1"/>
  <c r="D1005" i="1"/>
  <c r="D1006" i="1"/>
  <c r="E992" i="2"/>
  <c r="C992" i="2"/>
  <c r="D992" i="2" s="1"/>
  <c r="E991" i="2"/>
  <c r="C991" i="2"/>
  <c r="D991" i="2" s="1"/>
  <c r="E990" i="2"/>
  <c r="C990" i="2"/>
  <c r="D990" i="2" s="1"/>
  <c r="E989" i="2"/>
  <c r="C989" i="2"/>
  <c r="D989" i="2" s="1"/>
  <c r="E988" i="2"/>
  <c r="C988" i="2"/>
  <c r="D988" i="2" s="1"/>
  <c r="E987" i="2"/>
  <c r="C987" i="2"/>
  <c r="D987" i="2" s="1"/>
  <c r="E986" i="2"/>
  <c r="C986" i="2"/>
  <c r="D986" i="2" s="1"/>
  <c r="E985" i="2"/>
  <c r="C985" i="2"/>
  <c r="D985" i="2" s="1"/>
  <c r="E984" i="2"/>
  <c r="C984" i="2"/>
  <c r="D984" i="2" s="1"/>
  <c r="E1001" i="1"/>
  <c r="C1001" i="1"/>
  <c r="E1000" i="1"/>
  <c r="C1000" i="1"/>
  <c r="E999" i="1"/>
  <c r="C999" i="1"/>
  <c r="E998" i="1"/>
  <c r="C998" i="1"/>
  <c r="E997" i="1"/>
  <c r="C997" i="1"/>
  <c r="E996" i="1"/>
  <c r="C996" i="1"/>
  <c r="E995" i="1"/>
  <c r="C995" i="1"/>
  <c r="E994" i="1"/>
  <c r="C994" i="1"/>
  <c r="E993" i="1"/>
  <c r="C993" i="1"/>
  <c r="D999" i="1" l="1"/>
  <c r="D1000" i="1"/>
  <c r="D1001" i="1"/>
  <c r="D994" i="1"/>
  <c r="D996" i="1"/>
  <c r="D993" i="1"/>
  <c r="D995" i="1"/>
  <c r="D997" i="1"/>
  <c r="D998" i="1"/>
  <c r="E983" i="2"/>
  <c r="C983" i="2"/>
  <c r="D983" i="2" s="1"/>
  <c r="E982" i="2"/>
  <c r="C982" i="2"/>
  <c r="D982" i="2" s="1"/>
  <c r="E981" i="2"/>
  <c r="C981" i="2"/>
  <c r="D981" i="2" s="1"/>
  <c r="E980" i="2"/>
  <c r="C980" i="2"/>
  <c r="D980" i="2" s="1"/>
  <c r="E979" i="2"/>
  <c r="C979" i="2"/>
  <c r="D979" i="2" s="1"/>
  <c r="E978" i="2"/>
  <c r="C978" i="2"/>
  <c r="D978" i="2" s="1"/>
  <c r="E977" i="2"/>
  <c r="C977" i="2"/>
  <c r="D977" i="2" s="1"/>
  <c r="E992" i="1"/>
  <c r="C992" i="1"/>
  <c r="E991" i="1"/>
  <c r="C991" i="1"/>
  <c r="E990" i="1"/>
  <c r="C990" i="1"/>
  <c r="E989" i="1"/>
  <c r="C989" i="1"/>
  <c r="E988" i="1"/>
  <c r="C988" i="1"/>
  <c r="E987" i="1"/>
  <c r="C987" i="1"/>
  <c r="E986" i="1"/>
  <c r="C986" i="1"/>
  <c r="D987" i="1" l="1"/>
  <c r="D986" i="1"/>
  <c r="D988" i="1"/>
  <c r="D989" i="1"/>
  <c r="D990" i="1"/>
  <c r="D992" i="1"/>
  <c r="D991" i="1"/>
  <c r="C77" i="5"/>
  <c r="E976" i="2"/>
  <c r="C976" i="2"/>
  <c r="D976" i="2" s="1"/>
  <c r="E975" i="2"/>
  <c r="C975" i="2"/>
  <c r="D975" i="2" s="1"/>
  <c r="E985" i="1"/>
  <c r="C985" i="1"/>
  <c r="E984" i="1"/>
  <c r="C984" i="1"/>
  <c r="P65" i="5" l="1"/>
  <c r="L69" i="5"/>
  <c r="I72" i="5"/>
  <c r="H73" i="5"/>
  <c r="G74" i="5"/>
  <c r="F75" i="5"/>
  <c r="E76" i="5"/>
  <c r="O66" i="5"/>
  <c r="N67" i="5"/>
  <c r="M68" i="5"/>
  <c r="Q64" i="5"/>
  <c r="K70" i="5"/>
  <c r="J71" i="5"/>
  <c r="D984" i="1"/>
  <c r="D985" i="1"/>
  <c r="C58" i="5"/>
  <c r="C59" i="5"/>
  <c r="E58" i="5" s="1"/>
  <c r="C60" i="5"/>
  <c r="E59" i="5" s="1"/>
  <c r="C61" i="5"/>
  <c r="E60" i="5" s="1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E974" i="2"/>
  <c r="C974" i="2"/>
  <c r="D974" i="2" s="1"/>
  <c r="E973" i="2"/>
  <c r="C973" i="2"/>
  <c r="D973" i="2" s="1"/>
  <c r="E983" i="1"/>
  <c r="C983" i="1"/>
  <c r="E982" i="1"/>
  <c r="C982" i="1"/>
  <c r="E972" i="2"/>
  <c r="C972" i="2"/>
  <c r="D972" i="2" s="1"/>
  <c r="E971" i="2"/>
  <c r="C971" i="2"/>
  <c r="D971" i="2" s="1"/>
  <c r="E970" i="2"/>
  <c r="C970" i="2"/>
  <c r="D970" i="2" s="1"/>
  <c r="E969" i="2"/>
  <c r="C969" i="2"/>
  <c r="D969" i="2" s="1"/>
  <c r="E981" i="1"/>
  <c r="C981" i="1"/>
  <c r="E980" i="1"/>
  <c r="C980" i="1"/>
  <c r="E979" i="1"/>
  <c r="C979" i="1"/>
  <c r="E978" i="1"/>
  <c r="C978" i="1"/>
  <c r="E968" i="2"/>
  <c r="C968" i="2"/>
  <c r="D968" i="2" s="1"/>
  <c r="E967" i="2"/>
  <c r="C967" i="2"/>
  <c r="D967" i="2" s="1"/>
  <c r="E966" i="2"/>
  <c r="C966" i="2"/>
  <c r="D966" i="2" s="1"/>
  <c r="E965" i="2"/>
  <c r="C965" i="2"/>
  <c r="D965" i="2" s="1"/>
  <c r="E977" i="1"/>
  <c r="C977" i="1"/>
  <c r="E976" i="1"/>
  <c r="C976" i="1"/>
  <c r="E975" i="1"/>
  <c r="C975" i="1"/>
  <c r="E974" i="1"/>
  <c r="C974" i="1"/>
  <c r="E964" i="2"/>
  <c r="C964" i="2"/>
  <c r="D964" i="2" s="1"/>
  <c r="E963" i="2"/>
  <c r="C963" i="2"/>
  <c r="D963" i="2" s="1"/>
  <c r="E973" i="1"/>
  <c r="C973" i="1"/>
  <c r="E972" i="1"/>
  <c r="C972" i="1"/>
  <c r="U71" i="4"/>
  <c r="X71" i="4"/>
  <c r="Y71" i="4"/>
  <c r="N61" i="5" l="1"/>
  <c r="K64" i="5"/>
  <c r="H67" i="5"/>
  <c r="F69" i="5"/>
  <c r="E70" i="5"/>
  <c r="M62" i="5"/>
  <c r="L63" i="5"/>
  <c r="G68" i="5"/>
  <c r="J65" i="5"/>
  <c r="I66" i="5"/>
  <c r="F63" i="5"/>
  <c r="E64" i="5"/>
  <c r="H61" i="5"/>
  <c r="G62" i="5"/>
  <c r="O65" i="5"/>
  <c r="L68" i="5"/>
  <c r="I71" i="5"/>
  <c r="M67" i="5"/>
  <c r="G73" i="5"/>
  <c r="Q63" i="5"/>
  <c r="P64" i="5"/>
  <c r="K69" i="5"/>
  <c r="J70" i="5"/>
  <c r="F74" i="5"/>
  <c r="H72" i="5"/>
  <c r="E75" i="5"/>
  <c r="N66" i="5"/>
  <c r="M61" i="5"/>
  <c r="J64" i="5"/>
  <c r="G67" i="5"/>
  <c r="E69" i="5"/>
  <c r="F68" i="5"/>
  <c r="I65" i="5"/>
  <c r="H66" i="5"/>
  <c r="L62" i="5"/>
  <c r="K63" i="5"/>
  <c r="E63" i="5"/>
  <c r="G61" i="5"/>
  <c r="F62" i="5"/>
  <c r="Q62" i="5"/>
  <c r="P63" i="5"/>
  <c r="O64" i="5"/>
  <c r="N65" i="5"/>
  <c r="M66" i="5"/>
  <c r="L67" i="5"/>
  <c r="K68" i="5"/>
  <c r="J69" i="5"/>
  <c r="I70" i="5"/>
  <c r="H71" i="5"/>
  <c r="G72" i="5"/>
  <c r="E74" i="5"/>
  <c r="F73" i="5"/>
  <c r="O58" i="5"/>
  <c r="L61" i="5"/>
  <c r="K62" i="5"/>
  <c r="J63" i="5"/>
  <c r="I64" i="5"/>
  <c r="H65" i="5"/>
  <c r="G66" i="5"/>
  <c r="F67" i="5"/>
  <c r="E68" i="5"/>
  <c r="I58" i="5"/>
  <c r="F61" i="5"/>
  <c r="E62" i="5"/>
  <c r="O63" i="5"/>
  <c r="J68" i="5"/>
  <c r="G71" i="5"/>
  <c r="L66" i="5"/>
  <c r="N64" i="5"/>
  <c r="M65" i="5"/>
  <c r="I69" i="5"/>
  <c r="H70" i="5"/>
  <c r="Q61" i="5"/>
  <c r="P62" i="5"/>
  <c r="F72" i="5"/>
  <c r="K67" i="5"/>
  <c r="E73" i="5"/>
  <c r="M59" i="5"/>
  <c r="J62" i="5"/>
  <c r="G65" i="5"/>
  <c r="K61" i="5"/>
  <c r="F66" i="5"/>
  <c r="E67" i="5"/>
  <c r="I63" i="5"/>
  <c r="H64" i="5"/>
  <c r="G59" i="5"/>
  <c r="E61" i="5"/>
  <c r="Q60" i="5"/>
  <c r="N63" i="5"/>
  <c r="K66" i="5"/>
  <c r="G70" i="5"/>
  <c r="L65" i="5"/>
  <c r="P61" i="5"/>
  <c r="O62" i="5"/>
  <c r="F71" i="5"/>
  <c r="E72" i="5"/>
  <c r="J67" i="5"/>
  <c r="M64" i="5"/>
  <c r="I68" i="5"/>
  <c r="H69" i="5"/>
  <c r="K60" i="5"/>
  <c r="I62" i="5"/>
  <c r="F65" i="5"/>
  <c r="J61" i="5"/>
  <c r="E66" i="5"/>
  <c r="H63" i="5"/>
  <c r="G64" i="5"/>
  <c r="O61" i="5"/>
  <c r="N62" i="5"/>
  <c r="M63" i="5"/>
  <c r="L64" i="5"/>
  <c r="K65" i="5"/>
  <c r="J66" i="5"/>
  <c r="I67" i="5"/>
  <c r="F70" i="5"/>
  <c r="E71" i="5"/>
  <c r="H68" i="5"/>
  <c r="G69" i="5"/>
  <c r="I61" i="5"/>
  <c r="H62" i="5"/>
  <c r="G63" i="5"/>
  <c r="F64" i="5"/>
  <c r="E65" i="5"/>
  <c r="D982" i="1"/>
  <c r="D975" i="1"/>
  <c r="D976" i="1"/>
  <c r="D972" i="1"/>
  <c r="D983" i="1"/>
  <c r="D979" i="1"/>
  <c r="D973" i="1"/>
  <c r="D974" i="1"/>
  <c r="D977" i="1"/>
  <c r="D981" i="1"/>
  <c r="D978" i="1"/>
  <c r="D980" i="1"/>
  <c r="Z71" i="4"/>
  <c r="O59" i="5"/>
  <c r="P58" i="5"/>
  <c r="O60" i="5"/>
  <c r="I60" i="5"/>
  <c r="H60" i="5"/>
  <c r="G58" i="5"/>
  <c r="N60" i="5"/>
  <c r="J59" i="5"/>
  <c r="M58" i="5"/>
  <c r="I59" i="5"/>
  <c r="J58" i="5"/>
  <c r="P60" i="5"/>
  <c r="J60" i="5"/>
  <c r="L59" i="5"/>
  <c r="F59" i="5"/>
  <c r="N58" i="5"/>
  <c r="H58" i="5"/>
  <c r="P59" i="5"/>
  <c r="L58" i="5"/>
  <c r="F58" i="5"/>
  <c r="Q59" i="5"/>
  <c r="K59" i="5"/>
  <c r="M60" i="5"/>
  <c r="G60" i="5"/>
  <c r="Q58" i="5"/>
  <c r="K58" i="5"/>
  <c r="L60" i="5"/>
  <c r="F60" i="5"/>
  <c r="N59" i="5"/>
  <c r="H59" i="5"/>
  <c r="R64" i="5" l="1"/>
  <c r="R63" i="5"/>
  <c r="R60" i="5"/>
  <c r="R61" i="5"/>
  <c r="R62" i="5"/>
  <c r="R58" i="5"/>
  <c r="R59" i="5"/>
  <c r="E962" i="2" l="1"/>
  <c r="C962" i="2"/>
  <c r="D962" i="2" s="1"/>
  <c r="E961" i="2"/>
  <c r="C961" i="2"/>
  <c r="D961" i="2" s="1"/>
  <c r="E960" i="2"/>
  <c r="C960" i="2"/>
  <c r="D960" i="2" s="1"/>
  <c r="E971" i="1"/>
  <c r="C971" i="1"/>
  <c r="E970" i="1"/>
  <c r="C970" i="1"/>
  <c r="E969" i="1"/>
  <c r="C969" i="1"/>
  <c r="D969" i="1" l="1"/>
  <c r="D971" i="1"/>
  <c r="D970" i="1"/>
  <c r="E968" i="1"/>
  <c r="C968" i="1"/>
  <c r="E967" i="1"/>
  <c r="C967" i="1"/>
  <c r="E966" i="1"/>
  <c r="C966" i="1"/>
  <c r="E959" i="2"/>
  <c r="C959" i="2"/>
  <c r="D959" i="2" s="1"/>
  <c r="E958" i="2"/>
  <c r="C958" i="2"/>
  <c r="D958" i="2" s="1"/>
  <c r="E957" i="2"/>
  <c r="C957" i="2"/>
  <c r="D957" i="2" s="1"/>
  <c r="D966" i="1" l="1"/>
  <c r="D968" i="1"/>
  <c r="D967" i="1"/>
  <c r="E956" i="2"/>
  <c r="C956" i="2"/>
  <c r="D956" i="2" s="1"/>
  <c r="E955" i="2"/>
  <c r="C955" i="2"/>
  <c r="D955" i="2" s="1"/>
  <c r="E954" i="2"/>
  <c r="C954" i="2"/>
  <c r="D954" i="2" s="1"/>
  <c r="E953" i="2"/>
  <c r="C953" i="2"/>
  <c r="D953" i="2" s="1"/>
  <c r="E952" i="2"/>
  <c r="C952" i="2"/>
  <c r="D952" i="2" s="1"/>
  <c r="E965" i="1"/>
  <c r="C965" i="1"/>
  <c r="E964" i="1"/>
  <c r="C964" i="1"/>
  <c r="E963" i="1"/>
  <c r="C963" i="1"/>
  <c r="E962" i="1"/>
  <c r="C962" i="1"/>
  <c r="E961" i="1"/>
  <c r="C961" i="1"/>
  <c r="D964" i="1" l="1"/>
  <c r="D961" i="1"/>
  <c r="D962" i="1"/>
  <c r="D965" i="1"/>
  <c r="D963" i="1"/>
  <c r="E960" i="1"/>
  <c r="C960" i="1"/>
  <c r="C951" i="2"/>
  <c r="D951" i="2" s="1"/>
  <c r="E951" i="2"/>
  <c r="D960" i="1" l="1"/>
  <c r="E950" i="2"/>
  <c r="C950" i="2"/>
  <c r="D950" i="2" s="1"/>
  <c r="E949" i="2"/>
  <c r="C949" i="2"/>
  <c r="D949" i="2" s="1"/>
  <c r="E948" i="2"/>
  <c r="C948" i="2"/>
  <c r="D948" i="2" s="1"/>
  <c r="E959" i="1"/>
  <c r="C959" i="1"/>
  <c r="E958" i="1"/>
  <c r="C958" i="1"/>
  <c r="E957" i="1"/>
  <c r="C957" i="1"/>
  <c r="D959" i="1" l="1"/>
  <c r="D957" i="1"/>
  <c r="D958" i="1"/>
  <c r="E947" i="2"/>
  <c r="C947" i="2"/>
  <c r="D947" i="2" s="1"/>
  <c r="E946" i="2"/>
  <c r="C946" i="2"/>
  <c r="D946" i="2" s="1"/>
  <c r="E945" i="2"/>
  <c r="C945" i="2"/>
  <c r="D945" i="2" s="1"/>
  <c r="E956" i="1"/>
  <c r="C956" i="1"/>
  <c r="E955" i="1"/>
  <c r="C955" i="1"/>
  <c r="E954" i="1"/>
  <c r="C954" i="1"/>
  <c r="D954" i="1" l="1"/>
  <c r="D956" i="1"/>
  <c r="D955" i="1"/>
  <c r="C935" i="2"/>
  <c r="D935" i="2" s="1"/>
  <c r="E935" i="2"/>
  <c r="C936" i="2"/>
  <c r="D936" i="2" s="1"/>
  <c r="E936" i="2"/>
  <c r="C937" i="2"/>
  <c r="D937" i="2" s="1"/>
  <c r="E937" i="2"/>
  <c r="C938" i="2"/>
  <c r="D938" i="2" s="1"/>
  <c r="E938" i="2"/>
  <c r="C939" i="2"/>
  <c r="D939" i="2" s="1"/>
  <c r="E939" i="2"/>
  <c r="C940" i="2"/>
  <c r="D940" i="2" s="1"/>
  <c r="E940" i="2"/>
  <c r="C941" i="2"/>
  <c r="D941" i="2" s="1"/>
  <c r="E941" i="2"/>
  <c r="C942" i="2"/>
  <c r="D942" i="2" s="1"/>
  <c r="E942" i="2"/>
  <c r="C943" i="2"/>
  <c r="D943" i="2" s="1"/>
  <c r="E943" i="2"/>
  <c r="C944" i="2"/>
  <c r="D944" i="2" s="1"/>
  <c r="E944" i="2"/>
  <c r="E953" i="1"/>
  <c r="C953" i="1"/>
  <c r="E952" i="1"/>
  <c r="C952" i="1"/>
  <c r="E951" i="1"/>
  <c r="C951" i="1"/>
  <c r="E950" i="1"/>
  <c r="C950" i="1"/>
  <c r="E949" i="1"/>
  <c r="C949" i="1"/>
  <c r="E948" i="1"/>
  <c r="C948" i="1"/>
  <c r="E947" i="1"/>
  <c r="C947" i="1"/>
  <c r="E946" i="1"/>
  <c r="C946" i="1"/>
  <c r="E945" i="1"/>
  <c r="C945" i="1"/>
  <c r="E944" i="1"/>
  <c r="C944" i="1"/>
  <c r="D944" i="1" l="1"/>
  <c r="D947" i="1"/>
  <c r="D950" i="1"/>
  <c r="D953" i="1"/>
  <c r="D948" i="1"/>
  <c r="D951" i="1"/>
  <c r="D945" i="1"/>
  <c r="D946" i="1"/>
  <c r="D949" i="1"/>
  <c r="D952" i="1"/>
  <c r="C933" i="2"/>
  <c r="D933" i="2" s="1"/>
  <c r="E933" i="2"/>
  <c r="C934" i="2"/>
  <c r="D934" i="2" s="1"/>
  <c r="E934" i="2"/>
  <c r="E943" i="1"/>
  <c r="C943" i="1"/>
  <c r="E942" i="1"/>
  <c r="C942" i="1"/>
  <c r="C924" i="2"/>
  <c r="D924" i="2" s="1"/>
  <c r="E924" i="2"/>
  <c r="C925" i="2"/>
  <c r="D925" i="2" s="1"/>
  <c r="E925" i="2"/>
  <c r="C926" i="2"/>
  <c r="D926" i="2" s="1"/>
  <c r="E926" i="2"/>
  <c r="C927" i="2"/>
  <c r="D927" i="2" s="1"/>
  <c r="E927" i="2"/>
  <c r="C928" i="2"/>
  <c r="D928" i="2" s="1"/>
  <c r="E928" i="2"/>
  <c r="C929" i="2"/>
  <c r="D929" i="2" s="1"/>
  <c r="E929" i="2"/>
  <c r="C930" i="2"/>
  <c r="D930" i="2" s="1"/>
  <c r="E930" i="2"/>
  <c r="C931" i="2"/>
  <c r="D931" i="2" s="1"/>
  <c r="E931" i="2"/>
  <c r="C932" i="2"/>
  <c r="D932" i="2" s="1"/>
  <c r="E932" i="2"/>
  <c r="E941" i="1"/>
  <c r="C941" i="1"/>
  <c r="E940" i="1"/>
  <c r="C940" i="1"/>
  <c r="E939" i="1"/>
  <c r="C939" i="1"/>
  <c r="E938" i="1"/>
  <c r="C938" i="1"/>
  <c r="E937" i="1"/>
  <c r="C937" i="1"/>
  <c r="E936" i="1"/>
  <c r="C936" i="1"/>
  <c r="E935" i="1"/>
  <c r="C935" i="1"/>
  <c r="E934" i="1"/>
  <c r="C934" i="1"/>
  <c r="E933" i="1"/>
  <c r="C933" i="1"/>
  <c r="D933" i="1" l="1"/>
  <c r="D937" i="1"/>
  <c r="D943" i="1"/>
  <c r="D941" i="1"/>
  <c r="D942" i="1"/>
  <c r="D934" i="1"/>
  <c r="D936" i="1"/>
  <c r="D938" i="1"/>
  <c r="D940" i="1"/>
  <c r="D935" i="1"/>
  <c r="D939" i="1"/>
  <c r="C915" i="2" l="1"/>
  <c r="D915" i="2" s="1"/>
  <c r="E915" i="2"/>
  <c r="C916" i="2"/>
  <c r="D916" i="2" s="1"/>
  <c r="E916" i="2"/>
  <c r="C917" i="2"/>
  <c r="D917" i="2" s="1"/>
  <c r="E917" i="2"/>
  <c r="C918" i="2"/>
  <c r="D918" i="2" s="1"/>
  <c r="E918" i="2"/>
  <c r="C919" i="2"/>
  <c r="D919" i="2" s="1"/>
  <c r="E919" i="2"/>
  <c r="C920" i="2"/>
  <c r="D920" i="2" s="1"/>
  <c r="E920" i="2"/>
  <c r="C921" i="2"/>
  <c r="D921" i="2" s="1"/>
  <c r="E921" i="2"/>
  <c r="C922" i="2"/>
  <c r="D922" i="2" s="1"/>
  <c r="E922" i="2"/>
  <c r="C923" i="2"/>
  <c r="D923" i="2" s="1"/>
  <c r="E923" i="2"/>
  <c r="E932" i="1"/>
  <c r="C932" i="1"/>
  <c r="E931" i="1"/>
  <c r="C931" i="1"/>
  <c r="E930" i="1"/>
  <c r="C930" i="1"/>
  <c r="E929" i="1"/>
  <c r="C929" i="1"/>
  <c r="E928" i="1"/>
  <c r="C928" i="1"/>
  <c r="E927" i="1"/>
  <c r="C927" i="1"/>
  <c r="E926" i="1"/>
  <c r="C926" i="1"/>
  <c r="E925" i="1"/>
  <c r="E924" i="1"/>
  <c r="D927" i="1" l="1"/>
  <c r="D928" i="1"/>
  <c r="D931" i="1"/>
  <c r="D926" i="1"/>
  <c r="D929" i="1"/>
  <c r="D932" i="1"/>
  <c r="D930" i="1"/>
  <c r="C924" i="1"/>
  <c r="C925" i="1"/>
  <c r="D925" i="1" l="1"/>
  <c r="D924" i="1"/>
  <c r="X70" i="4"/>
  <c r="C913" i="2"/>
  <c r="D913" i="2" s="1"/>
  <c r="E913" i="2"/>
  <c r="C914" i="2"/>
  <c r="D914" i="2" s="1"/>
  <c r="E914" i="2"/>
  <c r="E923" i="1"/>
  <c r="C923" i="1"/>
  <c r="E922" i="1"/>
  <c r="C922" i="1"/>
  <c r="C911" i="2"/>
  <c r="D911" i="2" s="1"/>
  <c r="E911" i="2"/>
  <c r="C912" i="2"/>
  <c r="D912" i="2" s="1"/>
  <c r="E912" i="2"/>
  <c r="E921" i="1"/>
  <c r="C921" i="1"/>
  <c r="E920" i="1"/>
  <c r="C920" i="1"/>
  <c r="D921" i="1" l="1"/>
  <c r="D922" i="1"/>
  <c r="D920" i="1"/>
  <c r="D923" i="1"/>
  <c r="C903" i="2"/>
  <c r="D903" i="2" s="1"/>
  <c r="E903" i="2"/>
  <c r="C904" i="2"/>
  <c r="D904" i="2" s="1"/>
  <c r="E904" i="2"/>
  <c r="C905" i="2"/>
  <c r="D905" i="2" s="1"/>
  <c r="E905" i="2"/>
  <c r="C906" i="2"/>
  <c r="D906" i="2" s="1"/>
  <c r="E906" i="2"/>
  <c r="C907" i="2"/>
  <c r="D907" i="2" s="1"/>
  <c r="E907" i="2"/>
  <c r="C908" i="2"/>
  <c r="D908" i="2" s="1"/>
  <c r="E908" i="2"/>
  <c r="C909" i="2"/>
  <c r="D909" i="2" s="1"/>
  <c r="E909" i="2"/>
  <c r="C910" i="2"/>
  <c r="D910" i="2" s="1"/>
  <c r="E910" i="2"/>
  <c r="E902" i="2"/>
  <c r="C902" i="2"/>
  <c r="D902" i="2" s="1"/>
  <c r="E901" i="2"/>
  <c r="C901" i="2"/>
  <c r="D901" i="2" s="1"/>
  <c r="E919" i="1"/>
  <c r="C919" i="1"/>
  <c r="E918" i="1"/>
  <c r="C918" i="1"/>
  <c r="E917" i="1"/>
  <c r="C917" i="1"/>
  <c r="E916" i="1"/>
  <c r="C916" i="1"/>
  <c r="E915" i="1"/>
  <c r="C915" i="1"/>
  <c r="E914" i="1"/>
  <c r="C914" i="1"/>
  <c r="E913" i="1"/>
  <c r="C913" i="1"/>
  <c r="E912" i="1"/>
  <c r="C912" i="1"/>
  <c r="E911" i="1"/>
  <c r="C911" i="1"/>
  <c r="E910" i="1"/>
  <c r="C910" i="1"/>
  <c r="D916" i="1" l="1"/>
  <c r="D912" i="1"/>
  <c r="D915" i="1"/>
  <c r="D918" i="1"/>
  <c r="D910" i="1"/>
  <c r="D911" i="1"/>
  <c r="D914" i="1"/>
  <c r="D917" i="1"/>
  <c r="D913" i="1"/>
  <c r="D919" i="1"/>
  <c r="C884" i="2"/>
  <c r="D884" i="2" s="1"/>
  <c r="E884" i="2"/>
  <c r="C885" i="2"/>
  <c r="D885" i="2" s="1"/>
  <c r="E885" i="2"/>
  <c r="C886" i="2"/>
  <c r="D886" i="2" s="1"/>
  <c r="E886" i="2"/>
  <c r="C887" i="2"/>
  <c r="D887" i="2" s="1"/>
  <c r="E887" i="2"/>
  <c r="C888" i="2"/>
  <c r="D888" i="2" s="1"/>
  <c r="E888" i="2"/>
  <c r="C889" i="2"/>
  <c r="D889" i="2" s="1"/>
  <c r="E889" i="2"/>
  <c r="C890" i="2"/>
  <c r="D890" i="2" s="1"/>
  <c r="E890" i="2"/>
  <c r="C891" i="2"/>
  <c r="D891" i="2" s="1"/>
  <c r="E891" i="2"/>
  <c r="C892" i="2"/>
  <c r="D892" i="2" s="1"/>
  <c r="E892" i="2"/>
  <c r="C893" i="2"/>
  <c r="D893" i="2" s="1"/>
  <c r="E893" i="2"/>
  <c r="C894" i="2"/>
  <c r="D894" i="2" s="1"/>
  <c r="E894" i="2"/>
  <c r="C895" i="2"/>
  <c r="D895" i="2" s="1"/>
  <c r="E895" i="2"/>
  <c r="C896" i="2"/>
  <c r="D896" i="2" s="1"/>
  <c r="E896" i="2"/>
  <c r="C897" i="2"/>
  <c r="D897" i="2" s="1"/>
  <c r="E897" i="2"/>
  <c r="C898" i="2"/>
  <c r="D898" i="2" s="1"/>
  <c r="E898" i="2"/>
  <c r="C899" i="2"/>
  <c r="D899" i="2" s="1"/>
  <c r="E899" i="2"/>
  <c r="C900" i="2"/>
  <c r="D900" i="2" s="1"/>
  <c r="E900" i="2"/>
  <c r="E909" i="1"/>
  <c r="C909" i="1"/>
  <c r="E908" i="1"/>
  <c r="C908" i="1"/>
  <c r="E907" i="1"/>
  <c r="C907" i="1"/>
  <c r="E906" i="1"/>
  <c r="C906" i="1"/>
  <c r="E905" i="1"/>
  <c r="C905" i="1"/>
  <c r="E904" i="1"/>
  <c r="C904" i="1"/>
  <c r="E903" i="1"/>
  <c r="C903" i="1"/>
  <c r="E902" i="1"/>
  <c r="C902" i="1"/>
  <c r="E901" i="1"/>
  <c r="C901" i="1"/>
  <c r="E900" i="1"/>
  <c r="C900" i="1"/>
  <c r="E899" i="1"/>
  <c r="C899" i="1"/>
  <c r="E898" i="1"/>
  <c r="C898" i="1"/>
  <c r="E897" i="1"/>
  <c r="C897" i="1"/>
  <c r="E896" i="1"/>
  <c r="C896" i="1"/>
  <c r="E895" i="1"/>
  <c r="C895" i="1"/>
  <c r="E894" i="1"/>
  <c r="C894" i="1"/>
  <c r="E893" i="1"/>
  <c r="C893" i="1"/>
  <c r="D902" i="1" l="1"/>
  <c r="D893" i="1"/>
  <c r="D899" i="1"/>
  <c r="D908" i="1"/>
  <c r="D894" i="1"/>
  <c r="D896" i="1"/>
  <c r="D900" i="1"/>
  <c r="D906" i="1"/>
  <c r="D905" i="1"/>
  <c r="D897" i="1"/>
  <c r="D903" i="1"/>
  <c r="D909" i="1"/>
  <c r="D895" i="1"/>
  <c r="D898" i="1"/>
  <c r="D901" i="1"/>
  <c r="D904" i="1"/>
  <c r="D907" i="1"/>
  <c r="U69" i="4"/>
  <c r="X69" i="4"/>
  <c r="Y69" i="4"/>
  <c r="Z69" i="4" l="1"/>
  <c r="C880" i="2"/>
  <c r="D880" i="2" s="1"/>
  <c r="E880" i="2"/>
  <c r="C881" i="2"/>
  <c r="D881" i="2" s="1"/>
  <c r="E881" i="2"/>
  <c r="C882" i="2"/>
  <c r="D882" i="2" s="1"/>
  <c r="E882" i="2"/>
  <c r="C883" i="2"/>
  <c r="D883" i="2" s="1"/>
  <c r="E883" i="2"/>
  <c r="E892" i="1"/>
  <c r="C892" i="1"/>
  <c r="E891" i="1"/>
  <c r="C891" i="1"/>
  <c r="E890" i="1"/>
  <c r="C890" i="1"/>
  <c r="E889" i="1"/>
  <c r="C889" i="1"/>
  <c r="D890" i="1" l="1"/>
  <c r="D891" i="1"/>
  <c r="D889" i="1"/>
  <c r="D892" i="1"/>
  <c r="C869" i="2"/>
  <c r="D869" i="2" s="1"/>
  <c r="E869" i="2"/>
  <c r="C870" i="2"/>
  <c r="D870" i="2" s="1"/>
  <c r="E870" i="2"/>
  <c r="C871" i="2"/>
  <c r="D871" i="2" s="1"/>
  <c r="E871" i="2"/>
  <c r="C872" i="2"/>
  <c r="D872" i="2" s="1"/>
  <c r="E872" i="2"/>
  <c r="C873" i="2"/>
  <c r="D873" i="2" s="1"/>
  <c r="E873" i="2"/>
  <c r="C874" i="2"/>
  <c r="D874" i="2" s="1"/>
  <c r="E874" i="2"/>
  <c r="C875" i="2"/>
  <c r="D875" i="2" s="1"/>
  <c r="E875" i="2"/>
  <c r="C876" i="2"/>
  <c r="D876" i="2" s="1"/>
  <c r="E876" i="2"/>
  <c r="C877" i="2"/>
  <c r="D877" i="2" s="1"/>
  <c r="E877" i="2"/>
  <c r="C878" i="2"/>
  <c r="D878" i="2" s="1"/>
  <c r="E878" i="2"/>
  <c r="C879" i="2"/>
  <c r="D879" i="2" s="1"/>
  <c r="E879" i="2"/>
  <c r="E888" i="1"/>
  <c r="C888" i="1"/>
  <c r="E887" i="1"/>
  <c r="C887" i="1"/>
  <c r="E886" i="1"/>
  <c r="C886" i="1"/>
  <c r="E885" i="1"/>
  <c r="C885" i="1"/>
  <c r="E884" i="1"/>
  <c r="C884" i="1"/>
  <c r="E883" i="1"/>
  <c r="C883" i="1"/>
  <c r="E882" i="1"/>
  <c r="C882" i="1"/>
  <c r="E881" i="1"/>
  <c r="C881" i="1"/>
  <c r="E880" i="1"/>
  <c r="C880" i="1"/>
  <c r="E879" i="1"/>
  <c r="C879" i="1"/>
  <c r="E878" i="1"/>
  <c r="C878" i="1"/>
  <c r="D881" i="1" l="1"/>
  <c r="D887" i="1"/>
  <c r="D879" i="1"/>
  <c r="D882" i="1"/>
  <c r="D888" i="1"/>
  <c r="D878" i="1"/>
  <c r="D884" i="1"/>
  <c r="D885" i="1"/>
  <c r="D880" i="1"/>
  <c r="D883" i="1"/>
  <c r="D886" i="1"/>
  <c r="C857" i="2" l="1"/>
  <c r="D857" i="2" s="1"/>
  <c r="E857" i="2"/>
  <c r="C858" i="2"/>
  <c r="D858" i="2" s="1"/>
  <c r="E858" i="2"/>
  <c r="C859" i="2"/>
  <c r="D859" i="2" s="1"/>
  <c r="E859" i="2"/>
  <c r="C860" i="2"/>
  <c r="D860" i="2" s="1"/>
  <c r="E860" i="2"/>
  <c r="C861" i="2"/>
  <c r="D861" i="2" s="1"/>
  <c r="E861" i="2"/>
  <c r="C862" i="2"/>
  <c r="D862" i="2" s="1"/>
  <c r="E862" i="2"/>
  <c r="C863" i="2"/>
  <c r="D863" i="2" s="1"/>
  <c r="E863" i="2"/>
  <c r="C864" i="2"/>
  <c r="D864" i="2" s="1"/>
  <c r="E864" i="2"/>
  <c r="C865" i="2"/>
  <c r="D865" i="2" s="1"/>
  <c r="E865" i="2"/>
  <c r="C866" i="2"/>
  <c r="D866" i="2" s="1"/>
  <c r="E866" i="2"/>
  <c r="C867" i="2"/>
  <c r="D867" i="2" s="1"/>
  <c r="E867" i="2"/>
  <c r="C868" i="2"/>
  <c r="D868" i="2" s="1"/>
  <c r="E868" i="2"/>
  <c r="E856" i="2"/>
  <c r="C856" i="2"/>
  <c r="D856" i="2" s="1"/>
  <c r="E855" i="2"/>
  <c r="C855" i="2"/>
  <c r="D855" i="2" s="1"/>
  <c r="E877" i="1"/>
  <c r="C877" i="1"/>
  <c r="E876" i="1"/>
  <c r="C876" i="1"/>
  <c r="E875" i="1"/>
  <c r="C875" i="1"/>
  <c r="E874" i="1"/>
  <c r="C874" i="1"/>
  <c r="E873" i="1"/>
  <c r="C873" i="1"/>
  <c r="E872" i="1"/>
  <c r="C872" i="1"/>
  <c r="E871" i="1"/>
  <c r="C871" i="1"/>
  <c r="E870" i="1"/>
  <c r="C870" i="1"/>
  <c r="E869" i="1"/>
  <c r="C869" i="1"/>
  <c r="E868" i="1"/>
  <c r="C868" i="1"/>
  <c r="E867" i="1"/>
  <c r="C867" i="1"/>
  <c r="E866" i="1"/>
  <c r="C866" i="1"/>
  <c r="E865" i="1"/>
  <c r="C865" i="1"/>
  <c r="E864" i="1"/>
  <c r="C864" i="1"/>
  <c r="D866" i="1" l="1"/>
  <c r="D872" i="1"/>
  <c r="D875" i="1"/>
  <c r="D864" i="1"/>
  <c r="D867" i="1"/>
  <c r="D870" i="1"/>
  <c r="D873" i="1"/>
  <c r="D876" i="1"/>
  <c r="D869" i="1"/>
  <c r="D865" i="1"/>
  <c r="D868" i="1"/>
  <c r="D871" i="1"/>
  <c r="D874" i="1"/>
  <c r="D877" i="1"/>
  <c r="C844" i="2"/>
  <c r="D844" i="2" s="1"/>
  <c r="E844" i="2"/>
  <c r="C845" i="2"/>
  <c r="D845" i="2" s="1"/>
  <c r="E845" i="2"/>
  <c r="C846" i="2"/>
  <c r="D846" i="2" s="1"/>
  <c r="E846" i="2"/>
  <c r="C847" i="2"/>
  <c r="D847" i="2" s="1"/>
  <c r="E847" i="2"/>
  <c r="C848" i="2"/>
  <c r="D848" i="2" s="1"/>
  <c r="E848" i="2"/>
  <c r="C849" i="2"/>
  <c r="D849" i="2" s="1"/>
  <c r="E849" i="2"/>
  <c r="C850" i="2"/>
  <c r="D850" i="2" s="1"/>
  <c r="E850" i="2"/>
  <c r="C851" i="2"/>
  <c r="D851" i="2" s="1"/>
  <c r="E851" i="2"/>
  <c r="C852" i="2"/>
  <c r="D852" i="2" s="1"/>
  <c r="E852" i="2"/>
  <c r="C853" i="2"/>
  <c r="D853" i="2" s="1"/>
  <c r="E853" i="2"/>
  <c r="C854" i="2"/>
  <c r="D854" i="2" s="1"/>
  <c r="E854" i="2"/>
  <c r="E863" i="1"/>
  <c r="C863" i="1"/>
  <c r="E862" i="1"/>
  <c r="C862" i="1"/>
  <c r="E861" i="1"/>
  <c r="C861" i="1"/>
  <c r="E860" i="1"/>
  <c r="C860" i="1"/>
  <c r="E859" i="1"/>
  <c r="C859" i="1"/>
  <c r="E858" i="1"/>
  <c r="C858" i="1"/>
  <c r="E857" i="1"/>
  <c r="C857" i="1"/>
  <c r="E856" i="1"/>
  <c r="C856" i="1"/>
  <c r="E855" i="1"/>
  <c r="C855" i="1"/>
  <c r="D858" i="1" l="1"/>
  <c r="D856" i="1"/>
  <c r="D862" i="1"/>
  <c r="D861" i="1"/>
  <c r="D859" i="1"/>
  <c r="D855" i="1"/>
  <c r="D857" i="1"/>
  <c r="D860" i="1"/>
  <c r="D863" i="1"/>
  <c r="U68" i="4"/>
  <c r="X68" i="4"/>
  <c r="Y68" i="4"/>
  <c r="Z68" i="4" l="1"/>
  <c r="C836" i="2"/>
  <c r="D836" i="2" s="1"/>
  <c r="E836" i="2"/>
  <c r="C837" i="2"/>
  <c r="D837" i="2" s="1"/>
  <c r="E837" i="2"/>
  <c r="C838" i="2"/>
  <c r="D838" i="2" s="1"/>
  <c r="E838" i="2"/>
  <c r="C839" i="2"/>
  <c r="D839" i="2" s="1"/>
  <c r="E839" i="2"/>
  <c r="C840" i="2"/>
  <c r="D840" i="2" s="1"/>
  <c r="E840" i="2"/>
  <c r="C841" i="2"/>
  <c r="D841" i="2" s="1"/>
  <c r="E841" i="2"/>
  <c r="C842" i="2"/>
  <c r="D842" i="2" s="1"/>
  <c r="E842" i="2"/>
  <c r="C843" i="2"/>
  <c r="D843" i="2" s="1"/>
  <c r="E843" i="2"/>
  <c r="E854" i="1"/>
  <c r="C854" i="1"/>
  <c r="E853" i="1"/>
  <c r="C853" i="1"/>
  <c r="E852" i="1"/>
  <c r="C852" i="1"/>
  <c r="E851" i="1"/>
  <c r="C851" i="1"/>
  <c r="E850" i="1"/>
  <c r="C850" i="1"/>
  <c r="E849" i="1"/>
  <c r="C849" i="1"/>
  <c r="E848" i="1"/>
  <c r="C848" i="1"/>
  <c r="E847" i="1"/>
  <c r="C847" i="1"/>
  <c r="E846" i="1"/>
  <c r="C846" i="1"/>
  <c r="E845" i="1"/>
  <c r="C845" i="1"/>
  <c r="D846" i="1" l="1"/>
  <c r="D849" i="1"/>
  <c r="D852" i="1"/>
  <c r="D845" i="1"/>
  <c r="D848" i="1"/>
  <c r="D851" i="1"/>
  <c r="D854" i="1"/>
  <c r="D847" i="1"/>
  <c r="D850" i="1"/>
  <c r="D853" i="1"/>
  <c r="C820" i="2"/>
  <c r="D820" i="2" s="1"/>
  <c r="E820" i="2"/>
  <c r="C821" i="2"/>
  <c r="D821" i="2" s="1"/>
  <c r="E821" i="2"/>
  <c r="C822" i="2"/>
  <c r="D822" i="2" s="1"/>
  <c r="E822" i="2"/>
  <c r="C823" i="2"/>
  <c r="D823" i="2" s="1"/>
  <c r="E823" i="2"/>
  <c r="C824" i="2"/>
  <c r="D824" i="2" s="1"/>
  <c r="E824" i="2"/>
  <c r="C825" i="2"/>
  <c r="D825" i="2" s="1"/>
  <c r="E825" i="2"/>
  <c r="C826" i="2"/>
  <c r="D826" i="2" s="1"/>
  <c r="E826" i="2"/>
  <c r="C827" i="2"/>
  <c r="D827" i="2" s="1"/>
  <c r="E827" i="2"/>
  <c r="C828" i="2"/>
  <c r="D828" i="2" s="1"/>
  <c r="E828" i="2"/>
  <c r="C829" i="2"/>
  <c r="D829" i="2" s="1"/>
  <c r="E829" i="2"/>
  <c r="C830" i="2"/>
  <c r="D830" i="2" s="1"/>
  <c r="E830" i="2"/>
  <c r="C831" i="2"/>
  <c r="D831" i="2" s="1"/>
  <c r="E831" i="2"/>
  <c r="C832" i="2"/>
  <c r="D832" i="2" s="1"/>
  <c r="E832" i="2"/>
  <c r="C833" i="2"/>
  <c r="D833" i="2" s="1"/>
  <c r="E833" i="2"/>
  <c r="C834" i="2"/>
  <c r="D834" i="2" s="1"/>
  <c r="E834" i="2"/>
  <c r="C835" i="2"/>
  <c r="D835" i="2" s="1"/>
  <c r="E835" i="2"/>
  <c r="E819" i="2"/>
  <c r="C819" i="2"/>
  <c r="D819" i="2" s="1"/>
  <c r="E818" i="2"/>
  <c r="C818" i="2"/>
  <c r="D818" i="2" s="1"/>
  <c r="E844" i="1"/>
  <c r="C844" i="1"/>
  <c r="E843" i="1"/>
  <c r="C843" i="1"/>
  <c r="E842" i="1"/>
  <c r="C842" i="1"/>
  <c r="E841" i="1"/>
  <c r="C841" i="1"/>
  <c r="E840" i="1"/>
  <c r="C840" i="1"/>
  <c r="E839" i="1"/>
  <c r="C839" i="1"/>
  <c r="E838" i="1"/>
  <c r="C838" i="1"/>
  <c r="E837" i="1"/>
  <c r="C837" i="1"/>
  <c r="E836" i="1"/>
  <c r="C836" i="1"/>
  <c r="E835" i="1"/>
  <c r="C835" i="1"/>
  <c r="E834" i="1"/>
  <c r="C834" i="1"/>
  <c r="E833" i="1"/>
  <c r="C833" i="1"/>
  <c r="E832" i="1"/>
  <c r="C832" i="1"/>
  <c r="E831" i="1"/>
  <c r="C831" i="1"/>
  <c r="E830" i="1"/>
  <c r="C830" i="1"/>
  <c r="E829" i="1"/>
  <c r="C829" i="1"/>
  <c r="E828" i="1"/>
  <c r="C828" i="1"/>
  <c r="E827" i="1"/>
  <c r="C827" i="1"/>
  <c r="D830" i="1" l="1"/>
  <c r="D836" i="1"/>
  <c r="D842" i="1"/>
  <c r="D828" i="1"/>
  <c r="D831" i="1"/>
  <c r="D834" i="1"/>
  <c r="D837" i="1"/>
  <c r="D840" i="1"/>
  <c r="D843" i="1"/>
  <c r="D833" i="1"/>
  <c r="D827" i="1"/>
  <c r="D839" i="1"/>
  <c r="D829" i="1"/>
  <c r="D832" i="1"/>
  <c r="D835" i="1"/>
  <c r="D838" i="1"/>
  <c r="D841" i="1"/>
  <c r="D844" i="1"/>
  <c r="U67" i="4"/>
  <c r="X67" i="4"/>
  <c r="Y67" i="4"/>
  <c r="C809" i="2"/>
  <c r="D809" i="2" s="1"/>
  <c r="E809" i="2"/>
  <c r="C810" i="2"/>
  <c r="D810" i="2" s="1"/>
  <c r="E810" i="2"/>
  <c r="C811" i="2"/>
  <c r="D811" i="2" s="1"/>
  <c r="E811" i="2"/>
  <c r="C812" i="2"/>
  <c r="D812" i="2" s="1"/>
  <c r="E812" i="2"/>
  <c r="C813" i="2"/>
  <c r="D813" i="2" s="1"/>
  <c r="E813" i="2"/>
  <c r="C814" i="2"/>
  <c r="D814" i="2" s="1"/>
  <c r="E814" i="2"/>
  <c r="C815" i="2"/>
  <c r="D815" i="2" s="1"/>
  <c r="E815" i="2"/>
  <c r="C816" i="2"/>
  <c r="D816" i="2" s="1"/>
  <c r="E816" i="2"/>
  <c r="C817" i="2"/>
  <c r="D817" i="2" s="1"/>
  <c r="E817" i="2"/>
  <c r="E826" i="1"/>
  <c r="C826" i="1"/>
  <c r="E825" i="1"/>
  <c r="C825" i="1"/>
  <c r="E824" i="1"/>
  <c r="C824" i="1"/>
  <c r="E823" i="1"/>
  <c r="C823" i="1"/>
  <c r="E822" i="1"/>
  <c r="C822" i="1"/>
  <c r="E821" i="1"/>
  <c r="C821" i="1"/>
  <c r="E820" i="1"/>
  <c r="C820" i="1"/>
  <c r="E819" i="1"/>
  <c r="C819" i="1"/>
  <c r="E818" i="1"/>
  <c r="C818" i="1"/>
  <c r="D822" i="1" l="1"/>
  <c r="D820" i="1"/>
  <c r="D823" i="1"/>
  <c r="D826" i="1"/>
  <c r="D819" i="1"/>
  <c r="D825" i="1"/>
  <c r="D818" i="1"/>
  <c r="D821" i="1"/>
  <c r="D824" i="1"/>
  <c r="Z67" i="4"/>
  <c r="E808" i="2"/>
  <c r="C808" i="2"/>
  <c r="D808" i="2" s="1"/>
  <c r="E807" i="2"/>
  <c r="C807" i="2"/>
  <c r="D807" i="2" s="1"/>
  <c r="E806" i="2"/>
  <c r="C806" i="2"/>
  <c r="D806" i="2" s="1"/>
  <c r="E805" i="2"/>
  <c r="C805" i="2"/>
  <c r="D805" i="2" s="1"/>
  <c r="E817" i="1"/>
  <c r="C817" i="1"/>
  <c r="E816" i="1"/>
  <c r="C816" i="1"/>
  <c r="E815" i="1"/>
  <c r="C815" i="1"/>
  <c r="E814" i="1"/>
  <c r="C814" i="1"/>
  <c r="D816" i="1" l="1"/>
  <c r="D814" i="1"/>
  <c r="D817" i="1"/>
  <c r="D815" i="1"/>
  <c r="C790" i="2"/>
  <c r="D790" i="2" s="1"/>
  <c r="E790" i="2"/>
  <c r="C791" i="2"/>
  <c r="D791" i="2" s="1"/>
  <c r="E791" i="2"/>
  <c r="C792" i="2"/>
  <c r="D792" i="2" s="1"/>
  <c r="E792" i="2"/>
  <c r="C793" i="2"/>
  <c r="D793" i="2" s="1"/>
  <c r="E793" i="2"/>
  <c r="C794" i="2"/>
  <c r="D794" i="2" s="1"/>
  <c r="E794" i="2"/>
  <c r="C795" i="2"/>
  <c r="D795" i="2" s="1"/>
  <c r="E795" i="2"/>
  <c r="C796" i="2"/>
  <c r="D796" i="2" s="1"/>
  <c r="E796" i="2"/>
  <c r="C797" i="2"/>
  <c r="D797" i="2" s="1"/>
  <c r="E797" i="2"/>
  <c r="C798" i="2"/>
  <c r="D798" i="2" s="1"/>
  <c r="E798" i="2"/>
  <c r="C799" i="2"/>
  <c r="D799" i="2" s="1"/>
  <c r="E799" i="2"/>
  <c r="C800" i="2"/>
  <c r="D800" i="2" s="1"/>
  <c r="E800" i="2"/>
  <c r="C801" i="2"/>
  <c r="D801" i="2" s="1"/>
  <c r="E801" i="2"/>
  <c r="C802" i="2"/>
  <c r="D802" i="2" s="1"/>
  <c r="E802" i="2"/>
  <c r="C803" i="2"/>
  <c r="D803" i="2" s="1"/>
  <c r="E803" i="2"/>
  <c r="C804" i="2"/>
  <c r="D804" i="2" s="1"/>
  <c r="E804" i="2"/>
  <c r="E789" i="2"/>
  <c r="C789" i="2"/>
  <c r="D789" i="2" s="1"/>
  <c r="E788" i="2"/>
  <c r="C788" i="2"/>
  <c r="D788" i="2" s="1"/>
  <c r="E813" i="1"/>
  <c r="C813" i="1"/>
  <c r="E812" i="1"/>
  <c r="C812" i="1"/>
  <c r="E811" i="1"/>
  <c r="C811" i="1"/>
  <c r="E810" i="1"/>
  <c r="C810" i="1"/>
  <c r="E809" i="1"/>
  <c r="C809" i="1"/>
  <c r="E808" i="1"/>
  <c r="C808" i="1"/>
  <c r="E807" i="1"/>
  <c r="C807" i="1"/>
  <c r="E806" i="1"/>
  <c r="C806" i="1"/>
  <c r="E805" i="1"/>
  <c r="C805" i="1"/>
  <c r="E804" i="1"/>
  <c r="C804" i="1"/>
  <c r="E803" i="1"/>
  <c r="C803" i="1"/>
  <c r="E802" i="1"/>
  <c r="C802" i="1"/>
  <c r="E801" i="1"/>
  <c r="C801" i="1"/>
  <c r="E800" i="1"/>
  <c r="C800" i="1"/>
  <c r="E799" i="1"/>
  <c r="C799" i="1"/>
  <c r="E798" i="1"/>
  <c r="C798" i="1"/>
  <c r="E797" i="1"/>
  <c r="C797" i="1"/>
  <c r="D801" i="1" l="1"/>
  <c r="D797" i="1"/>
  <c r="D800" i="1"/>
  <c r="D803" i="1"/>
  <c r="D806" i="1"/>
  <c r="D809" i="1"/>
  <c r="D812" i="1"/>
  <c r="D798" i="1"/>
  <c r="D804" i="1"/>
  <c r="D807" i="1"/>
  <c r="D810" i="1"/>
  <c r="D813" i="1"/>
  <c r="D799" i="1"/>
  <c r="D802" i="1"/>
  <c r="D805" i="1"/>
  <c r="D808" i="1"/>
  <c r="D811" i="1"/>
  <c r="E787" i="2"/>
  <c r="C787" i="2"/>
  <c r="D787" i="2" s="1"/>
  <c r="E786" i="2"/>
  <c r="C786" i="2"/>
  <c r="D786" i="2" s="1"/>
  <c r="E796" i="1"/>
  <c r="C796" i="1"/>
  <c r="E795" i="1"/>
  <c r="C795" i="1"/>
  <c r="D795" i="1" l="1"/>
  <c r="D796" i="1"/>
  <c r="E785" i="2"/>
  <c r="C785" i="2"/>
  <c r="D785" i="2" s="1"/>
  <c r="E784" i="2"/>
  <c r="C784" i="2"/>
  <c r="D784" i="2" s="1"/>
  <c r="E794" i="1"/>
  <c r="C794" i="1"/>
  <c r="E793" i="1"/>
  <c r="C793" i="1"/>
  <c r="D793" i="1" l="1"/>
  <c r="D794" i="1"/>
  <c r="U66" i="4"/>
  <c r="X66" i="4"/>
  <c r="Y66" i="4"/>
  <c r="E783" i="2"/>
  <c r="C783" i="2"/>
  <c r="D783" i="2" s="1"/>
  <c r="E782" i="2"/>
  <c r="C782" i="2"/>
  <c r="D782" i="2" s="1"/>
  <c r="E792" i="1"/>
  <c r="C792" i="1"/>
  <c r="E791" i="1"/>
  <c r="C791" i="1"/>
  <c r="E781" i="2"/>
  <c r="C781" i="2"/>
  <c r="D781" i="2" s="1"/>
  <c r="E780" i="2"/>
  <c r="C780" i="2"/>
  <c r="D780" i="2" s="1"/>
  <c r="E779" i="2"/>
  <c r="C779" i="2"/>
  <c r="D779" i="2" s="1"/>
  <c r="E778" i="2"/>
  <c r="C778" i="2"/>
  <c r="D778" i="2" s="1"/>
  <c r="E777" i="2"/>
  <c r="C777" i="2"/>
  <c r="D777" i="2" s="1"/>
  <c r="E776" i="2"/>
  <c r="C776" i="2"/>
  <c r="D776" i="2" s="1"/>
  <c r="E775" i="2"/>
  <c r="C775" i="2"/>
  <c r="D775" i="2" s="1"/>
  <c r="E774" i="2"/>
  <c r="C774" i="2"/>
  <c r="D774" i="2" s="1"/>
  <c r="E773" i="2"/>
  <c r="C773" i="2"/>
  <c r="D773" i="2" s="1"/>
  <c r="E772" i="2"/>
  <c r="C772" i="2"/>
  <c r="D772" i="2" s="1"/>
  <c r="E771" i="2"/>
  <c r="C771" i="2"/>
  <c r="D771" i="2" s="1"/>
  <c r="E770" i="2"/>
  <c r="C770" i="2"/>
  <c r="D770" i="2" s="1"/>
  <c r="E769" i="2"/>
  <c r="C769" i="2"/>
  <c r="D769" i="2" s="1"/>
  <c r="E768" i="2"/>
  <c r="C768" i="2"/>
  <c r="D768" i="2" s="1"/>
  <c r="E767" i="2"/>
  <c r="C767" i="2"/>
  <c r="D767" i="2" s="1"/>
  <c r="E766" i="2"/>
  <c r="C766" i="2"/>
  <c r="D766" i="2" s="1"/>
  <c r="E765" i="2"/>
  <c r="C765" i="2"/>
  <c r="D765" i="2" s="1"/>
  <c r="E764" i="2"/>
  <c r="C764" i="2"/>
  <c r="D764" i="2" s="1"/>
  <c r="E763" i="2"/>
  <c r="C763" i="2"/>
  <c r="D763" i="2" s="1"/>
  <c r="E762" i="2"/>
  <c r="C762" i="2"/>
  <c r="D762" i="2" s="1"/>
  <c r="E761" i="2"/>
  <c r="C761" i="2"/>
  <c r="D761" i="2" s="1"/>
  <c r="E760" i="2"/>
  <c r="C760" i="2"/>
  <c r="D760" i="2" s="1"/>
  <c r="E790" i="1"/>
  <c r="C790" i="1"/>
  <c r="E789" i="1"/>
  <c r="C789" i="1"/>
  <c r="E788" i="1"/>
  <c r="C788" i="1"/>
  <c r="E787" i="1"/>
  <c r="C787" i="1"/>
  <c r="E786" i="1"/>
  <c r="C786" i="1"/>
  <c r="E785" i="1"/>
  <c r="C785" i="1"/>
  <c r="E784" i="1"/>
  <c r="C784" i="1"/>
  <c r="E783" i="1"/>
  <c r="C783" i="1"/>
  <c r="E782" i="1"/>
  <c r="C782" i="1"/>
  <c r="E781" i="1"/>
  <c r="C781" i="1"/>
  <c r="E780" i="1"/>
  <c r="C780" i="1"/>
  <c r="E779" i="1"/>
  <c r="C779" i="1"/>
  <c r="E778" i="1"/>
  <c r="C778" i="1"/>
  <c r="E777" i="1"/>
  <c r="C777" i="1"/>
  <c r="E776" i="1"/>
  <c r="C776" i="1"/>
  <c r="E775" i="1"/>
  <c r="C775" i="1"/>
  <c r="E774" i="1"/>
  <c r="C774" i="1"/>
  <c r="E773" i="1"/>
  <c r="C773" i="1"/>
  <c r="E772" i="1"/>
  <c r="C772" i="1"/>
  <c r="E771" i="1"/>
  <c r="C771" i="1"/>
  <c r="E770" i="1"/>
  <c r="C770" i="1"/>
  <c r="E769" i="1"/>
  <c r="C769" i="1"/>
  <c r="D771" i="1" l="1"/>
  <c r="D777" i="1"/>
  <c r="D783" i="1"/>
  <c r="D772" i="1"/>
  <c r="D775" i="1"/>
  <c r="D781" i="1"/>
  <c r="D784" i="1"/>
  <c r="D787" i="1"/>
  <c r="D790" i="1"/>
  <c r="D792" i="1"/>
  <c r="D770" i="1"/>
  <c r="D773" i="1"/>
  <c r="D776" i="1"/>
  <c r="D779" i="1"/>
  <c r="D782" i="1"/>
  <c r="D785" i="1"/>
  <c r="D788" i="1"/>
  <c r="D774" i="1"/>
  <c r="D780" i="1"/>
  <c r="D786" i="1"/>
  <c r="D789" i="1"/>
  <c r="D791" i="1"/>
  <c r="D769" i="1"/>
  <c r="D778" i="1"/>
  <c r="Z66" i="4"/>
  <c r="U65" i="4"/>
  <c r="X65" i="4"/>
  <c r="Y65" i="4"/>
  <c r="U64" i="4"/>
  <c r="X64" i="4"/>
  <c r="Y64" i="4"/>
  <c r="Z65" i="4" l="1"/>
  <c r="Z64" i="4"/>
  <c r="C747" i="2"/>
  <c r="D747" i="2" s="1"/>
  <c r="E747" i="2"/>
  <c r="C748" i="2"/>
  <c r="D748" i="2" s="1"/>
  <c r="E748" i="2"/>
  <c r="C749" i="2"/>
  <c r="D749" i="2" s="1"/>
  <c r="E749" i="2"/>
  <c r="C750" i="2"/>
  <c r="D750" i="2" s="1"/>
  <c r="E750" i="2"/>
  <c r="C751" i="2"/>
  <c r="D751" i="2" s="1"/>
  <c r="E751" i="2"/>
  <c r="C752" i="2"/>
  <c r="D752" i="2" s="1"/>
  <c r="E752" i="2"/>
  <c r="C753" i="2"/>
  <c r="D753" i="2" s="1"/>
  <c r="E753" i="2"/>
  <c r="C754" i="2"/>
  <c r="D754" i="2" s="1"/>
  <c r="E754" i="2"/>
  <c r="C755" i="2"/>
  <c r="D755" i="2" s="1"/>
  <c r="E755" i="2"/>
  <c r="C756" i="2"/>
  <c r="D756" i="2" s="1"/>
  <c r="E756" i="2"/>
  <c r="C757" i="2"/>
  <c r="D757" i="2" s="1"/>
  <c r="E757" i="2"/>
  <c r="C758" i="2"/>
  <c r="D758" i="2" s="1"/>
  <c r="E758" i="2"/>
  <c r="C759" i="2"/>
  <c r="D759" i="2" s="1"/>
  <c r="E759" i="2"/>
  <c r="E746" i="2"/>
  <c r="C746" i="2"/>
  <c r="D746" i="2" s="1"/>
  <c r="E745" i="2"/>
  <c r="C745" i="2"/>
  <c r="D745" i="2" s="1"/>
  <c r="E768" i="1"/>
  <c r="C768" i="1"/>
  <c r="E767" i="1"/>
  <c r="C767" i="1"/>
  <c r="E766" i="1"/>
  <c r="C766" i="1"/>
  <c r="E765" i="1"/>
  <c r="C765" i="1"/>
  <c r="E764" i="1"/>
  <c r="C764" i="1"/>
  <c r="E763" i="1"/>
  <c r="C763" i="1"/>
  <c r="E762" i="1"/>
  <c r="C762" i="1"/>
  <c r="E761" i="1"/>
  <c r="C761" i="1"/>
  <c r="E760" i="1"/>
  <c r="C760" i="1"/>
  <c r="E759" i="1"/>
  <c r="C759" i="1"/>
  <c r="E758" i="1"/>
  <c r="C758" i="1"/>
  <c r="E757" i="1"/>
  <c r="C757" i="1"/>
  <c r="E756" i="1"/>
  <c r="C756" i="1"/>
  <c r="E755" i="1"/>
  <c r="C755" i="1"/>
  <c r="E754" i="1"/>
  <c r="C754" i="1"/>
  <c r="D759" i="1" l="1"/>
  <c r="D763" i="1"/>
  <c r="D756" i="1"/>
  <c r="D762" i="1"/>
  <c r="D765" i="1"/>
  <c r="D768" i="1"/>
  <c r="D754" i="1"/>
  <c r="D760" i="1"/>
  <c r="D766" i="1"/>
  <c r="D757" i="1"/>
  <c r="D755" i="1"/>
  <c r="D758" i="1"/>
  <c r="D761" i="1"/>
  <c r="D764" i="1"/>
  <c r="D767" i="1"/>
  <c r="C742" i="2"/>
  <c r="D742" i="2" s="1"/>
  <c r="E742" i="2"/>
  <c r="C743" i="2"/>
  <c r="D743" i="2" s="1"/>
  <c r="E743" i="2"/>
  <c r="C744" i="2"/>
  <c r="D744" i="2" s="1"/>
  <c r="E744" i="2"/>
  <c r="E753" i="1"/>
  <c r="C753" i="1"/>
  <c r="E752" i="1"/>
  <c r="C752" i="1"/>
  <c r="E751" i="1"/>
  <c r="C751" i="1"/>
  <c r="D753" i="1" l="1"/>
  <c r="D752" i="1"/>
  <c r="D751" i="1"/>
  <c r="C740" i="2"/>
  <c r="D740" i="2" s="1"/>
  <c r="E740" i="2"/>
  <c r="C741" i="2"/>
  <c r="D741" i="2" s="1"/>
  <c r="E741" i="2"/>
  <c r="E750" i="1"/>
  <c r="C750" i="1"/>
  <c r="E749" i="1"/>
  <c r="C749" i="1"/>
  <c r="D749" i="1" l="1"/>
  <c r="D750" i="1"/>
  <c r="C734" i="2"/>
  <c r="D734" i="2" s="1"/>
  <c r="E734" i="2"/>
  <c r="C735" i="2"/>
  <c r="D735" i="2" s="1"/>
  <c r="E735" i="2"/>
  <c r="C736" i="2"/>
  <c r="D736" i="2" s="1"/>
  <c r="E736" i="2"/>
  <c r="C737" i="2"/>
  <c r="D737" i="2" s="1"/>
  <c r="E737" i="2"/>
  <c r="C738" i="2"/>
  <c r="D738" i="2" s="1"/>
  <c r="E738" i="2"/>
  <c r="C739" i="2"/>
  <c r="D739" i="2" s="1"/>
  <c r="E739" i="2"/>
  <c r="E748" i="1"/>
  <c r="C748" i="1"/>
  <c r="E747" i="1"/>
  <c r="C747" i="1"/>
  <c r="E746" i="1"/>
  <c r="C746" i="1"/>
  <c r="E745" i="1"/>
  <c r="C745" i="1"/>
  <c r="E744" i="1"/>
  <c r="C744" i="1"/>
  <c r="E743" i="1"/>
  <c r="C743" i="1"/>
  <c r="D743" i="1" l="1"/>
  <c r="D746" i="1"/>
  <c r="D744" i="1"/>
  <c r="D747" i="1"/>
  <c r="D745" i="1"/>
  <c r="D748" i="1"/>
  <c r="C724" i="2"/>
  <c r="D724" i="2" s="1"/>
  <c r="E724" i="2"/>
  <c r="C725" i="2"/>
  <c r="D725" i="2" s="1"/>
  <c r="E725" i="2"/>
  <c r="C726" i="2"/>
  <c r="D726" i="2" s="1"/>
  <c r="E726" i="2"/>
  <c r="C727" i="2"/>
  <c r="D727" i="2" s="1"/>
  <c r="E727" i="2"/>
  <c r="C728" i="2"/>
  <c r="D728" i="2" s="1"/>
  <c r="E728" i="2"/>
  <c r="C729" i="2"/>
  <c r="D729" i="2" s="1"/>
  <c r="E729" i="2"/>
  <c r="C730" i="2"/>
  <c r="D730" i="2" s="1"/>
  <c r="E730" i="2"/>
  <c r="C731" i="2"/>
  <c r="D731" i="2" s="1"/>
  <c r="E731" i="2"/>
  <c r="C732" i="2"/>
  <c r="D732" i="2" s="1"/>
  <c r="E732" i="2"/>
  <c r="C733" i="2"/>
  <c r="D733" i="2" s="1"/>
  <c r="E733" i="2"/>
  <c r="E742" i="1"/>
  <c r="C742" i="1"/>
  <c r="E741" i="1"/>
  <c r="C741" i="1"/>
  <c r="E740" i="1"/>
  <c r="C740" i="1"/>
  <c r="E739" i="1"/>
  <c r="C739" i="1"/>
  <c r="E738" i="1"/>
  <c r="C738" i="1"/>
  <c r="E737" i="1"/>
  <c r="C737" i="1"/>
  <c r="E736" i="1"/>
  <c r="C736" i="1"/>
  <c r="E735" i="1"/>
  <c r="C735" i="1"/>
  <c r="E734" i="1"/>
  <c r="C734" i="1"/>
  <c r="E733" i="1"/>
  <c r="C733" i="1"/>
  <c r="D734" i="1" l="1"/>
  <c r="D737" i="1"/>
  <c r="D740" i="1"/>
  <c r="D735" i="1"/>
  <c r="D738" i="1"/>
  <c r="D741" i="1"/>
  <c r="D733" i="1"/>
  <c r="D736" i="1"/>
  <c r="D739" i="1"/>
  <c r="D742" i="1"/>
  <c r="C722" i="2"/>
  <c r="D722" i="2" s="1"/>
  <c r="E722" i="2"/>
  <c r="C723" i="2"/>
  <c r="D723" i="2" s="1"/>
  <c r="E723" i="2"/>
  <c r="E732" i="1"/>
  <c r="C732" i="1"/>
  <c r="E731" i="1"/>
  <c r="C731" i="1"/>
  <c r="E721" i="2"/>
  <c r="C721" i="2"/>
  <c r="D721" i="2" s="1"/>
  <c r="E720" i="2"/>
  <c r="C720" i="2"/>
  <c r="D720" i="2" s="1"/>
  <c r="E719" i="2"/>
  <c r="C719" i="2"/>
  <c r="D719" i="2" s="1"/>
  <c r="E730" i="1"/>
  <c r="C730" i="1"/>
  <c r="E729" i="1"/>
  <c r="C729" i="1"/>
  <c r="E728" i="1"/>
  <c r="C728" i="1"/>
  <c r="U63" i="4"/>
  <c r="X63" i="4"/>
  <c r="Y63" i="4"/>
  <c r="C718" i="2"/>
  <c r="D718" i="2" s="1"/>
  <c r="E718" i="2"/>
  <c r="E727" i="1"/>
  <c r="C727" i="1"/>
  <c r="C694" i="2"/>
  <c r="D694" i="2" s="1"/>
  <c r="E694" i="2"/>
  <c r="C695" i="2"/>
  <c r="D695" i="2" s="1"/>
  <c r="E695" i="2"/>
  <c r="C696" i="2"/>
  <c r="D696" i="2" s="1"/>
  <c r="E696" i="2"/>
  <c r="C697" i="2"/>
  <c r="D697" i="2" s="1"/>
  <c r="E697" i="2"/>
  <c r="C698" i="2"/>
  <c r="D698" i="2" s="1"/>
  <c r="E698" i="2"/>
  <c r="C699" i="2"/>
  <c r="D699" i="2" s="1"/>
  <c r="E699" i="2"/>
  <c r="C700" i="2"/>
  <c r="D700" i="2" s="1"/>
  <c r="E700" i="2"/>
  <c r="C701" i="2"/>
  <c r="D701" i="2" s="1"/>
  <c r="E701" i="2"/>
  <c r="C702" i="2"/>
  <c r="D702" i="2" s="1"/>
  <c r="E702" i="2"/>
  <c r="C703" i="2"/>
  <c r="D703" i="2" s="1"/>
  <c r="E703" i="2"/>
  <c r="C704" i="2"/>
  <c r="D704" i="2" s="1"/>
  <c r="E704" i="2"/>
  <c r="C705" i="2"/>
  <c r="D705" i="2" s="1"/>
  <c r="E705" i="2"/>
  <c r="C706" i="2"/>
  <c r="D706" i="2" s="1"/>
  <c r="E706" i="2"/>
  <c r="C707" i="2"/>
  <c r="D707" i="2" s="1"/>
  <c r="E707" i="2"/>
  <c r="C708" i="2"/>
  <c r="D708" i="2" s="1"/>
  <c r="E708" i="2"/>
  <c r="C709" i="2"/>
  <c r="D709" i="2" s="1"/>
  <c r="E709" i="2"/>
  <c r="C710" i="2"/>
  <c r="D710" i="2" s="1"/>
  <c r="E710" i="2"/>
  <c r="C711" i="2"/>
  <c r="D711" i="2" s="1"/>
  <c r="E711" i="2"/>
  <c r="C712" i="2"/>
  <c r="D712" i="2" s="1"/>
  <c r="E712" i="2"/>
  <c r="C713" i="2"/>
  <c r="D713" i="2" s="1"/>
  <c r="E713" i="2"/>
  <c r="C714" i="2"/>
  <c r="D714" i="2" s="1"/>
  <c r="E714" i="2"/>
  <c r="C715" i="2"/>
  <c r="D715" i="2" s="1"/>
  <c r="E715" i="2"/>
  <c r="C716" i="2"/>
  <c r="D716" i="2" s="1"/>
  <c r="E716" i="2"/>
  <c r="C717" i="2"/>
  <c r="D717" i="2" s="1"/>
  <c r="E717" i="2"/>
  <c r="E726" i="1"/>
  <c r="C726" i="1"/>
  <c r="E725" i="1"/>
  <c r="C725" i="1"/>
  <c r="E724" i="1"/>
  <c r="C724" i="1"/>
  <c r="E723" i="1"/>
  <c r="C723" i="1"/>
  <c r="E722" i="1"/>
  <c r="C722" i="1"/>
  <c r="E721" i="1"/>
  <c r="C721" i="1"/>
  <c r="E720" i="1"/>
  <c r="C720" i="1"/>
  <c r="E719" i="1"/>
  <c r="C719" i="1"/>
  <c r="E718" i="1"/>
  <c r="C718" i="1"/>
  <c r="E717" i="1"/>
  <c r="C717" i="1"/>
  <c r="E716" i="1"/>
  <c r="C716" i="1"/>
  <c r="E715" i="1"/>
  <c r="C715" i="1"/>
  <c r="E714" i="1"/>
  <c r="C714" i="1"/>
  <c r="E713" i="1"/>
  <c r="C713" i="1"/>
  <c r="E712" i="1"/>
  <c r="C712" i="1"/>
  <c r="E711" i="1"/>
  <c r="C711" i="1"/>
  <c r="E710" i="1"/>
  <c r="C710" i="1"/>
  <c r="E709" i="1"/>
  <c r="C709" i="1"/>
  <c r="E708" i="1"/>
  <c r="C708" i="1"/>
  <c r="E707" i="1"/>
  <c r="C707" i="1"/>
  <c r="E706" i="1"/>
  <c r="C706" i="1"/>
  <c r="C692" i="2"/>
  <c r="D692" i="2" s="1"/>
  <c r="E692" i="2"/>
  <c r="C693" i="2"/>
  <c r="D693" i="2" s="1"/>
  <c r="E693" i="2"/>
  <c r="E691" i="2"/>
  <c r="C691" i="2"/>
  <c r="D691" i="2" s="1"/>
  <c r="E690" i="2"/>
  <c r="C690" i="2"/>
  <c r="D690" i="2" s="1"/>
  <c r="E705" i="1"/>
  <c r="C705" i="1"/>
  <c r="E704" i="1"/>
  <c r="C704" i="1"/>
  <c r="E703" i="1"/>
  <c r="C703" i="1"/>
  <c r="E702" i="1"/>
  <c r="C702" i="1"/>
  <c r="E701" i="1"/>
  <c r="C701" i="1"/>
  <c r="E700" i="1"/>
  <c r="C700" i="1"/>
  <c r="E699" i="1"/>
  <c r="C699" i="1"/>
  <c r="C670" i="2"/>
  <c r="D670" i="2" s="1"/>
  <c r="E670" i="2"/>
  <c r="C671" i="2"/>
  <c r="D671" i="2" s="1"/>
  <c r="E671" i="2"/>
  <c r="C672" i="2"/>
  <c r="D672" i="2" s="1"/>
  <c r="E672" i="2"/>
  <c r="C673" i="2"/>
  <c r="D673" i="2" s="1"/>
  <c r="E673" i="2"/>
  <c r="C674" i="2"/>
  <c r="D674" i="2" s="1"/>
  <c r="E674" i="2"/>
  <c r="C675" i="2"/>
  <c r="D675" i="2" s="1"/>
  <c r="E675" i="2"/>
  <c r="C676" i="2"/>
  <c r="D676" i="2" s="1"/>
  <c r="E676" i="2"/>
  <c r="C677" i="2"/>
  <c r="D677" i="2" s="1"/>
  <c r="E677" i="2"/>
  <c r="C678" i="2"/>
  <c r="D678" i="2" s="1"/>
  <c r="E678" i="2"/>
  <c r="C679" i="2"/>
  <c r="D679" i="2" s="1"/>
  <c r="E679" i="2"/>
  <c r="C680" i="2"/>
  <c r="D680" i="2" s="1"/>
  <c r="E680" i="2"/>
  <c r="C681" i="2"/>
  <c r="D681" i="2" s="1"/>
  <c r="E681" i="2"/>
  <c r="C682" i="2"/>
  <c r="D682" i="2" s="1"/>
  <c r="E682" i="2"/>
  <c r="C683" i="2"/>
  <c r="D683" i="2" s="1"/>
  <c r="E683" i="2"/>
  <c r="C684" i="2"/>
  <c r="D684" i="2" s="1"/>
  <c r="E684" i="2"/>
  <c r="C685" i="2"/>
  <c r="D685" i="2" s="1"/>
  <c r="E685" i="2"/>
  <c r="C686" i="2"/>
  <c r="D686" i="2" s="1"/>
  <c r="E686" i="2"/>
  <c r="C687" i="2"/>
  <c r="D687" i="2" s="1"/>
  <c r="E687" i="2"/>
  <c r="C688" i="2"/>
  <c r="D688" i="2" s="1"/>
  <c r="E688" i="2"/>
  <c r="C689" i="2"/>
  <c r="D689" i="2" s="1"/>
  <c r="E689" i="2"/>
  <c r="E698" i="1"/>
  <c r="C698" i="1"/>
  <c r="E697" i="1"/>
  <c r="C697" i="1"/>
  <c r="E696" i="1"/>
  <c r="C696" i="1"/>
  <c r="E695" i="1"/>
  <c r="C695" i="1"/>
  <c r="E694" i="1"/>
  <c r="C694" i="1"/>
  <c r="E693" i="1"/>
  <c r="C693" i="1"/>
  <c r="E692" i="1"/>
  <c r="C692" i="1"/>
  <c r="E691" i="1"/>
  <c r="C691" i="1"/>
  <c r="E690" i="1"/>
  <c r="C690" i="1"/>
  <c r="E689" i="1"/>
  <c r="C689" i="1"/>
  <c r="E688" i="1"/>
  <c r="C688" i="1"/>
  <c r="E687" i="1"/>
  <c r="C687" i="1"/>
  <c r="E686" i="1"/>
  <c r="C686" i="1"/>
  <c r="E685" i="1"/>
  <c r="C685" i="1"/>
  <c r="E684" i="1"/>
  <c r="C684" i="1"/>
  <c r="E683" i="1"/>
  <c r="C683" i="1"/>
  <c r="E682" i="1"/>
  <c r="C682" i="1"/>
  <c r="C681" i="1"/>
  <c r="C680" i="1"/>
  <c r="C679" i="1"/>
  <c r="E679" i="1"/>
  <c r="E680" i="1"/>
  <c r="E681" i="1"/>
  <c r="U62" i="4"/>
  <c r="X62" i="4"/>
  <c r="Y62" i="4"/>
  <c r="C1" i="5"/>
  <c r="A1" i="4"/>
  <c r="C7" i="5"/>
  <c r="F5" i="5" s="1"/>
  <c r="C8" i="5"/>
  <c r="G5" i="5" s="1"/>
  <c r="C9" i="5"/>
  <c r="F7" i="5" s="1"/>
  <c r="C10" i="5"/>
  <c r="I5" i="5" s="1"/>
  <c r="C11" i="5"/>
  <c r="J5" i="5" s="1"/>
  <c r="C12" i="5"/>
  <c r="G9" i="5" s="1"/>
  <c r="C13" i="5"/>
  <c r="L5" i="5" s="1"/>
  <c r="C14" i="5"/>
  <c r="J8" i="5" s="1"/>
  <c r="C15" i="5"/>
  <c r="G12" i="5" s="1"/>
  <c r="C16" i="5"/>
  <c r="H12" i="5" s="1"/>
  <c r="C17" i="5"/>
  <c r="F15" i="5" s="1"/>
  <c r="C18" i="5"/>
  <c r="Q5" i="5" s="1"/>
  <c r="C19" i="5"/>
  <c r="H15" i="5" s="1"/>
  <c r="C20" i="5"/>
  <c r="Q7" i="5" s="1"/>
  <c r="C21" i="5"/>
  <c r="Q8" i="5" s="1"/>
  <c r="C22" i="5"/>
  <c r="N12" i="5" s="1"/>
  <c r="C23" i="5"/>
  <c r="H19" i="5" s="1"/>
  <c r="C24" i="5"/>
  <c r="P12" i="5" s="1"/>
  <c r="C25" i="5"/>
  <c r="I20" i="5" s="1"/>
  <c r="C26" i="5"/>
  <c r="E25" i="5" s="1"/>
  <c r="C27" i="5"/>
  <c r="N17" i="5" s="1"/>
  <c r="C28" i="5"/>
  <c r="M19" i="5" s="1"/>
  <c r="C29" i="5"/>
  <c r="H25" i="5" s="1"/>
  <c r="C30" i="5"/>
  <c r="O19" i="5" s="1"/>
  <c r="C31" i="5"/>
  <c r="P19" i="5" s="1"/>
  <c r="C32" i="5"/>
  <c r="J26" i="5" s="1"/>
  <c r="C33" i="5"/>
  <c r="P21" i="5" s="1"/>
  <c r="C34" i="5"/>
  <c r="G31" i="5" s="1"/>
  <c r="C35" i="5"/>
  <c r="K28" i="5" s="1"/>
  <c r="C36" i="5"/>
  <c r="N26" i="5" s="1"/>
  <c r="C37" i="5"/>
  <c r="M28" i="5" s="1"/>
  <c r="C38" i="5"/>
  <c r="K31" i="5" s="1"/>
  <c r="C39" i="5"/>
  <c r="M30" i="5" s="1"/>
  <c r="C40" i="5"/>
  <c r="P28" i="5" s="1"/>
  <c r="C41" i="5"/>
  <c r="K34" i="5" s="1"/>
  <c r="C42" i="5"/>
  <c r="K35" i="5" s="1"/>
  <c r="C43" i="5"/>
  <c r="J37" i="5" s="1"/>
  <c r="C44" i="5"/>
  <c r="J38" i="5" s="1"/>
  <c r="C45" i="5"/>
  <c r="Q32" i="5" s="1"/>
  <c r="C46" i="5"/>
  <c r="Q33" i="5" s="1"/>
  <c r="C47" i="5"/>
  <c r="L39" i="5" s="1"/>
  <c r="C48" i="5"/>
  <c r="H44" i="5" s="1"/>
  <c r="C49" i="5"/>
  <c r="I44" i="5" s="1"/>
  <c r="C50" i="5"/>
  <c r="Q37" i="5" s="1"/>
  <c r="C51" i="5"/>
  <c r="E50" i="5" s="1"/>
  <c r="C52" i="5"/>
  <c r="E51" i="5" s="1"/>
  <c r="C53" i="5"/>
  <c r="L45" i="5" s="1"/>
  <c r="C54" i="5"/>
  <c r="F52" i="5" s="1"/>
  <c r="C55" i="5"/>
  <c r="P43" i="5" s="1"/>
  <c r="C56" i="5"/>
  <c r="M47" i="5" s="1"/>
  <c r="C57" i="5"/>
  <c r="L49" i="5" s="1"/>
  <c r="J52" i="5"/>
  <c r="J53" i="5"/>
  <c r="C6" i="5"/>
  <c r="E5" i="5" s="1"/>
  <c r="D6" i="5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4" i="5"/>
  <c r="D3" i="5" s="1"/>
  <c r="C661" i="2"/>
  <c r="D661" i="2" s="1"/>
  <c r="E661" i="2"/>
  <c r="C662" i="2"/>
  <c r="D662" i="2" s="1"/>
  <c r="E662" i="2"/>
  <c r="C663" i="2"/>
  <c r="D663" i="2" s="1"/>
  <c r="E663" i="2"/>
  <c r="C664" i="2"/>
  <c r="D664" i="2" s="1"/>
  <c r="E664" i="2"/>
  <c r="C665" i="2"/>
  <c r="D665" i="2" s="1"/>
  <c r="E665" i="2"/>
  <c r="C666" i="2"/>
  <c r="D666" i="2" s="1"/>
  <c r="E666" i="2"/>
  <c r="C667" i="2"/>
  <c r="D667" i="2" s="1"/>
  <c r="E667" i="2"/>
  <c r="C668" i="2"/>
  <c r="D668" i="2" s="1"/>
  <c r="E668" i="2"/>
  <c r="C669" i="2"/>
  <c r="D669" i="2" s="1"/>
  <c r="E669" i="2"/>
  <c r="C678" i="1"/>
  <c r="E677" i="1"/>
  <c r="C677" i="1"/>
  <c r="C676" i="1"/>
  <c r="C675" i="1"/>
  <c r="C674" i="1"/>
  <c r="C673" i="1"/>
  <c r="E672" i="1"/>
  <c r="C672" i="1"/>
  <c r="E671" i="1"/>
  <c r="C671" i="1"/>
  <c r="E670" i="1"/>
  <c r="C670" i="1"/>
  <c r="E660" i="2"/>
  <c r="C660" i="2"/>
  <c r="D660" i="2" s="1"/>
  <c r="E659" i="2"/>
  <c r="C659" i="2"/>
  <c r="D659" i="2" s="1"/>
  <c r="E658" i="2"/>
  <c r="C658" i="2"/>
  <c r="D658" i="2" s="1"/>
  <c r="E669" i="1"/>
  <c r="C669" i="1"/>
  <c r="E668" i="1"/>
  <c r="C668" i="1"/>
  <c r="E667" i="1"/>
  <c r="C667" i="1"/>
  <c r="X61" i="4"/>
  <c r="Y61" i="4"/>
  <c r="E657" i="2"/>
  <c r="C657" i="2"/>
  <c r="D657" i="2" s="1"/>
  <c r="E656" i="2"/>
  <c r="C656" i="2"/>
  <c r="D656" i="2" s="1"/>
  <c r="E655" i="2"/>
  <c r="C655" i="2"/>
  <c r="D655" i="2" s="1"/>
  <c r="E654" i="2"/>
  <c r="C654" i="2"/>
  <c r="D654" i="2" s="1"/>
  <c r="E666" i="1"/>
  <c r="C666" i="1"/>
  <c r="E665" i="1"/>
  <c r="C665" i="1"/>
  <c r="E664" i="1"/>
  <c r="C664" i="1"/>
  <c r="E663" i="1"/>
  <c r="C663" i="1"/>
  <c r="C648" i="2"/>
  <c r="D648" i="2" s="1"/>
  <c r="E648" i="2"/>
  <c r="C649" i="2"/>
  <c r="D649" i="2" s="1"/>
  <c r="E649" i="2"/>
  <c r="C650" i="2"/>
  <c r="D650" i="2" s="1"/>
  <c r="E650" i="2"/>
  <c r="C651" i="2"/>
  <c r="D651" i="2" s="1"/>
  <c r="E651" i="2"/>
  <c r="C652" i="2"/>
  <c r="D652" i="2" s="1"/>
  <c r="E652" i="2"/>
  <c r="C653" i="2"/>
  <c r="D653" i="2" s="1"/>
  <c r="E653" i="2"/>
  <c r="C662" i="1"/>
  <c r="E661" i="1"/>
  <c r="C661" i="1"/>
  <c r="E660" i="1"/>
  <c r="C660" i="1"/>
  <c r="E659" i="1"/>
  <c r="C659" i="1"/>
  <c r="C658" i="1"/>
  <c r="E657" i="1"/>
  <c r="C657" i="1"/>
  <c r="C645" i="2"/>
  <c r="D645" i="2" s="1"/>
  <c r="E645" i="2"/>
  <c r="C646" i="2"/>
  <c r="D646" i="2" s="1"/>
  <c r="E646" i="2"/>
  <c r="C647" i="2"/>
  <c r="D647" i="2" s="1"/>
  <c r="E647" i="2"/>
  <c r="E656" i="1"/>
  <c r="C656" i="1"/>
  <c r="E655" i="1"/>
  <c r="C655" i="1"/>
  <c r="E654" i="1"/>
  <c r="C654" i="1"/>
  <c r="C641" i="2"/>
  <c r="D641" i="2" s="1"/>
  <c r="E641" i="2"/>
  <c r="C642" i="2"/>
  <c r="D642" i="2" s="1"/>
  <c r="E642" i="2"/>
  <c r="C643" i="2"/>
  <c r="D643" i="2" s="1"/>
  <c r="E643" i="2"/>
  <c r="C644" i="2"/>
  <c r="D644" i="2" s="1"/>
  <c r="E644" i="2"/>
  <c r="E653" i="1"/>
  <c r="C653" i="1"/>
  <c r="E652" i="1"/>
  <c r="C652" i="1"/>
  <c r="E651" i="1"/>
  <c r="C651" i="1"/>
  <c r="E650" i="1"/>
  <c r="C650" i="1"/>
  <c r="C638" i="2"/>
  <c r="D638" i="2" s="1"/>
  <c r="E638" i="2"/>
  <c r="C639" i="2"/>
  <c r="D639" i="2" s="1"/>
  <c r="E639" i="2"/>
  <c r="C640" i="2"/>
  <c r="D640" i="2" s="1"/>
  <c r="E640" i="2"/>
  <c r="E649" i="1"/>
  <c r="C649" i="1"/>
  <c r="E648" i="1"/>
  <c r="C648" i="1"/>
  <c r="E647" i="1"/>
  <c r="C647" i="1"/>
  <c r="C612" i="2"/>
  <c r="D612" i="2" s="1"/>
  <c r="E612" i="2"/>
  <c r="C613" i="2"/>
  <c r="D613" i="2" s="1"/>
  <c r="E613" i="2"/>
  <c r="C614" i="2"/>
  <c r="D614" i="2" s="1"/>
  <c r="E614" i="2"/>
  <c r="C615" i="2"/>
  <c r="D615" i="2" s="1"/>
  <c r="E615" i="2"/>
  <c r="C616" i="2"/>
  <c r="D616" i="2" s="1"/>
  <c r="E616" i="2"/>
  <c r="C617" i="2"/>
  <c r="D617" i="2" s="1"/>
  <c r="E617" i="2"/>
  <c r="C618" i="2"/>
  <c r="D618" i="2" s="1"/>
  <c r="E618" i="2"/>
  <c r="C619" i="2"/>
  <c r="D619" i="2" s="1"/>
  <c r="E619" i="2"/>
  <c r="C620" i="2"/>
  <c r="D620" i="2" s="1"/>
  <c r="E620" i="2"/>
  <c r="C621" i="2"/>
  <c r="D621" i="2" s="1"/>
  <c r="E621" i="2"/>
  <c r="C622" i="2"/>
  <c r="D622" i="2" s="1"/>
  <c r="E622" i="2"/>
  <c r="C623" i="2"/>
  <c r="D623" i="2" s="1"/>
  <c r="E623" i="2"/>
  <c r="C624" i="2"/>
  <c r="D624" i="2" s="1"/>
  <c r="E624" i="2"/>
  <c r="C625" i="2"/>
  <c r="D625" i="2" s="1"/>
  <c r="E625" i="2"/>
  <c r="C626" i="2"/>
  <c r="D626" i="2" s="1"/>
  <c r="E626" i="2"/>
  <c r="C627" i="2"/>
  <c r="D627" i="2" s="1"/>
  <c r="E627" i="2"/>
  <c r="C628" i="2"/>
  <c r="D628" i="2" s="1"/>
  <c r="E628" i="2"/>
  <c r="C629" i="2"/>
  <c r="D629" i="2" s="1"/>
  <c r="E629" i="2"/>
  <c r="C630" i="2"/>
  <c r="D630" i="2" s="1"/>
  <c r="E630" i="2"/>
  <c r="C631" i="2"/>
  <c r="D631" i="2" s="1"/>
  <c r="E631" i="2"/>
  <c r="C632" i="2"/>
  <c r="D632" i="2" s="1"/>
  <c r="E632" i="2"/>
  <c r="C633" i="2"/>
  <c r="D633" i="2" s="1"/>
  <c r="E633" i="2"/>
  <c r="C634" i="2"/>
  <c r="D634" i="2" s="1"/>
  <c r="E634" i="2"/>
  <c r="C635" i="2"/>
  <c r="D635" i="2" s="1"/>
  <c r="E635" i="2"/>
  <c r="C636" i="2"/>
  <c r="D636" i="2" s="1"/>
  <c r="E636" i="2"/>
  <c r="C637" i="2"/>
  <c r="D637" i="2" s="1"/>
  <c r="E637" i="2"/>
  <c r="U59" i="4"/>
  <c r="X59" i="4"/>
  <c r="Y59" i="4"/>
  <c r="U60" i="4"/>
  <c r="X60" i="4"/>
  <c r="Y60" i="4"/>
  <c r="E646" i="1"/>
  <c r="C646" i="1"/>
  <c r="E645" i="1"/>
  <c r="C645" i="1"/>
  <c r="E644" i="1"/>
  <c r="C644" i="1"/>
  <c r="E643" i="1"/>
  <c r="C643" i="1"/>
  <c r="E642" i="1"/>
  <c r="C642" i="1"/>
  <c r="E641" i="1"/>
  <c r="C641" i="1"/>
  <c r="E640" i="1"/>
  <c r="C640" i="1"/>
  <c r="E639" i="1"/>
  <c r="C639" i="1"/>
  <c r="E638" i="1"/>
  <c r="C638" i="1"/>
  <c r="E637" i="1"/>
  <c r="C637" i="1"/>
  <c r="E636" i="1"/>
  <c r="C636" i="1"/>
  <c r="E635" i="1"/>
  <c r="C635" i="1"/>
  <c r="E634" i="1"/>
  <c r="C634" i="1"/>
  <c r="E633" i="1"/>
  <c r="C633" i="1"/>
  <c r="E632" i="1"/>
  <c r="C632" i="1"/>
  <c r="E631" i="1"/>
  <c r="C631" i="1"/>
  <c r="E630" i="1"/>
  <c r="C630" i="1"/>
  <c r="E629" i="1"/>
  <c r="C629" i="1"/>
  <c r="E628" i="1"/>
  <c r="C628" i="1"/>
  <c r="E627" i="1"/>
  <c r="C627" i="1"/>
  <c r="E626" i="1"/>
  <c r="C626" i="1"/>
  <c r="E625" i="1"/>
  <c r="C625" i="1"/>
  <c r="E624" i="1"/>
  <c r="C624" i="1"/>
  <c r="E623" i="1"/>
  <c r="C623" i="1"/>
  <c r="E622" i="1"/>
  <c r="C622" i="1"/>
  <c r="E621" i="1"/>
  <c r="C621" i="1"/>
  <c r="C606" i="2"/>
  <c r="D606" i="2" s="1"/>
  <c r="E606" i="2"/>
  <c r="C607" i="2"/>
  <c r="D607" i="2" s="1"/>
  <c r="E607" i="2"/>
  <c r="C608" i="2"/>
  <c r="D608" i="2" s="1"/>
  <c r="E608" i="2"/>
  <c r="C609" i="2"/>
  <c r="D609" i="2" s="1"/>
  <c r="E609" i="2"/>
  <c r="C610" i="2"/>
  <c r="D610" i="2" s="1"/>
  <c r="E610" i="2"/>
  <c r="C611" i="2"/>
  <c r="D611" i="2" s="1"/>
  <c r="E611" i="2"/>
  <c r="E620" i="1"/>
  <c r="C620" i="1"/>
  <c r="E619" i="1"/>
  <c r="C619" i="1"/>
  <c r="E618" i="1"/>
  <c r="C618" i="1"/>
  <c r="C603" i="2"/>
  <c r="D603" i="2" s="1"/>
  <c r="E603" i="2"/>
  <c r="C604" i="2"/>
  <c r="D604" i="2" s="1"/>
  <c r="E604" i="2"/>
  <c r="C605" i="2"/>
  <c r="D605" i="2" s="1"/>
  <c r="E605" i="2"/>
  <c r="E617" i="1"/>
  <c r="C617" i="1"/>
  <c r="E616" i="1"/>
  <c r="C616" i="1"/>
  <c r="E615" i="1"/>
  <c r="C615" i="1"/>
  <c r="E614" i="1"/>
  <c r="C614" i="1"/>
  <c r="E613" i="1"/>
  <c r="C613" i="1"/>
  <c r="E612" i="1"/>
  <c r="C612" i="1"/>
  <c r="C592" i="2"/>
  <c r="D592" i="2" s="1"/>
  <c r="E592" i="2"/>
  <c r="C593" i="2"/>
  <c r="D593" i="2" s="1"/>
  <c r="E593" i="2"/>
  <c r="C594" i="2"/>
  <c r="D594" i="2" s="1"/>
  <c r="E594" i="2"/>
  <c r="C595" i="2"/>
  <c r="D595" i="2" s="1"/>
  <c r="E595" i="2"/>
  <c r="C596" i="2"/>
  <c r="D596" i="2" s="1"/>
  <c r="E596" i="2"/>
  <c r="C597" i="2"/>
  <c r="D597" i="2" s="1"/>
  <c r="E597" i="2"/>
  <c r="C598" i="2"/>
  <c r="D598" i="2" s="1"/>
  <c r="E598" i="2"/>
  <c r="C599" i="2"/>
  <c r="D599" i="2" s="1"/>
  <c r="E599" i="2"/>
  <c r="C600" i="2"/>
  <c r="D600" i="2" s="1"/>
  <c r="E600" i="2"/>
  <c r="C601" i="2"/>
  <c r="D601" i="2" s="1"/>
  <c r="E601" i="2"/>
  <c r="C602" i="2"/>
  <c r="D602" i="2" s="1"/>
  <c r="E602" i="2"/>
  <c r="E611" i="1"/>
  <c r="C611" i="1"/>
  <c r="E610" i="1"/>
  <c r="C610" i="1"/>
  <c r="E609" i="1"/>
  <c r="C609" i="1"/>
  <c r="E608" i="1"/>
  <c r="C608" i="1"/>
  <c r="E607" i="1"/>
  <c r="C607" i="1"/>
  <c r="E606" i="1"/>
  <c r="C606" i="1"/>
  <c r="E605" i="1"/>
  <c r="C605" i="1"/>
  <c r="E604" i="1"/>
  <c r="C604" i="1"/>
  <c r="E603" i="1"/>
  <c r="C603" i="1"/>
  <c r="E602" i="1"/>
  <c r="C602" i="1"/>
  <c r="E601" i="1"/>
  <c r="C601" i="1"/>
  <c r="U58" i="4"/>
  <c r="X58" i="4"/>
  <c r="Y58" i="4"/>
  <c r="U57" i="4"/>
  <c r="X57" i="4"/>
  <c r="Y57" i="4"/>
  <c r="C589" i="2"/>
  <c r="D589" i="2" s="1"/>
  <c r="E589" i="2"/>
  <c r="C590" i="2"/>
  <c r="D590" i="2" s="1"/>
  <c r="E590" i="2"/>
  <c r="C591" i="2"/>
  <c r="D591" i="2" s="1"/>
  <c r="E591" i="2"/>
  <c r="E600" i="1"/>
  <c r="C600" i="1"/>
  <c r="E599" i="1"/>
  <c r="C599" i="1"/>
  <c r="E598" i="1"/>
  <c r="C598" i="1"/>
  <c r="C575" i="2"/>
  <c r="D575" i="2" s="1"/>
  <c r="E575" i="2"/>
  <c r="C576" i="2"/>
  <c r="D576" i="2" s="1"/>
  <c r="E576" i="2"/>
  <c r="C577" i="2"/>
  <c r="D577" i="2" s="1"/>
  <c r="E577" i="2"/>
  <c r="C578" i="2"/>
  <c r="D578" i="2" s="1"/>
  <c r="E578" i="2"/>
  <c r="C579" i="2"/>
  <c r="D579" i="2" s="1"/>
  <c r="E579" i="2"/>
  <c r="C580" i="2"/>
  <c r="D580" i="2" s="1"/>
  <c r="E580" i="2"/>
  <c r="C581" i="2"/>
  <c r="D581" i="2" s="1"/>
  <c r="E581" i="2"/>
  <c r="C582" i="2"/>
  <c r="D582" i="2" s="1"/>
  <c r="E582" i="2"/>
  <c r="C583" i="2"/>
  <c r="D583" i="2" s="1"/>
  <c r="E583" i="2"/>
  <c r="C584" i="2"/>
  <c r="D584" i="2" s="1"/>
  <c r="E584" i="2"/>
  <c r="C585" i="2"/>
  <c r="D585" i="2" s="1"/>
  <c r="E585" i="2"/>
  <c r="C586" i="2"/>
  <c r="D586" i="2" s="1"/>
  <c r="E586" i="2"/>
  <c r="C587" i="2"/>
  <c r="D587" i="2" s="1"/>
  <c r="E587" i="2"/>
  <c r="C588" i="2"/>
  <c r="D588" i="2" s="1"/>
  <c r="E588" i="2"/>
  <c r="E597" i="1"/>
  <c r="C597" i="1"/>
  <c r="E596" i="1"/>
  <c r="C596" i="1"/>
  <c r="E595" i="1"/>
  <c r="C595" i="1"/>
  <c r="E594" i="1"/>
  <c r="C594" i="1"/>
  <c r="E593" i="1"/>
  <c r="C593" i="1"/>
  <c r="E592" i="1"/>
  <c r="C592" i="1"/>
  <c r="E591" i="1"/>
  <c r="C591" i="1"/>
  <c r="E590" i="1"/>
  <c r="C590" i="1"/>
  <c r="E589" i="1"/>
  <c r="C589" i="1"/>
  <c r="E588" i="1"/>
  <c r="C588" i="1"/>
  <c r="E587" i="1"/>
  <c r="C587" i="1"/>
  <c r="E586" i="1"/>
  <c r="C586" i="1"/>
  <c r="E585" i="1"/>
  <c r="C585" i="1"/>
  <c r="E584" i="1"/>
  <c r="C584" i="1"/>
  <c r="X56" i="4"/>
  <c r="Y56" i="4"/>
  <c r="C546" i="2"/>
  <c r="D546" i="2" s="1"/>
  <c r="E546" i="2"/>
  <c r="C547" i="2"/>
  <c r="D547" i="2" s="1"/>
  <c r="E547" i="2"/>
  <c r="C548" i="2"/>
  <c r="D548" i="2" s="1"/>
  <c r="E548" i="2"/>
  <c r="C549" i="2"/>
  <c r="D549" i="2" s="1"/>
  <c r="E549" i="2"/>
  <c r="C550" i="2"/>
  <c r="D550" i="2" s="1"/>
  <c r="E550" i="2"/>
  <c r="C551" i="2"/>
  <c r="D551" i="2" s="1"/>
  <c r="E551" i="2"/>
  <c r="C552" i="2"/>
  <c r="D552" i="2" s="1"/>
  <c r="E552" i="2"/>
  <c r="C553" i="2"/>
  <c r="D553" i="2" s="1"/>
  <c r="E553" i="2"/>
  <c r="C554" i="2"/>
  <c r="D554" i="2" s="1"/>
  <c r="E554" i="2"/>
  <c r="C555" i="2"/>
  <c r="D555" i="2" s="1"/>
  <c r="E555" i="2"/>
  <c r="C556" i="2"/>
  <c r="D556" i="2" s="1"/>
  <c r="E556" i="2"/>
  <c r="C557" i="2"/>
  <c r="D557" i="2" s="1"/>
  <c r="E557" i="2"/>
  <c r="C558" i="2"/>
  <c r="D558" i="2" s="1"/>
  <c r="E558" i="2"/>
  <c r="C559" i="2"/>
  <c r="D559" i="2" s="1"/>
  <c r="E559" i="2"/>
  <c r="C560" i="2"/>
  <c r="D560" i="2" s="1"/>
  <c r="E560" i="2"/>
  <c r="C561" i="2"/>
  <c r="D561" i="2" s="1"/>
  <c r="E561" i="2"/>
  <c r="C562" i="2"/>
  <c r="D562" i="2" s="1"/>
  <c r="E562" i="2"/>
  <c r="C563" i="2"/>
  <c r="D563" i="2" s="1"/>
  <c r="E563" i="2"/>
  <c r="C564" i="2"/>
  <c r="D564" i="2" s="1"/>
  <c r="E564" i="2"/>
  <c r="C565" i="2"/>
  <c r="D565" i="2" s="1"/>
  <c r="E565" i="2"/>
  <c r="C566" i="2"/>
  <c r="D566" i="2" s="1"/>
  <c r="E566" i="2"/>
  <c r="C567" i="2"/>
  <c r="D567" i="2" s="1"/>
  <c r="E567" i="2"/>
  <c r="C568" i="2"/>
  <c r="D568" i="2" s="1"/>
  <c r="E568" i="2"/>
  <c r="C569" i="2"/>
  <c r="D569" i="2" s="1"/>
  <c r="E569" i="2"/>
  <c r="C570" i="2"/>
  <c r="D570" i="2" s="1"/>
  <c r="E570" i="2"/>
  <c r="C571" i="2"/>
  <c r="D571" i="2" s="1"/>
  <c r="E571" i="2"/>
  <c r="C572" i="2"/>
  <c r="D572" i="2" s="1"/>
  <c r="E572" i="2"/>
  <c r="C573" i="2"/>
  <c r="D573" i="2" s="1"/>
  <c r="E573" i="2"/>
  <c r="C574" i="2"/>
  <c r="D574" i="2" s="1"/>
  <c r="E574" i="2"/>
  <c r="C583" i="1"/>
  <c r="C582" i="1"/>
  <c r="C581" i="1"/>
  <c r="C580" i="1"/>
  <c r="C579" i="1"/>
  <c r="C578" i="1"/>
  <c r="C577" i="1"/>
  <c r="C576" i="1"/>
  <c r="E575" i="1"/>
  <c r="C575" i="1"/>
  <c r="E574" i="1"/>
  <c r="C574" i="1"/>
  <c r="C573" i="1"/>
  <c r="C572" i="1"/>
  <c r="C571" i="1"/>
  <c r="C570" i="1"/>
  <c r="C569" i="1"/>
  <c r="E568" i="1"/>
  <c r="C568" i="1"/>
  <c r="C567" i="1"/>
  <c r="E566" i="1"/>
  <c r="C566" i="1"/>
  <c r="E565" i="1"/>
  <c r="C565" i="1"/>
  <c r="E564" i="1"/>
  <c r="C564" i="1"/>
  <c r="C563" i="1"/>
  <c r="C562" i="1"/>
  <c r="C561" i="1"/>
  <c r="C560" i="1"/>
  <c r="C559" i="1"/>
  <c r="C558" i="1"/>
  <c r="C557" i="1"/>
  <c r="C556" i="1"/>
  <c r="C555" i="1"/>
  <c r="X55" i="4"/>
  <c r="Y55" i="4"/>
  <c r="C521" i="2"/>
  <c r="D521" i="2" s="1"/>
  <c r="E521" i="2"/>
  <c r="C522" i="2"/>
  <c r="D522" i="2" s="1"/>
  <c r="E522" i="2"/>
  <c r="C523" i="2"/>
  <c r="D523" i="2" s="1"/>
  <c r="E523" i="2"/>
  <c r="C524" i="2"/>
  <c r="D524" i="2" s="1"/>
  <c r="E524" i="2"/>
  <c r="C525" i="2"/>
  <c r="D525" i="2" s="1"/>
  <c r="E525" i="2"/>
  <c r="C526" i="2"/>
  <c r="D526" i="2" s="1"/>
  <c r="E526" i="2"/>
  <c r="C527" i="2"/>
  <c r="D527" i="2" s="1"/>
  <c r="E527" i="2"/>
  <c r="C528" i="2"/>
  <c r="D528" i="2" s="1"/>
  <c r="E528" i="2"/>
  <c r="C529" i="2"/>
  <c r="D529" i="2" s="1"/>
  <c r="E529" i="2"/>
  <c r="C530" i="2"/>
  <c r="D530" i="2" s="1"/>
  <c r="E530" i="2"/>
  <c r="C531" i="2"/>
  <c r="D531" i="2" s="1"/>
  <c r="E531" i="2"/>
  <c r="C532" i="2"/>
  <c r="D532" i="2" s="1"/>
  <c r="E532" i="2"/>
  <c r="C533" i="2"/>
  <c r="D533" i="2" s="1"/>
  <c r="E533" i="2"/>
  <c r="C534" i="2"/>
  <c r="D534" i="2" s="1"/>
  <c r="E534" i="2"/>
  <c r="C535" i="2"/>
  <c r="D535" i="2" s="1"/>
  <c r="E535" i="2"/>
  <c r="C536" i="2"/>
  <c r="D536" i="2" s="1"/>
  <c r="E536" i="2"/>
  <c r="C537" i="2"/>
  <c r="D537" i="2" s="1"/>
  <c r="E537" i="2"/>
  <c r="C538" i="2"/>
  <c r="D538" i="2" s="1"/>
  <c r="E538" i="2"/>
  <c r="C539" i="2"/>
  <c r="D539" i="2" s="1"/>
  <c r="E539" i="2"/>
  <c r="C540" i="2"/>
  <c r="D540" i="2" s="1"/>
  <c r="E540" i="2"/>
  <c r="C541" i="2"/>
  <c r="D541" i="2" s="1"/>
  <c r="E541" i="2"/>
  <c r="C542" i="2"/>
  <c r="D542" i="2" s="1"/>
  <c r="E542" i="2"/>
  <c r="C543" i="2"/>
  <c r="D543" i="2" s="1"/>
  <c r="E543" i="2"/>
  <c r="C544" i="2"/>
  <c r="D544" i="2" s="1"/>
  <c r="E544" i="2"/>
  <c r="C545" i="2"/>
  <c r="D545" i="2" s="1"/>
  <c r="E545" i="2"/>
  <c r="C554" i="1"/>
  <c r="C553" i="1"/>
  <c r="C552" i="1"/>
  <c r="C551" i="1"/>
  <c r="C550" i="1"/>
  <c r="C549" i="1"/>
  <c r="C548" i="1"/>
  <c r="E547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U61" i="4"/>
  <c r="X54" i="4"/>
  <c r="Y54" i="4"/>
  <c r="C492" i="2"/>
  <c r="D492" i="2" s="1"/>
  <c r="E492" i="2"/>
  <c r="C493" i="2"/>
  <c r="D493" i="2" s="1"/>
  <c r="E493" i="2"/>
  <c r="C494" i="2"/>
  <c r="D494" i="2" s="1"/>
  <c r="E494" i="2"/>
  <c r="C495" i="2"/>
  <c r="D495" i="2" s="1"/>
  <c r="E495" i="2"/>
  <c r="C496" i="2"/>
  <c r="D496" i="2" s="1"/>
  <c r="E496" i="2"/>
  <c r="C497" i="2"/>
  <c r="D497" i="2" s="1"/>
  <c r="E497" i="2"/>
  <c r="C498" i="2"/>
  <c r="D498" i="2" s="1"/>
  <c r="E498" i="2"/>
  <c r="C499" i="2"/>
  <c r="D499" i="2" s="1"/>
  <c r="E499" i="2"/>
  <c r="C500" i="2"/>
  <c r="D500" i="2" s="1"/>
  <c r="E500" i="2"/>
  <c r="C501" i="2"/>
  <c r="D501" i="2" s="1"/>
  <c r="E501" i="2"/>
  <c r="C502" i="2"/>
  <c r="D502" i="2" s="1"/>
  <c r="E502" i="2"/>
  <c r="C503" i="2"/>
  <c r="D503" i="2" s="1"/>
  <c r="E503" i="2"/>
  <c r="C504" i="2"/>
  <c r="D504" i="2" s="1"/>
  <c r="E504" i="2"/>
  <c r="C505" i="2"/>
  <c r="D505" i="2" s="1"/>
  <c r="E505" i="2"/>
  <c r="C506" i="2"/>
  <c r="D506" i="2" s="1"/>
  <c r="E506" i="2"/>
  <c r="C507" i="2"/>
  <c r="D507" i="2" s="1"/>
  <c r="E507" i="2"/>
  <c r="C508" i="2"/>
  <c r="D508" i="2" s="1"/>
  <c r="E508" i="2"/>
  <c r="C509" i="2"/>
  <c r="D509" i="2" s="1"/>
  <c r="E509" i="2"/>
  <c r="C510" i="2"/>
  <c r="D510" i="2" s="1"/>
  <c r="E510" i="2"/>
  <c r="C512" i="2"/>
  <c r="D512" i="2" s="1"/>
  <c r="E512" i="2"/>
  <c r="C511" i="2"/>
  <c r="D511" i="2" s="1"/>
  <c r="E511" i="2"/>
  <c r="C513" i="2"/>
  <c r="D513" i="2" s="1"/>
  <c r="E513" i="2"/>
  <c r="C514" i="2"/>
  <c r="D514" i="2" s="1"/>
  <c r="E514" i="2"/>
  <c r="C515" i="2"/>
  <c r="D515" i="2" s="1"/>
  <c r="E515" i="2"/>
  <c r="C516" i="2"/>
  <c r="D516" i="2" s="1"/>
  <c r="E516" i="2"/>
  <c r="C517" i="2"/>
  <c r="D517" i="2" s="1"/>
  <c r="E517" i="2"/>
  <c r="C518" i="2"/>
  <c r="D518" i="2" s="1"/>
  <c r="E518" i="2"/>
  <c r="C519" i="2"/>
  <c r="D519" i="2" s="1"/>
  <c r="E519" i="2"/>
  <c r="C520" i="2"/>
  <c r="D520" i="2" s="1"/>
  <c r="E520" i="2"/>
  <c r="E529" i="1"/>
  <c r="C529" i="1"/>
  <c r="E528" i="1"/>
  <c r="C528" i="1"/>
  <c r="E527" i="1"/>
  <c r="C527" i="1"/>
  <c r="E526" i="1"/>
  <c r="C526" i="1"/>
  <c r="E525" i="1"/>
  <c r="C525" i="1"/>
  <c r="E524" i="1"/>
  <c r="C524" i="1"/>
  <c r="C523" i="1"/>
  <c r="C522" i="1"/>
  <c r="C520" i="1"/>
  <c r="E521" i="1"/>
  <c r="C521" i="1"/>
  <c r="E519" i="1"/>
  <c r="C519" i="1"/>
  <c r="E518" i="1"/>
  <c r="C518" i="1"/>
  <c r="E517" i="1"/>
  <c r="C517" i="1"/>
  <c r="C516" i="1"/>
  <c r="E515" i="1"/>
  <c r="C515" i="1"/>
  <c r="C514" i="1"/>
  <c r="C513" i="1"/>
  <c r="C512" i="1"/>
  <c r="C511" i="1"/>
  <c r="E510" i="1"/>
  <c r="C510" i="1"/>
  <c r="E509" i="1"/>
  <c r="C509" i="1"/>
  <c r="E508" i="1"/>
  <c r="C508" i="1"/>
  <c r="E507" i="1"/>
  <c r="C507" i="1"/>
  <c r="E506" i="1"/>
  <c r="C506" i="1"/>
  <c r="E505" i="1"/>
  <c r="C505" i="1"/>
  <c r="E504" i="1"/>
  <c r="C504" i="1"/>
  <c r="E503" i="1"/>
  <c r="C503" i="1"/>
  <c r="E502" i="1"/>
  <c r="C502" i="1"/>
  <c r="E501" i="1"/>
  <c r="C501" i="1"/>
  <c r="U53" i="4"/>
  <c r="X53" i="4"/>
  <c r="Y53" i="4"/>
  <c r="C477" i="2"/>
  <c r="D477" i="2" s="1"/>
  <c r="E477" i="2"/>
  <c r="C478" i="2"/>
  <c r="D478" i="2" s="1"/>
  <c r="E478" i="2"/>
  <c r="C479" i="2"/>
  <c r="D479" i="2" s="1"/>
  <c r="E479" i="2"/>
  <c r="C480" i="2"/>
  <c r="D480" i="2" s="1"/>
  <c r="E480" i="2"/>
  <c r="C481" i="2"/>
  <c r="D481" i="2" s="1"/>
  <c r="E481" i="2"/>
  <c r="C482" i="2"/>
  <c r="D482" i="2" s="1"/>
  <c r="E482" i="2"/>
  <c r="C483" i="2"/>
  <c r="D483" i="2" s="1"/>
  <c r="E483" i="2"/>
  <c r="C484" i="2"/>
  <c r="D484" i="2" s="1"/>
  <c r="E484" i="2"/>
  <c r="C485" i="2"/>
  <c r="D485" i="2" s="1"/>
  <c r="E485" i="2"/>
  <c r="C486" i="2"/>
  <c r="D486" i="2" s="1"/>
  <c r="E486" i="2"/>
  <c r="C487" i="2"/>
  <c r="D487" i="2" s="1"/>
  <c r="E487" i="2"/>
  <c r="C488" i="2"/>
  <c r="D488" i="2" s="1"/>
  <c r="E488" i="2"/>
  <c r="C489" i="2"/>
  <c r="D489" i="2" s="1"/>
  <c r="E489" i="2"/>
  <c r="C490" i="2"/>
  <c r="D490" i="2" s="1"/>
  <c r="E490" i="2"/>
  <c r="C491" i="2"/>
  <c r="D491" i="2" s="1"/>
  <c r="E491" i="2"/>
  <c r="E500" i="1"/>
  <c r="C500" i="1"/>
  <c r="E499" i="1"/>
  <c r="C499" i="1"/>
  <c r="E498" i="1"/>
  <c r="C498" i="1"/>
  <c r="E497" i="1"/>
  <c r="C497" i="1"/>
  <c r="E496" i="1"/>
  <c r="C496" i="1"/>
  <c r="E495" i="1"/>
  <c r="C495" i="1"/>
  <c r="E494" i="1"/>
  <c r="C494" i="1"/>
  <c r="E493" i="1"/>
  <c r="C493" i="1"/>
  <c r="E492" i="1"/>
  <c r="C492" i="1"/>
  <c r="E491" i="1"/>
  <c r="C491" i="1"/>
  <c r="E490" i="1"/>
  <c r="C490" i="1"/>
  <c r="E489" i="1"/>
  <c r="C489" i="1"/>
  <c r="E488" i="1"/>
  <c r="C488" i="1"/>
  <c r="E487" i="1"/>
  <c r="C487" i="1"/>
  <c r="E486" i="1"/>
  <c r="C486" i="1"/>
  <c r="X51" i="4"/>
  <c r="Y51" i="4"/>
  <c r="X52" i="4"/>
  <c r="Y52" i="4"/>
  <c r="C464" i="2"/>
  <c r="D464" i="2" s="1"/>
  <c r="E464" i="2"/>
  <c r="C465" i="2"/>
  <c r="D465" i="2" s="1"/>
  <c r="E465" i="2"/>
  <c r="C466" i="2"/>
  <c r="D466" i="2" s="1"/>
  <c r="E466" i="2"/>
  <c r="C467" i="2"/>
  <c r="D467" i="2" s="1"/>
  <c r="E467" i="2"/>
  <c r="C468" i="2"/>
  <c r="D468" i="2" s="1"/>
  <c r="E468" i="2"/>
  <c r="C469" i="2"/>
  <c r="D469" i="2" s="1"/>
  <c r="E469" i="2"/>
  <c r="C470" i="2"/>
  <c r="D470" i="2" s="1"/>
  <c r="E470" i="2"/>
  <c r="C471" i="2"/>
  <c r="D471" i="2" s="1"/>
  <c r="E471" i="2"/>
  <c r="C472" i="2"/>
  <c r="D472" i="2" s="1"/>
  <c r="E472" i="2"/>
  <c r="C473" i="2"/>
  <c r="D473" i="2" s="1"/>
  <c r="E473" i="2"/>
  <c r="C474" i="2"/>
  <c r="D474" i="2" s="1"/>
  <c r="E474" i="2"/>
  <c r="C475" i="2"/>
  <c r="D475" i="2" s="1"/>
  <c r="E475" i="2"/>
  <c r="C476" i="2"/>
  <c r="D476" i="2" s="1"/>
  <c r="E476" i="2"/>
  <c r="E463" i="2"/>
  <c r="E485" i="1"/>
  <c r="C485" i="1"/>
  <c r="E484" i="1"/>
  <c r="C484" i="1"/>
  <c r="E483" i="1"/>
  <c r="C483" i="1"/>
  <c r="E482" i="1"/>
  <c r="C482" i="1"/>
  <c r="E481" i="1"/>
  <c r="C481" i="1"/>
  <c r="E480" i="1"/>
  <c r="C480" i="1"/>
  <c r="E479" i="1"/>
  <c r="C479" i="1"/>
  <c r="E478" i="1"/>
  <c r="C478" i="1"/>
  <c r="E477" i="1"/>
  <c r="C477" i="1"/>
  <c r="E476" i="1"/>
  <c r="C476" i="1"/>
  <c r="E475" i="1"/>
  <c r="C475" i="1"/>
  <c r="E474" i="1"/>
  <c r="C474" i="1"/>
  <c r="E473" i="1"/>
  <c r="C473" i="1"/>
  <c r="C316" i="2"/>
  <c r="D316" i="2" s="1"/>
  <c r="E316" i="2"/>
  <c r="C317" i="2"/>
  <c r="D317" i="2" s="1"/>
  <c r="E317" i="2"/>
  <c r="E326" i="1"/>
  <c r="C326" i="1"/>
  <c r="E325" i="1"/>
  <c r="C325" i="1"/>
  <c r="C449" i="2"/>
  <c r="D449" i="2" s="1"/>
  <c r="E449" i="2"/>
  <c r="C450" i="2"/>
  <c r="D450" i="2" s="1"/>
  <c r="E450" i="2"/>
  <c r="C451" i="2"/>
  <c r="D451" i="2" s="1"/>
  <c r="E451" i="2"/>
  <c r="C452" i="2"/>
  <c r="D452" i="2" s="1"/>
  <c r="E452" i="2"/>
  <c r="C453" i="2"/>
  <c r="D453" i="2" s="1"/>
  <c r="E453" i="2"/>
  <c r="C454" i="2"/>
  <c r="D454" i="2" s="1"/>
  <c r="E454" i="2"/>
  <c r="C455" i="2"/>
  <c r="D455" i="2" s="1"/>
  <c r="E455" i="2"/>
  <c r="C456" i="2"/>
  <c r="D456" i="2" s="1"/>
  <c r="E456" i="2"/>
  <c r="C457" i="2"/>
  <c r="D457" i="2" s="1"/>
  <c r="E457" i="2"/>
  <c r="C458" i="2"/>
  <c r="D458" i="2" s="1"/>
  <c r="E458" i="2"/>
  <c r="C459" i="2"/>
  <c r="D459" i="2" s="1"/>
  <c r="E459" i="2"/>
  <c r="C460" i="2"/>
  <c r="D460" i="2" s="1"/>
  <c r="E460" i="2"/>
  <c r="C461" i="2"/>
  <c r="D461" i="2" s="1"/>
  <c r="E461" i="2"/>
  <c r="C462" i="2"/>
  <c r="D462" i="2" s="1"/>
  <c r="E462" i="2"/>
  <c r="C463" i="2"/>
  <c r="D463" i="2" s="1"/>
  <c r="E472" i="1"/>
  <c r="C472" i="1"/>
  <c r="E471" i="1"/>
  <c r="C471" i="1"/>
  <c r="E470" i="1"/>
  <c r="C470" i="1"/>
  <c r="E469" i="1"/>
  <c r="C469" i="1"/>
  <c r="E468" i="1"/>
  <c r="C468" i="1"/>
  <c r="E467" i="1"/>
  <c r="C467" i="1"/>
  <c r="E466" i="1"/>
  <c r="C466" i="1"/>
  <c r="E465" i="1"/>
  <c r="C465" i="1"/>
  <c r="E464" i="1"/>
  <c r="C464" i="1"/>
  <c r="E463" i="1"/>
  <c r="C463" i="1"/>
  <c r="E462" i="1"/>
  <c r="C462" i="1"/>
  <c r="E461" i="1"/>
  <c r="C461" i="1"/>
  <c r="E460" i="1"/>
  <c r="C460" i="1"/>
  <c r="E459" i="1"/>
  <c r="C459" i="1"/>
  <c r="E458" i="1"/>
  <c r="C458" i="1"/>
  <c r="U50" i="4"/>
  <c r="X50" i="4"/>
  <c r="Y50" i="4"/>
  <c r="C442" i="2"/>
  <c r="D442" i="2" s="1"/>
  <c r="E442" i="2"/>
  <c r="C443" i="2"/>
  <c r="D443" i="2" s="1"/>
  <c r="E443" i="2"/>
  <c r="C444" i="2"/>
  <c r="D444" i="2" s="1"/>
  <c r="E444" i="2"/>
  <c r="C445" i="2"/>
  <c r="D445" i="2" s="1"/>
  <c r="E445" i="2"/>
  <c r="C446" i="2"/>
  <c r="D446" i="2" s="1"/>
  <c r="E446" i="2"/>
  <c r="C447" i="2"/>
  <c r="D447" i="2" s="1"/>
  <c r="E447" i="2"/>
  <c r="C448" i="2"/>
  <c r="D448" i="2" s="1"/>
  <c r="E448" i="2"/>
  <c r="E457" i="1"/>
  <c r="C457" i="1"/>
  <c r="E456" i="1"/>
  <c r="C456" i="1"/>
  <c r="E455" i="1"/>
  <c r="C455" i="1"/>
  <c r="E454" i="1"/>
  <c r="C454" i="1"/>
  <c r="E453" i="1"/>
  <c r="C453" i="1"/>
  <c r="E452" i="1"/>
  <c r="C452" i="1"/>
  <c r="E451" i="1"/>
  <c r="C451" i="1"/>
  <c r="U47" i="4"/>
  <c r="X47" i="4"/>
  <c r="Y47" i="4"/>
  <c r="U48" i="4"/>
  <c r="X48" i="4"/>
  <c r="Y48" i="4"/>
  <c r="U49" i="4"/>
  <c r="X49" i="4"/>
  <c r="Y49" i="4"/>
  <c r="E441" i="2"/>
  <c r="C441" i="2"/>
  <c r="D441" i="2" s="1"/>
  <c r="E440" i="2"/>
  <c r="C440" i="2"/>
  <c r="D440" i="2" s="1"/>
  <c r="E439" i="2"/>
  <c r="C439" i="2"/>
  <c r="D439" i="2" s="1"/>
  <c r="E438" i="2"/>
  <c r="C438" i="2"/>
  <c r="D438" i="2" s="1"/>
  <c r="E437" i="2"/>
  <c r="C437" i="2"/>
  <c r="D437" i="2" s="1"/>
  <c r="E436" i="2"/>
  <c r="C436" i="2"/>
  <c r="D436" i="2" s="1"/>
  <c r="E435" i="2"/>
  <c r="C435" i="2"/>
  <c r="D435" i="2" s="1"/>
  <c r="E434" i="2"/>
  <c r="C434" i="2"/>
  <c r="D434" i="2" s="1"/>
  <c r="E433" i="2"/>
  <c r="C433" i="2"/>
  <c r="D433" i="2" s="1"/>
  <c r="E450" i="1"/>
  <c r="C450" i="1"/>
  <c r="E449" i="1"/>
  <c r="C449" i="1"/>
  <c r="E448" i="1"/>
  <c r="C448" i="1"/>
  <c r="E447" i="1"/>
  <c r="C447" i="1"/>
  <c r="E446" i="1"/>
  <c r="C446" i="1"/>
  <c r="E445" i="1"/>
  <c r="C445" i="1"/>
  <c r="C419" i="2"/>
  <c r="D419" i="2" s="1"/>
  <c r="E419" i="2"/>
  <c r="C420" i="2"/>
  <c r="D420" i="2" s="1"/>
  <c r="E420" i="2"/>
  <c r="C421" i="2"/>
  <c r="D421" i="2" s="1"/>
  <c r="E421" i="2"/>
  <c r="C422" i="2"/>
  <c r="D422" i="2" s="1"/>
  <c r="E422" i="2"/>
  <c r="C423" i="2"/>
  <c r="D423" i="2" s="1"/>
  <c r="E423" i="2"/>
  <c r="C424" i="2"/>
  <c r="D424" i="2" s="1"/>
  <c r="E424" i="2"/>
  <c r="C425" i="2"/>
  <c r="D425" i="2" s="1"/>
  <c r="E425" i="2"/>
  <c r="C426" i="2"/>
  <c r="D426" i="2" s="1"/>
  <c r="E426" i="2"/>
  <c r="C427" i="2"/>
  <c r="D427" i="2" s="1"/>
  <c r="E427" i="2"/>
  <c r="C428" i="2"/>
  <c r="D428" i="2" s="1"/>
  <c r="E428" i="2"/>
  <c r="C429" i="2"/>
  <c r="D429" i="2" s="1"/>
  <c r="E429" i="2"/>
  <c r="C430" i="2"/>
  <c r="D430" i="2" s="1"/>
  <c r="E430" i="2"/>
  <c r="C431" i="2"/>
  <c r="D431" i="2" s="1"/>
  <c r="E431" i="2"/>
  <c r="C432" i="2"/>
  <c r="D432" i="2" s="1"/>
  <c r="E432" i="2"/>
  <c r="C444" i="1"/>
  <c r="E444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U51" i="4"/>
  <c r="U52" i="4"/>
  <c r="U54" i="4"/>
  <c r="U55" i="4"/>
  <c r="U56" i="4"/>
  <c r="E418" i="2"/>
  <c r="C418" i="2"/>
  <c r="D418" i="2" s="1"/>
  <c r="E417" i="2"/>
  <c r="C417" i="2"/>
  <c r="D417" i="2" s="1"/>
  <c r="E416" i="2"/>
  <c r="C416" i="2"/>
  <c r="D416" i="2" s="1"/>
  <c r="E415" i="2"/>
  <c r="C415" i="2"/>
  <c r="D415" i="2" s="1"/>
  <c r="E414" i="2"/>
  <c r="C414" i="2"/>
  <c r="D414" i="2" s="1"/>
  <c r="E413" i="2"/>
  <c r="C413" i="2"/>
  <c r="D413" i="2" s="1"/>
  <c r="E412" i="2"/>
  <c r="C412" i="2"/>
  <c r="D412" i="2" s="1"/>
  <c r="E411" i="2"/>
  <c r="C411" i="2"/>
  <c r="D411" i="2" s="1"/>
  <c r="E410" i="2"/>
  <c r="C410" i="2"/>
  <c r="D410" i="2" s="1"/>
  <c r="E409" i="2"/>
  <c r="C409" i="2"/>
  <c r="D409" i="2" s="1"/>
  <c r="E408" i="2"/>
  <c r="C408" i="2"/>
  <c r="D408" i="2" s="1"/>
  <c r="E407" i="2"/>
  <c r="C407" i="2"/>
  <c r="D407" i="2" s="1"/>
  <c r="E406" i="2"/>
  <c r="C406" i="2"/>
  <c r="D406" i="2" s="1"/>
  <c r="E405" i="2"/>
  <c r="C405" i="2"/>
  <c r="D405" i="2" s="1"/>
  <c r="E404" i="2"/>
  <c r="C404" i="2"/>
  <c r="D404" i="2" s="1"/>
  <c r="E427" i="1"/>
  <c r="C427" i="1"/>
  <c r="E426" i="1"/>
  <c r="C426" i="1"/>
  <c r="E425" i="1"/>
  <c r="C425" i="1"/>
  <c r="E424" i="1"/>
  <c r="C424" i="1"/>
  <c r="E423" i="1"/>
  <c r="C423" i="1"/>
  <c r="E422" i="1"/>
  <c r="C422" i="1"/>
  <c r="E421" i="1"/>
  <c r="C421" i="1"/>
  <c r="E420" i="1"/>
  <c r="C420" i="1"/>
  <c r="E419" i="1"/>
  <c r="C419" i="1"/>
  <c r="E418" i="1"/>
  <c r="C418" i="1"/>
  <c r="E417" i="1"/>
  <c r="C417" i="1"/>
  <c r="E416" i="1"/>
  <c r="C416" i="1"/>
  <c r="E415" i="1"/>
  <c r="C415" i="1"/>
  <c r="C403" i="2"/>
  <c r="D403" i="2" s="1"/>
  <c r="C402" i="2"/>
  <c r="D402" i="2" s="1"/>
  <c r="C401" i="2"/>
  <c r="D401" i="2" s="1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414" i="1"/>
  <c r="C414" i="1"/>
  <c r="E413" i="1"/>
  <c r="C413" i="1"/>
  <c r="E412" i="1"/>
  <c r="C412" i="1"/>
  <c r="E411" i="1"/>
  <c r="C411" i="1"/>
  <c r="E410" i="1"/>
  <c r="C410" i="1"/>
  <c r="E409" i="1"/>
  <c r="C409" i="1"/>
  <c r="E408" i="1"/>
  <c r="C408" i="1"/>
  <c r="E407" i="1"/>
  <c r="C407" i="1"/>
  <c r="E406" i="1"/>
  <c r="C406" i="1"/>
  <c r="E405" i="1"/>
  <c r="C405" i="1"/>
  <c r="E404" i="1"/>
  <c r="C404" i="1"/>
  <c r="E403" i="1"/>
  <c r="C403" i="1"/>
  <c r="E402" i="1"/>
  <c r="C402" i="1"/>
  <c r="E401" i="1"/>
  <c r="C401" i="1"/>
  <c r="E400" i="1"/>
  <c r="C400" i="1"/>
  <c r="E399" i="1"/>
  <c r="C399" i="1"/>
  <c r="E398" i="1"/>
  <c r="C398" i="1"/>
  <c r="E397" i="1"/>
  <c r="C397" i="1"/>
  <c r="E396" i="1"/>
  <c r="C396" i="1"/>
  <c r="E395" i="1"/>
  <c r="C395" i="1"/>
  <c r="E385" i="2"/>
  <c r="E384" i="2"/>
  <c r="E383" i="2"/>
  <c r="E382" i="2"/>
  <c r="E381" i="2"/>
  <c r="E380" i="2"/>
  <c r="E379" i="2"/>
  <c r="E394" i="1"/>
  <c r="C394" i="1"/>
  <c r="E393" i="1"/>
  <c r="C393" i="1"/>
  <c r="E392" i="1"/>
  <c r="C392" i="1"/>
  <c r="E391" i="1"/>
  <c r="C391" i="1"/>
  <c r="E390" i="1"/>
  <c r="C390" i="1"/>
  <c r="E389" i="1"/>
  <c r="C389" i="1"/>
  <c r="E388" i="1"/>
  <c r="C388" i="1"/>
  <c r="U46" i="4"/>
  <c r="X46" i="4"/>
  <c r="Y46" i="4"/>
  <c r="U45" i="4"/>
  <c r="X45" i="4"/>
  <c r="Y45" i="4"/>
  <c r="E378" i="2"/>
  <c r="E377" i="2"/>
  <c r="E376" i="2"/>
  <c r="E375" i="2"/>
  <c r="E374" i="2"/>
  <c r="E387" i="1"/>
  <c r="C387" i="1"/>
  <c r="E386" i="1"/>
  <c r="C386" i="1"/>
  <c r="E385" i="1"/>
  <c r="C385" i="1"/>
  <c r="E384" i="1"/>
  <c r="C384" i="1"/>
  <c r="E383" i="1"/>
  <c r="C383" i="1"/>
  <c r="E373" i="2"/>
  <c r="E372" i="2"/>
  <c r="E382" i="1"/>
  <c r="C382" i="1"/>
  <c r="E381" i="1"/>
  <c r="C381" i="1"/>
  <c r="X44" i="4"/>
  <c r="Y44" i="4"/>
  <c r="E371" i="2"/>
  <c r="E370" i="2"/>
  <c r="E369" i="2"/>
  <c r="E368" i="2"/>
  <c r="E380" i="1"/>
  <c r="C380" i="1"/>
  <c r="E379" i="1"/>
  <c r="C379" i="1"/>
  <c r="E378" i="1"/>
  <c r="C378" i="1"/>
  <c r="E377" i="1"/>
  <c r="C377" i="1"/>
  <c r="X43" i="4"/>
  <c r="Y43" i="4"/>
  <c r="E367" i="2"/>
  <c r="E366" i="2"/>
  <c r="E365" i="2"/>
  <c r="E364" i="2"/>
  <c r="E363" i="2"/>
  <c r="E362" i="2"/>
  <c r="E361" i="2"/>
  <c r="E360" i="2"/>
  <c r="E359" i="2"/>
  <c r="E358" i="2"/>
  <c r="E357" i="2"/>
  <c r="E355" i="2"/>
  <c r="E356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C326" i="2"/>
  <c r="D326" i="2" s="1"/>
  <c r="E325" i="2"/>
  <c r="C325" i="2"/>
  <c r="D325" i="2" s="1"/>
  <c r="E324" i="2"/>
  <c r="C324" i="2"/>
  <c r="D324" i="2" s="1"/>
  <c r="E323" i="2"/>
  <c r="C323" i="2"/>
  <c r="D323" i="2" s="1"/>
  <c r="E322" i="2"/>
  <c r="C322" i="2"/>
  <c r="D322" i="2" s="1"/>
  <c r="E321" i="2"/>
  <c r="C321" i="2"/>
  <c r="D321" i="2" s="1"/>
  <c r="E320" i="2"/>
  <c r="C320" i="2"/>
  <c r="D320" i="2" s="1"/>
  <c r="E319" i="2"/>
  <c r="C319" i="2"/>
  <c r="D319" i="2" s="1"/>
  <c r="E318" i="2"/>
  <c r="C318" i="2"/>
  <c r="D318" i="2" s="1"/>
  <c r="E315" i="2"/>
  <c r="C315" i="2"/>
  <c r="D315" i="2" s="1"/>
  <c r="E314" i="2"/>
  <c r="C314" i="2"/>
  <c r="D314" i="2" s="1"/>
  <c r="E313" i="2"/>
  <c r="C313" i="2"/>
  <c r="D313" i="2" s="1"/>
  <c r="E312" i="2"/>
  <c r="C312" i="2"/>
  <c r="D312" i="2" s="1"/>
  <c r="E311" i="2"/>
  <c r="C311" i="2"/>
  <c r="D311" i="2" s="1"/>
  <c r="E310" i="2"/>
  <c r="C310" i="2"/>
  <c r="D310" i="2" s="1"/>
  <c r="E309" i="2"/>
  <c r="C309" i="2"/>
  <c r="D309" i="2" s="1"/>
  <c r="E308" i="2"/>
  <c r="C308" i="2"/>
  <c r="D308" i="2" s="1"/>
  <c r="E307" i="2"/>
  <c r="C307" i="2"/>
  <c r="D307" i="2" s="1"/>
  <c r="E306" i="2"/>
  <c r="C306" i="2"/>
  <c r="D306" i="2" s="1"/>
  <c r="E305" i="2"/>
  <c r="C305" i="2"/>
  <c r="D305" i="2" s="1"/>
  <c r="E304" i="2"/>
  <c r="C304" i="2"/>
  <c r="D304" i="2" s="1"/>
  <c r="E303" i="2"/>
  <c r="C303" i="2"/>
  <c r="D303" i="2" s="1"/>
  <c r="E302" i="2"/>
  <c r="C302" i="2"/>
  <c r="D302" i="2" s="1"/>
  <c r="E301" i="2"/>
  <c r="C301" i="2"/>
  <c r="D301" i="2" s="1"/>
  <c r="E300" i="2"/>
  <c r="C300" i="2"/>
  <c r="D300" i="2" s="1"/>
  <c r="E299" i="2"/>
  <c r="C299" i="2"/>
  <c r="D299" i="2" s="1"/>
  <c r="E298" i="2"/>
  <c r="C298" i="2"/>
  <c r="D298" i="2" s="1"/>
  <c r="E297" i="2"/>
  <c r="C297" i="2"/>
  <c r="D297" i="2" s="1"/>
  <c r="E296" i="2"/>
  <c r="C296" i="2"/>
  <c r="D296" i="2" s="1"/>
  <c r="E295" i="2"/>
  <c r="C295" i="2"/>
  <c r="D295" i="2" s="1"/>
  <c r="E294" i="2"/>
  <c r="C294" i="2"/>
  <c r="D294" i="2" s="1"/>
  <c r="E293" i="2"/>
  <c r="C293" i="2"/>
  <c r="D293" i="2" s="1"/>
  <c r="E292" i="2"/>
  <c r="C292" i="2"/>
  <c r="D292" i="2" s="1"/>
  <c r="E291" i="2"/>
  <c r="C291" i="2"/>
  <c r="D291" i="2" s="1"/>
  <c r="E290" i="2"/>
  <c r="C290" i="2"/>
  <c r="D290" i="2" s="1"/>
  <c r="E289" i="2"/>
  <c r="C289" i="2"/>
  <c r="D289" i="2" s="1"/>
  <c r="E288" i="2"/>
  <c r="C288" i="2"/>
  <c r="D288" i="2" s="1"/>
  <c r="E287" i="2"/>
  <c r="C287" i="2"/>
  <c r="D287" i="2" s="1"/>
  <c r="E286" i="2"/>
  <c r="C286" i="2"/>
  <c r="D286" i="2" s="1"/>
  <c r="E285" i="2"/>
  <c r="C285" i="2"/>
  <c r="D285" i="2" s="1"/>
  <c r="E284" i="2"/>
  <c r="C284" i="2"/>
  <c r="D284" i="2" s="1"/>
  <c r="E283" i="2"/>
  <c r="C283" i="2"/>
  <c r="D283" i="2" s="1"/>
  <c r="E282" i="2"/>
  <c r="C282" i="2"/>
  <c r="D282" i="2" s="1"/>
  <c r="E281" i="2"/>
  <c r="C281" i="2"/>
  <c r="D281" i="2" s="1"/>
  <c r="E280" i="2"/>
  <c r="C280" i="2"/>
  <c r="D280" i="2" s="1"/>
  <c r="E279" i="2"/>
  <c r="C279" i="2"/>
  <c r="D279" i="2" s="1"/>
  <c r="E278" i="2"/>
  <c r="C278" i="2"/>
  <c r="D278" i="2" s="1"/>
  <c r="E277" i="2"/>
  <c r="C277" i="2"/>
  <c r="D277" i="2" s="1"/>
  <c r="E276" i="2"/>
  <c r="C276" i="2"/>
  <c r="D276" i="2" s="1"/>
  <c r="E275" i="2"/>
  <c r="C275" i="2"/>
  <c r="D275" i="2" s="1"/>
  <c r="E274" i="2"/>
  <c r="C274" i="2"/>
  <c r="D274" i="2" s="1"/>
  <c r="E273" i="2"/>
  <c r="C273" i="2"/>
  <c r="D273" i="2" s="1"/>
  <c r="E272" i="2"/>
  <c r="C272" i="2"/>
  <c r="D272" i="2" s="1"/>
  <c r="E271" i="2"/>
  <c r="C271" i="2"/>
  <c r="D271" i="2" s="1"/>
  <c r="E270" i="2"/>
  <c r="C270" i="2"/>
  <c r="D270" i="2" s="1"/>
  <c r="E269" i="2"/>
  <c r="C269" i="2"/>
  <c r="D269" i="2" s="1"/>
  <c r="E268" i="2"/>
  <c r="C268" i="2"/>
  <c r="D268" i="2" s="1"/>
  <c r="E267" i="2"/>
  <c r="C267" i="2"/>
  <c r="D267" i="2" s="1"/>
  <c r="E266" i="2"/>
  <c r="C266" i="2"/>
  <c r="D266" i="2" s="1"/>
  <c r="E265" i="2"/>
  <c r="C265" i="2"/>
  <c r="D265" i="2" s="1"/>
  <c r="G355" i="2"/>
  <c r="E376" i="1"/>
  <c r="C376" i="1"/>
  <c r="E375" i="1"/>
  <c r="C375" i="1"/>
  <c r="E374" i="1"/>
  <c r="C374" i="1"/>
  <c r="E373" i="1"/>
  <c r="C373" i="1"/>
  <c r="E372" i="1"/>
  <c r="C372" i="1"/>
  <c r="E371" i="1"/>
  <c r="C371" i="1"/>
  <c r="E370" i="1"/>
  <c r="C370" i="1"/>
  <c r="E369" i="1"/>
  <c r="C369" i="1"/>
  <c r="E368" i="1"/>
  <c r="C368" i="1"/>
  <c r="E367" i="1"/>
  <c r="C367" i="1"/>
  <c r="E366" i="1"/>
  <c r="C366" i="1"/>
  <c r="E365" i="1"/>
  <c r="C365" i="1"/>
  <c r="E364" i="1"/>
  <c r="C364" i="1"/>
  <c r="U42" i="4"/>
  <c r="X42" i="4"/>
  <c r="Y42" i="4"/>
  <c r="G341" i="2"/>
  <c r="G339" i="2"/>
  <c r="G342" i="2"/>
  <c r="G343" i="2"/>
  <c r="G344" i="2"/>
  <c r="G345" i="2"/>
  <c r="G346" i="2"/>
  <c r="G347" i="2"/>
  <c r="G348" i="2"/>
  <c r="G349" i="2"/>
  <c r="G350" i="2"/>
  <c r="G351" i="2"/>
  <c r="G353" i="2"/>
  <c r="G354" i="2"/>
  <c r="E363" i="1"/>
  <c r="C363" i="1"/>
  <c r="E362" i="1"/>
  <c r="C362" i="1"/>
  <c r="E361" i="1"/>
  <c r="C361" i="1"/>
  <c r="E360" i="1"/>
  <c r="C360" i="1"/>
  <c r="E359" i="1"/>
  <c r="C359" i="1"/>
  <c r="E358" i="1"/>
  <c r="C358" i="1"/>
  <c r="E357" i="1"/>
  <c r="C357" i="1"/>
  <c r="E356" i="1"/>
  <c r="C356" i="1"/>
  <c r="E355" i="1"/>
  <c r="C355" i="1"/>
  <c r="E354" i="1"/>
  <c r="C354" i="1"/>
  <c r="E353" i="1"/>
  <c r="C353" i="1"/>
  <c r="E352" i="1"/>
  <c r="C352" i="1"/>
  <c r="E351" i="1"/>
  <c r="C351" i="1"/>
  <c r="E350" i="1"/>
  <c r="C350" i="1"/>
  <c r="E349" i="1"/>
  <c r="C349" i="1"/>
  <c r="E348" i="1"/>
  <c r="C348" i="1"/>
  <c r="U39" i="4"/>
  <c r="X39" i="4"/>
  <c r="Y39" i="4"/>
  <c r="U40" i="4"/>
  <c r="X40" i="4"/>
  <c r="Y40" i="4"/>
  <c r="U41" i="4"/>
  <c r="X41" i="4"/>
  <c r="Y41" i="4"/>
  <c r="G338" i="2"/>
  <c r="G337" i="2"/>
  <c r="E347" i="1"/>
  <c r="C347" i="1"/>
  <c r="E346" i="1"/>
  <c r="C346" i="1"/>
  <c r="G336" i="2"/>
  <c r="E345" i="1"/>
  <c r="C345" i="1"/>
  <c r="G333" i="2"/>
  <c r="G332" i="2"/>
  <c r="G335" i="2"/>
  <c r="G334" i="2"/>
  <c r="E344" i="1"/>
  <c r="C344" i="1"/>
  <c r="E343" i="1"/>
  <c r="C343" i="1"/>
  <c r="E342" i="1"/>
  <c r="C342" i="1"/>
  <c r="E341" i="1"/>
  <c r="C341" i="1"/>
  <c r="G331" i="2"/>
  <c r="G330" i="2"/>
  <c r="G329" i="2"/>
  <c r="G328" i="2"/>
  <c r="G327" i="2"/>
  <c r="G326" i="2"/>
  <c r="G325" i="2"/>
  <c r="G323" i="2"/>
  <c r="G322" i="2"/>
  <c r="G324" i="2"/>
  <c r="G321" i="2"/>
  <c r="G320" i="2"/>
  <c r="G319" i="2"/>
  <c r="G318" i="2"/>
  <c r="E340" i="1"/>
  <c r="C340" i="1"/>
  <c r="E339" i="1"/>
  <c r="C339" i="1"/>
  <c r="E338" i="1"/>
  <c r="C338" i="1"/>
  <c r="E337" i="1"/>
  <c r="C337" i="1"/>
  <c r="E336" i="1"/>
  <c r="C336" i="1"/>
  <c r="E335" i="1"/>
  <c r="C335" i="1"/>
  <c r="E334" i="1"/>
  <c r="C334" i="1"/>
  <c r="E333" i="1"/>
  <c r="C333" i="1"/>
  <c r="E332" i="1"/>
  <c r="C332" i="1"/>
  <c r="E331" i="1"/>
  <c r="C331" i="1"/>
  <c r="E330" i="1"/>
  <c r="C330" i="1"/>
  <c r="E329" i="1"/>
  <c r="C329" i="1"/>
  <c r="E328" i="1"/>
  <c r="C328" i="1"/>
  <c r="E327" i="1"/>
  <c r="C327" i="1"/>
  <c r="E324" i="1"/>
  <c r="C324" i="1"/>
  <c r="E323" i="1"/>
  <c r="C323" i="1"/>
  <c r="G313" i="2"/>
  <c r="G312" i="2"/>
  <c r="G311" i="2"/>
  <c r="G310" i="2"/>
  <c r="G309" i="2"/>
  <c r="G308" i="2"/>
  <c r="G307" i="2"/>
  <c r="G306" i="2"/>
  <c r="G305" i="2"/>
  <c r="G304" i="2"/>
  <c r="G301" i="2"/>
  <c r="G303" i="2"/>
  <c r="G302" i="2"/>
  <c r="E322" i="1"/>
  <c r="C322" i="1"/>
  <c r="E321" i="1"/>
  <c r="C321" i="1"/>
  <c r="E320" i="1"/>
  <c r="C320" i="1"/>
  <c r="E319" i="1"/>
  <c r="C319" i="1"/>
  <c r="E318" i="1"/>
  <c r="C318" i="1"/>
  <c r="E317" i="1"/>
  <c r="C317" i="1"/>
  <c r="E316" i="1"/>
  <c r="C316" i="1"/>
  <c r="E315" i="1"/>
  <c r="C315" i="1"/>
  <c r="E314" i="1"/>
  <c r="C314" i="1"/>
  <c r="E313" i="1"/>
  <c r="C313" i="1"/>
  <c r="E312" i="1"/>
  <c r="C312" i="1"/>
  <c r="E311" i="1"/>
  <c r="C311" i="1"/>
  <c r="E310" i="1"/>
  <c r="C310" i="1"/>
  <c r="E309" i="1"/>
  <c r="C309" i="1"/>
  <c r="E308" i="1"/>
  <c r="C308" i="1"/>
  <c r="E307" i="1"/>
  <c r="C307" i="1"/>
  <c r="E306" i="1"/>
  <c r="C306" i="1"/>
  <c r="E305" i="1"/>
  <c r="C305" i="1"/>
  <c r="E304" i="1"/>
  <c r="C304" i="1"/>
  <c r="E303" i="1"/>
  <c r="C303" i="1"/>
  <c r="E302" i="1"/>
  <c r="C302" i="1"/>
  <c r="E301" i="1"/>
  <c r="C301" i="1"/>
  <c r="E300" i="1"/>
  <c r="C300" i="1"/>
  <c r="E299" i="1"/>
  <c r="C299" i="1"/>
  <c r="E298" i="1"/>
  <c r="C298" i="1"/>
  <c r="E297" i="1"/>
  <c r="C297" i="1"/>
  <c r="U43" i="4"/>
  <c r="U44" i="4"/>
  <c r="U36" i="4"/>
  <c r="X36" i="4"/>
  <c r="Y36" i="4"/>
  <c r="U37" i="4"/>
  <c r="X37" i="4"/>
  <c r="Y37" i="4"/>
  <c r="U38" i="4"/>
  <c r="X38" i="4"/>
  <c r="Y38" i="4"/>
  <c r="U35" i="4"/>
  <c r="X35" i="4"/>
  <c r="Y35" i="4"/>
  <c r="C296" i="1"/>
  <c r="E296" i="1"/>
  <c r="E295" i="1"/>
  <c r="C295" i="1"/>
  <c r="E294" i="1"/>
  <c r="C294" i="1"/>
  <c r="E293" i="1"/>
  <c r="C293" i="1"/>
  <c r="E292" i="1"/>
  <c r="C292" i="1"/>
  <c r="E291" i="1"/>
  <c r="C291" i="1"/>
  <c r="E290" i="1"/>
  <c r="C290" i="1"/>
  <c r="E289" i="1"/>
  <c r="C289" i="1"/>
  <c r="E288" i="1"/>
  <c r="C288" i="1"/>
  <c r="E287" i="1"/>
  <c r="C287" i="1"/>
  <c r="E286" i="1"/>
  <c r="C286" i="1"/>
  <c r="G276" i="2"/>
  <c r="E285" i="1"/>
  <c r="C285" i="1"/>
  <c r="E284" i="1"/>
  <c r="C284" i="1"/>
  <c r="C283" i="1"/>
  <c r="E283" i="1"/>
  <c r="E282" i="1"/>
  <c r="C282" i="1"/>
  <c r="E281" i="1"/>
  <c r="C281" i="1"/>
  <c r="X34" i="4"/>
  <c r="Y34" i="4"/>
  <c r="U34" i="4"/>
  <c r="E280" i="1"/>
  <c r="C280" i="1"/>
  <c r="E279" i="1"/>
  <c r="C279" i="1"/>
  <c r="E278" i="1"/>
  <c r="C278" i="1"/>
  <c r="E277" i="1"/>
  <c r="C277" i="1"/>
  <c r="E276" i="1"/>
  <c r="C276" i="1"/>
  <c r="E275" i="1"/>
  <c r="C275" i="1"/>
  <c r="E263" i="2"/>
  <c r="C263" i="2"/>
  <c r="D263" i="2" s="1"/>
  <c r="E262" i="2"/>
  <c r="C262" i="2"/>
  <c r="D262" i="2" s="1"/>
  <c r="E264" i="2"/>
  <c r="C264" i="2"/>
  <c r="D264" i="2" s="1"/>
  <c r="C274" i="1"/>
  <c r="E274" i="1"/>
  <c r="E273" i="1"/>
  <c r="C273" i="1"/>
  <c r="E272" i="1"/>
  <c r="C272" i="1"/>
  <c r="E271" i="1"/>
  <c r="C271" i="1"/>
  <c r="X33" i="4"/>
  <c r="Y33" i="4"/>
  <c r="U33" i="4"/>
  <c r="E261" i="2"/>
  <c r="C261" i="2"/>
  <c r="D261" i="2" s="1"/>
  <c r="E260" i="2"/>
  <c r="C260" i="2"/>
  <c r="D260" i="2" s="1"/>
  <c r="E270" i="1"/>
  <c r="C270" i="1"/>
  <c r="E269" i="1"/>
  <c r="C269" i="1"/>
  <c r="E259" i="2"/>
  <c r="C259" i="2"/>
  <c r="D259" i="2" s="1"/>
  <c r="E258" i="2"/>
  <c r="C258" i="2"/>
  <c r="D258" i="2" s="1"/>
  <c r="E257" i="2"/>
  <c r="C257" i="2"/>
  <c r="D257" i="2" s="1"/>
  <c r="E256" i="2"/>
  <c r="C256" i="2"/>
  <c r="D256" i="2" s="1"/>
  <c r="E255" i="2"/>
  <c r="C255" i="2"/>
  <c r="D255" i="2" s="1"/>
  <c r="E254" i="2"/>
  <c r="C254" i="2"/>
  <c r="D254" i="2" s="1"/>
  <c r="G258" i="2"/>
  <c r="E267" i="1"/>
  <c r="C267" i="1"/>
  <c r="E268" i="1"/>
  <c r="C268" i="1"/>
  <c r="G257" i="2"/>
  <c r="E266" i="1"/>
  <c r="C266" i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E253" i="2"/>
  <c r="G255" i="2"/>
  <c r="G254" i="2"/>
  <c r="G253" i="2"/>
  <c r="E265" i="1"/>
  <c r="C265" i="1"/>
  <c r="E264" i="1"/>
  <c r="C264" i="1"/>
  <c r="E263" i="1"/>
  <c r="C263" i="1"/>
  <c r="E262" i="1"/>
  <c r="C262" i="1"/>
  <c r="E251" i="2"/>
  <c r="G251" i="2"/>
  <c r="C247" i="2"/>
  <c r="D247" i="2" s="1"/>
  <c r="E247" i="2"/>
  <c r="G247" i="2"/>
  <c r="E248" i="2"/>
  <c r="G248" i="2"/>
  <c r="E252" i="2"/>
  <c r="G250" i="2"/>
  <c r="E250" i="2"/>
  <c r="G249" i="2"/>
  <c r="E249" i="2"/>
  <c r="E261" i="1"/>
  <c r="C261" i="1"/>
  <c r="E260" i="1"/>
  <c r="C260" i="1"/>
  <c r="E259" i="1"/>
  <c r="C259" i="1"/>
  <c r="E258" i="1"/>
  <c r="C258" i="1"/>
  <c r="E257" i="1"/>
  <c r="C257" i="1"/>
  <c r="E256" i="1"/>
  <c r="C256" i="1"/>
  <c r="X32" i="4"/>
  <c r="Y32" i="4"/>
  <c r="U32" i="4"/>
  <c r="G246" i="2"/>
  <c r="G245" i="2"/>
  <c r="E246" i="2"/>
  <c r="E245" i="2"/>
  <c r="E255" i="1"/>
  <c r="C255" i="1"/>
  <c r="E254" i="1"/>
  <c r="C254" i="1"/>
  <c r="G244" i="2"/>
  <c r="E244" i="2"/>
  <c r="G243" i="2"/>
  <c r="E243" i="2"/>
  <c r="G242" i="2"/>
  <c r="E242" i="2"/>
  <c r="E253" i="1"/>
  <c r="C253" i="1"/>
  <c r="E252" i="1"/>
  <c r="C252" i="1"/>
  <c r="E251" i="1"/>
  <c r="C251" i="1"/>
  <c r="U31" i="4"/>
  <c r="X31" i="4"/>
  <c r="Y31" i="4"/>
  <c r="G241" i="2"/>
  <c r="E241" i="2"/>
  <c r="G240" i="2"/>
  <c r="E240" i="2"/>
  <c r="G239" i="2"/>
  <c r="E239" i="2"/>
  <c r="E250" i="1"/>
  <c r="C250" i="1"/>
  <c r="E249" i="1"/>
  <c r="C249" i="1"/>
  <c r="E248" i="1"/>
  <c r="C248" i="1"/>
  <c r="E238" i="2"/>
  <c r="G238" i="2"/>
  <c r="E247" i="1"/>
  <c r="C247" i="1"/>
  <c r="X30" i="4"/>
  <c r="Y30" i="4"/>
  <c r="U30" i="4"/>
  <c r="G236" i="2"/>
  <c r="G233" i="2"/>
  <c r="G232" i="2"/>
  <c r="G231" i="2"/>
  <c r="G230" i="2"/>
  <c r="G229" i="2"/>
  <c r="G228" i="2"/>
  <c r="E237" i="2"/>
  <c r="E236" i="2"/>
  <c r="E235" i="2"/>
  <c r="E234" i="2"/>
  <c r="E233" i="2"/>
  <c r="E232" i="2"/>
  <c r="E231" i="2"/>
  <c r="E230" i="2"/>
  <c r="E229" i="2"/>
  <c r="E228" i="2"/>
  <c r="C228" i="2"/>
  <c r="D228" i="2" s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U29" i="4"/>
  <c r="X29" i="4"/>
  <c r="Y29" i="4"/>
  <c r="G227" i="2"/>
  <c r="E227" i="2"/>
  <c r="C227" i="2"/>
  <c r="D227" i="2" s="1"/>
  <c r="E236" i="1"/>
  <c r="C236" i="1"/>
  <c r="E226" i="2"/>
  <c r="C226" i="2"/>
  <c r="D226" i="2" s="1"/>
  <c r="G225" i="2"/>
  <c r="E225" i="2"/>
  <c r="C225" i="2"/>
  <c r="D225" i="2" s="1"/>
  <c r="G224" i="2"/>
  <c r="E224" i="2"/>
  <c r="C224" i="2"/>
  <c r="D224" i="2" s="1"/>
  <c r="E235" i="1"/>
  <c r="C235" i="1"/>
  <c r="E234" i="1"/>
  <c r="C234" i="1"/>
  <c r="E233" i="1"/>
  <c r="C233" i="1"/>
  <c r="G223" i="2"/>
  <c r="E223" i="2"/>
  <c r="C223" i="2"/>
  <c r="D223" i="2" s="1"/>
  <c r="E232" i="1"/>
  <c r="C232" i="1"/>
  <c r="G222" i="2"/>
  <c r="G221" i="2"/>
  <c r="E222" i="2"/>
  <c r="C222" i="2"/>
  <c r="D222" i="2" s="1"/>
  <c r="E221" i="2"/>
  <c r="C221" i="2"/>
  <c r="D221" i="2" s="1"/>
  <c r="E231" i="1"/>
  <c r="C231" i="1"/>
  <c r="E230" i="1"/>
  <c r="C230" i="1"/>
  <c r="G220" i="2"/>
  <c r="G219" i="2"/>
  <c r="G218" i="2"/>
  <c r="E220" i="2"/>
  <c r="C220" i="2"/>
  <c r="D220" i="2" s="1"/>
  <c r="E219" i="2"/>
  <c r="C219" i="2"/>
  <c r="D219" i="2" s="1"/>
  <c r="E218" i="2"/>
  <c r="C218" i="2"/>
  <c r="D218" i="2" s="1"/>
  <c r="G217" i="2"/>
  <c r="E229" i="1"/>
  <c r="C229" i="1"/>
  <c r="E228" i="1"/>
  <c r="C228" i="1"/>
  <c r="E227" i="1"/>
  <c r="C227" i="1"/>
  <c r="E217" i="2"/>
  <c r="C217" i="2"/>
  <c r="D217" i="2" s="1"/>
  <c r="G216" i="2"/>
  <c r="E216" i="2"/>
  <c r="C216" i="2"/>
  <c r="D216" i="2" s="1"/>
  <c r="G215" i="2"/>
  <c r="E215" i="2"/>
  <c r="C215" i="2"/>
  <c r="D215" i="2" s="1"/>
  <c r="G214" i="2"/>
  <c r="E214" i="2"/>
  <c r="C214" i="2"/>
  <c r="D214" i="2" s="1"/>
  <c r="E226" i="1"/>
  <c r="C226" i="1"/>
  <c r="E225" i="1"/>
  <c r="C225" i="1"/>
  <c r="E224" i="1"/>
  <c r="C224" i="1"/>
  <c r="E223" i="1"/>
  <c r="C223" i="1"/>
  <c r="X28" i="4"/>
  <c r="Y28" i="4"/>
  <c r="G213" i="2"/>
  <c r="G212" i="2"/>
  <c r="E213" i="2"/>
  <c r="C213" i="2"/>
  <c r="D213" i="2" s="1"/>
  <c r="E212" i="2"/>
  <c r="C212" i="2"/>
  <c r="D212" i="2" s="1"/>
  <c r="E222" i="1"/>
  <c r="C222" i="1"/>
  <c r="E221" i="1"/>
  <c r="C221" i="1"/>
  <c r="G210" i="2"/>
  <c r="G209" i="2"/>
  <c r="G208" i="2"/>
  <c r="E211" i="2"/>
  <c r="C211" i="2"/>
  <c r="D211" i="2" s="1"/>
  <c r="E210" i="2"/>
  <c r="C210" i="2"/>
  <c r="D210" i="2" s="1"/>
  <c r="E209" i="2"/>
  <c r="C209" i="2"/>
  <c r="D209" i="2" s="1"/>
  <c r="E208" i="2"/>
  <c r="C208" i="2"/>
  <c r="D208" i="2" s="1"/>
  <c r="E220" i="1"/>
  <c r="C220" i="1"/>
  <c r="E219" i="1"/>
  <c r="C219" i="1"/>
  <c r="E218" i="1"/>
  <c r="C218" i="1"/>
  <c r="E217" i="1"/>
  <c r="C217" i="1"/>
  <c r="C207" i="2"/>
  <c r="D207" i="2" s="1"/>
  <c r="C206" i="2"/>
  <c r="D206" i="2" s="1"/>
  <c r="C205" i="2"/>
  <c r="D205" i="2" s="1"/>
  <c r="C204" i="2"/>
  <c r="D204" i="2" s="1"/>
  <c r="C203" i="2"/>
  <c r="D203" i="2" s="1"/>
  <c r="C202" i="2"/>
  <c r="D202" i="2" s="1"/>
  <c r="C201" i="2"/>
  <c r="D201" i="2" s="1"/>
  <c r="C200" i="2"/>
  <c r="D200" i="2" s="1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C187" i="2"/>
  <c r="G206" i="2"/>
  <c r="G205" i="2"/>
  <c r="G204" i="2"/>
  <c r="G200" i="2"/>
  <c r="G199" i="2"/>
  <c r="G203" i="2"/>
  <c r="G202" i="2"/>
  <c r="E207" i="2"/>
  <c r="E206" i="2"/>
  <c r="E205" i="2"/>
  <c r="E204" i="2"/>
  <c r="E201" i="2"/>
  <c r="E200" i="2"/>
  <c r="E199" i="2"/>
  <c r="E203" i="2"/>
  <c r="E202" i="2"/>
  <c r="E216" i="1"/>
  <c r="C216" i="1"/>
  <c r="E215" i="1"/>
  <c r="C215" i="1"/>
  <c r="E214" i="1"/>
  <c r="C214" i="1"/>
  <c r="E213" i="1"/>
  <c r="C213" i="1"/>
  <c r="C212" i="1"/>
  <c r="C211" i="1"/>
  <c r="C210" i="1"/>
  <c r="C209" i="1"/>
  <c r="C208" i="1"/>
  <c r="E212" i="1"/>
  <c r="E211" i="1"/>
  <c r="E210" i="1"/>
  <c r="E209" i="1"/>
  <c r="E208" i="1"/>
  <c r="AC13" i="4"/>
  <c r="D6" i="4"/>
  <c r="D7" i="4" s="1"/>
  <c r="G198" i="2"/>
  <c r="G197" i="2"/>
  <c r="G196" i="2"/>
  <c r="G195" i="2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U27" i="4"/>
  <c r="X27" i="4"/>
  <c r="Y27" i="4"/>
  <c r="D4" i="4"/>
  <c r="E198" i="2"/>
  <c r="E207" i="1"/>
  <c r="C207" i="1"/>
  <c r="E197" i="2"/>
  <c r="E196" i="2"/>
  <c r="E195" i="2"/>
  <c r="E206" i="1"/>
  <c r="C206" i="1"/>
  <c r="E205" i="1"/>
  <c r="C205" i="1"/>
  <c r="E204" i="1"/>
  <c r="C204" i="1"/>
  <c r="AC6" i="4"/>
  <c r="AC7" i="4" s="1"/>
  <c r="Y26" i="4"/>
  <c r="X26" i="4"/>
  <c r="Y25" i="4"/>
  <c r="X25" i="4"/>
  <c r="Y24" i="4"/>
  <c r="X24" i="4"/>
  <c r="Y23" i="4"/>
  <c r="X23" i="4"/>
  <c r="Y21" i="4"/>
  <c r="X21" i="4"/>
  <c r="Y20" i="4"/>
  <c r="X20" i="4"/>
  <c r="Y19" i="4"/>
  <c r="X19" i="4"/>
  <c r="Y18" i="4"/>
  <c r="X18" i="4"/>
  <c r="Y17" i="4"/>
  <c r="X17" i="4"/>
  <c r="Y16" i="4"/>
  <c r="X16" i="4"/>
  <c r="X22" i="4"/>
  <c r="Y22" i="4"/>
  <c r="AC10" i="4"/>
  <c r="AC11" i="4" s="1"/>
  <c r="AC8" i="4"/>
  <c r="U26" i="4"/>
  <c r="C5" i="2"/>
  <c r="D5" i="2" s="1"/>
  <c r="C4" i="2"/>
  <c r="D4" i="2" s="1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8" i="4"/>
  <c r="U12" i="4"/>
  <c r="E193" i="2"/>
  <c r="E194" i="2"/>
  <c r="C200" i="1"/>
  <c r="C201" i="1"/>
  <c r="C202" i="1"/>
  <c r="C203" i="1"/>
  <c r="E203" i="1"/>
  <c r="E202" i="1"/>
  <c r="E160" i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E191" i="2"/>
  <c r="E192" i="2"/>
  <c r="E190" i="2"/>
  <c r="E189" i="2"/>
  <c r="E201" i="1"/>
  <c r="E200" i="1"/>
  <c r="E199" i="1"/>
  <c r="C199" i="1"/>
  <c r="C198" i="1"/>
  <c r="E198" i="1"/>
  <c r="E197" i="1"/>
  <c r="C197" i="1"/>
  <c r="E196" i="1"/>
  <c r="C19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D160" i="1"/>
  <c r="E157" i="2"/>
  <c r="N99" i="1"/>
  <c r="R99" i="1" s="1"/>
  <c r="V99" i="1" s="1"/>
  <c r="Z99" i="1" s="1"/>
  <c r="AD99" i="1" s="1"/>
  <c r="AH99" i="1" s="1"/>
  <c r="E35" i="2"/>
  <c r="E21" i="2"/>
  <c r="E15" i="2"/>
  <c r="E11" i="2"/>
  <c r="E13" i="2"/>
  <c r="E16" i="2"/>
  <c r="E10" i="2"/>
  <c r="E6" i="2"/>
  <c r="E8" i="2"/>
  <c r="E12" i="2"/>
  <c r="E14" i="2"/>
  <c r="E9" i="2"/>
  <c r="E7" i="2"/>
  <c r="E5" i="2"/>
  <c r="E4" i="2"/>
  <c r="E17" i="2"/>
  <c r="E18" i="2"/>
  <c r="E19" i="2"/>
  <c r="E22" i="2"/>
  <c r="E20" i="2"/>
  <c r="E23" i="2"/>
  <c r="E25" i="2"/>
  <c r="E24" i="2"/>
  <c r="E26" i="2"/>
  <c r="E27" i="2"/>
  <c r="E28" i="2"/>
  <c r="E29" i="2"/>
  <c r="E30" i="2"/>
  <c r="E31" i="2"/>
  <c r="E32" i="2"/>
  <c r="E33" i="2"/>
  <c r="E34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9" i="2"/>
  <c r="E58" i="2"/>
  <c r="E60" i="2"/>
  <c r="E61" i="2"/>
  <c r="E62" i="2"/>
  <c r="E64" i="2"/>
  <c r="E65" i="2"/>
  <c r="E63" i="2"/>
  <c r="E67" i="2"/>
  <c r="E66" i="2"/>
  <c r="E68" i="2"/>
  <c r="E69" i="2"/>
  <c r="E71" i="2"/>
  <c r="E72" i="2"/>
  <c r="E70" i="2"/>
  <c r="E73" i="2"/>
  <c r="E74" i="2"/>
  <c r="E75" i="2"/>
  <c r="E76" i="2"/>
  <c r="E77" i="2"/>
  <c r="E78" i="2"/>
  <c r="E79" i="2"/>
  <c r="E80" i="2"/>
  <c r="E81" i="2"/>
  <c r="E82" i="2"/>
  <c r="E84" i="2"/>
  <c r="E83" i="2"/>
  <c r="E85" i="2"/>
  <c r="E86" i="2"/>
  <c r="E87" i="2"/>
  <c r="E89" i="2"/>
  <c r="E90" i="2"/>
  <c r="E88" i="2"/>
  <c r="E91" i="2"/>
  <c r="E92" i="2"/>
  <c r="E94" i="2"/>
  <c r="E93" i="2"/>
  <c r="E96" i="2"/>
  <c r="E97" i="2"/>
  <c r="E95" i="2"/>
  <c r="E102" i="2"/>
  <c r="E99" i="2"/>
  <c r="E98" i="2"/>
  <c r="E101" i="2"/>
  <c r="E100" i="2"/>
  <c r="E103" i="2"/>
  <c r="E104" i="2"/>
  <c r="E105" i="2"/>
  <c r="E106" i="2"/>
  <c r="E107" i="2"/>
  <c r="E108" i="2"/>
  <c r="E109" i="2"/>
  <c r="E110" i="2"/>
  <c r="E111" i="2"/>
  <c r="E112" i="2"/>
  <c r="E113" i="2"/>
  <c r="E115" i="2"/>
  <c r="E116" i="2"/>
  <c r="E114" i="2"/>
  <c r="E118" i="2"/>
  <c r="E119" i="2"/>
  <c r="E120" i="2"/>
  <c r="E117" i="2"/>
  <c r="E122" i="2"/>
  <c r="E121" i="2"/>
  <c r="E123" i="2"/>
  <c r="E125" i="2"/>
  <c r="E124" i="2"/>
  <c r="E126" i="2"/>
  <c r="E127" i="2"/>
  <c r="E128" i="2"/>
  <c r="E131" i="2"/>
  <c r="E129" i="2"/>
  <c r="E130" i="2"/>
  <c r="E132" i="2"/>
  <c r="E133" i="2"/>
  <c r="E134" i="2"/>
  <c r="E136" i="2"/>
  <c r="E135" i="2"/>
  <c r="E137" i="2"/>
  <c r="E138" i="2"/>
  <c r="E139" i="2"/>
  <c r="E140" i="2"/>
  <c r="E141" i="2"/>
  <c r="E142" i="2"/>
  <c r="E143" i="2"/>
  <c r="E145" i="2"/>
  <c r="E144" i="2"/>
  <c r="E146" i="2"/>
  <c r="E147" i="2"/>
  <c r="E148" i="2"/>
  <c r="E149" i="2"/>
  <c r="E150" i="2"/>
  <c r="E152" i="2"/>
  <c r="E153" i="2"/>
  <c r="E154" i="2"/>
  <c r="E151" i="2"/>
  <c r="E155" i="2"/>
  <c r="E156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4" i="2"/>
  <c r="E175" i="2"/>
  <c r="E176" i="2"/>
  <c r="E173" i="2"/>
  <c r="E177" i="2"/>
  <c r="E178" i="2"/>
  <c r="E179" i="2"/>
  <c r="E181" i="2"/>
  <c r="E180" i="2"/>
  <c r="E182" i="2"/>
  <c r="E183" i="2"/>
  <c r="E184" i="2"/>
  <c r="E185" i="2"/>
  <c r="E186" i="2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1" i="1"/>
  <c r="E20" i="1"/>
  <c r="E19" i="1"/>
  <c r="E18" i="1"/>
  <c r="E25" i="1"/>
  <c r="E24" i="1"/>
  <c r="E23" i="1"/>
  <c r="E22" i="1"/>
  <c r="E35" i="1"/>
  <c r="E34" i="1"/>
  <c r="E33" i="1"/>
  <c r="E32" i="1"/>
  <c r="E31" i="1"/>
  <c r="E30" i="1"/>
  <c r="E28" i="1"/>
  <c r="E27" i="1"/>
  <c r="E26" i="1"/>
  <c r="E29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80" i="1"/>
  <c r="E79" i="1"/>
  <c r="E76" i="1"/>
  <c r="E75" i="1"/>
  <c r="E78" i="1"/>
  <c r="E77" i="1"/>
  <c r="E74" i="1"/>
  <c r="E73" i="1"/>
  <c r="E72" i="1"/>
  <c r="E71" i="1"/>
  <c r="E70" i="1"/>
  <c r="E69" i="1"/>
  <c r="E68" i="1"/>
  <c r="E67" i="1"/>
  <c r="E82" i="1"/>
  <c r="E81" i="1"/>
  <c r="E84" i="1"/>
  <c r="E83" i="1"/>
  <c r="E87" i="1"/>
  <c r="E86" i="1"/>
  <c r="E85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104" i="1"/>
  <c r="E103" i="1"/>
  <c r="E106" i="1"/>
  <c r="E105" i="1"/>
  <c r="E107" i="1"/>
  <c r="E110" i="1"/>
  <c r="E109" i="1"/>
  <c r="E108" i="1"/>
  <c r="E112" i="1"/>
  <c r="E111" i="1"/>
  <c r="E114" i="1"/>
  <c r="E113" i="1"/>
  <c r="E118" i="1"/>
  <c r="E117" i="1"/>
  <c r="E116" i="1"/>
  <c r="E115" i="1"/>
  <c r="E121" i="1"/>
  <c r="E120" i="1"/>
  <c r="E119" i="1"/>
  <c r="E125" i="1"/>
  <c r="E124" i="1"/>
  <c r="E123" i="1"/>
  <c r="E122" i="1"/>
  <c r="E136" i="1"/>
  <c r="E135" i="1"/>
  <c r="E134" i="1"/>
  <c r="E139" i="1"/>
  <c r="E138" i="1"/>
  <c r="E137" i="1"/>
  <c r="E133" i="1"/>
  <c r="E132" i="1"/>
  <c r="E131" i="1"/>
  <c r="E130" i="1"/>
  <c r="E129" i="1"/>
  <c r="E128" i="1"/>
  <c r="E127" i="1"/>
  <c r="E126" i="1"/>
  <c r="E152" i="1"/>
  <c r="E164" i="1"/>
  <c r="E163" i="1"/>
  <c r="E162" i="1"/>
  <c r="E161" i="1"/>
  <c r="E159" i="1"/>
  <c r="E158" i="1"/>
  <c r="E157" i="1"/>
  <c r="E156" i="1"/>
  <c r="E155" i="1"/>
  <c r="E154" i="1"/>
  <c r="E153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512" i="1"/>
  <c r="E514" i="1"/>
  <c r="E516" i="1"/>
  <c r="E513" i="1"/>
  <c r="E522" i="1"/>
  <c r="E511" i="1"/>
  <c r="E523" i="1"/>
  <c r="E520" i="1"/>
  <c r="E538" i="1"/>
  <c r="E535" i="1"/>
  <c r="E549" i="1"/>
  <c r="E543" i="1"/>
  <c r="E550" i="1"/>
  <c r="E537" i="1"/>
  <c r="E540" i="1"/>
  <c r="E554" i="1"/>
  <c r="E536" i="1"/>
  <c r="E545" i="1"/>
  <c r="E531" i="1"/>
  <c r="E544" i="1"/>
  <c r="E552" i="1"/>
  <c r="E533" i="1"/>
  <c r="E541" i="1"/>
  <c r="E546" i="1"/>
  <c r="E548" i="1"/>
  <c r="E551" i="1"/>
  <c r="E553" i="1"/>
  <c r="E539" i="1"/>
  <c r="E532" i="1"/>
  <c r="E542" i="1"/>
  <c r="E530" i="1"/>
  <c r="E534" i="1"/>
  <c r="E563" i="1"/>
  <c r="E577" i="1"/>
  <c r="E561" i="1"/>
  <c r="E572" i="1"/>
  <c r="E578" i="1"/>
  <c r="E558" i="1"/>
  <c r="E580" i="1"/>
  <c r="E571" i="1"/>
  <c r="E579" i="1"/>
  <c r="E560" i="1"/>
  <c r="E581" i="1"/>
  <c r="E557" i="1"/>
  <c r="E573" i="1"/>
  <c r="E576" i="1"/>
  <c r="E583" i="1"/>
  <c r="E556" i="1"/>
  <c r="E559" i="1"/>
  <c r="E567" i="1"/>
  <c r="E562" i="1"/>
  <c r="E582" i="1"/>
  <c r="E569" i="1"/>
  <c r="E555" i="1"/>
  <c r="E570" i="1"/>
  <c r="E662" i="1"/>
  <c r="E658" i="1"/>
  <c r="E678" i="1"/>
  <c r="E676" i="1"/>
  <c r="E673" i="1"/>
  <c r="E674" i="1"/>
  <c r="E675" i="1"/>
  <c r="R4" i="5"/>
  <c r="AG4" i="5" s="1"/>
  <c r="R3" i="5"/>
  <c r="AG3" i="5" s="1"/>
  <c r="G28" i="5"/>
  <c r="J25" i="5"/>
  <c r="L23" i="5"/>
  <c r="M22" i="5"/>
  <c r="E30" i="5"/>
  <c r="K24" i="5"/>
  <c r="E39" i="5"/>
  <c r="J34" i="5"/>
  <c r="O29" i="5"/>
  <c r="Q27" i="5"/>
  <c r="L6" i="5"/>
  <c r="M5" i="5"/>
  <c r="I9" i="5"/>
  <c r="H10" i="5"/>
  <c r="F12" i="5"/>
  <c r="E13" i="5"/>
  <c r="K7" i="5"/>
  <c r="H18" i="5"/>
  <c r="Q49" i="5"/>
  <c r="J46" i="5"/>
  <c r="I27" i="5"/>
  <c r="O15" i="5"/>
  <c r="L24" i="5"/>
  <c r="O21" i="5"/>
  <c r="H11" i="5"/>
  <c r="N29" i="5"/>
  <c r="Q39" i="5"/>
  <c r="H35" i="5"/>
  <c r="J33" i="5"/>
  <c r="F13" i="5"/>
  <c r="F37" i="5"/>
  <c r="P20" i="5"/>
  <c r="L21" i="5"/>
  <c r="N16" i="5"/>
  <c r="M6" i="5"/>
  <c r="F47" i="5"/>
  <c r="G46" i="5"/>
  <c r="G43" i="5"/>
  <c r="M37" i="5"/>
  <c r="L48" i="5"/>
  <c r="O45" i="5"/>
  <c r="M23" i="5"/>
  <c r="L18" i="5"/>
  <c r="F30" i="5"/>
  <c r="J9" i="5"/>
  <c r="L7" i="5"/>
  <c r="I34" i="5"/>
  <c r="E38" i="5"/>
  <c r="N5" i="5"/>
  <c r="I21" i="5"/>
  <c r="N22" i="5"/>
  <c r="O40" i="5"/>
  <c r="J43" i="5"/>
  <c r="H48" i="5"/>
  <c r="G49" i="5"/>
  <c r="G23" i="5"/>
  <c r="M17" i="5"/>
  <c r="J20" i="5"/>
  <c r="E14" i="5"/>
  <c r="Q26" i="5"/>
  <c r="E9" i="5"/>
  <c r="K25" i="5"/>
  <c r="O35" i="5"/>
  <c r="G10" i="5"/>
  <c r="I47" i="5"/>
  <c r="Q19" i="5"/>
  <c r="O28" i="5"/>
  <c r="L31" i="5"/>
  <c r="I10" i="5"/>
  <c r="G48" i="5"/>
  <c r="I46" i="5"/>
  <c r="E48" i="5"/>
  <c r="O41" i="5"/>
  <c r="F11" i="5"/>
  <c r="E31" i="5"/>
  <c r="N42" i="5"/>
  <c r="E6" i="5"/>
  <c r="N8" i="5" l="1"/>
  <c r="P36" i="5"/>
  <c r="Q23" i="5"/>
  <c r="F34" i="5"/>
  <c r="F21" i="5"/>
  <c r="G26" i="5"/>
  <c r="F27" i="5"/>
  <c r="H6" i="5"/>
  <c r="K19" i="5"/>
  <c r="P14" i="5"/>
  <c r="Z40" i="4"/>
  <c r="Z44" i="4"/>
  <c r="Z51" i="4"/>
  <c r="Z59" i="4"/>
  <c r="I37" i="5"/>
  <c r="F40" i="5"/>
  <c r="I31" i="5"/>
  <c r="O31" i="5"/>
  <c r="H14" i="5"/>
  <c r="L28" i="5"/>
  <c r="H38" i="5"/>
  <c r="F16" i="5"/>
  <c r="P6" i="5"/>
  <c r="L10" i="5"/>
  <c r="P30" i="5"/>
  <c r="E35" i="5"/>
  <c r="E17" i="5"/>
  <c r="E41" i="5"/>
  <c r="N32" i="5"/>
  <c r="M9" i="5"/>
  <c r="O7" i="5"/>
  <c r="J12" i="5"/>
  <c r="G15" i="5"/>
  <c r="M33" i="5"/>
  <c r="K11" i="5"/>
  <c r="L34" i="5"/>
  <c r="G39" i="5"/>
  <c r="Q29" i="5"/>
  <c r="D99" i="1"/>
  <c r="L26" i="5"/>
  <c r="Z42" i="4"/>
  <c r="D58" i="5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E5" i="4"/>
  <c r="S5" i="5" s="1"/>
  <c r="F6" i="4"/>
  <c r="T6" i="5" s="1"/>
  <c r="D138" i="1"/>
  <c r="D55" i="1"/>
  <c r="D327" i="1"/>
  <c r="D339" i="1"/>
  <c r="E11" i="5"/>
  <c r="I22" i="5"/>
  <c r="Z39" i="4"/>
  <c r="Q41" i="5"/>
  <c r="P32" i="5"/>
  <c r="F32" i="5"/>
  <c r="O12" i="5"/>
  <c r="E18" i="5"/>
  <c r="P47" i="5"/>
  <c r="N49" i="5"/>
  <c r="Q46" i="5"/>
  <c r="Z52" i="4"/>
  <c r="D192" i="1"/>
  <c r="D186" i="1"/>
  <c r="D180" i="1"/>
  <c r="D174" i="1"/>
  <c r="D168" i="1"/>
  <c r="D162" i="1"/>
  <c r="D155" i="1"/>
  <c r="D149" i="1"/>
  <c r="D143" i="1"/>
  <c r="D133" i="1"/>
  <c r="D127" i="1"/>
  <c r="D121" i="1"/>
  <c r="D115" i="1"/>
  <c r="D110" i="1"/>
  <c r="D104" i="1"/>
  <c r="D93" i="1"/>
  <c r="D87" i="1"/>
  <c r="D81" i="1"/>
  <c r="D75" i="1"/>
  <c r="D69" i="1"/>
  <c r="D63" i="1"/>
  <c r="D57" i="1"/>
  <c r="D52" i="1"/>
  <c r="D46" i="1"/>
  <c r="D40" i="1"/>
  <c r="D34" i="1"/>
  <c r="D28" i="1"/>
  <c r="D22" i="1"/>
  <c r="D16" i="1"/>
  <c r="D10" i="1"/>
  <c r="D5" i="1"/>
  <c r="D202" i="1"/>
  <c r="D205" i="1"/>
  <c r="D209" i="1"/>
  <c r="D214" i="1"/>
  <c r="D225" i="1"/>
  <c r="D234" i="1"/>
  <c r="D236" i="1"/>
  <c r="D239" i="1"/>
  <c r="D242" i="1"/>
  <c r="D245" i="1"/>
  <c r="D253" i="1"/>
  <c r="D267" i="1"/>
  <c r="D270" i="1"/>
  <c r="D311" i="1"/>
  <c r="D313" i="1"/>
  <c r="D315" i="1"/>
  <c r="D323" i="1"/>
  <c r="D330" i="1"/>
  <c r="D333" i="1"/>
  <c r="D338" i="1"/>
  <c r="D342" i="1"/>
  <c r="D346" i="1"/>
  <c r="D350" i="1"/>
  <c r="D353" i="1"/>
  <c r="D356" i="1"/>
  <c r="D359" i="1"/>
  <c r="D362" i="1"/>
  <c r="D390" i="1"/>
  <c r="D393" i="1"/>
  <c r="D446" i="1"/>
  <c r="D449" i="1"/>
  <c r="D453" i="1"/>
  <c r="D456" i="1"/>
  <c r="D326" i="1"/>
  <c r="D473" i="1"/>
  <c r="D476" i="1"/>
  <c r="D479" i="1"/>
  <c r="D482" i="1"/>
  <c r="D485" i="1"/>
  <c r="D501" i="1"/>
  <c r="D504" i="1"/>
  <c r="D507" i="1"/>
  <c r="D510" i="1"/>
  <c r="D515" i="1"/>
  <c r="D522" i="1"/>
  <c r="D526" i="1"/>
  <c r="D529" i="1"/>
  <c r="D533" i="1"/>
  <c r="D539" i="1"/>
  <c r="D545" i="1"/>
  <c r="D550" i="1"/>
  <c r="D558" i="1"/>
  <c r="D564" i="1"/>
  <c r="D567" i="1"/>
  <c r="D572" i="1"/>
  <c r="D576" i="1"/>
  <c r="D582" i="1"/>
  <c r="D586" i="1"/>
  <c r="D589" i="1"/>
  <c r="D592" i="1"/>
  <c r="D595" i="1"/>
  <c r="D599" i="1"/>
  <c r="D602" i="1"/>
  <c r="D605" i="1"/>
  <c r="D608" i="1"/>
  <c r="D611" i="1"/>
  <c r="D612" i="1"/>
  <c r="D615" i="1"/>
  <c r="D618" i="1"/>
  <c r="D660" i="1"/>
  <c r="D663" i="1"/>
  <c r="D666" i="1"/>
  <c r="D667" i="1"/>
  <c r="D670" i="1"/>
  <c r="D673" i="1"/>
  <c r="D678" i="1"/>
  <c r="E45" i="5"/>
  <c r="D681" i="1"/>
  <c r="D728" i="1"/>
  <c r="D731" i="1"/>
  <c r="D191" i="1"/>
  <c r="D185" i="1"/>
  <c r="D179" i="1"/>
  <c r="D173" i="1"/>
  <c r="D167" i="1"/>
  <c r="D161" i="1"/>
  <c r="D154" i="1"/>
  <c r="D148" i="1"/>
  <c r="D142" i="1"/>
  <c r="D137" i="1"/>
  <c r="D132" i="1"/>
  <c r="D126" i="1"/>
  <c r="D120" i="1"/>
  <c r="D114" i="1"/>
  <c r="D109" i="1"/>
  <c r="D103" i="1"/>
  <c r="D98" i="1"/>
  <c r="D92" i="1"/>
  <c r="D86" i="1"/>
  <c r="D80" i="1"/>
  <c r="D74" i="1"/>
  <c r="D68" i="1"/>
  <c r="D62" i="1"/>
  <c r="D56" i="1"/>
  <c r="D51" i="1"/>
  <c r="D45" i="1"/>
  <c r="D39" i="1"/>
  <c r="D33" i="1"/>
  <c r="D27" i="1"/>
  <c r="D21" i="1"/>
  <c r="D15" i="1"/>
  <c r="D9" i="1"/>
  <c r="D4" i="1"/>
  <c r="D198" i="1"/>
  <c r="D201" i="1"/>
  <c r="D204" i="1"/>
  <c r="D207" i="1"/>
  <c r="D210" i="1"/>
  <c r="D217" i="1"/>
  <c r="D220" i="1"/>
  <c r="D229" i="1"/>
  <c r="D230" i="1"/>
  <c r="D247" i="1"/>
  <c r="D249" i="1"/>
  <c r="D256" i="1"/>
  <c r="D259" i="1"/>
  <c r="D262" i="1"/>
  <c r="D265" i="1"/>
  <c r="D266" i="1"/>
  <c r="D273" i="1"/>
  <c r="D276" i="1"/>
  <c r="D279" i="1"/>
  <c r="D283" i="1"/>
  <c r="D286" i="1"/>
  <c r="D289" i="1"/>
  <c r="D292" i="1"/>
  <c r="D295" i="1"/>
  <c r="D297" i="1"/>
  <c r="D300" i="1"/>
  <c r="D303" i="1"/>
  <c r="D306" i="1"/>
  <c r="D309" i="1"/>
  <c r="D336" i="1"/>
  <c r="D345" i="1"/>
  <c r="D366" i="1"/>
  <c r="D369" i="1"/>
  <c r="D372" i="1"/>
  <c r="D375" i="1"/>
  <c r="D377" i="1"/>
  <c r="D380" i="1"/>
  <c r="D384" i="1"/>
  <c r="D387" i="1"/>
  <c r="D396" i="1"/>
  <c r="D399" i="1"/>
  <c r="D402" i="1"/>
  <c r="D405" i="1"/>
  <c r="D408" i="1"/>
  <c r="D411" i="1"/>
  <c r="D414" i="1"/>
  <c r="D415" i="1"/>
  <c r="D418" i="1"/>
  <c r="D421" i="1"/>
  <c r="D424" i="1"/>
  <c r="D427" i="1"/>
  <c r="D441" i="1"/>
  <c r="D438" i="1"/>
  <c r="D435" i="1"/>
  <c r="D432" i="1"/>
  <c r="D429" i="1"/>
  <c r="D460" i="1"/>
  <c r="D463" i="1"/>
  <c r="D466" i="1"/>
  <c r="D469" i="1"/>
  <c r="D472" i="1"/>
  <c r="D488" i="1"/>
  <c r="D491" i="1"/>
  <c r="D494" i="1"/>
  <c r="D497" i="1"/>
  <c r="D500" i="1"/>
  <c r="D519" i="1"/>
  <c r="D523" i="1"/>
  <c r="D534" i="1"/>
  <c r="D540" i="1"/>
  <c r="D546" i="1"/>
  <c r="D551" i="1"/>
  <c r="D559" i="1"/>
  <c r="D568" i="1"/>
  <c r="D573" i="1"/>
  <c r="D577" i="1"/>
  <c r="D583" i="1"/>
  <c r="D621" i="1"/>
  <c r="D624" i="1"/>
  <c r="D627" i="1"/>
  <c r="D630" i="1"/>
  <c r="D633" i="1"/>
  <c r="D636" i="1"/>
  <c r="D639" i="1"/>
  <c r="D642" i="1"/>
  <c r="D645" i="1"/>
  <c r="D649" i="1"/>
  <c r="D652" i="1"/>
  <c r="D654" i="1"/>
  <c r="D657" i="1"/>
  <c r="D674" i="1"/>
  <c r="D682" i="1"/>
  <c r="D685" i="1"/>
  <c r="D688" i="1"/>
  <c r="D691" i="1"/>
  <c r="D694" i="1"/>
  <c r="D697" i="1"/>
  <c r="D701" i="1"/>
  <c r="D704" i="1"/>
  <c r="D707" i="1"/>
  <c r="D710" i="1"/>
  <c r="D713" i="1"/>
  <c r="D716" i="1"/>
  <c r="D719" i="1"/>
  <c r="D722" i="1"/>
  <c r="D725" i="1"/>
  <c r="D190" i="1"/>
  <c r="D172" i="1"/>
  <c r="D159" i="1"/>
  <c r="D141" i="1"/>
  <c r="D102" i="1"/>
  <c r="D91" i="1"/>
  <c r="D79" i="1"/>
  <c r="D67" i="1"/>
  <c r="D44" i="1"/>
  <c r="D32" i="1"/>
  <c r="D20" i="1"/>
  <c r="D14" i="1"/>
  <c r="D196" i="1"/>
  <c r="D199" i="1"/>
  <c r="D200" i="1"/>
  <c r="D206" i="1"/>
  <c r="D211" i="1"/>
  <c r="D215" i="1"/>
  <c r="D221" i="1"/>
  <c r="D223" i="1"/>
  <c r="D226" i="1"/>
  <c r="D235" i="1"/>
  <c r="D237" i="1"/>
  <c r="D240" i="1"/>
  <c r="D243" i="1"/>
  <c r="D246" i="1"/>
  <c r="D251" i="1"/>
  <c r="D254" i="1"/>
  <c r="D281" i="1"/>
  <c r="D284" i="1"/>
  <c r="D316" i="1"/>
  <c r="D318" i="1"/>
  <c r="D320" i="1"/>
  <c r="D322" i="1"/>
  <c r="D328" i="1"/>
  <c r="D331" i="1"/>
  <c r="D334" i="1"/>
  <c r="D343" i="1"/>
  <c r="D348" i="1"/>
  <c r="D351" i="1"/>
  <c r="D354" i="1"/>
  <c r="D357" i="1"/>
  <c r="D360" i="1"/>
  <c r="D363" i="1"/>
  <c r="D388" i="1"/>
  <c r="D391" i="1"/>
  <c r="D394" i="1"/>
  <c r="D447" i="1"/>
  <c r="D450" i="1"/>
  <c r="D451" i="1"/>
  <c r="D454" i="1"/>
  <c r="D457" i="1"/>
  <c r="D474" i="1"/>
  <c r="D477" i="1"/>
  <c r="D480" i="1"/>
  <c r="D483" i="1"/>
  <c r="D502" i="1"/>
  <c r="D505" i="1"/>
  <c r="D508" i="1"/>
  <c r="D511" i="1"/>
  <c r="D516" i="1"/>
  <c r="D524" i="1"/>
  <c r="D527" i="1"/>
  <c r="D535" i="1"/>
  <c r="D541" i="1"/>
  <c r="D547" i="1"/>
  <c r="D552" i="1"/>
  <c r="D560" i="1"/>
  <c r="D565" i="1"/>
  <c r="D574" i="1"/>
  <c r="D578" i="1"/>
  <c r="D584" i="1"/>
  <c r="D587" i="1"/>
  <c r="D590" i="1"/>
  <c r="D593" i="1"/>
  <c r="D596" i="1"/>
  <c r="D600" i="1"/>
  <c r="D603" i="1"/>
  <c r="D606" i="1"/>
  <c r="D609" i="1"/>
  <c r="D613" i="1"/>
  <c r="D616" i="1"/>
  <c r="D619" i="1"/>
  <c r="D661" i="1"/>
  <c r="D664" i="1"/>
  <c r="D668" i="1"/>
  <c r="D671" i="1"/>
  <c r="D675" i="1"/>
  <c r="D729" i="1"/>
  <c r="D732" i="1"/>
  <c r="D184" i="1"/>
  <c r="D178" i="1"/>
  <c r="D166" i="1"/>
  <c r="D153" i="1"/>
  <c r="D147" i="1"/>
  <c r="D136" i="1"/>
  <c r="D131" i="1"/>
  <c r="D125" i="1"/>
  <c r="D119" i="1"/>
  <c r="D108" i="1"/>
  <c r="D97" i="1"/>
  <c r="D85" i="1"/>
  <c r="D73" i="1"/>
  <c r="D61" i="1"/>
  <c r="D50" i="1"/>
  <c r="D38" i="1"/>
  <c r="D26" i="1"/>
  <c r="D195" i="1"/>
  <c r="D189" i="1"/>
  <c r="D183" i="1"/>
  <c r="D177" i="1"/>
  <c r="D171" i="1"/>
  <c r="D165" i="1"/>
  <c r="D158" i="1"/>
  <c r="D152" i="1"/>
  <c r="D146" i="1"/>
  <c r="D140" i="1"/>
  <c r="D135" i="1"/>
  <c r="D130" i="1"/>
  <c r="D124" i="1"/>
  <c r="D118" i="1"/>
  <c r="D113" i="1"/>
  <c r="D107" i="1"/>
  <c r="D101" i="1"/>
  <c r="D96" i="1"/>
  <c r="D90" i="1"/>
  <c r="D84" i="1"/>
  <c r="D78" i="1"/>
  <c r="D72" i="1"/>
  <c r="D66" i="1"/>
  <c r="D60" i="1"/>
  <c r="D49" i="1"/>
  <c r="D43" i="1"/>
  <c r="D37" i="1"/>
  <c r="D31" i="1"/>
  <c r="D25" i="1"/>
  <c r="D19" i="1"/>
  <c r="D13" i="1"/>
  <c r="D8" i="1"/>
  <c r="D212" i="1"/>
  <c r="D218" i="1"/>
  <c r="D227" i="1"/>
  <c r="D231" i="1"/>
  <c r="D250" i="1"/>
  <c r="D257" i="1"/>
  <c r="D260" i="1"/>
  <c r="D263" i="1"/>
  <c r="D271" i="1"/>
  <c r="D277" i="1"/>
  <c r="D280" i="1"/>
  <c r="D287" i="1"/>
  <c r="D290" i="1"/>
  <c r="D293" i="1"/>
  <c r="D298" i="1"/>
  <c r="D301" i="1"/>
  <c r="D304" i="1"/>
  <c r="D307" i="1"/>
  <c r="D310" i="1"/>
  <c r="D312" i="1"/>
  <c r="D314" i="1"/>
  <c r="D324" i="1"/>
  <c r="D337" i="1"/>
  <c r="D341" i="1"/>
  <c r="D347" i="1"/>
  <c r="D364" i="1"/>
  <c r="D367" i="1"/>
  <c r="D370" i="1"/>
  <c r="D373" i="1"/>
  <c r="D376" i="1"/>
  <c r="D378" i="1"/>
  <c r="D381" i="1"/>
  <c r="D385" i="1"/>
  <c r="D397" i="1"/>
  <c r="D400" i="1"/>
  <c r="D403" i="1"/>
  <c r="D406" i="1"/>
  <c r="D409" i="1"/>
  <c r="D412" i="1"/>
  <c r="D416" i="1"/>
  <c r="D419" i="1"/>
  <c r="D422" i="1"/>
  <c r="D425" i="1"/>
  <c r="D443" i="1"/>
  <c r="D440" i="1"/>
  <c r="D437" i="1"/>
  <c r="D434" i="1"/>
  <c r="D431" i="1"/>
  <c r="D428" i="1"/>
  <c r="D458" i="1"/>
  <c r="D461" i="1"/>
  <c r="D464" i="1"/>
  <c r="D467" i="1"/>
  <c r="D470" i="1"/>
  <c r="D486" i="1"/>
  <c r="D489" i="1"/>
  <c r="D492" i="1"/>
  <c r="D495" i="1"/>
  <c r="D498" i="1"/>
  <c r="D512" i="1"/>
  <c r="D517" i="1"/>
  <c r="D521" i="1"/>
  <c r="D530" i="1"/>
  <c r="D536" i="1"/>
  <c r="D542" i="1"/>
  <c r="D553" i="1"/>
  <c r="D555" i="1"/>
  <c r="D561" i="1"/>
  <c r="D569" i="1"/>
  <c r="D579" i="1"/>
  <c r="D622" i="1"/>
  <c r="D625" i="1"/>
  <c r="D628" i="1"/>
  <c r="D631" i="1"/>
  <c r="D634" i="1"/>
  <c r="D637" i="1"/>
  <c r="D640" i="1"/>
  <c r="D643" i="1"/>
  <c r="D646" i="1"/>
  <c r="D647" i="1"/>
  <c r="D650" i="1"/>
  <c r="D653" i="1"/>
  <c r="D655" i="1"/>
  <c r="D658" i="1"/>
  <c r="D676" i="1"/>
  <c r="M25" i="5"/>
  <c r="H8" i="5"/>
  <c r="D683" i="1"/>
  <c r="D686" i="1"/>
  <c r="D689" i="1"/>
  <c r="D692" i="1"/>
  <c r="D695" i="1"/>
  <c r="D698" i="1"/>
  <c r="D699" i="1"/>
  <c r="D702" i="1"/>
  <c r="D705" i="1"/>
  <c r="D708" i="1"/>
  <c r="D711" i="1"/>
  <c r="D714" i="1"/>
  <c r="D717" i="1"/>
  <c r="D720" i="1"/>
  <c r="D723" i="1"/>
  <c r="D726" i="1"/>
  <c r="D194" i="1"/>
  <c r="D188" i="1"/>
  <c r="D182" i="1"/>
  <c r="D176" i="1"/>
  <c r="D170" i="1"/>
  <c r="D164" i="1"/>
  <c r="D157" i="1"/>
  <c r="D151" i="1"/>
  <c r="D145" i="1"/>
  <c r="D139" i="1"/>
  <c r="D129" i="1"/>
  <c r="D123" i="1"/>
  <c r="D117" i="1"/>
  <c r="D112" i="1"/>
  <c r="D106" i="1"/>
  <c r="D100" i="1"/>
  <c r="D95" i="1"/>
  <c r="D89" i="1"/>
  <c r="D83" i="1"/>
  <c r="D77" i="1"/>
  <c r="D71" i="1"/>
  <c r="D65" i="1"/>
  <c r="D59" i="1"/>
  <c r="D54" i="1"/>
  <c r="D48" i="1"/>
  <c r="D42" i="1"/>
  <c r="D36" i="1"/>
  <c r="D30" i="1"/>
  <c r="D24" i="1"/>
  <c r="D18" i="1"/>
  <c r="D12" i="1"/>
  <c r="D7" i="1"/>
  <c r="D197" i="1"/>
  <c r="D213" i="1"/>
  <c r="D216" i="1"/>
  <c r="D222" i="1"/>
  <c r="D224" i="1"/>
  <c r="D233" i="1"/>
  <c r="D238" i="1"/>
  <c r="D241" i="1"/>
  <c r="D244" i="1"/>
  <c r="D252" i="1"/>
  <c r="D255" i="1"/>
  <c r="D268" i="1"/>
  <c r="D269" i="1"/>
  <c r="D274" i="1"/>
  <c r="D282" i="1"/>
  <c r="D285" i="1"/>
  <c r="D296" i="1"/>
  <c r="D329" i="1"/>
  <c r="D332" i="1"/>
  <c r="D335" i="1"/>
  <c r="D349" i="1"/>
  <c r="D352" i="1"/>
  <c r="D355" i="1"/>
  <c r="D358" i="1"/>
  <c r="D361" i="1"/>
  <c r="D389" i="1"/>
  <c r="D392" i="1"/>
  <c r="D445" i="1"/>
  <c r="D448" i="1"/>
  <c r="D452" i="1"/>
  <c r="D455" i="1"/>
  <c r="D325" i="1"/>
  <c r="D475" i="1"/>
  <c r="D478" i="1"/>
  <c r="D481" i="1"/>
  <c r="D484" i="1"/>
  <c r="D503" i="1"/>
  <c r="D506" i="1"/>
  <c r="D509" i="1"/>
  <c r="D513" i="1"/>
  <c r="D525" i="1"/>
  <c r="D528" i="1"/>
  <c r="D531" i="1"/>
  <c r="D537" i="1"/>
  <c r="D543" i="1"/>
  <c r="D548" i="1"/>
  <c r="D554" i="1"/>
  <c r="D556" i="1"/>
  <c r="D562" i="1"/>
  <c r="D566" i="1"/>
  <c r="D570" i="1"/>
  <c r="D575" i="1"/>
  <c r="D580" i="1"/>
  <c r="D585" i="1"/>
  <c r="D588" i="1"/>
  <c r="D591" i="1"/>
  <c r="D594" i="1"/>
  <c r="D597" i="1"/>
  <c r="D598" i="1"/>
  <c r="D601" i="1"/>
  <c r="D604" i="1"/>
  <c r="D607" i="1"/>
  <c r="D610" i="1"/>
  <c r="D614" i="1"/>
  <c r="D617" i="1"/>
  <c r="D620" i="1"/>
  <c r="D659" i="1"/>
  <c r="D662" i="1"/>
  <c r="D665" i="1"/>
  <c r="D669" i="1"/>
  <c r="D672" i="1"/>
  <c r="D677" i="1"/>
  <c r="D679" i="1"/>
  <c r="D730" i="1"/>
  <c r="D193" i="1"/>
  <c r="D187" i="1"/>
  <c r="D181" i="1"/>
  <c r="D175" i="1"/>
  <c r="D169" i="1"/>
  <c r="D163" i="1"/>
  <c r="D156" i="1"/>
  <c r="D150" i="1"/>
  <c r="D144" i="1"/>
  <c r="D134" i="1"/>
  <c r="D128" i="1"/>
  <c r="D122" i="1"/>
  <c r="D116" i="1"/>
  <c r="D111" i="1"/>
  <c r="D105" i="1"/>
  <c r="D94" i="1"/>
  <c r="D88" i="1"/>
  <c r="D82" i="1"/>
  <c r="D76" i="1"/>
  <c r="D70" i="1"/>
  <c r="D64" i="1"/>
  <c r="D58" i="1"/>
  <c r="D53" i="1"/>
  <c r="D47" i="1"/>
  <c r="D41" i="1"/>
  <c r="D35" i="1"/>
  <c r="D29" i="1"/>
  <c r="D23" i="1"/>
  <c r="D17" i="1"/>
  <c r="D11" i="1"/>
  <c r="D6" i="1"/>
  <c r="D203" i="1"/>
  <c r="D208" i="1"/>
  <c r="D219" i="1"/>
  <c r="D228" i="1"/>
  <c r="D232" i="1"/>
  <c r="D248" i="1"/>
  <c r="D258" i="1"/>
  <c r="D261" i="1"/>
  <c r="D264" i="1"/>
  <c r="D272" i="1"/>
  <c r="D275" i="1"/>
  <c r="D278" i="1"/>
  <c r="D288" i="1"/>
  <c r="D291" i="1"/>
  <c r="D294" i="1"/>
  <c r="D299" i="1"/>
  <c r="D302" i="1"/>
  <c r="D305" i="1"/>
  <c r="D308" i="1"/>
  <c r="D317" i="1"/>
  <c r="D319" i="1"/>
  <c r="D321" i="1"/>
  <c r="D340" i="1"/>
  <c r="D344" i="1"/>
  <c r="D365" i="1"/>
  <c r="D368" i="1"/>
  <c r="D371" i="1"/>
  <c r="D374" i="1"/>
  <c r="D379" i="1"/>
  <c r="D382" i="1"/>
  <c r="D383" i="1"/>
  <c r="D386" i="1"/>
  <c r="D395" i="1"/>
  <c r="D398" i="1"/>
  <c r="D401" i="1"/>
  <c r="D404" i="1"/>
  <c r="D407" i="1"/>
  <c r="D410" i="1"/>
  <c r="D413" i="1"/>
  <c r="D417" i="1"/>
  <c r="D420" i="1"/>
  <c r="D423" i="1"/>
  <c r="D426" i="1"/>
  <c r="D442" i="1"/>
  <c r="D439" i="1"/>
  <c r="D436" i="1"/>
  <c r="D433" i="1"/>
  <c r="D430" i="1"/>
  <c r="D444" i="1"/>
  <c r="D459" i="1"/>
  <c r="D462" i="1"/>
  <c r="D465" i="1"/>
  <c r="D468" i="1"/>
  <c r="D471" i="1"/>
  <c r="D487" i="1"/>
  <c r="D490" i="1"/>
  <c r="D493" i="1"/>
  <c r="D496" i="1"/>
  <c r="D499" i="1"/>
  <c r="D514" i="1"/>
  <c r="D518" i="1"/>
  <c r="D520" i="1"/>
  <c r="D532" i="1"/>
  <c r="D538" i="1"/>
  <c r="D544" i="1"/>
  <c r="D549" i="1"/>
  <c r="D557" i="1"/>
  <c r="D563" i="1"/>
  <c r="D571" i="1"/>
  <c r="D581" i="1"/>
  <c r="D623" i="1"/>
  <c r="D626" i="1"/>
  <c r="D629" i="1"/>
  <c r="D632" i="1"/>
  <c r="D635" i="1"/>
  <c r="D638" i="1"/>
  <c r="D641" i="1"/>
  <c r="D644" i="1"/>
  <c r="D648" i="1"/>
  <c r="D651" i="1"/>
  <c r="D656" i="1"/>
  <c r="K9" i="5"/>
  <c r="D680" i="1"/>
  <c r="D684" i="1"/>
  <c r="D687" i="1"/>
  <c r="D690" i="1"/>
  <c r="D693" i="1"/>
  <c r="D696" i="1"/>
  <c r="D700" i="1"/>
  <c r="D703" i="1"/>
  <c r="D706" i="1"/>
  <c r="D709" i="1"/>
  <c r="D712" i="1"/>
  <c r="D715" i="1"/>
  <c r="D718" i="1"/>
  <c r="D721" i="1"/>
  <c r="D724" i="1"/>
  <c r="D727" i="1"/>
  <c r="Z29" i="4"/>
  <c r="Z38" i="4"/>
  <c r="C5" i="4"/>
  <c r="Z30" i="4"/>
  <c r="Z31" i="4"/>
  <c r="Z32" i="4"/>
  <c r="Z35" i="4"/>
  <c r="E29" i="5"/>
  <c r="J39" i="5"/>
  <c r="Z24" i="4"/>
  <c r="Z54" i="4"/>
  <c r="N20" i="5"/>
  <c r="F10" i="5"/>
  <c r="M36" i="5"/>
  <c r="Z57" i="4"/>
  <c r="N44" i="5"/>
  <c r="K23" i="5"/>
  <c r="J36" i="5"/>
  <c r="I16" i="5"/>
  <c r="C6" i="4"/>
  <c r="B6" i="4" s="1"/>
  <c r="E23" i="5"/>
  <c r="Q38" i="5"/>
  <c r="N6" i="5"/>
  <c r="I19" i="5"/>
  <c r="H30" i="5"/>
  <c r="F44" i="5"/>
  <c r="Z37" i="4"/>
  <c r="I25" i="5"/>
  <c r="E36" i="5"/>
  <c r="Q11" i="5"/>
  <c r="M7" i="5"/>
  <c r="K38" i="5"/>
  <c r="F4" i="4"/>
  <c r="T4" i="5" s="1"/>
  <c r="H33" i="5"/>
  <c r="G27" i="5"/>
  <c r="K49" i="5"/>
  <c r="N14" i="5"/>
  <c r="G45" i="5"/>
  <c r="F5" i="4"/>
  <c r="T5" i="5" s="1"/>
  <c r="F22" i="5"/>
  <c r="K33" i="5"/>
  <c r="Z53" i="4"/>
  <c r="F38" i="5"/>
  <c r="Z28" i="4"/>
  <c r="Z45" i="4"/>
  <c r="M15" i="5"/>
  <c r="O5" i="5"/>
  <c r="G24" i="5"/>
  <c r="C1" i="2"/>
  <c r="M21" i="5"/>
  <c r="L22" i="5"/>
  <c r="Z17" i="4"/>
  <c r="Z26" i="4"/>
  <c r="Z41" i="4"/>
  <c r="J18" i="5"/>
  <c r="C4" i="4"/>
  <c r="J24" i="5"/>
  <c r="E33" i="5"/>
  <c r="E4" i="4"/>
  <c r="S4" i="5" s="1"/>
  <c r="Z33" i="4"/>
  <c r="J7" i="5"/>
  <c r="Q42" i="5"/>
  <c r="N48" i="5"/>
  <c r="H22" i="5"/>
  <c r="F31" i="5"/>
  <c r="I29" i="5"/>
  <c r="L8" i="5"/>
  <c r="K6" i="5"/>
  <c r="K45" i="5"/>
  <c r="H42" i="5"/>
  <c r="P37" i="5"/>
  <c r="H45" i="5"/>
  <c r="Q9" i="5"/>
  <c r="Q36" i="5"/>
  <c r="L32" i="5"/>
  <c r="M31" i="5"/>
  <c r="Q18" i="5"/>
  <c r="G7" i="5"/>
  <c r="M40" i="5"/>
  <c r="L38" i="5"/>
  <c r="I8" i="5"/>
  <c r="L44" i="5"/>
  <c r="K42" i="5"/>
  <c r="L14" i="5"/>
  <c r="H36" i="5"/>
  <c r="G37" i="5"/>
  <c r="F29" i="5"/>
  <c r="I26" i="5"/>
  <c r="D3" i="4"/>
  <c r="J28" i="5"/>
  <c r="N33" i="5"/>
  <c r="Q43" i="5"/>
  <c r="K20" i="5"/>
  <c r="Q21" i="5"/>
  <c r="N24" i="5"/>
  <c r="K12" i="5"/>
  <c r="K39" i="5"/>
  <c r="H9" i="5"/>
  <c r="N39" i="5"/>
  <c r="F8" i="5"/>
  <c r="I41" i="5"/>
  <c r="L41" i="5"/>
  <c r="N30" i="5"/>
  <c r="I35" i="5"/>
  <c r="H27" i="5"/>
  <c r="O20" i="5"/>
  <c r="Z25" i="4"/>
  <c r="G13" i="5"/>
  <c r="M43" i="5"/>
  <c r="P22" i="5"/>
  <c r="K27" i="5"/>
  <c r="I33" i="5"/>
  <c r="E15" i="5"/>
  <c r="E6" i="4"/>
  <c r="S6" i="5" s="1"/>
  <c r="Z19" i="4"/>
  <c r="Z23" i="4"/>
  <c r="Z43" i="4"/>
  <c r="O23" i="5"/>
  <c r="J10" i="5"/>
  <c r="P34" i="5"/>
  <c r="I11" i="5"/>
  <c r="Q15" i="5"/>
  <c r="P25" i="5"/>
  <c r="F14" i="5"/>
  <c r="C1" i="1"/>
  <c r="G4" i="4"/>
  <c r="U4" i="5" s="1"/>
  <c r="G5" i="4"/>
  <c r="U5" i="5" s="1"/>
  <c r="Z22" i="4"/>
  <c r="Z18" i="4"/>
  <c r="Z21" i="4"/>
  <c r="Z34" i="4"/>
  <c r="L57" i="5"/>
  <c r="Z27" i="4"/>
  <c r="Z47" i="4"/>
  <c r="Z58" i="4"/>
  <c r="Z60" i="4"/>
  <c r="N9" i="5"/>
  <c r="O8" i="5"/>
  <c r="H39" i="5"/>
  <c r="N21" i="5"/>
  <c r="J19" i="5"/>
  <c r="M46" i="5"/>
  <c r="O49" i="5"/>
  <c r="I14" i="5"/>
  <c r="N45" i="5"/>
  <c r="O14" i="5"/>
  <c r="G16" i="5"/>
  <c r="M10" i="5"/>
  <c r="N27" i="5"/>
  <c r="L47" i="5"/>
  <c r="J13" i="5"/>
  <c r="N53" i="5"/>
  <c r="P55" i="5"/>
  <c r="D1" i="2"/>
  <c r="Z55" i="4"/>
  <c r="Q47" i="5"/>
  <c r="M34" i="5"/>
  <c r="O26" i="5"/>
  <c r="G34" i="5"/>
  <c r="L11" i="5"/>
  <c r="F17" i="5"/>
  <c r="J49" i="5"/>
  <c r="P7" i="5"/>
  <c r="G35" i="5"/>
  <c r="Q53" i="5"/>
  <c r="K48" i="5"/>
  <c r="N15" i="5"/>
  <c r="Q6" i="5"/>
  <c r="O38" i="5"/>
  <c r="I32" i="5"/>
  <c r="L29" i="5"/>
  <c r="F35" i="5"/>
  <c r="P49" i="5"/>
  <c r="Z63" i="4"/>
  <c r="Q24" i="5"/>
  <c r="O44" i="5"/>
  <c r="F41" i="5"/>
  <c r="K30" i="5"/>
  <c r="P48" i="5"/>
  <c r="Q16" i="5"/>
  <c r="M44" i="5"/>
  <c r="M20" i="5"/>
  <c r="M14" i="5"/>
  <c r="K16" i="5"/>
  <c r="Q34" i="5"/>
  <c r="M8" i="5"/>
  <c r="N34" i="5"/>
  <c r="G11" i="5"/>
  <c r="I24" i="5"/>
  <c r="L55" i="5"/>
  <c r="O52" i="5"/>
  <c r="O18" i="5"/>
  <c r="K22" i="5"/>
  <c r="N43" i="5"/>
  <c r="N19" i="5"/>
  <c r="P17" i="5"/>
  <c r="P11" i="5"/>
  <c r="Q10" i="5"/>
  <c r="O47" i="5"/>
  <c r="P5" i="5"/>
  <c r="G20" i="5"/>
  <c r="P41" i="5"/>
  <c r="I18" i="5"/>
  <c r="L15" i="5"/>
  <c r="P46" i="5"/>
  <c r="I12" i="5"/>
  <c r="J11" i="5"/>
  <c r="K56" i="5"/>
  <c r="M54" i="5"/>
  <c r="J47" i="5"/>
  <c r="I48" i="5"/>
  <c r="J23" i="5"/>
  <c r="J17" i="5"/>
  <c r="E22" i="5"/>
  <c r="M49" i="5"/>
  <c r="F24" i="5"/>
  <c r="E16" i="5"/>
  <c r="N46" i="5"/>
  <c r="E7" i="5"/>
  <c r="J57" i="5"/>
  <c r="Q50" i="5"/>
  <c r="P51" i="5"/>
  <c r="Q40" i="5"/>
  <c r="E28" i="5"/>
  <c r="L9" i="5"/>
  <c r="N13" i="5"/>
  <c r="Q45" i="5"/>
  <c r="O33" i="5"/>
  <c r="P44" i="5"/>
  <c r="G41" i="5"/>
  <c r="L36" i="5"/>
  <c r="Q31" i="5"/>
  <c r="G6" i="5"/>
  <c r="P26" i="5"/>
  <c r="J32" i="5"/>
  <c r="K37" i="5"/>
  <c r="H16" i="5"/>
  <c r="H34" i="5"/>
  <c r="F42" i="5"/>
  <c r="L30" i="5"/>
  <c r="G29" i="5"/>
  <c r="H13" i="5"/>
  <c r="Q25" i="5"/>
  <c r="O27" i="5"/>
  <c r="F36" i="5"/>
  <c r="L42" i="5"/>
  <c r="E37" i="5"/>
  <c r="I39" i="5"/>
  <c r="N7" i="5"/>
  <c r="H40" i="5"/>
  <c r="M35" i="5"/>
  <c r="M29" i="5"/>
  <c r="H28" i="5"/>
  <c r="N28" i="5"/>
  <c r="G14" i="5"/>
  <c r="K46" i="5"/>
  <c r="O42" i="5"/>
  <c r="K32" i="5"/>
  <c r="K15" i="5"/>
  <c r="Z49" i="4"/>
  <c r="G25" i="5"/>
  <c r="L27" i="5"/>
  <c r="P38" i="5"/>
  <c r="I45" i="5"/>
  <c r="J35" i="5"/>
  <c r="E44" i="5"/>
  <c r="H41" i="5"/>
  <c r="M48" i="5"/>
  <c r="F43" i="5"/>
  <c r="F39" i="5"/>
  <c r="Z62" i="4"/>
  <c r="O17" i="5"/>
  <c r="K21" i="5"/>
  <c r="E49" i="5"/>
  <c r="Q28" i="5"/>
  <c r="P29" i="5"/>
  <c r="G38" i="5"/>
  <c r="L37" i="5"/>
  <c r="P33" i="5"/>
  <c r="I23" i="5"/>
  <c r="K17" i="5"/>
  <c r="O34" i="5"/>
  <c r="F26" i="5"/>
  <c r="P10" i="5"/>
  <c r="Z20" i="4"/>
  <c r="N18" i="5"/>
  <c r="E12" i="5"/>
  <c r="M32" i="5"/>
  <c r="F6" i="5"/>
  <c r="N40" i="5"/>
  <c r="P27" i="5"/>
  <c r="O46" i="5"/>
  <c r="I40" i="5"/>
  <c r="O13" i="5"/>
  <c r="N31" i="5"/>
  <c r="M13" i="5"/>
  <c r="H24" i="5"/>
  <c r="K43" i="5"/>
  <c r="M41" i="5"/>
  <c r="H46" i="5"/>
  <c r="I28" i="5"/>
  <c r="L20" i="5"/>
  <c r="G36" i="5"/>
  <c r="N36" i="5"/>
  <c r="L16" i="5"/>
  <c r="G42" i="5"/>
  <c r="J27" i="5"/>
  <c r="P16" i="5"/>
  <c r="N35" i="5"/>
  <c r="E27" i="5"/>
  <c r="N47" i="5"/>
  <c r="J22" i="5"/>
  <c r="Z48" i="4"/>
  <c r="Z50" i="4"/>
  <c r="Z56" i="4"/>
  <c r="J44" i="5"/>
  <c r="H37" i="5"/>
  <c r="H20" i="5"/>
  <c r="E40" i="5"/>
  <c r="N57" i="5"/>
  <c r="E42" i="5"/>
  <c r="I38" i="5"/>
  <c r="O30" i="5"/>
  <c r="E57" i="5"/>
  <c r="Q48" i="5"/>
  <c r="H7" i="5"/>
  <c r="M27" i="5"/>
  <c r="F20" i="5"/>
  <c r="G19" i="5"/>
  <c r="N38" i="5"/>
  <c r="G33" i="5"/>
  <c r="E10" i="5"/>
  <c r="I36" i="5"/>
  <c r="O24" i="5"/>
  <c r="Q56" i="5"/>
  <c r="O25" i="5"/>
  <c r="H32" i="5"/>
  <c r="E21" i="5"/>
  <c r="Z16" i="4"/>
  <c r="E47" i="5"/>
  <c r="I17" i="5"/>
  <c r="K29" i="5"/>
  <c r="O11" i="5"/>
  <c r="E20" i="5"/>
  <c r="G21" i="5"/>
  <c r="O6" i="5"/>
  <c r="K10" i="5"/>
  <c r="E56" i="5"/>
  <c r="K14" i="5"/>
  <c r="I6" i="5"/>
  <c r="F55" i="5"/>
  <c r="K41" i="5"/>
  <c r="J31" i="5"/>
  <c r="O54" i="5"/>
  <c r="M39" i="5"/>
  <c r="G47" i="5"/>
  <c r="L33" i="5"/>
  <c r="H54" i="5"/>
  <c r="J16" i="5"/>
  <c r="F9" i="5"/>
  <c r="L40" i="5"/>
  <c r="O37" i="5"/>
  <c r="O10" i="5"/>
  <c r="P31" i="5"/>
  <c r="G44" i="5"/>
  <c r="K40" i="5"/>
  <c r="Q52" i="5"/>
  <c r="Z36" i="4"/>
  <c r="J30" i="5"/>
  <c r="F46" i="5"/>
  <c r="H17" i="5"/>
  <c r="G18" i="5"/>
  <c r="P40" i="5"/>
  <c r="Z61" i="4"/>
  <c r="F19" i="5"/>
  <c r="J51" i="5"/>
  <c r="I43" i="5"/>
  <c r="J42" i="5"/>
  <c r="O36" i="5"/>
  <c r="M12" i="5"/>
  <c r="J15" i="5"/>
  <c r="G8" i="5"/>
  <c r="J50" i="5"/>
  <c r="N11" i="5"/>
  <c r="Q35" i="5"/>
  <c r="L13" i="5"/>
  <c r="P24" i="5"/>
  <c r="Q54" i="5"/>
  <c r="G7" i="4"/>
  <c r="U7" i="5" s="1"/>
  <c r="D8" i="4"/>
  <c r="E7" i="4"/>
  <c r="F7" i="4"/>
  <c r="C7" i="4"/>
  <c r="G6" i="4"/>
  <c r="Z46" i="4"/>
  <c r="C2" i="1"/>
  <c r="M53" i="5"/>
  <c r="N52" i="5"/>
  <c r="L54" i="5"/>
  <c r="I57" i="5"/>
  <c r="O51" i="5"/>
  <c r="K55" i="5"/>
  <c r="J56" i="5"/>
  <c r="P50" i="5"/>
  <c r="J14" i="5"/>
  <c r="K13" i="5"/>
  <c r="N10" i="5"/>
  <c r="G17" i="5"/>
  <c r="E19" i="5"/>
  <c r="I15" i="5"/>
  <c r="F18" i="5"/>
  <c r="P8" i="5"/>
  <c r="M11" i="5"/>
  <c r="O9" i="5"/>
  <c r="L12" i="5"/>
  <c r="M50" i="5"/>
  <c r="K52" i="5"/>
  <c r="I54" i="5"/>
  <c r="F57" i="5"/>
  <c r="L51" i="5"/>
  <c r="H55" i="5"/>
  <c r="G56" i="5"/>
  <c r="O48" i="5"/>
  <c r="N25" i="5"/>
  <c r="E34" i="5"/>
  <c r="M26" i="5"/>
  <c r="H31" i="5"/>
  <c r="P23" i="5"/>
  <c r="J29" i="5"/>
  <c r="G32" i="5"/>
  <c r="F33" i="5"/>
  <c r="I30" i="5"/>
  <c r="Q22" i="5"/>
  <c r="F23" i="5"/>
  <c r="M16" i="5"/>
  <c r="H21" i="5"/>
  <c r="Q12" i="5"/>
  <c r="E24" i="5"/>
  <c r="G22" i="5"/>
  <c r="P13" i="5"/>
  <c r="K18" i="5"/>
  <c r="L17" i="5"/>
  <c r="Q57" i="5"/>
  <c r="I13" i="5"/>
  <c r="Q17" i="5"/>
  <c r="M45" i="5"/>
  <c r="F28" i="5"/>
  <c r="J40" i="5"/>
  <c r="M38" i="5"/>
  <c r="O39" i="5"/>
  <c r="F45" i="5"/>
  <c r="F48" i="5"/>
  <c r="J45" i="5"/>
  <c r="F49" i="5"/>
  <c r="O16" i="5"/>
  <c r="P39" i="5"/>
  <c r="P9" i="5"/>
  <c r="F25" i="5"/>
  <c r="Q14" i="5"/>
  <c r="Q13" i="5"/>
  <c r="E32" i="5"/>
  <c r="E43" i="5"/>
  <c r="H49" i="5"/>
  <c r="I42" i="5"/>
  <c r="J41" i="5"/>
  <c r="P53" i="5"/>
  <c r="N55" i="5"/>
  <c r="M56" i="5"/>
  <c r="K51" i="5"/>
  <c r="G55" i="5"/>
  <c r="F56" i="5"/>
  <c r="G52" i="5"/>
  <c r="E54" i="5"/>
  <c r="H51" i="5"/>
  <c r="E55" i="5"/>
  <c r="G54" i="5"/>
  <c r="I53" i="5"/>
  <c r="I52" i="5"/>
  <c r="I51" i="5"/>
  <c r="I50" i="5"/>
  <c r="J6" i="5"/>
  <c r="J48" i="5"/>
  <c r="L46" i="5"/>
  <c r="P35" i="5"/>
  <c r="O43" i="5"/>
  <c r="P15" i="5"/>
  <c r="L25" i="5"/>
  <c r="J21" i="5"/>
  <c r="N23" i="5"/>
  <c r="K5" i="5"/>
  <c r="M42" i="5"/>
  <c r="M18" i="5"/>
  <c r="K26" i="5"/>
  <c r="H43" i="5"/>
  <c r="M52" i="5"/>
  <c r="K54" i="5"/>
  <c r="H57" i="5"/>
  <c r="N51" i="5"/>
  <c r="J55" i="5"/>
  <c r="I56" i="5"/>
  <c r="P42" i="5"/>
  <c r="K44" i="5"/>
  <c r="O22" i="5"/>
  <c r="P18" i="5"/>
  <c r="L19" i="5"/>
  <c r="K8" i="5"/>
  <c r="I7" i="5"/>
  <c r="H5" i="5"/>
  <c r="N56" i="5"/>
  <c r="O55" i="5"/>
  <c r="F53" i="5"/>
  <c r="F51" i="5"/>
  <c r="F50" i="5"/>
  <c r="H53" i="5"/>
  <c r="K50" i="5"/>
  <c r="G51" i="5"/>
  <c r="H50" i="5"/>
  <c r="E53" i="5"/>
  <c r="P54" i="5"/>
  <c r="M57" i="5"/>
  <c r="L56" i="5"/>
  <c r="M55" i="5"/>
  <c r="O53" i="5"/>
  <c r="Q51" i="5"/>
  <c r="K36" i="5"/>
  <c r="G40" i="5"/>
  <c r="L35" i="5"/>
  <c r="K47" i="5"/>
  <c r="Q20" i="5"/>
  <c r="G30" i="5"/>
  <c r="L43" i="5"/>
  <c r="H29" i="5"/>
  <c r="Q44" i="5"/>
  <c r="H47" i="5"/>
  <c r="M24" i="5"/>
  <c r="H26" i="5"/>
  <c r="M51" i="5"/>
  <c r="I55" i="5"/>
  <c r="H56" i="5"/>
  <c r="N50" i="5"/>
  <c r="K53" i="5"/>
  <c r="K57" i="5"/>
  <c r="N54" i="5"/>
  <c r="P52" i="5"/>
  <c r="O50" i="5"/>
  <c r="I49" i="5"/>
  <c r="Q30" i="5"/>
  <c r="O32" i="5"/>
  <c r="E26" i="5"/>
  <c r="N41" i="5"/>
  <c r="P45" i="5"/>
  <c r="E8" i="5"/>
  <c r="H23" i="5"/>
  <c r="E46" i="5"/>
  <c r="N37" i="5"/>
  <c r="G53" i="5"/>
  <c r="H52" i="5"/>
  <c r="F54" i="5"/>
  <c r="G50" i="5"/>
  <c r="E52" i="5"/>
  <c r="O57" i="5"/>
  <c r="Q55" i="5"/>
  <c r="P56" i="5"/>
  <c r="G57" i="5"/>
  <c r="J54" i="5"/>
  <c r="L53" i="5"/>
  <c r="L52" i="5"/>
  <c r="L50" i="5"/>
  <c r="P57" i="5"/>
  <c r="O56" i="5"/>
  <c r="C2" i="2"/>
  <c r="D1" i="1" l="1"/>
  <c r="G3" i="4"/>
  <c r="U3" i="5" s="1"/>
  <c r="C3" i="4"/>
  <c r="F3" i="4"/>
  <c r="T3" i="5" s="1"/>
  <c r="E3" i="4"/>
  <c r="S3" i="5" s="1"/>
  <c r="H7" i="4"/>
  <c r="V7" i="5" s="1"/>
  <c r="H4" i="4"/>
  <c r="V4" i="5" s="1"/>
  <c r="H3" i="4"/>
  <c r="V3" i="5" s="1"/>
  <c r="H5" i="4"/>
  <c r="V5" i="5" s="1"/>
  <c r="H6" i="4"/>
  <c r="V6" i="5" s="1"/>
  <c r="R36" i="5"/>
  <c r="R31" i="5"/>
  <c r="R10" i="5"/>
  <c r="R30" i="5"/>
  <c r="R33" i="5"/>
  <c r="R34" i="5"/>
  <c r="R44" i="5"/>
  <c r="R42" i="5"/>
  <c r="R27" i="5"/>
  <c r="R15" i="5"/>
  <c r="R38" i="5"/>
  <c r="R28" i="5"/>
  <c r="R41" i="5"/>
  <c r="R21" i="5"/>
  <c r="R37" i="5"/>
  <c r="R48" i="5"/>
  <c r="R46" i="5"/>
  <c r="R39" i="5"/>
  <c r="R52" i="5"/>
  <c r="R47" i="5"/>
  <c r="R32" i="5"/>
  <c r="R29" i="5"/>
  <c r="R56" i="5"/>
  <c r="R53" i="5"/>
  <c r="R20" i="5"/>
  <c r="R35" i="5"/>
  <c r="R16" i="5"/>
  <c r="R40" i="5"/>
  <c r="R49" i="5"/>
  <c r="R26" i="5"/>
  <c r="R54" i="5"/>
  <c r="E86" i="5"/>
  <c r="N86" i="5"/>
  <c r="R55" i="5"/>
  <c r="R12" i="5"/>
  <c r="Q86" i="5"/>
  <c r="R6" i="5"/>
  <c r="J86" i="5"/>
  <c r="R25" i="5"/>
  <c r="R57" i="5"/>
  <c r="R23" i="5"/>
  <c r="R9" i="5"/>
  <c r="O86" i="5"/>
  <c r="G86" i="5"/>
  <c r="B7" i="4"/>
  <c r="R19" i="5"/>
  <c r="R50" i="5"/>
  <c r="K86" i="5"/>
  <c r="R18" i="5"/>
  <c r="F86" i="5"/>
  <c r="E8" i="4"/>
  <c r="H8" i="4"/>
  <c r="G8" i="4"/>
  <c r="U8" i="5" s="1"/>
  <c r="C8" i="4"/>
  <c r="B8" i="4" s="1"/>
  <c r="D9" i="4"/>
  <c r="F8" i="4"/>
  <c r="T8" i="5" s="1"/>
  <c r="T7" i="5"/>
  <c r="R14" i="5"/>
  <c r="L86" i="5"/>
  <c r="R5" i="5"/>
  <c r="H86" i="5"/>
  <c r="R45" i="5"/>
  <c r="R17" i="5"/>
  <c r="R22" i="5"/>
  <c r="M86" i="5"/>
  <c r="R8" i="5"/>
  <c r="R51" i="5"/>
  <c r="R7" i="5"/>
  <c r="I86" i="5"/>
  <c r="R43" i="5"/>
  <c r="R24" i="5"/>
  <c r="P86" i="5"/>
  <c r="S7" i="5"/>
  <c r="R13" i="5"/>
  <c r="U6" i="5"/>
  <c r="R11" i="5"/>
  <c r="I8" i="4" l="1"/>
  <c r="W8" i="5" s="1"/>
  <c r="I5" i="4"/>
  <c r="W5" i="5" s="1"/>
  <c r="I7" i="4"/>
  <c r="W7" i="5" s="1"/>
  <c r="I3" i="4"/>
  <c r="W3" i="5" s="1"/>
  <c r="I4" i="4"/>
  <c r="W4" i="5" s="1"/>
  <c r="I6" i="4"/>
  <c r="W6" i="5" s="1"/>
  <c r="I9" i="4"/>
  <c r="W9" i="5" s="1"/>
  <c r="G9" i="4"/>
  <c r="C9" i="4"/>
  <c r="D10" i="4"/>
  <c r="F9" i="4"/>
  <c r="H9" i="4"/>
  <c r="V9" i="5" s="1"/>
  <c r="E9" i="4"/>
  <c r="R86" i="5"/>
  <c r="V8" i="5"/>
  <c r="S8" i="5"/>
  <c r="J6" i="4" l="1"/>
  <c r="X6" i="5" s="1"/>
  <c r="J7" i="4"/>
  <c r="X7" i="5" s="1"/>
  <c r="J4" i="4"/>
  <c r="X4" i="5" s="1"/>
  <c r="J8" i="4"/>
  <c r="X8" i="5" s="1"/>
  <c r="U9" i="5"/>
  <c r="S9" i="5"/>
  <c r="T9" i="5"/>
  <c r="F10" i="4"/>
  <c r="T10" i="5" s="1"/>
  <c r="G10" i="4"/>
  <c r="U10" i="5" s="1"/>
  <c r="E10" i="4"/>
  <c r="D11" i="4"/>
  <c r="C10" i="4"/>
  <c r="B10" i="4" s="1"/>
  <c r="I10" i="4"/>
  <c r="H10" i="4"/>
  <c r="J10" i="4"/>
  <c r="X10" i="5" s="1"/>
  <c r="B9" i="4"/>
  <c r="J5" i="4" l="1"/>
  <c r="X5" i="5" s="1"/>
  <c r="J9" i="4"/>
  <c r="X9" i="5" s="1"/>
  <c r="J3" i="4"/>
  <c r="X3" i="5" s="1"/>
  <c r="K3" i="4"/>
  <c r="Y3" i="5" s="1"/>
  <c r="K5" i="4"/>
  <c r="Y5" i="5" s="1"/>
  <c r="K8" i="4"/>
  <c r="Y8" i="5" s="1"/>
  <c r="V10" i="5"/>
  <c r="W10" i="5"/>
  <c r="D12" i="4"/>
  <c r="E11" i="4"/>
  <c r="F11" i="4"/>
  <c r="T11" i="5" s="1"/>
  <c r="G11" i="4"/>
  <c r="U11" i="5" s="1"/>
  <c r="H11" i="4"/>
  <c r="V11" i="5" s="1"/>
  <c r="C11" i="4"/>
  <c r="I11" i="4"/>
  <c r="W11" i="5" s="1"/>
  <c r="J11" i="4"/>
  <c r="K11" i="4"/>
  <c r="Y11" i="5" s="1"/>
  <c r="S10" i="5"/>
  <c r="K6" i="4" l="1"/>
  <c r="Y6" i="5" s="1"/>
  <c r="K10" i="4"/>
  <c r="Y10" i="5" s="1"/>
  <c r="K9" i="4"/>
  <c r="Y9" i="5" s="1"/>
  <c r="K4" i="4"/>
  <c r="Y4" i="5" s="1"/>
  <c r="K7" i="4"/>
  <c r="Y7" i="5" s="1"/>
  <c r="L3" i="4"/>
  <c r="Z3" i="5" s="1"/>
  <c r="S11" i="5"/>
  <c r="X11" i="5"/>
  <c r="B11" i="4"/>
  <c r="I12" i="4"/>
  <c r="W12" i="5" s="1"/>
  <c r="G12" i="4"/>
  <c r="U12" i="5" s="1"/>
  <c r="D13" i="4"/>
  <c r="C12" i="4"/>
  <c r="E12" i="4"/>
  <c r="H12" i="4"/>
  <c r="V12" i="5" s="1"/>
  <c r="K12" i="4"/>
  <c r="Y12" i="5" s="1"/>
  <c r="J12" i="4"/>
  <c r="X12" i="5" s="1"/>
  <c r="F12" i="4"/>
  <c r="T12" i="5" s="1"/>
  <c r="L12" i="4"/>
  <c r="Z12" i="5" s="1"/>
  <c r="L10" i="4" l="1"/>
  <c r="Z10" i="5" s="1"/>
  <c r="L4" i="4"/>
  <c r="Z4" i="5" s="1"/>
  <c r="L5" i="4"/>
  <c r="Z5" i="5" s="1"/>
  <c r="L6" i="4"/>
  <c r="Z6" i="5" s="1"/>
  <c r="L9" i="4"/>
  <c r="Z9" i="5" s="1"/>
  <c r="L7" i="4"/>
  <c r="Z7" i="5" s="1"/>
  <c r="L8" i="4"/>
  <c r="Z8" i="5" s="1"/>
  <c r="M12" i="4"/>
  <c r="AA12" i="5" s="1"/>
  <c r="L11" i="4"/>
  <c r="Z11" i="5" s="1"/>
  <c r="M8" i="4"/>
  <c r="AA8" i="5" s="1"/>
  <c r="M7" i="4"/>
  <c r="AA7" i="5" s="1"/>
  <c r="M6" i="4"/>
  <c r="AA6" i="5" s="1"/>
  <c r="M4" i="4"/>
  <c r="AA4" i="5" s="1"/>
  <c r="M9" i="4"/>
  <c r="AA9" i="5" s="1"/>
  <c r="M11" i="4"/>
  <c r="AA11" i="5" s="1"/>
  <c r="S12" i="5"/>
  <c r="B12" i="4"/>
  <c r="W12" i="4"/>
  <c r="V12" i="4" s="1"/>
  <c r="E13" i="4"/>
  <c r="C13" i="4"/>
  <c r="D14" i="4"/>
  <c r="G13" i="4"/>
  <c r="F13" i="4"/>
  <c r="T13" i="5" s="1"/>
  <c r="M13" i="4"/>
  <c r="H13" i="4"/>
  <c r="K13" i="4"/>
  <c r="Y13" i="5" s="1"/>
  <c r="I13" i="4"/>
  <c r="W13" i="5" s="1"/>
  <c r="L13" i="4"/>
  <c r="Z13" i="5" s="1"/>
  <c r="J13" i="4"/>
  <c r="X13" i="5" s="1"/>
  <c r="M10" i="4" l="1"/>
  <c r="AA10" i="5" s="1"/>
  <c r="M3" i="4"/>
  <c r="AA3" i="5" s="1"/>
  <c r="M5" i="4"/>
  <c r="AA5" i="5" s="1"/>
  <c r="N7" i="4"/>
  <c r="AB7" i="5" s="1"/>
  <c r="U13" i="5"/>
  <c r="D15" i="4"/>
  <c r="G14" i="4"/>
  <c r="U14" i="5" s="1"/>
  <c r="C14" i="4"/>
  <c r="H14" i="4"/>
  <c r="V14" i="5" s="1"/>
  <c r="F14" i="4"/>
  <c r="T14" i="5" s="1"/>
  <c r="E14" i="4"/>
  <c r="I14" i="4"/>
  <c r="W14" i="5" s="1"/>
  <c r="J14" i="4"/>
  <c r="X14" i="5" s="1"/>
  <c r="K14" i="4"/>
  <c r="Y14" i="5" s="1"/>
  <c r="L14" i="4"/>
  <c r="Z14" i="5" s="1"/>
  <c r="M14" i="4"/>
  <c r="AA14" i="5" s="1"/>
  <c r="N14" i="4"/>
  <c r="B13" i="4"/>
  <c r="W13" i="4"/>
  <c r="V13" i="4" s="1"/>
  <c r="V13" i="5"/>
  <c r="S13" i="5"/>
  <c r="AA13" i="5"/>
  <c r="N12" i="4" l="1"/>
  <c r="AB12" i="5" s="1"/>
  <c r="N4" i="4"/>
  <c r="AB4" i="5" s="1"/>
  <c r="N8" i="4"/>
  <c r="AB8" i="5" s="1"/>
  <c r="N11" i="4"/>
  <c r="AB11" i="5" s="1"/>
  <c r="N3" i="4"/>
  <c r="AB3" i="5" s="1"/>
  <c r="N9" i="4"/>
  <c r="AB9" i="5" s="1"/>
  <c r="N13" i="4"/>
  <c r="AB13" i="5" s="1"/>
  <c r="N10" i="4"/>
  <c r="AB10" i="5" s="1"/>
  <c r="N6" i="4"/>
  <c r="AB6" i="5" s="1"/>
  <c r="N5" i="4"/>
  <c r="AB5" i="5" s="1"/>
  <c r="O14" i="4"/>
  <c r="AC14" i="5" s="1"/>
  <c r="O3" i="4"/>
  <c r="O11" i="4"/>
  <c r="O5" i="4"/>
  <c r="O7" i="4"/>
  <c r="O6" i="4"/>
  <c r="O8" i="4"/>
  <c r="O12" i="4"/>
  <c r="AC12" i="5" s="1"/>
  <c r="AB14" i="5"/>
  <c r="B14" i="4"/>
  <c r="W14" i="4"/>
  <c r="V14" i="4" s="1"/>
  <c r="D16" i="4"/>
  <c r="G15" i="4"/>
  <c r="U15" i="5" s="1"/>
  <c r="F15" i="4"/>
  <c r="T15" i="5" s="1"/>
  <c r="E15" i="4"/>
  <c r="S15" i="5" s="1"/>
  <c r="C15" i="4"/>
  <c r="H15" i="4"/>
  <c r="J15" i="4"/>
  <c r="X15" i="5" s="1"/>
  <c r="L15" i="4"/>
  <c r="Z15" i="5" s="1"/>
  <c r="M15" i="4"/>
  <c r="AA15" i="5" s="1"/>
  <c r="I15" i="4"/>
  <c r="W15" i="5" s="1"/>
  <c r="K15" i="4"/>
  <c r="Y15" i="5" s="1"/>
  <c r="N15" i="4"/>
  <c r="O15" i="4"/>
  <c r="S14" i="5"/>
  <c r="O4" i="4" l="1"/>
  <c r="AC4" i="5" s="1"/>
  <c r="O10" i="4"/>
  <c r="AC10" i="5" s="1"/>
  <c r="O13" i="4"/>
  <c r="AC13" i="5" s="1"/>
  <c r="O9" i="4"/>
  <c r="AC9" i="5" s="1"/>
  <c r="P15" i="4"/>
  <c r="P8" i="4"/>
  <c r="AD8" i="5" s="1"/>
  <c r="AC7" i="5"/>
  <c r="AC8" i="5"/>
  <c r="AC5" i="5"/>
  <c r="P11" i="4"/>
  <c r="AD11" i="5" s="1"/>
  <c r="P3" i="4"/>
  <c r="AD3" i="5" s="1"/>
  <c r="P10" i="4"/>
  <c r="AD10" i="5" s="1"/>
  <c r="P4" i="4"/>
  <c r="AD4" i="5" s="1"/>
  <c r="P9" i="4"/>
  <c r="AD9" i="5" s="1"/>
  <c r="P5" i="4"/>
  <c r="AD5" i="5" s="1"/>
  <c r="P13" i="4"/>
  <c r="AD13" i="5" s="1"/>
  <c r="P14" i="4"/>
  <c r="AC11" i="5"/>
  <c r="AC6" i="5"/>
  <c r="AC3" i="5"/>
  <c r="AD15" i="5"/>
  <c r="AC15" i="5"/>
  <c r="AB15" i="5"/>
  <c r="I16" i="4"/>
  <c r="W16" i="5" s="1"/>
  <c r="D17" i="4"/>
  <c r="E16" i="4"/>
  <c r="F16" i="4"/>
  <c r="T16" i="5" s="1"/>
  <c r="G16" i="4"/>
  <c r="U16" i="5" s="1"/>
  <c r="K16" i="4"/>
  <c r="Y16" i="5" s="1"/>
  <c r="C16" i="4"/>
  <c r="J16" i="4"/>
  <c r="X16" i="5" s="1"/>
  <c r="L16" i="4"/>
  <c r="Z16" i="5" s="1"/>
  <c r="H16" i="4"/>
  <c r="V16" i="5" s="1"/>
  <c r="M16" i="4"/>
  <c r="AA16" i="5" s="1"/>
  <c r="N16" i="4"/>
  <c r="AB16" i="5" s="1"/>
  <c r="P16" i="4"/>
  <c r="AD16" i="5" s="1"/>
  <c r="O16" i="4"/>
  <c r="AC16" i="5" s="1"/>
  <c r="V15" i="5"/>
  <c r="B15" i="4"/>
  <c r="W15" i="4"/>
  <c r="V15" i="4" s="1"/>
  <c r="P7" i="4" l="1"/>
  <c r="AD7" i="5" s="1"/>
  <c r="P12" i="4"/>
  <c r="AD12" i="5" s="1"/>
  <c r="P6" i="4"/>
  <c r="AD6" i="5" s="1"/>
  <c r="Q3" i="4"/>
  <c r="AE3" i="5" s="1"/>
  <c r="Q4" i="4"/>
  <c r="Q13" i="4"/>
  <c r="AE13" i="5" s="1"/>
  <c r="Q5" i="4"/>
  <c r="R5" i="4" s="1"/>
  <c r="AF5" i="5" s="1"/>
  <c r="Q10" i="4"/>
  <c r="AD14" i="5"/>
  <c r="S16" i="5"/>
  <c r="E17" i="4"/>
  <c r="G17" i="4"/>
  <c r="U17" i="5" s="1"/>
  <c r="C17" i="4"/>
  <c r="D18" i="4"/>
  <c r="H17" i="4"/>
  <c r="V17" i="5" s="1"/>
  <c r="J17" i="4"/>
  <c r="X17" i="5" s="1"/>
  <c r="F17" i="4"/>
  <c r="T17" i="5" s="1"/>
  <c r="I17" i="4"/>
  <c r="W17" i="5" s="1"/>
  <c r="L17" i="4"/>
  <c r="Z17" i="5" s="1"/>
  <c r="M17" i="4"/>
  <c r="AA17" i="5" s="1"/>
  <c r="K17" i="4"/>
  <c r="Y17" i="5" s="1"/>
  <c r="N17" i="4"/>
  <c r="AB17" i="5" s="1"/>
  <c r="Q17" i="4"/>
  <c r="AE17" i="5" s="1"/>
  <c r="O17" i="4"/>
  <c r="AC17" i="5" s="1"/>
  <c r="P17" i="4"/>
  <c r="AD17" i="5" s="1"/>
  <c r="B16" i="4"/>
  <c r="W16" i="4"/>
  <c r="V16" i="4" s="1"/>
  <c r="Q8" i="4" l="1"/>
  <c r="AE8" i="5" s="1"/>
  <c r="Q6" i="4"/>
  <c r="AE6" i="5" s="1"/>
  <c r="Q16" i="4"/>
  <c r="Q15" i="4"/>
  <c r="R15" i="4" s="1"/>
  <c r="AF15" i="5" s="1"/>
  <c r="AG15" i="5" s="1"/>
  <c r="Q7" i="4"/>
  <c r="R7" i="4" s="1"/>
  <c r="AF7" i="5" s="1"/>
  <c r="AG7" i="5" s="1"/>
  <c r="Q12" i="4"/>
  <c r="AE12" i="5" s="1"/>
  <c r="Q14" i="4"/>
  <c r="AE14" i="5" s="1"/>
  <c r="Q11" i="4"/>
  <c r="AE11" i="5" s="1"/>
  <c r="Q9" i="4"/>
  <c r="AE9" i="5" s="1"/>
  <c r="AC16" i="4"/>
  <c r="AA16" i="4"/>
  <c r="AB16" i="4"/>
  <c r="S3" i="4"/>
  <c r="S13" i="4"/>
  <c r="AE7" i="5"/>
  <c r="AG5" i="5"/>
  <c r="AH5" i="5"/>
  <c r="R13" i="4"/>
  <c r="AF13" i="5" s="1"/>
  <c r="AG13" i="5" s="1"/>
  <c r="R3" i="4"/>
  <c r="AE10" i="5"/>
  <c r="S10" i="4"/>
  <c r="R10" i="4"/>
  <c r="AF10" i="5" s="1"/>
  <c r="AG10" i="5" s="1"/>
  <c r="AE4" i="5"/>
  <c r="S4" i="4"/>
  <c r="R4" i="4"/>
  <c r="S5" i="4"/>
  <c r="AE5" i="5"/>
  <c r="S17" i="5"/>
  <c r="S17" i="4"/>
  <c r="R17" i="4"/>
  <c r="AF17" i="5" s="1"/>
  <c r="AG17" i="5" s="1"/>
  <c r="G18" i="4"/>
  <c r="U18" i="5" s="1"/>
  <c r="C18" i="4"/>
  <c r="D19" i="4"/>
  <c r="E18" i="4"/>
  <c r="I18" i="4"/>
  <c r="W18" i="5" s="1"/>
  <c r="F18" i="4"/>
  <c r="T18" i="5" s="1"/>
  <c r="H18" i="4"/>
  <c r="V18" i="5" s="1"/>
  <c r="J18" i="4"/>
  <c r="X18" i="5" s="1"/>
  <c r="L18" i="4"/>
  <c r="Z18" i="5" s="1"/>
  <c r="K18" i="4"/>
  <c r="Y18" i="5" s="1"/>
  <c r="M18" i="4"/>
  <c r="AA18" i="5" s="1"/>
  <c r="N18" i="4"/>
  <c r="AB18" i="5" s="1"/>
  <c r="P18" i="4"/>
  <c r="AD18" i="5" s="1"/>
  <c r="Q18" i="4"/>
  <c r="AE18" i="5" s="1"/>
  <c r="O18" i="4"/>
  <c r="AC18" i="5" s="1"/>
  <c r="B17" i="4"/>
  <c r="W17" i="4"/>
  <c r="V17" i="4" s="1"/>
  <c r="R12" i="4" l="1"/>
  <c r="AF12" i="5" s="1"/>
  <c r="AG12" i="5" s="1"/>
  <c r="S15" i="4"/>
  <c r="S12" i="4"/>
  <c r="AE15" i="5"/>
  <c r="S6" i="4"/>
  <c r="R8" i="4"/>
  <c r="AF8" i="5" s="1"/>
  <c r="AG8" i="5" s="1"/>
  <c r="S8" i="4"/>
  <c r="S7" i="4"/>
  <c r="R11" i="4"/>
  <c r="AF11" i="5" s="1"/>
  <c r="AG11" i="5" s="1"/>
  <c r="R6" i="4"/>
  <c r="AF6" i="5" s="1"/>
  <c r="AH6" i="5" s="1"/>
  <c r="R14" i="4"/>
  <c r="AF14" i="5" s="1"/>
  <c r="AG14" i="5" s="1"/>
  <c r="S11" i="4"/>
  <c r="S14" i="4"/>
  <c r="R9" i="4"/>
  <c r="AF9" i="5" s="1"/>
  <c r="AG9" i="5" s="1"/>
  <c r="AE16" i="5"/>
  <c r="S16" i="4"/>
  <c r="R16" i="4"/>
  <c r="AF16" i="5" s="1"/>
  <c r="AG16" i="5" s="1"/>
  <c r="S9" i="4"/>
  <c r="AC17" i="4"/>
  <c r="AA17" i="4"/>
  <c r="AB17" i="4"/>
  <c r="S18" i="5"/>
  <c r="S18" i="4"/>
  <c r="R18" i="4"/>
  <c r="AF18" i="5" s="1"/>
  <c r="AG18" i="5" s="1"/>
  <c r="H19" i="4"/>
  <c r="V19" i="5" s="1"/>
  <c r="I19" i="4"/>
  <c r="W19" i="5" s="1"/>
  <c r="E19" i="4"/>
  <c r="G19" i="4"/>
  <c r="U19" i="5" s="1"/>
  <c r="D20" i="4"/>
  <c r="F19" i="4"/>
  <c r="T19" i="5" s="1"/>
  <c r="C19" i="4"/>
  <c r="J19" i="4"/>
  <c r="X19" i="5" s="1"/>
  <c r="K19" i="4"/>
  <c r="Y19" i="5" s="1"/>
  <c r="L19" i="4"/>
  <c r="Z19" i="5" s="1"/>
  <c r="M19" i="4"/>
  <c r="AA19" i="5" s="1"/>
  <c r="O19" i="4"/>
  <c r="AC19" i="5" s="1"/>
  <c r="N19" i="4"/>
  <c r="AB19" i="5" s="1"/>
  <c r="P19" i="4"/>
  <c r="AD19" i="5" s="1"/>
  <c r="Q19" i="4"/>
  <c r="AE19" i="5" s="1"/>
  <c r="B18" i="4"/>
  <c r="W18" i="4"/>
  <c r="V18" i="4" s="1"/>
  <c r="AH9" i="5" l="1"/>
  <c r="AH11" i="5"/>
  <c r="AH7" i="5"/>
  <c r="AH17" i="5"/>
  <c r="AH14" i="5"/>
  <c r="AG6" i="5"/>
  <c r="AH10" i="5"/>
  <c r="AH12" i="5"/>
  <c r="AH13" i="5"/>
  <c r="AH8" i="5"/>
  <c r="AH16" i="5"/>
  <c r="AH15" i="5"/>
  <c r="AC18" i="4"/>
  <c r="AB18" i="4"/>
  <c r="AA18" i="4"/>
  <c r="W19" i="4"/>
  <c r="V19" i="4" s="1"/>
  <c r="B19" i="4"/>
  <c r="F20" i="4"/>
  <c r="T20" i="5" s="1"/>
  <c r="D21" i="4"/>
  <c r="C20" i="4"/>
  <c r="E20" i="4"/>
  <c r="J20" i="4"/>
  <c r="X20" i="5" s="1"/>
  <c r="G20" i="4"/>
  <c r="U20" i="5" s="1"/>
  <c r="K20" i="4"/>
  <c r="Y20" i="5" s="1"/>
  <c r="O20" i="4"/>
  <c r="AC20" i="5" s="1"/>
  <c r="H20" i="4"/>
  <c r="V20" i="5" s="1"/>
  <c r="L20" i="4"/>
  <c r="Z20" i="5" s="1"/>
  <c r="I20" i="4"/>
  <c r="W20" i="5" s="1"/>
  <c r="M20" i="4"/>
  <c r="AA20" i="5" s="1"/>
  <c r="N20" i="4"/>
  <c r="AB20" i="5" s="1"/>
  <c r="P20" i="4"/>
  <c r="AD20" i="5" s="1"/>
  <c r="Q20" i="4"/>
  <c r="AE20" i="5" s="1"/>
  <c r="S19" i="5"/>
  <c r="S19" i="4"/>
  <c r="R19" i="4"/>
  <c r="AF19" i="5" s="1"/>
  <c r="AH18" i="5"/>
  <c r="AC19" i="4" l="1"/>
  <c r="AA19" i="4"/>
  <c r="AB19" i="4"/>
  <c r="S20" i="5"/>
  <c r="S20" i="4"/>
  <c r="R20" i="4"/>
  <c r="AF20" i="5" s="1"/>
  <c r="AH20" i="5" s="1"/>
  <c r="B20" i="4"/>
  <c r="W20" i="4"/>
  <c r="V20" i="4" s="1"/>
  <c r="D22" i="4"/>
  <c r="H21" i="4"/>
  <c r="V21" i="5" s="1"/>
  <c r="C21" i="4"/>
  <c r="E21" i="4"/>
  <c r="F21" i="4"/>
  <c r="T21" i="5" s="1"/>
  <c r="J21" i="4"/>
  <c r="X21" i="5" s="1"/>
  <c r="L21" i="4"/>
  <c r="Z21" i="5" s="1"/>
  <c r="I21" i="4"/>
  <c r="W21" i="5" s="1"/>
  <c r="K21" i="4"/>
  <c r="Y21" i="5" s="1"/>
  <c r="G21" i="4"/>
  <c r="U21" i="5" s="1"/>
  <c r="M21" i="4"/>
  <c r="AA21" i="5" s="1"/>
  <c r="N21" i="4"/>
  <c r="AB21" i="5" s="1"/>
  <c r="O21" i="4"/>
  <c r="AC21" i="5" s="1"/>
  <c r="P21" i="4"/>
  <c r="AD21" i="5" s="1"/>
  <c r="Q21" i="4"/>
  <c r="AG19" i="5"/>
  <c r="AH19" i="5"/>
  <c r="AC20" i="4" l="1"/>
  <c r="AA20" i="4"/>
  <c r="AB20" i="4"/>
  <c r="S21" i="5"/>
  <c r="R21" i="4"/>
  <c r="AF21" i="5" s="1"/>
  <c r="AG20" i="5"/>
  <c r="S21" i="4"/>
  <c r="AE21" i="5"/>
  <c r="B21" i="4"/>
  <c r="W21" i="4"/>
  <c r="V21" i="4" s="1"/>
  <c r="F22" i="4"/>
  <c r="T22" i="5" s="1"/>
  <c r="G22" i="4"/>
  <c r="U22" i="5" s="1"/>
  <c r="C22" i="4"/>
  <c r="H22" i="4"/>
  <c r="V22" i="5" s="1"/>
  <c r="J22" i="4"/>
  <c r="X22" i="5" s="1"/>
  <c r="D23" i="4"/>
  <c r="E22" i="4"/>
  <c r="M22" i="4"/>
  <c r="AA22" i="5" s="1"/>
  <c r="I22" i="4"/>
  <c r="W22" i="5" s="1"/>
  <c r="K22" i="4"/>
  <c r="Y22" i="5" s="1"/>
  <c r="L22" i="4"/>
  <c r="Z22" i="5" s="1"/>
  <c r="N22" i="4"/>
  <c r="AB22" i="5" s="1"/>
  <c r="O22" i="4"/>
  <c r="AC22" i="5" s="1"/>
  <c r="P22" i="4"/>
  <c r="AD22" i="5" s="1"/>
  <c r="Q22" i="4"/>
  <c r="AE22" i="5" s="1"/>
  <c r="AC21" i="4" l="1"/>
  <c r="AA21" i="4"/>
  <c r="AB21" i="4"/>
  <c r="C23" i="4"/>
  <c r="I23" i="4"/>
  <c r="W23" i="5" s="1"/>
  <c r="F23" i="4"/>
  <c r="T23" i="5" s="1"/>
  <c r="H23" i="4"/>
  <c r="V23" i="5" s="1"/>
  <c r="E23" i="4"/>
  <c r="K23" i="4"/>
  <c r="Y23" i="5" s="1"/>
  <c r="D24" i="4"/>
  <c r="J23" i="4"/>
  <c r="X23" i="5" s="1"/>
  <c r="L23" i="4"/>
  <c r="Z23" i="5" s="1"/>
  <c r="M23" i="4"/>
  <c r="AA23" i="5" s="1"/>
  <c r="G23" i="4"/>
  <c r="U23" i="5" s="1"/>
  <c r="O23" i="4"/>
  <c r="AC23" i="5" s="1"/>
  <c r="P23" i="4"/>
  <c r="AD23" i="5" s="1"/>
  <c r="N23" i="4"/>
  <c r="AB23" i="5" s="1"/>
  <c r="Q23" i="4"/>
  <c r="S22" i="5"/>
  <c r="S22" i="4"/>
  <c r="R22" i="4"/>
  <c r="AF22" i="5" s="1"/>
  <c r="AG22" i="5" s="1"/>
  <c r="B22" i="4"/>
  <c r="W22" i="4"/>
  <c r="V22" i="4" s="1"/>
  <c r="AG21" i="5"/>
  <c r="AH21" i="5"/>
  <c r="AC22" i="4" l="1"/>
  <c r="AB22" i="4"/>
  <c r="AA22" i="4"/>
  <c r="S23" i="5"/>
  <c r="R23" i="4"/>
  <c r="AF23" i="5" s="1"/>
  <c r="S23" i="4"/>
  <c r="AE23" i="5"/>
  <c r="AH22" i="5"/>
  <c r="H24" i="4"/>
  <c r="V24" i="5" s="1"/>
  <c r="F24" i="4"/>
  <c r="T24" i="5" s="1"/>
  <c r="D25" i="4"/>
  <c r="C24" i="4"/>
  <c r="G24" i="4"/>
  <c r="U24" i="5" s="1"/>
  <c r="E24" i="4"/>
  <c r="I24" i="4"/>
  <c r="W24" i="5" s="1"/>
  <c r="J24" i="4"/>
  <c r="X24" i="5" s="1"/>
  <c r="N24" i="4"/>
  <c r="AB24" i="5" s="1"/>
  <c r="K24" i="4"/>
  <c r="Y24" i="5" s="1"/>
  <c r="M24" i="4"/>
  <c r="AA24" i="5" s="1"/>
  <c r="L24" i="4"/>
  <c r="Z24" i="5" s="1"/>
  <c r="Q24" i="4"/>
  <c r="AE24" i="5" s="1"/>
  <c r="O24" i="4"/>
  <c r="AC24" i="5" s="1"/>
  <c r="P24" i="4"/>
  <c r="AD24" i="5" s="1"/>
  <c r="B23" i="4"/>
  <c r="W23" i="4"/>
  <c r="V23" i="4" s="1"/>
  <c r="AC23" i="4" l="1"/>
  <c r="AA23" i="4"/>
  <c r="AB23" i="4"/>
  <c r="S24" i="5"/>
  <c r="R24" i="4"/>
  <c r="AF24" i="5" s="1"/>
  <c r="S24" i="4"/>
  <c r="B24" i="4"/>
  <c r="AC24" i="4" s="1"/>
  <c r="W24" i="4"/>
  <c r="V24" i="4" s="1"/>
  <c r="G25" i="4"/>
  <c r="U25" i="5" s="1"/>
  <c r="H25" i="4"/>
  <c r="V25" i="5" s="1"/>
  <c r="D26" i="4"/>
  <c r="F25" i="4"/>
  <c r="T25" i="5" s="1"/>
  <c r="I25" i="4"/>
  <c r="W25" i="5" s="1"/>
  <c r="C25" i="4"/>
  <c r="L25" i="4"/>
  <c r="Z25" i="5" s="1"/>
  <c r="M25" i="4"/>
  <c r="AA25" i="5" s="1"/>
  <c r="E25" i="4"/>
  <c r="N25" i="4"/>
  <c r="AB25" i="5" s="1"/>
  <c r="J25" i="4"/>
  <c r="X25" i="5" s="1"/>
  <c r="K25" i="4"/>
  <c r="Y25" i="5" s="1"/>
  <c r="P25" i="4"/>
  <c r="AD25" i="5" s="1"/>
  <c r="Q25" i="4"/>
  <c r="AE25" i="5" s="1"/>
  <c r="O25" i="4"/>
  <c r="AC25" i="5" s="1"/>
  <c r="AG23" i="5"/>
  <c r="AH23" i="5"/>
  <c r="AB24" i="4" l="1"/>
  <c r="AA24" i="4"/>
  <c r="B25" i="4"/>
  <c r="W25" i="4"/>
  <c r="V25" i="4" s="1"/>
  <c r="S25" i="5"/>
  <c r="R25" i="4"/>
  <c r="AF25" i="5" s="1"/>
  <c r="S25" i="4"/>
  <c r="C26" i="4"/>
  <c r="D27" i="4"/>
  <c r="G26" i="4"/>
  <c r="U26" i="5" s="1"/>
  <c r="H26" i="4"/>
  <c r="V26" i="5" s="1"/>
  <c r="E26" i="4"/>
  <c r="F26" i="4"/>
  <c r="T26" i="5" s="1"/>
  <c r="K26" i="4"/>
  <c r="Y26" i="5" s="1"/>
  <c r="I26" i="4"/>
  <c r="W26" i="5" s="1"/>
  <c r="L26" i="4"/>
  <c r="Z26" i="5" s="1"/>
  <c r="N26" i="4"/>
  <c r="AB26" i="5" s="1"/>
  <c r="J26" i="4"/>
  <c r="X26" i="5" s="1"/>
  <c r="P26" i="4"/>
  <c r="AD26" i="5" s="1"/>
  <c r="Q26" i="4"/>
  <c r="AE26" i="5" s="1"/>
  <c r="O26" i="4"/>
  <c r="M26" i="4"/>
  <c r="AA26" i="5" s="1"/>
  <c r="AG24" i="5"/>
  <c r="AH24" i="5"/>
  <c r="AC25" i="4" l="1"/>
  <c r="AB25" i="4"/>
  <c r="AA25" i="4"/>
  <c r="B26" i="4"/>
  <c r="AC26" i="4" s="1"/>
  <c r="W26" i="4"/>
  <c r="V26" i="4" s="1"/>
  <c r="S26" i="5"/>
  <c r="R26" i="4"/>
  <c r="AF26" i="5" s="1"/>
  <c r="AG25" i="5"/>
  <c r="AH25" i="5"/>
  <c r="S26" i="4"/>
  <c r="AC26" i="5"/>
  <c r="G27" i="4"/>
  <c r="U27" i="5" s="1"/>
  <c r="C27" i="4"/>
  <c r="H27" i="4"/>
  <c r="V27" i="5" s="1"/>
  <c r="E27" i="4"/>
  <c r="D28" i="4"/>
  <c r="O27" i="4"/>
  <c r="AC27" i="5" s="1"/>
  <c r="J27" i="4"/>
  <c r="X27" i="5" s="1"/>
  <c r="F27" i="4"/>
  <c r="T27" i="5" s="1"/>
  <c r="L27" i="4"/>
  <c r="Z27" i="5" s="1"/>
  <c r="I27" i="4"/>
  <c r="W27" i="5" s="1"/>
  <c r="K27" i="4"/>
  <c r="Y27" i="5" s="1"/>
  <c r="P27" i="4"/>
  <c r="AD27" i="5" s="1"/>
  <c r="Q27" i="4"/>
  <c r="AE27" i="5" s="1"/>
  <c r="M27" i="4"/>
  <c r="AA27" i="5" s="1"/>
  <c r="N27" i="4"/>
  <c r="AB27" i="5" s="1"/>
  <c r="AB26" i="4" l="1"/>
  <c r="AA26" i="4"/>
  <c r="B27" i="4"/>
  <c r="W27" i="4"/>
  <c r="V27" i="4" s="1"/>
  <c r="AG26" i="5"/>
  <c r="AH26" i="5"/>
  <c r="D29" i="4"/>
  <c r="H28" i="4"/>
  <c r="V28" i="5" s="1"/>
  <c r="E28" i="4"/>
  <c r="C28" i="4"/>
  <c r="G28" i="4"/>
  <c r="U28" i="5" s="1"/>
  <c r="F28" i="4"/>
  <c r="T28" i="5" s="1"/>
  <c r="J28" i="4"/>
  <c r="X28" i="5" s="1"/>
  <c r="K28" i="4"/>
  <c r="Y28" i="5" s="1"/>
  <c r="I28" i="4"/>
  <c r="W28" i="5" s="1"/>
  <c r="M28" i="4"/>
  <c r="AA28" i="5" s="1"/>
  <c r="L28" i="4"/>
  <c r="Z28" i="5" s="1"/>
  <c r="O28" i="4"/>
  <c r="AC28" i="5" s="1"/>
  <c r="P28" i="4"/>
  <c r="AD28" i="5" s="1"/>
  <c r="Q28" i="4"/>
  <c r="AE28" i="5" s="1"/>
  <c r="N28" i="4"/>
  <c r="AB28" i="5" s="1"/>
  <c r="S27" i="5"/>
  <c r="R27" i="4"/>
  <c r="AF27" i="5" s="1"/>
  <c r="S27" i="4"/>
  <c r="AC27" i="4" l="1"/>
  <c r="AB27" i="4"/>
  <c r="AA27" i="4"/>
  <c r="C29" i="4"/>
  <c r="F29" i="4"/>
  <c r="T29" i="5" s="1"/>
  <c r="H29" i="4"/>
  <c r="V29" i="5" s="1"/>
  <c r="E29" i="4"/>
  <c r="I29" i="4"/>
  <c r="W29" i="5" s="1"/>
  <c r="D30" i="4"/>
  <c r="K29" i="4"/>
  <c r="Y29" i="5" s="1"/>
  <c r="L29" i="4"/>
  <c r="Z29" i="5" s="1"/>
  <c r="N29" i="4"/>
  <c r="AB29" i="5" s="1"/>
  <c r="G29" i="4"/>
  <c r="U29" i="5" s="1"/>
  <c r="J29" i="4"/>
  <c r="X29" i="5" s="1"/>
  <c r="Q29" i="4"/>
  <c r="AE29" i="5" s="1"/>
  <c r="M29" i="4"/>
  <c r="AA29" i="5" s="1"/>
  <c r="O29" i="4"/>
  <c r="AC29" i="5" s="1"/>
  <c r="P29" i="4"/>
  <c r="AD29" i="5" s="1"/>
  <c r="AG27" i="5"/>
  <c r="AH27" i="5"/>
  <c r="B28" i="4"/>
  <c r="W28" i="4"/>
  <c r="V28" i="4" s="1"/>
  <c r="S28" i="5"/>
  <c r="R28" i="4"/>
  <c r="AF28" i="5" s="1"/>
  <c r="S28" i="4"/>
  <c r="AC28" i="4" l="1"/>
  <c r="AA28" i="4"/>
  <c r="AB28" i="4"/>
  <c r="C30" i="4"/>
  <c r="J30" i="4"/>
  <c r="X30" i="5" s="1"/>
  <c r="D31" i="4"/>
  <c r="H30" i="4"/>
  <c r="V30" i="5" s="1"/>
  <c r="E30" i="4"/>
  <c r="G30" i="4"/>
  <c r="U30" i="5" s="1"/>
  <c r="I30" i="4"/>
  <c r="W30" i="5" s="1"/>
  <c r="F30" i="4"/>
  <c r="T30" i="5" s="1"/>
  <c r="M30" i="4"/>
  <c r="AA30" i="5" s="1"/>
  <c r="K30" i="4"/>
  <c r="Y30" i="5" s="1"/>
  <c r="L30" i="4"/>
  <c r="Z30" i="5" s="1"/>
  <c r="Q30" i="4"/>
  <c r="AE30" i="5" s="1"/>
  <c r="P30" i="4"/>
  <c r="AD30" i="5" s="1"/>
  <c r="N30" i="4"/>
  <c r="AB30" i="5" s="1"/>
  <c r="O30" i="4"/>
  <c r="AC30" i="5" s="1"/>
  <c r="S29" i="5"/>
  <c r="R29" i="4"/>
  <c r="AF29" i="5" s="1"/>
  <c r="S29" i="4"/>
  <c r="AG28" i="5"/>
  <c r="AH28" i="5"/>
  <c r="B29" i="4"/>
  <c r="W29" i="4"/>
  <c r="V29" i="4" s="1"/>
  <c r="AC29" i="4" l="1"/>
  <c r="AB29" i="4"/>
  <c r="AA29" i="4"/>
  <c r="AG29" i="5"/>
  <c r="AH29" i="5"/>
  <c r="S30" i="5"/>
  <c r="R30" i="4"/>
  <c r="AF30" i="5" s="1"/>
  <c r="S30" i="4"/>
  <c r="H31" i="4"/>
  <c r="V31" i="5" s="1"/>
  <c r="F31" i="4"/>
  <c r="T31" i="5" s="1"/>
  <c r="C31" i="4"/>
  <c r="E31" i="4"/>
  <c r="D32" i="4"/>
  <c r="G31" i="4"/>
  <c r="U31" i="5" s="1"/>
  <c r="L31" i="4"/>
  <c r="Z31" i="5" s="1"/>
  <c r="M31" i="4"/>
  <c r="AA31" i="5" s="1"/>
  <c r="I31" i="4"/>
  <c r="W31" i="5" s="1"/>
  <c r="J31" i="4"/>
  <c r="X31" i="5" s="1"/>
  <c r="K31" i="4"/>
  <c r="Y31" i="5" s="1"/>
  <c r="O31" i="4"/>
  <c r="AC31" i="5" s="1"/>
  <c r="Q31" i="4"/>
  <c r="AE31" i="5" s="1"/>
  <c r="P31" i="4"/>
  <c r="AD31" i="5" s="1"/>
  <c r="N31" i="4"/>
  <c r="W30" i="4"/>
  <c r="V30" i="4" s="1"/>
  <c r="B30" i="4"/>
  <c r="AC30" i="4" l="1"/>
  <c r="AB30" i="4"/>
  <c r="AA30" i="4"/>
  <c r="D33" i="4"/>
  <c r="G32" i="4"/>
  <c r="U32" i="5" s="1"/>
  <c r="F32" i="4"/>
  <c r="T32" i="5" s="1"/>
  <c r="C32" i="4"/>
  <c r="I32" i="4"/>
  <c r="W32" i="5" s="1"/>
  <c r="H32" i="4"/>
  <c r="V32" i="5" s="1"/>
  <c r="K32" i="4"/>
  <c r="Y32" i="5" s="1"/>
  <c r="O32" i="4"/>
  <c r="AC32" i="5" s="1"/>
  <c r="E32" i="4"/>
  <c r="L32" i="4"/>
  <c r="Z32" i="5" s="1"/>
  <c r="J32" i="4"/>
  <c r="X32" i="5" s="1"/>
  <c r="M32" i="4"/>
  <c r="AA32" i="5" s="1"/>
  <c r="N32" i="4"/>
  <c r="AB32" i="5" s="1"/>
  <c r="P32" i="4"/>
  <c r="AD32" i="5" s="1"/>
  <c r="Q32" i="4"/>
  <c r="AE32" i="5" s="1"/>
  <c r="AG30" i="5"/>
  <c r="AH30" i="5"/>
  <c r="S31" i="5"/>
  <c r="R31" i="4"/>
  <c r="AF31" i="5" s="1"/>
  <c r="S31" i="4"/>
  <c r="AB31" i="5"/>
  <c r="W31" i="4"/>
  <c r="V31" i="4" s="1"/>
  <c r="B31" i="4"/>
  <c r="AC31" i="4" l="1"/>
  <c r="AB31" i="4"/>
  <c r="AA31" i="4"/>
  <c r="B32" i="4"/>
  <c r="W32" i="4"/>
  <c r="V32" i="4" s="1"/>
  <c r="S32" i="4"/>
  <c r="S32" i="5"/>
  <c r="R32" i="4"/>
  <c r="AF32" i="5" s="1"/>
  <c r="AG31" i="5"/>
  <c r="AH31" i="5"/>
  <c r="E33" i="4"/>
  <c r="F33" i="4"/>
  <c r="T33" i="5" s="1"/>
  <c r="G33" i="4"/>
  <c r="U33" i="5" s="1"/>
  <c r="C33" i="4"/>
  <c r="D34" i="4"/>
  <c r="H33" i="4"/>
  <c r="V33" i="5" s="1"/>
  <c r="K33" i="4"/>
  <c r="Y33" i="5" s="1"/>
  <c r="O33" i="4"/>
  <c r="AC33" i="5" s="1"/>
  <c r="J33" i="4"/>
  <c r="X33" i="5" s="1"/>
  <c r="I33" i="4"/>
  <c r="W33" i="5" s="1"/>
  <c r="L33" i="4"/>
  <c r="Z33" i="5" s="1"/>
  <c r="N33" i="4"/>
  <c r="AB33" i="5" s="1"/>
  <c r="P33" i="4"/>
  <c r="AD33" i="5" s="1"/>
  <c r="M33" i="4"/>
  <c r="AA33" i="5" s="1"/>
  <c r="Q33" i="4"/>
  <c r="AE33" i="5" s="1"/>
  <c r="AC32" i="4" l="1"/>
  <c r="AA32" i="4"/>
  <c r="AB32" i="4"/>
  <c r="H34" i="4"/>
  <c r="V34" i="5" s="1"/>
  <c r="J34" i="4"/>
  <c r="X34" i="5" s="1"/>
  <c r="F34" i="4"/>
  <c r="T34" i="5" s="1"/>
  <c r="C34" i="4"/>
  <c r="D35" i="4"/>
  <c r="I34" i="4"/>
  <c r="W34" i="5" s="1"/>
  <c r="G34" i="4"/>
  <c r="U34" i="5" s="1"/>
  <c r="K34" i="4"/>
  <c r="Y34" i="5" s="1"/>
  <c r="E34" i="4"/>
  <c r="L34" i="4"/>
  <c r="Z34" i="5" s="1"/>
  <c r="P34" i="4"/>
  <c r="AD34" i="5" s="1"/>
  <c r="Q34" i="4"/>
  <c r="AE34" i="5" s="1"/>
  <c r="M34" i="4"/>
  <c r="AA34" i="5" s="1"/>
  <c r="N34" i="4"/>
  <c r="AB34" i="5" s="1"/>
  <c r="O34" i="4"/>
  <c r="AC34" i="5" s="1"/>
  <c r="B33" i="4"/>
  <c r="W33" i="4"/>
  <c r="V33" i="4" s="1"/>
  <c r="AG32" i="5"/>
  <c r="AH32" i="5"/>
  <c r="S33" i="5"/>
  <c r="R33" i="4"/>
  <c r="AF33" i="5" s="1"/>
  <c r="S33" i="4"/>
  <c r="AC33" i="4" l="1"/>
  <c r="AB33" i="4"/>
  <c r="AA33" i="4"/>
  <c r="D36" i="4"/>
  <c r="C35" i="4"/>
  <c r="F35" i="4"/>
  <c r="T35" i="5" s="1"/>
  <c r="G35" i="4"/>
  <c r="U35" i="5" s="1"/>
  <c r="E35" i="4"/>
  <c r="H35" i="4"/>
  <c r="V35" i="5" s="1"/>
  <c r="I35" i="4"/>
  <c r="W35" i="5" s="1"/>
  <c r="J35" i="4"/>
  <c r="X35" i="5" s="1"/>
  <c r="K35" i="4"/>
  <c r="Y35" i="5" s="1"/>
  <c r="L35" i="4"/>
  <c r="Z35" i="5" s="1"/>
  <c r="Q35" i="4"/>
  <c r="AE35" i="5" s="1"/>
  <c r="M35" i="4"/>
  <c r="AA35" i="5" s="1"/>
  <c r="O35" i="4"/>
  <c r="AC35" i="5" s="1"/>
  <c r="P35" i="4"/>
  <c r="AD35" i="5" s="1"/>
  <c r="N35" i="4"/>
  <c r="AB35" i="5" s="1"/>
  <c r="AG33" i="5"/>
  <c r="AH33" i="5"/>
  <c r="W34" i="4"/>
  <c r="V34" i="4" s="1"/>
  <c r="B34" i="4"/>
  <c r="S34" i="5"/>
  <c r="S34" i="4"/>
  <c r="R34" i="4"/>
  <c r="AF34" i="5" s="1"/>
  <c r="AC34" i="4" l="1"/>
  <c r="AA34" i="4"/>
  <c r="AB34" i="4"/>
  <c r="S35" i="5"/>
  <c r="S35" i="4"/>
  <c r="R35" i="4"/>
  <c r="AF35" i="5" s="1"/>
  <c r="AG34" i="5"/>
  <c r="AH34" i="5"/>
  <c r="W35" i="4"/>
  <c r="V35" i="4" s="1"/>
  <c r="B35" i="4"/>
  <c r="C36" i="4"/>
  <c r="D37" i="4"/>
  <c r="F36" i="4"/>
  <c r="T36" i="5" s="1"/>
  <c r="E36" i="4"/>
  <c r="J36" i="4"/>
  <c r="X36" i="5" s="1"/>
  <c r="G36" i="4"/>
  <c r="U36" i="5" s="1"/>
  <c r="N36" i="4"/>
  <c r="AB36" i="5" s="1"/>
  <c r="H36" i="4"/>
  <c r="V36" i="5" s="1"/>
  <c r="I36" i="4"/>
  <c r="W36" i="5" s="1"/>
  <c r="L36" i="4"/>
  <c r="Z36" i="5" s="1"/>
  <c r="P36" i="4"/>
  <c r="AD36" i="5" s="1"/>
  <c r="K36" i="4"/>
  <c r="Y36" i="5" s="1"/>
  <c r="M36" i="4"/>
  <c r="AA36" i="5" s="1"/>
  <c r="O36" i="4"/>
  <c r="AC36" i="5" s="1"/>
  <c r="Q36" i="4"/>
  <c r="AE36" i="5" s="1"/>
  <c r="AC35" i="4" l="1"/>
  <c r="AB35" i="4"/>
  <c r="AA35" i="4"/>
  <c r="S36" i="5"/>
  <c r="R36" i="4"/>
  <c r="AF36" i="5" s="1"/>
  <c r="S36" i="4"/>
  <c r="C37" i="4"/>
  <c r="D38" i="4"/>
  <c r="E37" i="4"/>
  <c r="F37" i="4"/>
  <c r="T37" i="5" s="1"/>
  <c r="G37" i="4"/>
  <c r="U37" i="5" s="1"/>
  <c r="H37" i="4"/>
  <c r="V37" i="5" s="1"/>
  <c r="N37" i="4"/>
  <c r="L37" i="4"/>
  <c r="Z37" i="5" s="1"/>
  <c r="I37" i="4"/>
  <c r="W37" i="5" s="1"/>
  <c r="K37" i="4"/>
  <c r="Y37" i="5" s="1"/>
  <c r="O37" i="4"/>
  <c r="AC37" i="5" s="1"/>
  <c r="M37" i="4"/>
  <c r="AA37" i="5" s="1"/>
  <c r="J37" i="4"/>
  <c r="X37" i="5" s="1"/>
  <c r="Q37" i="4"/>
  <c r="AE37" i="5" s="1"/>
  <c r="P37" i="4"/>
  <c r="AD37" i="5" s="1"/>
  <c r="AG35" i="5"/>
  <c r="AH35" i="5"/>
  <c r="B36" i="4"/>
  <c r="W36" i="4"/>
  <c r="V36" i="4" s="1"/>
  <c r="AC36" i="4" l="1"/>
  <c r="AA36" i="4"/>
  <c r="AB36" i="4"/>
  <c r="S37" i="5"/>
  <c r="S37" i="4"/>
  <c r="G38" i="4"/>
  <c r="U38" i="5" s="1"/>
  <c r="F38" i="4"/>
  <c r="T38" i="5" s="1"/>
  <c r="C38" i="4"/>
  <c r="H38" i="4"/>
  <c r="V38" i="5" s="1"/>
  <c r="D39" i="4"/>
  <c r="M38" i="4"/>
  <c r="AA38" i="5" s="1"/>
  <c r="O38" i="4"/>
  <c r="AC38" i="5" s="1"/>
  <c r="L38" i="4"/>
  <c r="Z38" i="5" s="1"/>
  <c r="I38" i="4"/>
  <c r="W38" i="5" s="1"/>
  <c r="K38" i="4"/>
  <c r="Y38" i="5" s="1"/>
  <c r="E38" i="4"/>
  <c r="J38" i="4"/>
  <c r="X38" i="5" s="1"/>
  <c r="N38" i="4"/>
  <c r="AB38" i="5" s="1"/>
  <c r="P38" i="4"/>
  <c r="AD38" i="5" s="1"/>
  <c r="Q38" i="4"/>
  <c r="AE38" i="5" s="1"/>
  <c r="R37" i="4"/>
  <c r="AF37" i="5" s="1"/>
  <c r="AB37" i="5"/>
  <c r="B37" i="4"/>
  <c r="W37" i="4"/>
  <c r="V37" i="4" s="1"/>
  <c r="AG36" i="5"/>
  <c r="AH36" i="5"/>
  <c r="AC37" i="4" l="1"/>
  <c r="AB37" i="4"/>
  <c r="AA37" i="4"/>
  <c r="B38" i="4"/>
  <c r="W38" i="4"/>
  <c r="V38" i="4" s="1"/>
  <c r="AG37" i="5"/>
  <c r="AH37" i="5"/>
  <c r="S38" i="5"/>
  <c r="S38" i="4"/>
  <c r="R38" i="4"/>
  <c r="AF38" i="5" s="1"/>
  <c r="C39" i="4"/>
  <c r="G39" i="4"/>
  <c r="U39" i="5" s="1"/>
  <c r="F39" i="4"/>
  <c r="T39" i="5" s="1"/>
  <c r="D40" i="4"/>
  <c r="E39" i="4"/>
  <c r="I39" i="4"/>
  <c r="W39" i="5" s="1"/>
  <c r="M39" i="4"/>
  <c r="AA39" i="5" s="1"/>
  <c r="N39" i="4"/>
  <c r="AB39" i="5" s="1"/>
  <c r="H39" i="4"/>
  <c r="V39" i="5" s="1"/>
  <c r="K39" i="4"/>
  <c r="Y39" i="5" s="1"/>
  <c r="L39" i="4"/>
  <c r="Z39" i="5" s="1"/>
  <c r="P39" i="4"/>
  <c r="AD39" i="5" s="1"/>
  <c r="Q39" i="4"/>
  <c r="AE39" i="5" s="1"/>
  <c r="O39" i="4"/>
  <c r="AC39" i="5" s="1"/>
  <c r="J39" i="4"/>
  <c r="X39" i="5" s="1"/>
  <c r="AC38" i="4" l="1"/>
  <c r="AA38" i="4"/>
  <c r="AB38" i="4"/>
  <c r="S39" i="5"/>
  <c r="S39" i="4"/>
  <c r="R39" i="4"/>
  <c r="AF39" i="5" s="1"/>
  <c r="C40" i="4"/>
  <c r="I40" i="4"/>
  <c r="W40" i="5" s="1"/>
  <c r="D41" i="4"/>
  <c r="H40" i="4"/>
  <c r="V40" i="5" s="1"/>
  <c r="G40" i="4"/>
  <c r="U40" i="5" s="1"/>
  <c r="E40" i="4"/>
  <c r="F40" i="4"/>
  <c r="T40" i="5" s="1"/>
  <c r="J40" i="4"/>
  <c r="X40" i="5" s="1"/>
  <c r="K40" i="4"/>
  <c r="Y40" i="5" s="1"/>
  <c r="O40" i="4"/>
  <c r="AC40" i="5" s="1"/>
  <c r="P40" i="4"/>
  <c r="AD40" i="5" s="1"/>
  <c r="L40" i="4"/>
  <c r="Z40" i="5" s="1"/>
  <c r="M40" i="4"/>
  <c r="AA40" i="5" s="1"/>
  <c r="Q40" i="4"/>
  <c r="AE40" i="5" s="1"/>
  <c r="N40" i="4"/>
  <c r="AB40" i="5" s="1"/>
  <c r="B39" i="4"/>
  <c r="W39" i="4"/>
  <c r="V39" i="4" s="1"/>
  <c r="AG38" i="5"/>
  <c r="AH38" i="5"/>
  <c r="AC39" i="4" l="1"/>
  <c r="AA39" i="4"/>
  <c r="AB39" i="4"/>
  <c r="B40" i="4"/>
  <c r="AC40" i="4" s="1"/>
  <c r="W40" i="4"/>
  <c r="V40" i="4" s="1"/>
  <c r="F41" i="4"/>
  <c r="T41" i="5" s="1"/>
  <c r="E41" i="4"/>
  <c r="C41" i="4"/>
  <c r="D42" i="4"/>
  <c r="H41" i="4"/>
  <c r="V41" i="5" s="1"/>
  <c r="J41" i="4"/>
  <c r="X41" i="5" s="1"/>
  <c r="G41" i="4"/>
  <c r="U41" i="5" s="1"/>
  <c r="M41" i="4"/>
  <c r="AA41" i="5" s="1"/>
  <c r="I41" i="4"/>
  <c r="W41" i="5" s="1"/>
  <c r="L41" i="4"/>
  <c r="Z41" i="5" s="1"/>
  <c r="O41" i="4"/>
  <c r="AC41" i="5" s="1"/>
  <c r="K41" i="4"/>
  <c r="Y41" i="5" s="1"/>
  <c r="N41" i="4"/>
  <c r="AB41" i="5" s="1"/>
  <c r="P41" i="4"/>
  <c r="AD41" i="5" s="1"/>
  <c r="Q41" i="4"/>
  <c r="AE41" i="5" s="1"/>
  <c r="S40" i="5"/>
  <c r="R40" i="4"/>
  <c r="AF40" i="5" s="1"/>
  <c r="S40" i="4"/>
  <c r="AG39" i="5"/>
  <c r="AH39" i="5"/>
  <c r="AA40" i="4" l="1"/>
  <c r="AB40" i="4"/>
  <c r="G42" i="4"/>
  <c r="U42" i="5" s="1"/>
  <c r="C42" i="4"/>
  <c r="D43" i="4"/>
  <c r="H42" i="4"/>
  <c r="V42" i="5" s="1"/>
  <c r="F42" i="4"/>
  <c r="T42" i="5" s="1"/>
  <c r="E42" i="4"/>
  <c r="N42" i="4"/>
  <c r="AB42" i="5" s="1"/>
  <c r="O42" i="4"/>
  <c r="AC42" i="5" s="1"/>
  <c r="M42" i="4"/>
  <c r="AA42" i="5" s="1"/>
  <c r="I42" i="4"/>
  <c r="W42" i="5" s="1"/>
  <c r="J42" i="4"/>
  <c r="X42" i="5" s="1"/>
  <c r="L42" i="4"/>
  <c r="Z42" i="5" s="1"/>
  <c r="P42" i="4"/>
  <c r="AD42" i="5" s="1"/>
  <c r="K42" i="4"/>
  <c r="Y42" i="5" s="1"/>
  <c r="Q42" i="4"/>
  <c r="AE42" i="5" s="1"/>
  <c r="B41" i="4"/>
  <c r="W41" i="4"/>
  <c r="V41" i="4" s="1"/>
  <c r="S41" i="5"/>
  <c r="S41" i="4"/>
  <c r="R41" i="4"/>
  <c r="AF41" i="5" s="1"/>
  <c r="AG40" i="5"/>
  <c r="AH40" i="5"/>
  <c r="AC41" i="4" l="1"/>
  <c r="AB41" i="4"/>
  <c r="AA41" i="4"/>
  <c r="S42" i="5"/>
  <c r="S42" i="4"/>
  <c r="R42" i="4"/>
  <c r="AF42" i="5" s="1"/>
  <c r="AG41" i="5"/>
  <c r="AH41" i="5"/>
  <c r="D44" i="4"/>
  <c r="F43" i="4"/>
  <c r="T43" i="5" s="1"/>
  <c r="I43" i="4"/>
  <c r="W43" i="5" s="1"/>
  <c r="H43" i="4"/>
  <c r="V43" i="5" s="1"/>
  <c r="C43" i="4"/>
  <c r="K43" i="4"/>
  <c r="Y43" i="5" s="1"/>
  <c r="L43" i="4"/>
  <c r="Z43" i="5" s="1"/>
  <c r="M43" i="4"/>
  <c r="AA43" i="5" s="1"/>
  <c r="N43" i="4"/>
  <c r="AB43" i="5" s="1"/>
  <c r="O43" i="4"/>
  <c r="AC43" i="5" s="1"/>
  <c r="E43" i="4"/>
  <c r="J43" i="4"/>
  <c r="X43" i="5" s="1"/>
  <c r="G43" i="4"/>
  <c r="U43" i="5" s="1"/>
  <c r="P43" i="4"/>
  <c r="AD43" i="5" s="1"/>
  <c r="Q43" i="4"/>
  <c r="AE43" i="5" s="1"/>
  <c r="B42" i="4"/>
  <c r="W42" i="4"/>
  <c r="V42" i="4" s="1"/>
  <c r="AC42" i="4" l="1"/>
  <c r="AB42" i="4"/>
  <c r="AA42" i="4"/>
  <c r="I44" i="4"/>
  <c r="W44" i="5" s="1"/>
  <c r="G44" i="4"/>
  <c r="U44" i="5" s="1"/>
  <c r="F44" i="4"/>
  <c r="T44" i="5" s="1"/>
  <c r="J44" i="4"/>
  <c r="X44" i="5" s="1"/>
  <c r="C44" i="4"/>
  <c r="D45" i="4"/>
  <c r="H44" i="4"/>
  <c r="V44" i="5" s="1"/>
  <c r="E44" i="4"/>
  <c r="L44" i="4"/>
  <c r="Z44" i="5" s="1"/>
  <c r="M44" i="4"/>
  <c r="AA44" i="5" s="1"/>
  <c r="K44" i="4"/>
  <c r="Y44" i="5" s="1"/>
  <c r="Q44" i="4"/>
  <c r="AE44" i="5" s="1"/>
  <c r="O44" i="4"/>
  <c r="AC44" i="5" s="1"/>
  <c r="N44" i="4"/>
  <c r="AB44" i="5" s="1"/>
  <c r="P44" i="4"/>
  <c r="AD44" i="5" s="1"/>
  <c r="S43" i="4"/>
  <c r="S43" i="5"/>
  <c r="R43" i="4"/>
  <c r="AF43" i="5" s="1"/>
  <c r="B43" i="4"/>
  <c r="W43" i="4"/>
  <c r="V43" i="4" s="1"/>
  <c r="AG42" i="5"/>
  <c r="AH42" i="5"/>
  <c r="AC43" i="4" l="1"/>
  <c r="AA43" i="4"/>
  <c r="AB43" i="4"/>
  <c r="G45" i="4"/>
  <c r="U45" i="5" s="1"/>
  <c r="D46" i="4"/>
  <c r="F45" i="4"/>
  <c r="T45" i="5" s="1"/>
  <c r="H45" i="4"/>
  <c r="V45" i="5" s="1"/>
  <c r="E45" i="4"/>
  <c r="J45" i="4"/>
  <c r="X45" i="5" s="1"/>
  <c r="K45" i="4"/>
  <c r="Y45" i="5" s="1"/>
  <c r="M45" i="4"/>
  <c r="AA45" i="5" s="1"/>
  <c r="N45" i="4"/>
  <c r="AB45" i="5" s="1"/>
  <c r="C45" i="4"/>
  <c r="I45" i="4"/>
  <c r="W45" i="5" s="1"/>
  <c r="L45" i="4"/>
  <c r="Z45" i="5" s="1"/>
  <c r="P45" i="4"/>
  <c r="AD45" i="5" s="1"/>
  <c r="Q45" i="4"/>
  <c r="AE45" i="5" s="1"/>
  <c r="O45" i="4"/>
  <c r="AC45" i="5" s="1"/>
  <c r="B44" i="4"/>
  <c r="W44" i="4"/>
  <c r="V44" i="4" s="1"/>
  <c r="AG43" i="5"/>
  <c r="AH43" i="5"/>
  <c r="S44" i="5"/>
  <c r="S44" i="4"/>
  <c r="R44" i="4"/>
  <c r="AF44" i="5" s="1"/>
  <c r="AC44" i="4" l="1"/>
  <c r="AB44" i="4"/>
  <c r="AA44" i="4"/>
  <c r="S45" i="5"/>
  <c r="S45" i="4"/>
  <c r="R45" i="4"/>
  <c r="AF45" i="5" s="1"/>
  <c r="B45" i="4"/>
  <c r="W45" i="4"/>
  <c r="V45" i="4" s="1"/>
  <c r="AG44" i="5"/>
  <c r="AH44" i="5"/>
  <c r="C46" i="4"/>
  <c r="H46" i="4"/>
  <c r="V46" i="5" s="1"/>
  <c r="I46" i="4"/>
  <c r="W46" i="5" s="1"/>
  <c r="D47" i="4"/>
  <c r="F46" i="4"/>
  <c r="T46" i="5" s="1"/>
  <c r="G46" i="4"/>
  <c r="U46" i="5" s="1"/>
  <c r="L46" i="4"/>
  <c r="Z46" i="5" s="1"/>
  <c r="M46" i="4"/>
  <c r="AA46" i="5" s="1"/>
  <c r="K46" i="4"/>
  <c r="Y46" i="5" s="1"/>
  <c r="E46" i="4"/>
  <c r="J46" i="4"/>
  <c r="X46" i="5" s="1"/>
  <c r="O46" i="4"/>
  <c r="AC46" i="5" s="1"/>
  <c r="N46" i="4"/>
  <c r="AB46" i="5" s="1"/>
  <c r="P46" i="4"/>
  <c r="AD46" i="5" s="1"/>
  <c r="Q46" i="4"/>
  <c r="AE46" i="5" s="1"/>
  <c r="AC45" i="4" l="1"/>
  <c r="AA45" i="4"/>
  <c r="AB45" i="4"/>
  <c r="S46" i="5"/>
  <c r="R46" i="4"/>
  <c r="AF46" i="5" s="1"/>
  <c r="S46" i="4"/>
  <c r="F47" i="4"/>
  <c r="T47" i="5" s="1"/>
  <c r="J47" i="4"/>
  <c r="X47" i="5" s="1"/>
  <c r="C47" i="4"/>
  <c r="G47" i="4"/>
  <c r="U47" i="5" s="1"/>
  <c r="E47" i="4"/>
  <c r="D48" i="4"/>
  <c r="O47" i="4"/>
  <c r="AC47" i="5" s="1"/>
  <c r="H47" i="4"/>
  <c r="V47" i="5" s="1"/>
  <c r="I47" i="4"/>
  <c r="W47" i="5" s="1"/>
  <c r="K47" i="4"/>
  <c r="Y47" i="5" s="1"/>
  <c r="N47" i="4"/>
  <c r="AB47" i="5" s="1"/>
  <c r="Q47" i="4"/>
  <c r="AE47" i="5" s="1"/>
  <c r="M47" i="4"/>
  <c r="AA47" i="5" s="1"/>
  <c r="P47" i="4"/>
  <c r="AD47" i="5" s="1"/>
  <c r="L47" i="4"/>
  <c r="Z47" i="5" s="1"/>
  <c r="AG45" i="5"/>
  <c r="AH45" i="5"/>
  <c r="W46" i="4"/>
  <c r="V46" i="4" s="1"/>
  <c r="B46" i="4"/>
  <c r="AC46" i="4" l="1"/>
  <c r="AA46" i="4"/>
  <c r="AB46" i="4"/>
  <c r="H48" i="4"/>
  <c r="V48" i="5" s="1"/>
  <c r="J48" i="4"/>
  <c r="X48" i="5" s="1"/>
  <c r="E48" i="4"/>
  <c r="F48" i="4"/>
  <c r="T48" i="5" s="1"/>
  <c r="D49" i="4"/>
  <c r="C48" i="4"/>
  <c r="G48" i="4"/>
  <c r="U48" i="5" s="1"/>
  <c r="I48" i="4"/>
  <c r="W48" i="5" s="1"/>
  <c r="L48" i="4"/>
  <c r="Z48" i="5" s="1"/>
  <c r="N48" i="4"/>
  <c r="AB48" i="5" s="1"/>
  <c r="M48" i="4"/>
  <c r="AA48" i="5" s="1"/>
  <c r="O48" i="4"/>
  <c r="AC48" i="5" s="1"/>
  <c r="K48" i="4"/>
  <c r="Y48" i="5" s="1"/>
  <c r="Q48" i="4"/>
  <c r="AE48" i="5" s="1"/>
  <c r="P48" i="4"/>
  <c r="AD48" i="5" s="1"/>
  <c r="B47" i="4"/>
  <c r="W47" i="4"/>
  <c r="V47" i="4" s="1"/>
  <c r="S47" i="5"/>
  <c r="R47" i="4"/>
  <c r="AF47" i="5" s="1"/>
  <c r="S47" i="4"/>
  <c r="AG46" i="5"/>
  <c r="AH46" i="5"/>
  <c r="AC47" i="4" l="1"/>
  <c r="AA47" i="4"/>
  <c r="AB47" i="4"/>
  <c r="B48" i="4"/>
  <c r="W48" i="4"/>
  <c r="V48" i="4" s="1"/>
  <c r="G49" i="4"/>
  <c r="U49" i="5" s="1"/>
  <c r="C49" i="4"/>
  <c r="E49" i="4"/>
  <c r="F49" i="4"/>
  <c r="T49" i="5" s="1"/>
  <c r="H49" i="4"/>
  <c r="V49" i="5" s="1"/>
  <c r="D50" i="4"/>
  <c r="K49" i="4"/>
  <c r="Y49" i="5" s="1"/>
  <c r="J49" i="4"/>
  <c r="X49" i="5" s="1"/>
  <c r="L49" i="4"/>
  <c r="Z49" i="5" s="1"/>
  <c r="I49" i="4"/>
  <c r="W49" i="5" s="1"/>
  <c r="O49" i="4"/>
  <c r="AC49" i="5" s="1"/>
  <c r="P49" i="4"/>
  <c r="AD49" i="5" s="1"/>
  <c r="Q49" i="4"/>
  <c r="AE49" i="5" s="1"/>
  <c r="M49" i="4"/>
  <c r="AA49" i="5" s="1"/>
  <c r="N49" i="4"/>
  <c r="AB49" i="5" s="1"/>
  <c r="AG47" i="5"/>
  <c r="AH47" i="5"/>
  <c r="S48" i="5"/>
  <c r="R48" i="4"/>
  <c r="AF48" i="5" s="1"/>
  <c r="S48" i="4"/>
  <c r="AC48" i="4" l="1"/>
  <c r="AA48" i="4"/>
  <c r="AB48" i="4"/>
  <c r="S49" i="5"/>
  <c r="S49" i="4"/>
  <c r="R49" i="4"/>
  <c r="AF49" i="5" s="1"/>
  <c r="W49" i="4"/>
  <c r="V49" i="4" s="1"/>
  <c r="B49" i="4"/>
  <c r="D51" i="4"/>
  <c r="G50" i="4"/>
  <c r="U50" i="5" s="1"/>
  <c r="J50" i="4"/>
  <c r="X50" i="5" s="1"/>
  <c r="H50" i="4"/>
  <c r="V50" i="5" s="1"/>
  <c r="K50" i="4"/>
  <c r="Y50" i="5" s="1"/>
  <c r="F50" i="4"/>
  <c r="T50" i="5" s="1"/>
  <c r="C50" i="4"/>
  <c r="I50" i="4"/>
  <c r="W50" i="5" s="1"/>
  <c r="E50" i="4"/>
  <c r="L50" i="4"/>
  <c r="Z50" i="5" s="1"/>
  <c r="O50" i="4"/>
  <c r="AC50" i="5" s="1"/>
  <c r="N50" i="4"/>
  <c r="AB50" i="5" s="1"/>
  <c r="Q50" i="4"/>
  <c r="AE50" i="5" s="1"/>
  <c r="M50" i="4"/>
  <c r="AA50" i="5" s="1"/>
  <c r="P50" i="4"/>
  <c r="AD50" i="5" s="1"/>
  <c r="AG48" i="5"/>
  <c r="AH48" i="5"/>
  <c r="AC49" i="4" l="1"/>
  <c r="AA49" i="4"/>
  <c r="AB49" i="4"/>
  <c r="B50" i="4"/>
  <c r="W50" i="4"/>
  <c r="V50" i="4" s="1"/>
  <c r="H51" i="4"/>
  <c r="V51" i="5" s="1"/>
  <c r="I51" i="4"/>
  <c r="W51" i="5" s="1"/>
  <c r="E51" i="4"/>
  <c r="F51" i="4"/>
  <c r="T51" i="5" s="1"/>
  <c r="G51" i="4"/>
  <c r="U51" i="5" s="1"/>
  <c r="D52" i="4"/>
  <c r="C51" i="4"/>
  <c r="J51" i="4"/>
  <c r="X51" i="5" s="1"/>
  <c r="L51" i="4"/>
  <c r="Z51" i="5" s="1"/>
  <c r="M51" i="4"/>
  <c r="AA51" i="5" s="1"/>
  <c r="N51" i="4"/>
  <c r="AB51" i="5" s="1"/>
  <c r="O51" i="4"/>
  <c r="AC51" i="5" s="1"/>
  <c r="P51" i="4"/>
  <c r="AD51" i="5" s="1"/>
  <c r="Q51" i="4"/>
  <c r="AE51" i="5" s="1"/>
  <c r="K51" i="4"/>
  <c r="Y51" i="5" s="1"/>
  <c r="AG49" i="5"/>
  <c r="AH49" i="5"/>
  <c r="S50" i="5"/>
  <c r="S50" i="4"/>
  <c r="R50" i="4"/>
  <c r="AF50" i="5" s="1"/>
  <c r="AC50" i="4" l="1"/>
  <c r="AB50" i="4"/>
  <c r="AA50" i="4"/>
  <c r="S51" i="5"/>
  <c r="S51" i="4"/>
  <c r="R51" i="4"/>
  <c r="AF51" i="5" s="1"/>
  <c r="AG50" i="5"/>
  <c r="AH50" i="5"/>
  <c r="B51" i="4"/>
  <c r="W51" i="4"/>
  <c r="V51" i="4" s="1"/>
  <c r="F52" i="4"/>
  <c r="T52" i="5" s="1"/>
  <c r="H52" i="4"/>
  <c r="V52" i="5" s="1"/>
  <c r="I52" i="4"/>
  <c r="W52" i="5" s="1"/>
  <c r="D53" i="4"/>
  <c r="G52" i="4"/>
  <c r="U52" i="5" s="1"/>
  <c r="E52" i="4"/>
  <c r="J52" i="4"/>
  <c r="X52" i="5" s="1"/>
  <c r="L52" i="4"/>
  <c r="Z52" i="5" s="1"/>
  <c r="C52" i="4"/>
  <c r="K52" i="4"/>
  <c r="Y52" i="5" s="1"/>
  <c r="O52" i="4"/>
  <c r="AC52" i="5" s="1"/>
  <c r="P52" i="4"/>
  <c r="AD52" i="5" s="1"/>
  <c r="M52" i="4"/>
  <c r="AA52" i="5" s="1"/>
  <c r="Q52" i="4"/>
  <c r="AE52" i="5" s="1"/>
  <c r="N52" i="4"/>
  <c r="AB52" i="5" s="1"/>
  <c r="AC51" i="4" l="1"/>
  <c r="AA51" i="4"/>
  <c r="AB51" i="4"/>
  <c r="AG51" i="5"/>
  <c r="AH51" i="5"/>
  <c r="B52" i="4"/>
  <c r="W52" i="4"/>
  <c r="V52" i="4" s="1"/>
  <c r="F53" i="4"/>
  <c r="T53" i="5" s="1"/>
  <c r="C53" i="4"/>
  <c r="D54" i="4"/>
  <c r="E53" i="4"/>
  <c r="I53" i="4"/>
  <c r="W53" i="5" s="1"/>
  <c r="J53" i="4"/>
  <c r="X53" i="5" s="1"/>
  <c r="K53" i="4"/>
  <c r="Y53" i="5" s="1"/>
  <c r="L53" i="4"/>
  <c r="Z53" i="5" s="1"/>
  <c r="N53" i="4"/>
  <c r="AB53" i="5" s="1"/>
  <c r="G53" i="4"/>
  <c r="U53" i="5" s="1"/>
  <c r="M53" i="4"/>
  <c r="AA53" i="5" s="1"/>
  <c r="H53" i="4"/>
  <c r="V53" i="5" s="1"/>
  <c r="Q53" i="4"/>
  <c r="AE53" i="5" s="1"/>
  <c r="O53" i="4"/>
  <c r="AC53" i="5" s="1"/>
  <c r="P53" i="4"/>
  <c r="AD53" i="5" s="1"/>
  <c r="S52" i="5"/>
  <c r="S52" i="4"/>
  <c r="R52" i="4"/>
  <c r="AF52" i="5" s="1"/>
  <c r="AC52" i="4" l="1"/>
  <c r="AA52" i="4"/>
  <c r="AB52" i="4"/>
  <c r="AG52" i="5"/>
  <c r="AH52" i="5"/>
  <c r="B53" i="4"/>
  <c r="W53" i="4"/>
  <c r="V53" i="4" s="1"/>
  <c r="G54" i="4"/>
  <c r="U54" i="5" s="1"/>
  <c r="H54" i="4"/>
  <c r="V54" i="5" s="1"/>
  <c r="D55" i="4"/>
  <c r="F54" i="4"/>
  <c r="T54" i="5" s="1"/>
  <c r="E54" i="4"/>
  <c r="C54" i="4"/>
  <c r="K54" i="4"/>
  <c r="Y54" i="5" s="1"/>
  <c r="J54" i="4"/>
  <c r="X54" i="5" s="1"/>
  <c r="M54" i="4"/>
  <c r="AA54" i="5" s="1"/>
  <c r="L54" i="4"/>
  <c r="Z54" i="5" s="1"/>
  <c r="I54" i="4"/>
  <c r="W54" i="5" s="1"/>
  <c r="N54" i="4"/>
  <c r="AB54" i="5" s="1"/>
  <c r="O54" i="4"/>
  <c r="AC54" i="5" s="1"/>
  <c r="Q54" i="4"/>
  <c r="AE54" i="5" s="1"/>
  <c r="P54" i="4"/>
  <c r="AD54" i="5" s="1"/>
  <c r="S53" i="5"/>
  <c r="R53" i="4"/>
  <c r="AF53" i="5" s="1"/>
  <c r="S53" i="4"/>
  <c r="AC53" i="4" l="1"/>
  <c r="AA53" i="4"/>
  <c r="AB53" i="4"/>
  <c r="AH53" i="5"/>
  <c r="AG53" i="5"/>
  <c r="H55" i="4"/>
  <c r="V55" i="5" s="1"/>
  <c r="C55" i="4"/>
  <c r="G55" i="4"/>
  <c r="U55" i="5" s="1"/>
  <c r="J55" i="4"/>
  <c r="X55" i="5" s="1"/>
  <c r="F55" i="4"/>
  <c r="T55" i="5" s="1"/>
  <c r="L55" i="4"/>
  <c r="Z55" i="5" s="1"/>
  <c r="D56" i="4"/>
  <c r="E55" i="4"/>
  <c r="I55" i="4"/>
  <c r="W55" i="5" s="1"/>
  <c r="K55" i="4"/>
  <c r="Y55" i="5" s="1"/>
  <c r="O55" i="4"/>
  <c r="AC55" i="5" s="1"/>
  <c r="Q55" i="4"/>
  <c r="AE55" i="5" s="1"/>
  <c r="M55" i="4"/>
  <c r="AA55" i="5" s="1"/>
  <c r="N55" i="4"/>
  <c r="AB55" i="5" s="1"/>
  <c r="P55" i="4"/>
  <c r="AD55" i="5" s="1"/>
  <c r="B54" i="4"/>
  <c r="AC54" i="4" s="1"/>
  <c r="W54" i="4"/>
  <c r="V54" i="4" s="1"/>
  <c r="S54" i="5"/>
  <c r="S54" i="4"/>
  <c r="R54" i="4"/>
  <c r="AF54" i="5" s="1"/>
  <c r="AA54" i="4" l="1"/>
  <c r="AB54" i="4"/>
  <c r="AG54" i="5"/>
  <c r="AH54" i="5"/>
  <c r="S55" i="5"/>
  <c r="S55" i="4"/>
  <c r="R55" i="4"/>
  <c r="AF55" i="5" s="1"/>
  <c r="B55" i="4"/>
  <c r="W55" i="4"/>
  <c r="V55" i="4" s="1"/>
  <c r="G56" i="4"/>
  <c r="U56" i="5" s="1"/>
  <c r="F56" i="4"/>
  <c r="T56" i="5" s="1"/>
  <c r="H56" i="4"/>
  <c r="V56" i="5" s="1"/>
  <c r="E56" i="4"/>
  <c r="C56" i="4"/>
  <c r="I56" i="4"/>
  <c r="W56" i="5" s="1"/>
  <c r="L56" i="4"/>
  <c r="Z56" i="5" s="1"/>
  <c r="J56" i="4"/>
  <c r="X56" i="5" s="1"/>
  <c r="D57" i="4"/>
  <c r="K56" i="4"/>
  <c r="Y56" i="5" s="1"/>
  <c r="N56" i="4"/>
  <c r="AB56" i="5" s="1"/>
  <c r="Q56" i="4"/>
  <c r="AE56" i="5" s="1"/>
  <c r="P56" i="4"/>
  <c r="AD56" i="5" s="1"/>
  <c r="M56" i="4"/>
  <c r="AA56" i="5" s="1"/>
  <c r="O56" i="4"/>
  <c r="AC56" i="5" s="1"/>
  <c r="AC55" i="4" l="1"/>
  <c r="AA55" i="4"/>
  <c r="AB55" i="4"/>
  <c r="AG55" i="5"/>
  <c r="AH55" i="5"/>
  <c r="W56" i="4"/>
  <c r="V56" i="4" s="1"/>
  <c r="B56" i="4"/>
  <c r="S56" i="5"/>
  <c r="S56" i="4"/>
  <c r="R56" i="4"/>
  <c r="AF56" i="5" s="1"/>
  <c r="E57" i="4"/>
  <c r="I57" i="4"/>
  <c r="W57" i="5" s="1"/>
  <c r="H57" i="4"/>
  <c r="V57" i="5" s="1"/>
  <c r="G57" i="4"/>
  <c r="U57" i="5" s="1"/>
  <c r="J57" i="4"/>
  <c r="X57" i="5" s="1"/>
  <c r="C57" i="4"/>
  <c r="D58" i="4"/>
  <c r="N57" i="4"/>
  <c r="AB57" i="5" s="1"/>
  <c r="F57" i="4"/>
  <c r="T57" i="5" s="1"/>
  <c r="O57" i="4"/>
  <c r="AC57" i="5" s="1"/>
  <c r="K57" i="4"/>
  <c r="Y57" i="5" s="1"/>
  <c r="L57" i="4"/>
  <c r="Z57" i="5" s="1"/>
  <c r="Q57" i="4"/>
  <c r="AE57" i="5" s="1"/>
  <c r="M57" i="4"/>
  <c r="AA57" i="5" s="1"/>
  <c r="P57" i="4"/>
  <c r="AD57" i="5" s="1"/>
  <c r="AC56" i="4" l="1"/>
  <c r="AB56" i="4"/>
  <c r="AA56" i="4"/>
  <c r="AG56" i="5"/>
  <c r="AH56" i="5"/>
  <c r="B57" i="4"/>
  <c r="W57" i="4"/>
  <c r="V57" i="4" s="1"/>
  <c r="F58" i="4"/>
  <c r="T58" i="5" s="1"/>
  <c r="D59" i="4"/>
  <c r="E58" i="4"/>
  <c r="S58" i="5" s="1"/>
  <c r="C58" i="4"/>
  <c r="G58" i="4"/>
  <c r="U58" i="5" s="1"/>
  <c r="J58" i="4"/>
  <c r="X58" i="5" s="1"/>
  <c r="K58" i="4"/>
  <c r="Y58" i="5" s="1"/>
  <c r="I58" i="4"/>
  <c r="W58" i="5" s="1"/>
  <c r="H58" i="4"/>
  <c r="V58" i="5" s="1"/>
  <c r="M58" i="4"/>
  <c r="AA58" i="5" s="1"/>
  <c r="L58" i="4"/>
  <c r="Z58" i="5" s="1"/>
  <c r="N58" i="4"/>
  <c r="AB58" i="5" s="1"/>
  <c r="O58" i="4"/>
  <c r="AC58" i="5" s="1"/>
  <c r="Q58" i="4"/>
  <c r="AE58" i="5" s="1"/>
  <c r="P58" i="4"/>
  <c r="AD58" i="5" s="1"/>
  <c r="S57" i="5"/>
  <c r="S57" i="4"/>
  <c r="R57" i="4"/>
  <c r="AF57" i="5" s="1"/>
  <c r="AG57" i="5" s="1"/>
  <c r="AC57" i="4" l="1"/>
  <c r="AB57" i="4"/>
  <c r="AH57" i="5"/>
  <c r="AA57" i="4"/>
  <c r="B58" i="4"/>
  <c r="AC58" i="4" s="1"/>
  <c r="W58" i="4"/>
  <c r="V58" i="4" s="1"/>
  <c r="S58" i="4"/>
  <c r="R58" i="4"/>
  <c r="AF58" i="5" s="1"/>
  <c r="AG58" i="5" s="1"/>
  <c r="E59" i="4"/>
  <c r="S59" i="5" s="1"/>
  <c r="C59" i="4"/>
  <c r="I59" i="4"/>
  <c r="W59" i="5" s="1"/>
  <c r="F59" i="4"/>
  <c r="T59" i="5" s="1"/>
  <c r="G59" i="4"/>
  <c r="U59" i="5" s="1"/>
  <c r="J59" i="4"/>
  <c r="X59" i="5" s="1"/>
  <c r="L59" i="4"/>
  <c r="Z59" i="5" s="1"/>
  <c r="D60" i="4"/>
  <c r="O59" i="4"/>
  <c r="AC59" i="5" s="1"/>
  <c r="M59" i="4"/>
  <c r="AA59" i="5" s="1"/>
  <c r="H59" i="4"/>
  <c r="V59" i="5" s="1"/>
  <c r="K59" i="4"/>
  <c r="Y59" i="5" s="1"/>
  <c r="N59" i="4"/>
  <c r="AB59" i="5" s="1"/>
  <c r="P59" i="4"/>
  <c r="AD59" i="5" s="1"/>
  <c r="Q59" i="4"/>
  <c r="AE59" i="5" s="1"/>
  <c r="AH58" i="5" l="1"/>
  <c r="AA58" i="4"/>
  <c r="AB58" i="4"/>
  <c r="R59" i="4"/>
  <c r="AF59" i="5" s="1"/>
  <c r="S59" i="4"/>
  <c r="H60" i="4"/>
  <c r="V60" i="5" s="1"/>
  <c r="J60" i="4"/>
  <c r="X60" i="5" s="1"/>
  <c r="F60" i="4"/>
  <c r="T60" i="5" s="1"/>
  <c r="G60" i="4"/>
  <c r="U60" i="5" s="1"/>
  <c r="N60" i="4"/>
  <c r="AB60" i="5" s="1"/>
  <c r="D61" i="4"/>
  <c r="E60" i="4"/>
  <c r="S60" i="5" s="1"/>
  <c r="L60" i="4"/>
  <c r="Z60" i="5" s="1"/>
  <c r="O60" i="4"/>
  <c r="AC60" i="5" s="1"/>
  <c r="I60" i="4"/>
  <c r="W60" i="5" s="1"/>
  <c r="C60" i="4"/>
  <c r="K60" i="4"/>
  <c r="Y60" i="5" s="1"/>
  <c r="P60" i="4"/>
  <c r="AD60" i="5" s="1"/>
  <c r="M60" i="4"/>
  <c r="AA60" i="5" s="1"/>
  <c r="Q60" i="4"/>
  <c r="AE60" i="5" s="1"/>
  <c r="W59" i="4"/>
  <c r="V59" i="4" s="1"/>
  <c r="B59" i="4"/>
  <c r="AC59" i="4" l="1"/>
  <c r="AG59" i="5"/>
  <c r="AH59" i="5"/>
  <c r="AB59" i="4"/>
  <c r="AA59" i="4"/>
  <c r="R60" i="4"/>
  <c r="AF60" i="5" s="1"/>
  <c r="S60" i="4"/>
  <c r="F61" i="4"/>
  <c r="T61" i="5" s="1"/>
  <c r="E61" i="4"/>
  <c r="S61" i="5" s="1"/>
  <c r="H61" i="4"/>
  <c r="V61" i="5" s="1"/>
  <c r="K61" i="4"/>
  <c r="Y61" i="5" s="1"/>
  <c r="M61" i="4"/>
  <c r="AA61" i="5" s="1"/>
  <c r="C61" i="4"/>
  <c r="D62" i="4"/>
  <c r="J61" i="4"/>
  <c r="X61" i="5" s="1"/>
  <c r="G61" i="4"/>
  <c r="U61" i="5" s="1"/>
  <c r="L61" i="4"/>
  <c r="Z61" i="5" s="1"/>
  <c r="I61" i="4"/>
  <c r="W61" i="5" s="1"/>
  <c r="N61" i="4"/>
  <c r="AB61" i="5" s="1"/>
  <c r="Q61" i="4"/>
  <c r="AE61" i="5" s="1"/>
  <c r="O61" i="4"/>
  <c r="AC61" i="5" s="1"/>
  <c r="P61" i="4"/>
  <c r="AD61" i="5" s="1"/>
  <c r="B60" i="4"/>
  <c r="W60" i="4"/>
  <c r="V60" i="4" s="1"/>
  <c r="AC60" i="4" l="1"/>
  <c r="AG60" i="5"/>
  <c r="AH60" i="5"/>
  <c r="AA60" i="4"/>
  <c r="AB60" i="4"/>
  <c r="R61" i="4"/>
  <c r="AF61" i="5" s="1"/>
  <c r="S61" i="4"/>
  <c r="C62" i="4"/>
  <c r="F62" i="4"/>
  <c r="T62" i="5" s="1"/>
  <c r="E62" i="4"/>
  <c r="S62" i="5" s="1"/>
  <c r="D63" i="4"/>
  <c r="L62" i="4"/>
  <c r="Z62" i="5" s="1"/>
  <c r="M62" i="4"/>
  <c r="AA62" i="5" s="1"/>
  <c r="G62" i="4"/>
  <c r="U62" i="5" s="1"/>
  <c r="K62" i="4"/>
  <c r="Y62" i="5" s="1"/>
  <c r="N62" i="4"/>
  <c r="AB62" i="5" s="1"/>
  <c r="H62" i="4"/>
  <c r="V62" i="5" s="1"/>
  <c r="I62" i="4"/>
  <c r="W62" i="5" s="1"/>
  <c r="J62" i="4"/>
  <c r="X62" i="5" s="1"/>
  <c r="P62" i="4"/>
  <c r="AD62" i="5" s="1"/>
  <c r="O62" i="4"/>
  <c r="AC62" i="5" s="1"/>
  <c r="Q62" i="4"/>
  <c r="AE62" i="5" s="1"/>
  <c r="B61" i="4"/>
  <c r="W61" i="4"/>
  <c r="V61" i="4" s="1"/>
  <c r="AC61" i="4" l="1"/>
  <c r="K63" i="4"/>
  <c r="Y63" i="5" s="1"/>
  <c r="J63" i="4"/>
  <c r="X63" i="5" s="1"/>
  <c r="P63" i="4"/>
  <c r="AD63" i="5" s="1"/>
  <c r="E63" i="4"/>
  <c r="S63" i="5" s="1"/>
  <c r="F63" i="4"/>
  <c r="T63" i="5" s="1"/>
  <c r="G63" i="4"/>
  <c r="U63" i="5" s="1"/>
  <c r="H63" i="4"/>
  <c r="V63" i="5" s="1"/>
  <c r="Q63" i="4"/>
  <c r="AE63" i="5" s="1"/>
  <c r="I63" i="4"/>
  <c r="W63" i="5" s="1"/>
  <c r="L63" i="4"/>
  <c r="Z63" i="5" s="1"/>
  <c r="M63" i="4"/>
  <c r="AA63" i="5" s="1"/>
  <c r="N63" i="4"/>
  <c r="AB63" i="5" s="1"/>
  <c r="O63" i="4"/>
  <c r="AC63" i="5" s="1"/>
  <c r="AG61" i="5"/>
  <c r="AH61" i="5"/>
  <c r="AB61" i="4"/>
  <c r="AA61" i="4"/>
  <c r="S62" i="4"/>
  <c r="R62" i="4"/>
  <c r="AF62" i="5" s="1"/>
  <c r="B62" i="4"/>
  <c r="W62" i="4"/>
  <c r="V62" i="4" s="1"/>
  <c r="D64" i="4"/>
  <c r="C63" i="4"/>
  <c r="AC62" i="4" l="1"/>
  <c r="I64" i="4"/>
  <c r="W64" i="5" s="1"/>
  <c r="O64" i="4"/>
  <c r="AC64" i="5" s="1"/>
  <c r="P64" i="4"/>
  <c r="AD64" i="5" s="1"/>
  <c r="J64" i="4"/>
  <c r="X64" i="5" s="1"/>
  <c r="Q64" i="4"/>
  <c r="AE64" i="5" s="1"/>
  <c r="K64" i="4"/>
  <c r="Y64" i="5" s="1"/>
  <c r="E64" i="4"/>
  <c r="S64" i="5" s="1"/>
  <c r="L64" i="4"/>
  <c r="Z64" i="5" s="1"/>
  <c r="F64" i="4"/>
  <c r="T64" i="5" s="1"/>
  <c r="M64" i="4"/>
  <c r="AA64" i="5" s="1"/>
  <c r="G64" i="4"/>
  <c r="U64" i="5" s="1"/>
  <c r="N64" i="4"/>
  <c r="AB64" i="5" s="1"/>
  <c r="H64" i="4"/>
  <c r="V64" i="5" s="1"/>
  <c r="AG62" i="5"/>
  <c r="AH62" i="5"/>
  <c r="AB62" i="4"/>
  <c r="AA62" i="4"/>
  <c r="C64" i="4"/>
  <c r="D65" i="4"/>
  <c r="R63" i="4"/>
  <c r="AF63" i="5" s="1"/>
  <c r="S63" i="4"/>
  <c r="W63" i="4"/>
  <c r="V63" i="4" s="1"/>
  <c r="B63" i="4"/>
  <c r="AC63" i="4" l="1"/>
  <c r="H65" i="4"/>
  <c r="V65" i="5" s="1"/>
  <c r="N65" i="4"/>
  <c r="AB65" i="5" s="1"/>
  <c r="K65" i="4"/>
  <c r="Y65" i="5" s="1"/>
  <c r="E65" i="4"/>
  <c r="L65" i="4"/>
  <c r="Z65" i="5" s="1"/>
  <c r="F65" i="4"/>
  <c r="T65" i="5" s="1"/>
  <c r="M65" i="4"/>
  <c r="AA65" i="5" s="1"/>
  <c r="G65" i="4"/>
  <c r="U65" i="5" s="1"/>
  <c r="O65" i="4"/>
  <c r="AC65" i="5" s="1"/>
  <c r="I65" i="4"/>
  <c r="W65" i="5" s="1"/>
  <c r="P65" i="4"/>
  <c r="AD65" i="5" s="1"/>
  <c r="J65" i="4"/>
  <c r="X65" i="5" s="1"/>
  <c r="Q65" i="4"/>
  <c r="AE65" i="5" s="1"/>
  <c r="AG63" i="5"/>
  <c r="AH63" i="5"/>
  <c r="AA63" i="4"/>
  <c r="AB63" i="4"/>
  <c r="B64" i="4"/>
  <c r="W64" i="4"/>
  <c r="V64" i="4" s="1"/>
  <c r="C65" i="4"/>
  <c r="D66" i="4"/>
  <c r="R64" i="4"/>
  <c r="AF64" i="5" s="1"/>
  <c r="AF86" i="5" s="1"/>
  <c r="AG86" i="5" s="1"/>
  <c r="S64" i="4"/>
  <c r="AG64" i="5" l="1"/>
  <c r="AH64" i="5"/>
  <c r="AC64" i="4"/>
  <c r="G66" i="4"/>
  <c r="U66" i="5" s="1"/>
  <c r="M66" i="4"/>
  <c r="AA66" i="5" s="1"/>
  <c r="K66" i="4"/>
  <c r="Y66" i="5" s="1"/>
  <c r="L66" i="4"/>
  <c r="Z66" i="5" s="1"/>
  <c r="F66" i="4"/>
  <c r="T66" i="5" s="1"/>
  <c r="N66" i="4"/>
  <c r="AB66" i="5" s="1"/>
  <c r="H66" i="4"/>
  <c r="V66" i="5" s="1"/>
  <c r="O66" i="4"/>
  <c r="AC66" i="5" s="1"/>
  <c r="I66" i="4"/>
  <c r="W66" i="5" s="1"/>
  <c r="P66" i="4"/>
  <c r="AD66" i="5" s="1"/>
  <c r="J66" i="4"/>
  <c r="X66" i="5" s="1"/>
  <c r="Q66" i="4"/>
  <c r="AE66" i="5" s="1"/>
  <c r="E66" i="4"/>
  <c r="S65" i="5"/>
  <c r="R65" i="4"/>
  <c r="AA64" i="4"/>
  <c r="AB64" i="4"/>
  <c r="B65" i="4"/>
  <c r="W65" i="4"/>
  <c r="V65" i="4" s="1"/>
  <c r="C66" i="4"/>
  <c r="D67" i="4"/>
  <c r="S65" i="4"/>
  <c r="AC65" i="4" l="1"/>
  <c r="S66" i="5"/>
  <c r="R66" i="4"/>
  <c r="F67" i="4"/>
  <c r="T67" i="5" s="1"/>
  <c r="L67" i="4"/>
  <c r="Z67" i="5" s="1"/>
  <c r="M67" i="4"/>
  <c r="AA67" i="5" s="1"/>
  <c r="G67" i="4"/>
  <c r="U67" i="5" s="1"/>
  <c r="H67" i="4"/>
  <c r="V67" i="5" s="1"/>
  <c r="O67" i="4"/>
  <c r="AC67" i="5" s="1"/>
  <c r="I67" i="4"/>
  <c r="W67" i="5" s="1"/>
  <c r="P67" i="4"/>
  <c r="AD67" i="5" s="1"/>
  <c r="J67" i="4"/>
  <c r="X67" i="5" s="1"/>
  <c r="Q67" i="4"/>
  <c r="AE67" i="5" s="1"/>
  <c r="K67" i="4"/>
  <c r="Y67" i="5" s="1"/>
  <c r="E67" i="4"/>
  <c r="N67" i="4"/>
  <c r="AB67" i="5" s="1"/>
  <c r="AA65" i="4"/>
  <c r="AB65" i="4"/>
  <c r="W66" i="4"/>
  <c r="V66" i="4" s="1"/>
  <c r="B66" i="4"/>
  <c r="C67" i="4"/>
  <c r="D68" i="4"/>
  <c r="S66" i="4"/>
  <c r="AC66" i="4" l="1"/>
  <c r="E68" i="4"/>
  <c r="K68" i="4"/>
  <c r="Y68" i="5" s="1"/>
  <c r="Q68" i="4"/>
  <c r="AE68" i="5" s="1"/>
  <c r="G68" i="4"/>
  <c r="U68" i="5" s="1"/>
  <c r="H68" i="4"/>
  <c r="V68" i="5" s="1"/>
  <c r="O68" i="4"/>
  <c r="AC68" i="5" s="1"/>
  <c r="I68" i="4"/>
  <c r="W68" i="5" s="1"/>
  <c r="P68" i="4"/>
  <c r="AD68" i="5" s="1"/>
  <c r="J68" i="4"/>
  <c r="X68" i="5" s="1"/>
  <c r="L68" i="4"/>
  <c r="Z68" i="5" s="1"/>
  <c r="F68" i="4"/>
  <c r="T68" i="5" s="1"/>
  <c r="M68" i="4"/>
  <c r="AA68" i="5" s="1"/>
  <c r="N68" i="4"/>
  <c r="AB68" i="5" s="1"/>
  <c r="S67" i="5"/>
  <c r="R67" i="4"/>
  <c r="AB66" i="4"/>
  <c r="AA66" i="4"/>
  <c r="B67" i="4"/>
  <c r="W67" i="4"/>
  <c r="V67" i="4" s="1"/>
  <c r="S67" i="4"/>
  <c r="D69" i="4"/>
  <c r="C68" i="4"/>
  <c r="AC67" i="4" l="1"/>
  <c r="D70" i="4"/>
  <c r="J69" i="4"/>
  <c r="X69" i="5" s="1"/>
  <c r="P69" i="4"/>
  <c r="AD69" i="5" s="1"/>
  <c r="O69" i="4"/>
  <c r="AC69" i="5" s="1"/>
  <c r="K69" i="4"/>
  <c r="Y69" i="5" s="1"/>
  <c r="E69" i="4"/>
  <c r="L69" i="4"/>
  <c r="Z69" i="5" s="1"/>
  <c r="F69" i="4"/>
  <c r="T69" i="5" s="1"/>
  <c r="M69" i="4"/>
  <c r="AA69" i="5" s="1"/>
  <c r="G69" i="4"/>
  <c r="U69" i="5" s="1"/>
  <c r="N69" i="4"/>
  <c r="AB69" i="5" s="1"/>
  <c r="H69" i="4"/>
  <c r="V69" i="5" s="1"/>
  <c r="I69" i="4"/>
  <c r="W69" i="5" s="1"/>
  <c r="Q69" i="4"/>
  <c r="AE69" i="5" s="1"/>
  <c r="S68" i="5"/>
  <c r="R68" i="4"/>
  <c r="AB67" i="4"/>
  <c r="AA67" i="4"/>
  <c r="B68" i="4"/>
  <c r="W68" i="4"/>
  <c r="V68" i="4" s="1"/>
  <c r="D71" i="4"/>
  <c r="C70" i="4"/>
  <c r="B70" i="4" s="1"/>
  <c r="C69" i="4"/>
  <c r="S68" i="4"/>
  <c r="AC68" i="4" l="1"/>
  <c r="S69" i="5"/>
  <c r="R69" i="4"/>
  <c r="H71" i="4"/>
  <c r="V71" i="5" s="1"/>
  <c r="N71" i="4"/>
  <c r="AB71" i="5" s="1"/>
  <c r="F71" i="4"/>
  <c r="T71" i="5" s="1"/>
  <c r="M71" i="4"/>
  <c r="AA71" i="5" s="1"/>
  <c r="G71" i="4"/>
  <c r="U71" i="5" s="1"/>
  <c r="O71" i="4"/>
  <c r="AC71" i="5" s="1"/>
  <c r="I71" i="4"/>
  <c r="W71" i="5" s="1"/>
  <c r="P71" i="4"/>
  <c r="AD71" i="5" s="1"/>
  <c r="J71" i="4"/>
  <c r="X71" i="5" s="1"/>
  <c r="Q71" i="4"/>
  <c r="AE71" i="5" s="1"/>
  <c r="K71" i="4"/>
  <c r="Y71" i="5" s="1"/>
  <c r="L71" i="4"/>
  <c r="Z71" i="5" s="1"/>
  <c r="E71" i="4"/>
  <c r="I70" i="4"/>
  <c r="W70" i="5" s="1"/>
  <c r="O70" i="4"/>
  <c r="AC70" i="5" s="1"/>
  <c r="Q70" i="4"/>
  <c r="AE70" i="5" s="1"/>
  <c r="E70" i="4"/>
  <c r="L70" i="4"/>
  <c r="Z70" i="5" s="1"/>
  <c r="F70" i="4"/>
  <c r="T70" i="5" s="1"/>
  <c r="M70" i="4"/>
  <c r="AA70" i="5" s="1"/>
  <c r="G70" i="4"/>
  <c r="U70" i="5" s="1"/>
  <c r="N70" i="4"/>
  <c r="AB70" i="5" s="1"/>
  <c r="H70" i="4"/>
  <c r="V70" i="5" s="1"/>
  <c r="P70" i="4"/>
  <c r="AD70" i="5" s="1"/>
  <c r="J70" i="4"/>
  <c r="X70" i="5" s="1"/>
  <c r="K70" i="4"/>
  <c r="Y70" i="5" s="1"/>
  <c r="AB68" i="4"/>
  <c r="AA68" i="4"/>
  <c r="W70" i="4"/>
  <c r="W69" i="4"/>
  <c r="V69" i="4" s="1"/>
  <c r="B69" i="4"/>
  <c r="C71" i="4"/>
  <c r="D72" i="4"/>
  <c r="S69" i="4"/>
  <c r="AC69" i="4" l="1"/>
  <c r="AC70" i="4"/>
  <c r="S70" i="4"/>
  <c r="G72" i="4"/>
  <c r="U72" i="5" s="1"/>
  <c r="M72" i="4"/>
  <c r="AA72" i="5" s="1"/>
  <c r="L72" i="4"/>
  <c r="Z72" i="5" s="1"/>
  <c r="H72" i="4"/>
  <c r="V72" i="5" s="1"/>
  <c r="O72" i="4"/>
  <c r="AC72" i="5" s="1"/>
  <c r="I72" i="4"/>
  <c r="W72" i="5" s="1"/>
  <c r="P72" i="4"/>
  <c r="AD72" i="5" s="1"/>
  <c r="J72" i="4"/>
  <c r="X72" i="5" s="1"/>
  <c r="Q72" i="4"/>
  <c r="AE72" i="5" s="1"/>
  <c r="K72" i="4"/>
  <c r="Y72" i="5" s="1"/>
  <c r="E72" i="4"/>
  <c r="F72" i="4"/>
  <c r="T72" i="5" s="1"/>
  <c r="N72" i="4"/>
  <c r="AB72" i="5" s="1"/>
  <c r="R71" i="4"/>
  <c r="S71" i="5"/>
  <c r="S70" i="5"/>
  <c r="R70" i="4"/>
  <c r="W71" i="4"/>
  <c r="V71" i="4" s="1"/>
  <c r="B71" i="4"/>
  <c r="AB69" i="4"/>
  <c r="AA70" i="4"/>
  <c r="AB70" i="4"/>
  <c r="AA69" i="4"/>
  <c r="Y70" i="4"/>
  <c r="Z70" i="4" s="1"/>
  <c r="U70" i="4"/>
  <c r="V70" i="4" s="1"/>
  <c r="A90" i="4"/>
  <c r="C72" i="4"/>
  <c r="D73" i="4"/>
  <c r="S71" i="4"/>
  <c r="AC71" i="4" l="1"/>
  <c r="S72" i="5"/>
  <c r="R72" i="4"/>
  <c r="F73" i="4"/>
  <c r="T73" i="5" s="1"/>
  <c r="L73" i="4"/>
  <c r="Z73" i="5" s="1"/>
  <c r="G73" i="4"/>
  <c r="U73" i="5" s="1"/>
  <c r="I73" i="4"/>
  <c r="W73" i="5" s="1"/>
  <c r="P73" i="4"/>
  <c r="AD73" i="5" s="1"/>
  <c r="J73" i="4"/>
  <c r="X73" i="5" s="1"/>
  <c r="Q73" i="4"/>
  <c r="AE73" i="5" s="1"/>
  <c r="K73" i="4"/>
  <c r="Y73" i="5" s="1"/>
  <c r="E73" i="4"/>
  <c r="M73" i="4"/>
  <c r="AA73" i="5" s="1"/>
  <c r="N73" i="4"/>
  <c r="AB73" i="5" s="1"/>
  <c r="O73" i="4"/>
  <c r="AC73" i="5" s="1"/>
  <c r="H73" i="4"/>
  <c r="V73" i="5" s="1"/>
  <c r="B72" i="4"/>
  <c r="AC72" i="4" s="1"/>
  <c r="W72" i="4"/>
  <c r="V72" i="4" s="1"/>
  <c r="AA71" i="4"/>
  <c r="AB71" i="4"/>
  <c r="C73" i="4"/>
  <c r="D74" i="4"/>
  <c r="S72" i="4"/>
  <c r="E74" i="4" l="1"/>
  <c r="K74" i="4"/>
  <c r="Y74" i="5" s="1"/>
  <c r="Q74" i="4"/>
  <c r="AE74" i="5" s="1"/>
  <c r="H74" i="4"/>
  <c r="V74" i="5" s="1"/>
  <c r="J74" i="4"/>
  <c r="X74" i="5" s="1"/>
  <c r="L74" i="4"/>
  <c r="Z74" i="5" s="1"/>
  <c r="F74" i="4"/>
  <c r="T74" i="5" s="1"/>
  <c r="M74" i="4"/>
  <c r="AA74" i="5" s="1"/>
  <c r="G74" i="4"/>
  <c r="U74" i="5" s="1"/>
  <c r="N74" i="4"/>
  <c r="AB74" i="5" s="1"/>
  <c r="O74" i="4"/>
  <c r="AC74" i="5" s="1"/>
  <c r="P74" i="4"/>
  <c r="AD74" i="5" s="1"/>
  <c r="I74" i="4"/>
  <c r="W74" i="5" s="1"/>
  <c r="R73" i="4"/>
  <c r="S73" i="5"/>
  <c r="B73" i="4"/>
  <c r="W73" i="4"/>
  <c r="V73" i="4" s="1"/>
  <c r="AA72" i="4"/>
  <c r="AB72" i="4"/>
  <c r="C74" i="4"/>
  <c r="D75" i="4"/>
  <c r="S73" i="4"/>
  <c r="AC73" i="4" l="1"/>
  <c r="D76" i="4"/>
  <c r="J75" i="4"/>
  <c r="X75" i="5" s="1"/>
  <c r="P75" i="4"/>
  <c r="AD75" i="5" s="1"/>
  <c r="Q75" i="4"/>
  <c r="AE75" i="5" s="1"/>
  <c r="I75" i="4"/>
  <c r="W75" i="5" s="1"/>
  <c r="E75" i="4"/>
  <c r="L75" i="4"/>
  <c r="Z75" i="5" s="1"/>
  <c r="F75" i="4"/>
  <c r="T75" i="5" s="1"/>
  <c r="M75" i="4"/>
  <c r="AA75" i="5" s="1"/>
  <c r="G75" i="4"/>
  <c r="U75" i="5" s="1"/>
  <c r="N75" i="4"/>
  <c r="AB75" i="5" s="1"/>
  <c r="H75" i="4"/>
  <c r="V75" i="5" s="1"/>
  <c r="O75" i="4"/>
  <c r="AC75" i="5" s="1"/>
  <c r="K75" i="4"/>
  <c r="Y75" i="5" s="1"/>
  <c r="S74" i="5"/>
  <c r="R74" i="4"/>
  <c r="B74" i="4"/>
  <c r="AC74" i="4" s="1"/>
  <c r="W74" i="4"/>
  <c r="V74" i="4" s="1"/>
  <c r="AB73" i="4"/>
  <c r="AA73" i="4"/>
  <c r="C76" i="4"/>
  <c r="B76" i="4" s="1"/>
  <c r="D77" i="4"/>
  <c r="C77" i="4" s="1"/>
  <c r="B77" i="4" s="1"/>
  <c r="C75" i="4"/>
  <c r="S74" i="4"/>
  <c r="S75" i="5" l="1"/>
  <c r="R75" i="4"/>
  <c r="H77" i="4"/>
  <c r="V77" i="5" s="1"/>
  <c r="N77" i="4"/>
  <c r="AB77" i="5" s="1"/>
  <c r="L77" i="4"/>
  <c r="Z77" i="5" s="1"/>
  <c r="E77" i="4"/>
  <c r="G77" i="4"/>
  <c r="U77" i="5" s="1"/>
  <c r="O77" i="4"/>
  <c r="AC77" i="5" s="1"/>
  <c r="I77" i="4"/>
  <c r="W77" i="5" s="1"/>
  <c r="P77" i="4"/>
  <c r="AD77" i="5" s="1"/>
  <c r="J77" i="4"/>
  <c r="X77" i="5" s="1"/>
  <c r="Q77" i="4"/>
  <c r="AE77" i="5" s="1"/>
  <c r="K77" i="4"/>
  <c r="Y77" i="5" s="1"/>
  <c r="M77" i="4"/>
  <c r="AA77" i="5" s="1"/>
  <c r="F77" i="4"/>
  <c r="T77" i="5" s="1"/>
  <c r="I76" i="4"/>
  <c r="W76" i="5" s="1"/>
  <c r="O76" i="4"/>
  <c r="AC76" i="5" s="1"/>
  <c r="F76" i="4"/>
  <c r="T76" i="5" s="1"/>
  <c r="M76" i="4"/>
  <c r="AA76" i="5" s="1"/>
  <c r="G76" i="4"/>
  <c r="U76" i="5" s="1"/>
  <c r="N76" i="4"/>
  <c r="AB76" i="5" s="1"/>
  <c r="H76" i="4"/>
  <c r="V76" i="5" s="1"/>
  <c r="P76" i="4"/>
  <c r="AD76" i="5" s="1"/>
  <c r="J76" i="4"/>
  <c r="X76" i="5" s="1"/>
  <c r="Q76" i="4"/>
  <c r="AE76" i="5" s="1"/>
  <c r="K76" i="4"/>
  <c r="Y76" i="5" s="1"/>
  <c r="E76" i="4"/>
  <c r="L76" i="4"/>
  <c r="Z76" i="5" s="1"/>
  <c r="AA74" i="4"/>
  <c r="W76" i="4"/>
  <c r="V76" i="4" s="1"/>
  <c r="W75" i="4"/>
  <c r="V75" i="4" s="1"/>
  <c r="B75" i="4"/>
  <c r="AC76" i="4" s="1"/>
  <c r="AB74" i="4"/>
  <c r="D78" i="4"/>
  <c r="W77" i="4"/>
  <c r="V77" i="4" s="1"/>
  <c r="S75" i="4"/>
  <c r="AC77" i="4" l="1"/>
  <c r="AC75" i="4"/>
  <c r="AA77" i="4"/>
  <c r="AB77" i="4"/>
  <c r="D79" i="4"/>
  <c r="G78" i="4"/>
  <c r="U78" i="5" s="1"/>
  <c r="M78" i="4"/>
  <c r="AA78" i="5" s="1"/>
  <c r="N78" i="4"/>
  <c r="AB78" i="5" s="1"/>
  <c r="I78" i="4"/>
  <c r="W78" i="5" s="1"/>
  <c r="P78" i="4"/>
  <c r="AD78" i="5" s="1"/>
  <c r="J78" i="4"/>
  <c r="X78" i="5" s="1"/>
  <c r="Q78" i="4"/>
  <c r="AE78" i="5" s="1"/>
  <c r="K78" i="4"/>
  <c r="Y78" i="5" s="1"/>
  <c r="E78" i="4"/>
  <c r="L78" i="4"/>
  <c r="Z78" i="5" s="1"/>
  <c r="F78" i="4"/>
  <c r="T78" i="5" s="1"/>
  <c r="H78" i="4"/>
  <c r="V78" i="5" s="1"/>
  <c r="O78" i="4"/>
  <c r="AC78" i="5" s="1"/>
  <c r="R77" i="4"/>
  <c r="S77" i="5"/>
  <c r="S76" i="5"/>
  <c r="R76" i="4"/>
  <c r="S76" i="4"/>
  <c r="C79" i="4"/>
  <c r="D80" i="4"/>
  <c r="AA76" i="4"/>
  <c r="AB76" i="4"/>
  <c r="AB75" i="4"/>
  <c r="AA75" i="4"/>
  <c r="S77" i="4"/>
  <c r="C78" i="4"/>
  <c r="E80" i="4" l="1"/>
  <c r="K80" i="4"/>
  <c r="Y80" i="5" s="1"/>
  <c r="Q80" i="4"/>
  <c r="AE80" i="5" s="1"/>
  <c r="I80" i="4"/>
  <c r="W80" i="5" s="1"/>
  <c r="L80" i="4"/>
  <c r="Z80" i="5" s="1"/>
  <c r="F80" i="4"/>
  <c r="T80" i="5" s="1"/>
  <c r="G80" i="4"/>
  <c r="U80" i="5" s="1"/>
  <c r="N80" i="4"/>
  <c r="AB80" i="5" s="1"/>
  <c r="H80" i="4"/>
  <c r="V80" i="5" s="1"/>
  <c r="O80" i="4"/>
  <c r="AC80" i="5" s="1"/>
  <c r="P80" i="4"/>
  <c r="AD80" i="5" s="1"/>
  <c r="M80" i="4"/>
  <c r="AA80" i="5" s="1"/>
  <c r="J80" i="4"/>
  <c r="X80" i="5" s="1"/>
  <c r="S78" i="5"/>
  <c r="R78" i="4"/>
  <c r="F79" i="4"/>
  <c r="T79" i="5" s="1"/>
  <c r="L79" i="4"/>
  <c r="Z79" i="5" s="1"/>
  <c r="H79" i="4"/>
  <c r="V79" i="5" s="1"/>
  <c r="J79" i="4"/>
  <c r="X79" i="5" s="1"/>
  <c r="Q79" i="4"/>
  <c r="AE79" i="5" s="1"/>
  <c r="K79" i="4"/>
  <c r="Y79" i="5" s="1"/>
  <c r="E79" i="4"/>
  <c r="M79" i="4"/>
  <c r="AA79" i="5" s="1"/>
  <c r="G79" i="4"/>
  <c r="U79" i="5" s="1"/>
  <c r="N79" i="4"/>
  <c r="AB79" i="5" s="1"/>
  <c r="O79" i="4"/>
  <c r="AC79" i="5" s="1"/>
  <c r="I79" i="4"/>
  <c r="W79" i="5" s="1"/>
  <c r="P79" i="4"/>
  <c r="AD79" i="5" s="1"/>
  <c r="C80" i="4"/>
  <c r="D81" i="4"/>
  <c r="S78" i="4"/>
  <c r="S79" i="4" l="1"/>
  <c r="J81" i="4"/>
  <c r="X81" i="5" s="1"/>
  <c r="P81" i="4"/>
  <c r="AD81" i="5" s="1"/>
  <c r="K81" i="4"/>
  <c r="Y81" i="5" s="1"/>
  <c r="F81" i="4"/>
  <c r="T81" i="5" s="1"/>
  <c r="M81" i="4"/>
  <c r="AA81" i="5" s="1"/>
  <c r="H81" i="4"/>
  <c r="V81" i="5" s="1"/>
  <c r="O81" i="4"/>
  <c r="AC81" i="5" s="1"/>
  <c r="I81" i="4"/>
  <c r="W81" i="5" s="1"/>
  <c r="Q81" i="4"/>
  <c r="AE81" i="5" s="1"/>
  <c r="E81" i="4"/>
  <c r="G81" i="4"/>
  <c r="U81" i="5" s="1"/>
  <c r="L81" i="4"/>
  <c r="Z81" i="5" s="1"/>
  <c r="N81" i="4"/>
  <c r="AB81" i="5" s="1"/>
  <c r="R79" i="4"/>
  <c r="S79" i="5"/>
  <c r="S80" i="5"/>
  <c r="R80" i="4"/>
  <c r="S80" i="4"/>
  <c r="C81" i="4"/>
  <c r="D82" i="4"/>
  <c r="S81" i="5" l="1"/>
  <c r="R81" i="4"/>
  <c r="I82" i="4"/>
  <c r="W82" i="5" s="1"/>
  <c r="O82" i="4"/>
  <c r="AC82" i="5" s="1"/>
  <c r="L82" i="4"/>
  <c r="Z82" i="5" s="1"/>
  <c r="E82" i="4"/>
  <c r="G82" i="4"/>
  <c r="U82" i="5" s="1"/>
  <c r="N82" i="4"/>
  <c r="AB82" i="5" s="1"/>
  <c r="J82" i="4"/>
  <c r="X82" i="5" s="1"/>
  <c r="Q82" i="4"/>
  <c r="AE82" i="5" s="1"/>
  <c r="K82" i="4"/>
  <c r="Y82" i="5" s="1"/>
  <c r="M82" i="4"/>
  <c r="AA82" i="5" s="1"/>
  <c r="F82" i="4"/>
  <c r="T82" i="5" s="1"/>
  <c r="H82" i="4"/>
  <c r="V82" i="5" s="1"/>
  <c r="P82" i="4"/>
  <c r="AD82" i="5" s="1"/>
  <c r="S81" i="4"/>
  <c r="C82" i="4"/>
  <c r="D83" i="4"/>
  <c r="H83" i="4" l="1"/>
  <c r="V83" i="5" s="1"/>
  <c r="N83" i="4"/>
  <c r="AB83" i="5" s="1"/>
  <c r="M83" i="4"/>
  <c r="AA83" i="5" s="1"/>
  <c r="I83" i="4"/>
  <c r="W83" i="5" s="1"/>
  <c r="P83" i="4"/>
  <c r="AD83" i="5" s="1"/>
  <c r="K83" i="4"/>
  <c r="Y83" i="5" s="1"/>
  <c r="E83" i="4"/>
  <c r="L83" i="4"/>
  <c r="Z83" i="5" s="1"/>
  <c r="F83" i="4"/>
  <c r="T83" i="5" s="1"/>
  <c r="G83" i="4"/>
  <c r="U83" i="5" s="1"/>
  <c r="J83" i="4"/>
  <c r="X83" i="5" s="1"/>
  <c r="O83" i="4"/>
  <c r="AC83" i="5" s="1"/>
  <c r="Q83" i="4"/>
  <c r="AE83" i="5" s="1"/>
  <c r="R82" i="4"/>
  <c r="S82" i="5"/>
  <c r="S82" i="4"/>
  <c r="C83" i="4"/>
  <c r="D84" i="4"/>
  <c r="S83" i="5" l="1"/>
  <c r="R83" i="4"/>
  <c r="G84" i="4"/>
  <c r="U84" i="5" s="1"/>
  <c r="M84" i="4"/>
  <c r="AA84" i="5" s="1"/>
  <c r="H84" i="4"/>
  <c r="V84" i="5" s="1"/>
  <c r="O84" i="4"/>
  <c r="AC84" i="5" s="1"/>
  <c r="J84" i="4"/>
  <c r="X84" i="5" s="1"/>
  <c r="Q84" i="4"/>
  <c r="AE84" i="5" s="1"/>
  <c r="E84" i="4"/>
  <c r="L84" i="4"/>
  <c r="Z84" i="5" s="1"/>
  <c r="F84" i="4"/>
  <c r="T84" i="5" s="1"/>
  <c r="N84" i="4"/>
  <c r="AB84" i="5" s="1"/>
  <c r="I84" i="4"/>
  <c r="W84" i="5" s="1"/>
  <c r="P84" i="4"/>
  <c r="AD84" i="5" s="1"/>
  <c r="K84" i="4"/>
  <c r="Y84" i="5" s="1"/>
  <c r="C84" i="4"/>
  <c r="D85" i="4"/>
  <c r="S83" i="4"/>
  <c r="F85" i="4" l="1"/>
  <c r="T85" i="5" s="1"/>
  <c r="T86" i="5" s="1"/>
  <c r="L85" i="4"/>
  <c r="Z85" i="5" s="1"/>
  <c r="Z86" i="5" s="1"/>
  <c r="P85" i="4"/>
  <c r="AD85" i="5" s="1"/>
  <c r="AD86" i="5" s="1"/>
  <c r="G85" i="4"/>
  <c r="U85" i="5" s="1"/>
  <c r="U86" i="5" s="1"/>
  <c r="N85" i="4"/>
  <c r="AB85" i="5" s="1"/>
  <c r="AB86" i="5" s="1"/>
  <c r="H85" i="4"/>
  <c r="V85" i="5" s="1"/>
  <c r="V86" i="5" s="1"/>
  <c r="O85" i="4"/>
  <c r="AC85" i="5" s="1"/>
  <c r="AC86" i="5" s="1"/>
  <c r="I85" i="4"/>
  <c r="W85" i="5" s="1"/>
  <c r="W86" i="5" s="1"/>
  <c r="M85" i="4"/>
  <c r="AA85" i="5" s="1"/>
  <c r="AA86" i="5" s="1"/>
  <c r="Q85" i="4"/>
  <c r="AE85" i="5" s="1"/>
  <c r="AE86" i="5" s="1"/>
  <c r="E85" i="4"/>
  <c r="K85" i="4"/>
  <c r="Y85" i="5" s="1"/>
  <c r="Y86" i="5" s="1"/>
  <c r="J85" i="4"/>
  <c r="X85" i="5" s="1"/>
  <c r="X86" i="5" s="1"/>
  <c r="S84" i="5"/>
  <c r="R84" i="4"/>
  <c r="D86" i="4"/>
  <c r="C85" i="4"/>
  <c r="S84" i="4"/>
  <c r="S85" i="5" l="1"/>
  <c r="S86" i="5" s="1"/>
  <c r="R85" i="4"/>
  <c r="E86" i="4"/>
  <c r="K86" i="4"/>
  <c r="Q86" i="4"/>
  <c r="J86" i="4"/>
  <c r="H86" i="4"/>
  <c r="O86" i="4"/>
  <c r="I86" i="4"/>
  <c r="P86" i="4"/>
  <c r="N86" i="4"/>
  <c r="L86" i="4"/>
  <c r="F86" i="4"/>
  <c r="G86" i="4"/>
  <c r="M86" i="4"/>
  <c r="D87" i="4"/>
  <c r="C86" i="4"/>
  <c r="S85" i="4"/>
  <c r="J87" i="4" l="1"/>
  <c r="P87" i="4"/>
  <c r="E87" i="4"/>
  <c r="I87" i="4"/>
  <c r="Q87" i="4"/>
  <c r="K87" i="4"/>
  <c r="L87" i="4"/>
  <c r="O87" i="4"/>
  <c r="M87" i="4"/>
  <c r="G87" i="4"/>
  <c r="H87" i="4"/>
  <c r="N87" i="4"/>
  <c r="F87" i="4"/>
  <c r="R86" i="4"/>
  <c r="C87" i="4"/>
  <c r="D88" i="4"/>
  <c r="S86" i="4"/>
  <c r="R87" i="4" l="1"/>
  <c r="I88" i="4"/>
  <c r="O88" i="4"/>
  <c r="M88" i="4"/>
  <c r="F88" i="4"/>
  <c r="K88" i="4"/>
  <c r="E88" i="4"/>
  <c r="L88" i="4"/>
  <c r="Q88" i="4"/>
  <c r="G88" i="4"/>
  <c r="H88" i="4"/>
  <c r="J88" i="4"/>
  <c r="N88" i="4"/>
  <c r="P88" i="4"/>
  <c r="S87" i="4"/>
  <c r="C88" i="4"/>
  <c r="D89" i="4"/>
  <c r="H89" i="4" l="1"/>
  <c r="H90" i="4" s="1"/>
  <c r="N89" i="4"/>
  <c r="N90" i="4" s="1"/>
  <c r="O89" i="4"/>
  <c r="O90" i="4" s="1"/>
  <c r="E89" i="4"/>
  <c r="L89" i="4"/>
  <c r="L90" i="4" s="1"/>
  <c r="F89" i="4"/>
  <c r="F90" i="4" s="1"/>
  <c r="M89" i="4"/>
  <c r="M90" i="4" s="1"/>
  <c r="G89" i="4"/>
  <c r="G90" i="4" s="1"/>
  <c r="J89" i="4"/>
  <c r="J90" i="4" s="1"/>
  <c r="K89" i="4"/>
  <c r="K90" i="4" s="1"/>
  <c r="Q89" i="4"/>
  <c r="Q90" i="4" s="1"/>
  <c r="I89" i="4"/>
  <c r="I90" i="4" s="1"/>
  <c r="P89" i="4"/>
  <c r="P90" i="4" s="1"/>
  <c r="R88" i="4"/>
  <c r="C89" i="4"/>
  <c r="C90" i="4" s="1"/>
  <c r="B90" i="4" s="1"/>
  <c r="S88" i="4"/>
  <c r="R89" i="4" l="1"/>
  <c r="R90" i="4" s="1"/>
  <c r="S89" i="4"/>
  <c r="E9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00000000-0006-0000-0000-000002000000}">
      <text>
        <r>
          <rPr>
            <sz val="9"/>
            <color indexed="81"/>
            <rFont val="Tahoma"/>
            <family val="2"/>
          </rPr>
          <t>Hier war die Risikoerfassung aus</t>
        </r>
      </text>
    </comment>
    <comment ref="F7" authorId="0" shapeId="0" xr:uid="{00000000-0006-0000-0000-000003000000}">
      <text>
        <r>
          <rPr>
            <sz val="9"/>
            <color indexed="81"/>
            <rFont val="Tahoma"/>
            <family val="2"/>
          </rPr>
          <t>10 ist wahrscheinlich richtig hier. Vorher nur 103 Keys. Es werden aber 140 benötigt.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Könnte auch 5 sein. Würde aber bedeuten, dass der Multiplikator 2x geändert wurde.
</t>
        </r>
      </text>
    </comment>
    <comment ref="F16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Könnte auch 5 sein. Würde aber bedeuten, dass der Multiplikator 2x geändert wurde.
</t>
        </r>
      </text>
    </comment>
    <comment ref="I134" authorId="0" shapeId="0" xr:uid="{00000000-0006-0000-0000-000006000000}">
      <text>
        <r>
          <rPr>
            <sz val="9"/>
            <color indexed="81"/>
            <rFont val="Tahoma"/>
            <family val="2"/>
          </rPr>
          <t>Hier wurde risk=6 mit datum 17.06 wahrscheinlich nicht übernommen.
Kann mir den Fehler aber (noch) nicht erklären.</t>
        </r>
      </text>
    </comment>
    <comment ref="F140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Nicht sicher ob 10 hier richtig ist. Könnte auch 5 sein.
</t>
        </r>
      </text>
    </comment>
    <comment ref="F510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doppelte schlüssel wurden entfernt (#693)</t>
        </r>
      </text>
    </comment>
    <comment ref="F860" authorId="0" shapeId="0" xr:uid="{D2BB21DE-A3EB-4E8D-9D0E-CE1CC328E704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</text>
    </comment>
    <comment ref="F1003" authorId="0" shapeId="0" xr:uid="{E4F94906-0A3F-4CC3-B665-8B1809088685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18" authorId="0" shapeId="0" xr:uid="{73171A87-2EC3-47BF-A471-105218BE6452}">
      <text>
        <r>
          <rPr>
            <b/>
            <sz val="9"/>
            <color indexed="81"/>
            <rFont val="Segoe UI"/>
            <charset val="1"/>
          </rPr>
          <t>#723 Risk 6 key is missing in reported keys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53" authorId="0" shapeId="0" xr:uid="{50BC7958-3FE5-4AC2-8E54-7CD6CF0B7031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101" authorId="0" shapeId="0" xr:uid="{BC453A65-52A8-42E6-9A9A-971797459164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186" authorId="0" shapeId="0" xr:uid="{2D4FA28F-2485-4FFD-9BCC-E1885881070F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00000000-0006-0000-0100-000002000000}">
      <text>
        <r>
          <rPr>
            <sz val="9"/>
            <color indexed="81"/>
            <rFont val="Tahoma"/>
            <family val="2"/>
          </rPr>
          <t>Hier war die Risikoerfassung aus</t>
        </r>
      </text>
    </comment>
    <comment ref="F4" authorId="0" shapeId="0" xr:uid="{00000000-0006-0000-0100-000003000000}">
      <text>
        <r>
          <rPr>
            <sz val="9"/>
            <color indexed="81"/>
            <rFont val="Tahoma"/>
            <family val="2"/>
          </rPr>
          <t>1 ist wahrscheinlich richtig hier. Könnte auch 10 sein
Da das Datum aber weit vor dem 23.06. liegt, ist 1 wahrscheinlicher.</t>
        </r>
      </text>
    </comment>
    <comment ref="F1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Könnte auch 5 sein. Würde aber bedeuten, dass der Multiplikator 2x geändert wurde.
</t>
        </r>
      </text>
    </comment>
    <comment ref="F16" authorId="0" shapeId="0" xr:uid="{00000000-0006-0000-0100-000005000000}">
      <text>
        <r>
          <rPr>
            <sz val="9"/>
            <color indexed="81"/>
            <rFont val="Tahoma"/>
            <family val="2"/>
          </rPr>
          <t>10 ist wahrscheinlich richtig hier. Vorher nur 103 Keys. Es werden aber 140 benötigt.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6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Nicht sicher ob 10 hier richtig ist. Könnte auch 5 sein.
</t>
        </r>
      </text>
    </comment>
    <comment ref="F501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doppelte schlüssel wurden entfernt (#693)</t>
        </r>
      </text>
    </comment>
    <comment ref="F851" authorId="0" shapeId="0" xr:uid="{EB4CA1FB-5B19-4D71-A81A-A59D6A3F6D1E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994" authorId="0" shapeId="0" xr:uid="{BAF6EC1A-910F-4A98-96D9-62EC3CFBF259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09" authorId="0" shapeId="0" xr:uid="{F1E91B38-8131-4F50-8535-1928B21D4BFD}">
      <text>
        <r>
          <rPr>
            <b/>
            <sz val="9"/>
            <color indexed="81"/>
            <rFont val="Segoe UI"/>
            <charset val="1"/>
          </rPr>
          <t>#723 Risk 6 key is missing in reported keys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44" authorId="0" shapeId="0" xr:uid="{E95DFFA8-066B-4A0B-86B4-A1A515CA364C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92" authorId="0" shapeId="0" xr:uid="{0C746257-0BE2-4BEB-A33B-1BA174751F9B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177" authorId="0" shapeId="0" xr:uid="{0892DAE8-402E-40EE-8048-ED9CC3D6C6D3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https://www.rki.de/DE/Content/InfAZ/N/Neuartiges_Coronavirus/Fallzahlen.html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Z7" authorId="0" shapeId="0" xr:uid="{00000000-0006-0000-0200-000002000000}">
      <text>
        <r>
          <rPr>
            <sz val="9"/>
            <color indexed="81"/>
            <rFont val="Tahoma"/>
            <family val="2"/>
          </rPr>
          <t>Das RKI rechnet nicht mit den Anzahl der Neuinfizierten sonder mit einer geschätzen Anzahl.
"Punktschätzer der Anzahl Neuerkrankungen (ohne Glättung)" auch wird die Zahl mit 4 Tagen Verzögerung veröffentlicht. 
Am 08.07. um 8 Uhr wird die Zahl vom 03.07 mit 0,84 veröffentlicht.
https://www.rki.de/DE/Content/InfAZ/N/Neuartiges_Coronavirus/Projekte_RKI/Nowcasting_Zahlen.xlsx?__blob=publicationFile
https://www.rki.de/DE/Content/Infekt/EpidBull/Archiv/2020/Ausgaben/17_20.pdf?__blob=publicationFile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https://www.rki.de/DE/Content/InfAZ/N/Neuartiges_Coronavirus/Fallzahlen.html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L7" authorId="0" shapeId="0" xr:uid="{00000000-0006-0000-0300-000002000000}">
      <text>
        <r>
          <rPr>
            <sz val="9"/>
            <color indexed="81"/>
            <rFont val="Tahoma"/>
            <family val="2"/>
          </rPr>
          <t>Das RKI rechnet nicht mit den Anzahl der Neuinfizierten sonder mit einer geschätzen Anzahl.
"Punktschätzer der Anzahl Neuerkrankungen (ohne Glättung)" auch wird die Zahl mit 4 Tagen Verzögerung veröffentlicht. 
Am 08.07. um 8 Uhr wird die Zahl vom 03.07 mit 0,84 veröffentlicht.
https://www.rki.de/DE/Content/InfAZ/N/Neuartiges_Coronavirus/Projekte_RKI/Nowcasting_Zahlen.xlsx?__blob=publicationFile
https://www.rki.de/DE/Content/Infekt/EpidBull/Archiv/2020/Ausgaben/17_20.pdf?__blob=publicationFile</t>
        </r>
      </text>
    </comment>
  </commentList>
</comments>
</file>

<file path=xl/sharedStrings.xml><?xml version="1.0" encoding="utf-8"?>
<sst xmlns="http://schemas.openxmlformats.org/spreadsheetml/2006/main" count="150" uniqueCount="35">
  <si>
    <t>Mult</t>
  </si>
  <si>
    <t>Keys</t>
  </si>
  <si>
    <t>Date</t>
  </si>
  <si>
    <t>Time</t>
  </si>
  <si>
    <t/>
  </si>
  <si>
    <t>Risk</t>
  </si>
  <si>
    <t>Siehe Kommentare</t>
  </si>
  <si>
    <t>Users min</t>
  </si>
  <si>
    <t>Users max</t>
  </si>
  <si>
    <t>Summe</t>
  </si>
  <si>
    <t>Report-Date</t>
  </si>
  <si>
    <t>Sum</t>
  </si>
  <si>
    <t>Risk-Sum</t>
  </si>
  <si>
    <t>New user per report day</t>
  </si>
  <si>
    <t>Teil-Ergebnis</t>
  </si>
  <si>
    <t>infected Users that send bacons</t>
  </si>
  <si>
    <t>C/B</t>
  </si>
  <si>
    <t>Reported Date</t>
  </si>
  <si>
    <t>7-Days average RKI</t>
  </si>
  <si>
    <t>7-Days average App</t>
  </si>
  <si>
    <t>Text</t>
  </si>
  <si>
    <t>positiv getestete App-Nutzer</t>
  </si>
  <si>
    <t>gleitender 7-Tage-Mittelwert</t>
  </si>
  <si>
    <t>Prozentsatz der Neu-Infizierten</t>
  </si>
  <si>
    <t>7-Days sum1</t>
  </si>
  <si>
    <t>7-Days sum2</t>
  </si>
  <si>
    <t>7-Tage-R-Wert</t>
  </si>
  <si>
    <t>die ihre Infektion übermittelt haben</t>
  </si>
  <si>
    <t>mit aktivierter Risikoermittlung</t>
  </si>
  <si>
    <t>von Gesundheitsämtern an das RKI elektronisch übermittelte neue Fälle</t>
  </si>
  <si>
    <t>Sum max Keys RKI</t>
  </si>
  <si>
    <t>Sum Keys CWA</t>
  </si>
  <si>
    <t>Effizienz</t>
  </si>
  <si>
    <t>RKI-Risk</t>
  </si>
  <si>
    <t>CWA-Risk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</si>
</sst>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.00\ _€_-;\-* #,##0.00\ _€_-;_-* &quot;-&quot;??\ _€_-;_-@_-"/>
    <numFmt numFmtId="165" formatCode="dd/mm/yy;@"/>
    <numFmt numFmtId="166" formatCode="d/m/yy;@"/>
    <numFmt numFmtId="167" formatCode="#,##0_ ;\-#,##0\ "/>
    <numFmt numFmtId="168" formatCode="dd/mm/;@"/>
    <numFmt numFmtId="169" formatCode="0_ ;[Red]\-0\ "/>
    <numFmt numFmtId="170" formatCode="h:mm;@"/>
    <numFmt numFmtId="171" formatCode="dd/mm/"/>
    <numFmt numFmtId="172" formatCode="0_ ;[Red]\-0\ ;"/>
    <numFmt numFmtId="173" formatCode="#,##0_ ;[Red]\-#,##0\ "/>
    <numFmt numFmtId="174" formatCode="0.0%"/>
    <numFmt numFmtId="175" formatCode="#,##0_ ;[Red]\-#,##0\ ;"/>
    <numFmt numFmtId="176" formatCode="dd/\ mm/"/>
    <numFmt numFmtId="177" formatCode="ddd\ dd/mm/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onsolas"/>
      <family val="3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16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166" fontId="0" fillId="0" borderId="0" xfId="0" applyNumberFormat="1" applyBorder="1"/>
    <xf numFmtId="16" fontId="3" fillId="0" borderId="2" xfId="0" applyNumberFormat="1" applyFont="1" applyBorder="1"/>
    <xf numFmtId="169" fontId="4" fillId="0" borderId="2" xfId="1" applyNumberFormat="1" applyFont="1" applyFill="1" applyBorder="1"/>
    <xf numFmtId="169" fontId="0" fillId="0" borderId="2" xfId="0" applyNumberFormat="1" applyBorder="1"/>
    <xf numFmtId="0" fontId="0" fillId="0" borderId="2" xfId="0" applyBorder="1"/>
    <xf numFmtId="0" fontId="0" fillId="0" borderId="3" xfId="0" applyBorder="1"/>
    <xf numFmtId="168" fontId="0" fillId="0" borderId="2" xfId="0" applyNumberFormat="1" applyBorder="1"/>
    <xf numFmtId="169" fontId="4" fillId="0" borderId="2" xfId="0" applyNumberFormat="1" applyFont="1" applyBorder="1"/>
    <xf numFmtId="0" fontId="0" fillId="2" borderId="4" xfId="0" applyFill="1" applyBorder="1"/>
    <xf numFmtId="169" fontId="4" fillId="0" borderId="2" xfId="0" applyNumberFormat="1" applyFont="1" applyFill="1" applyBorder="1"/>
    <xf numFmtId="0" fontId="4" fillId="0" borderId="3" xfId="0" applyFont="1" applyBorder="1"/>
    <xf numFmtId="168" fontId="4" fillId="0" borderId="2" xfId="0" applyNumberFormat="1" applyFont="1" applyBorder="1"/>
    <xf numFmtId="0" fontId="4" fillId="2" borderId="4" xfId="0" applyFont="1" applyFill="1" applyBorder="1"/>
    <xf numFmtId="0" fontId="4" fillId="0" borderId="2" xfId="0" applyFont="1" applyBorder="1"/>
    <xf numFmtId="0" fontId="3" fillId="0" borderId="0" xfId="0" applyFont="1" applyBorder="1"/>
    <xf numFmtId="169" fontId="4" fillId="0" borderId="0" xfId="1" applyNumberFormat="1" applyFont="1" applyFill="1" applyBorder="1"/>
    <xf numFmtId="169" fontId="0" fillId="0" borderId="0" xfId="0" applyNumberFormat="1" applyBorder="1"/>
    <xf numFmtId="169" fontId="5" fillId="0" borderId="0" xfId="0" applyNumberFormat="1" applyFont="1" applyBorder="1"/>
    <xf numFmtId="0" fontId="0" fillId="2" borderId="5" xfId="0" applyFill="1" applyBorder="1"/>
    <xf numFmtId="168" fontId="0" fillId="0" borderId="0" xfId="0" applyNumberFormat="1" applyBorder="1"/>
    <xf numFmtId="169" fontId="4" fillId="0" borderId="0" xfId="0" applyNumberFormat="1" applyFont="1" applyFill="1" applyBorder="1"/>
    <xf numFmtId="0" fontId="4" fillId="0" borderId="1" xfId="0" applyFont="1" applyBorder="1"/>
    <xf numFmtId="168" fontId="4" fillId="0" borderId="0" xfId="0" applyNumberFormat="1" applyFont="1" applyBorder="1"/>
    <xf numFmtId="169" fontId="4" fillId="0" borderId="0" xfId="0" applyNumberFormat="1" applyFont="1" applyBorder="1"/>
    <xf numFmtId="169" fontId="0" fillId="0" borderId="0" xfId="0" applyNumberFormat="1" applyFill="1" applyBorder="1"/>
    <xf numFmtId="169" fontId="4" fillId="3" borderId="0" xfId="0" applyNumberFormat="1" applyFont="1" applyFill="1" applyBorder="1"/>
    <xf numFmtId="16" fontId="3" fillId="0" borderId="0" xfId="0" applyNumberFormat="1" applyFont="1"/>
    <xf numFmtId="20" fontId="0" fillId="0" borderId="0" xfId="0" applyNumberFormat="1"/>
    <xf numFmtId="169" fontId="4" fillId="0" borderId="0" xfId="1" applyNumberFormat="1" applyFont="1" applyFill="1"/>
    <xf numFmtId="169" fontId="0" fillId="0" borderId="0" xfId="0" applyNumberFormat="1"/>
    <xf numFmtId="0" fontId="4" fillId="2" borderId="5" xfId="0" applyFont="1" applyFill="1" applyBorder="1"/>
    <xf numFmtId="0" fontId="4" fillId="0" borderId="0" xfId="0" applyFont="1"/>
    <xf numFmtId="169" fontId="5" fillId="0" borderId="0" xfId="0" applyNumberFormat="1" applyFont="1" applyFill="1" applyBorder="1"/>
    <xf numFmtId="16" fontId="3" fillId="0" borderId="0" xfId="0" applyNumberFormat="1" applyFont="1" applyBorder="1"/>
    <xf numFmtId="0" fontId="4" fillId="0" borderId="0" xfId="0" applyFont="1" applyBorder="1"/>
    <xf numFmtId="168" fontId="4" fillId="0" borderId="0" xfId="0" applyNumberFormat="1" applyFont="1" applyFill="1" applyBorder="1"/>
    <xf numFmtId="165" fontId="4" fillId="0" borderId="0" xfId="0" applyNumberFormat="1" applyFont="1" applyFill="1" applyBorder="1"/>
    <xf numFmtId="169" fontId="0" fillId="3" borderId="0" xfId="0" applyNumberFormat="1" applyFill="1" applyBorder="1"/>
    <xf numFmtId="168" fontId="0" fillId="0" borderId="0" xfId="0" applyNumberFormat="1"/>
    <xf numFmtId="167" fontId="4" fillId="0" borderId="0" xfId="1" applyNumberFormat="1" applyFont="1" applyFill="1" applyBorder="1"/>
    <xf numFmtId="20" fontId="0" fillId="0" borderId="0" xfId="0" applyNumberFormat="1" applyBorder="1"/>
    <xf numFmtId="0" fontId="3" fillId="0" borderId="6" xfId="0" applyFont="1" applyBorder="1"/>
    <xf numFmtId="0" fontId="0" fillId="0" borderId="6" xfId="0" applyBorder="1"/>
    <xf numFmtId="169" fontId="4" fillId="0" borderId="6" xfId="1" applyNumberFormat="1" applyFont="1" applyFill="1" applyBorder="1"/>
    <xf numFmtId="169" fontId="0" fillId="0" borderId="6" xfId="0" applyNumberFormat="1" applyBorder="1"/>
    <xf numFmtId="0" fontId="4" fillId="0" borderId="7" xfId="0" applyFont="1" applyBorder="1"/>
    <xf numFmtId="168" fontId="4" fillId="0" borderId="6" xfId="0" applyNumberFormat="1" applyFont="1" applyBorder="1"/>
    <xf numFmtId="0" fontId="0" fillId="2" borderId="8" xfId="0" applyFill="1" applyBorder="1"/>
    <xf numFmtId="0" fontId="0" fillId="0" borderId="7" xfId="0" applyBorder="1"/>
    <xf numFmtId="168" fontId="0" fillId="0" borderId="6" xfId="0" applyNumberFormat="1" applyBorder="1"/>
    <xf numFmtId="169" fontId="4" fillId="0" borderId="6" xfId="0" applyNumberFormat="1" applyFont="1" applyFill="1" applyBorder="1"/>
    <xf numFmtId="0" fontId="4" fillId="2" borderId="8" xfId="0" applyFont="1" applyFill="1" applyBorder="1"/>
    <xf numFmtId="169" fontId="4" fillId="0" borderId="6" xfId="0" applyNumberFormat="1" applyFont="1" applyBorder="1"/>
    <xf numFmtId="169" fontId="0" fillId="0" borderId="6" xfId="0" applyNumberFormat="1" applyFill="1" applyBorder="1"/>
    <xf numFmtId="169" fontId="4" fillId="3" borderId="6" xfId="0" applyNumberFormat="1" applyFont="1" applyFill="1" applyBorder="1"/>
    <xf numFmtId="169" fontId="0" fillId="0" borderId="2" xfId="0" applyNumberFormat="1" applyFill="1" applyBorder="1"/>
    <xf numFmtId="169" fontId="4" fillId="4" borderId="0" xfId="0" applyNumberFormat="1" applyFont="1" applyFill="1" applyBorder="1"/>
    <xf numFmtId="20" fontId="3" fillId="0" borderId="0" xfId="0" applyNumberFormat="1" applyFont="1" applyBorder="1"/>
    <xf numFmtId="20" fontId="3" fillId="0" borderId="0" xfId="0" applyNumberFormat="1" applyFont="1"/>
    <xf numFmtId="20" fontId="3" fillId="0" borderId="2" xfId="0" applyNumberFormat="1" applyFont="1" applyBorder="1"/>
    <xf numFmtId="169" fontId="0" fillId="5" borderId="2" xfId="0" applyNumberFormat="1" applyFill="1" applyBorder="1"/>
    <xf numFmtId="169" fontId="0" fillId="5" borderId="0" xfId="0" applyNumberFormat="1" applyFill="1" applyBorder="1"/>
    <xf numFmtId="0" fontId="0" fillId="3" borderId="0" xfId="0" applyFill="1" applyBorder="1"/>
    <xf numFmtId="1" fontId="7" fillId="0" borderId="0" xfId="0" applyNumberFormat="1" applyFont="1" applyFill="1" applyBorder="1"/>
    <xf numFmtId="165" fontId="7" fillId="0" borderId="0" xfId="0" applyNumberFormat="1" applyFont="1" applyFill="1" applyBorder="1"/>
    <xf numFmtId="16" fontId="3" fillId="0" borderId="6" xfId="0" applyNumberFormat="1" applyFont="1" applyBorder="1"/>
    <xf numFmtId="20" fontId="3" fillId="0" borderId="6" xfId="0" applyNumberFormat="1" applyFont="1" applyBorder="1"/>
    <xf numFmtId="169" fontId="0" fillId="3" borderId="6" xfId="0" applyNumberFormat="1" applyFill="1" applyBorder="1"/>
    <xf numFmtId="0" fontId="0" fillId="0" borderId="9" xfId="0" applyBorder="1"/>
    <xf numFmtId="1" fontId="5" fillId="6" borderId="10" xfId="0" applyNumberFormat="1" applyFont="1" applyFill="1" applyBorder="1"/>
    <xf numFmtId="0" fontId="3" fillId="0" borderId="9" xfId="0" applyFont="1" applyBorder="1" applyAlignment="1">
      <alignment vertical="top"/>
    </xf>
    <xf numFmtId="165" fontId="4" fillId="0" borderId="9" xfId="0" applyNumberFormat="1" applyFont="1" applyFill="1" applyBorder="1" applyAlignment="1">
      <alignment horizontal="center" vertical="top" wrapText="1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vertical="top"/>
    </xf>
    <xf numFmtId="1" fontId="0" fillId="0" borderId="11" xfId="0" applyNumberFormat="1" applyBorder="1" applyAlignment="1">
      <alignment horizontal="center" vertical="top" textRotation="180"/>
    </xf>
    <xf numFmtId="1" fontId="4" fillId="0" borderId="9" xfId="0" applyNumberFormat="1" applyFont="1" applyBorder="1" applyAlignment="1">
      <alignment horizontal="center" vertical="top"/>
    </xf>
    <xf numFmtId="1" fontId="4" fillId="0" borderId="9" xfId="0" applyNumberFormat="1" applyFont="1" applyBorder="1" applyAlignment="1">
      <alignment horizontal="right" vertical="top"/>
    </xf>
    <xf numFmtId="1" fontId="5" fillId="6" borderId="10" xfId="0" applyNumberFormat="1" applyFont="1" applyFill="1" applyBorder="1" applyAlignment="1">
      <alignment vertical="top"/>
    </xf>
    <xf numFmtId="170" fontId="0" fillId="0" borderId="0" xfId="0" applyNumberFormat="1"/>
    <xf numFmtId="170" fontId="3" fillId="0" borderId="0" xfId="0" applyNumberFormat="1" applyFont="1" applyBorder="1"/>
    <xf numFmtId="170" fontId="0" fillId="0" borderId="0" xfId="0" applyNumberFormat="1" applyBorder="1"/>
    <xf numFmtId="170" fontId="3" fillId="0" borderId="0" xfId="0" applyNumberFormat="1" applyFont="1"/>
    <xf numFmtId="170" fontId="3" fillId="0" borderId="2" xfId="0" applyNumberFormat="1" applyFont="1" applyBorder="1"/>
    <xf numFmtId="169" fontId="4" fillId="3" borderId="2" xfId="0" applyNumberFormat="1" applyFont="1" applyFill="1" applyBorder="1"/>
    <xf numFmtId="169" fontId="0" fillId="3" borderId="2" xfId="0" applyNumberFormat="1" applyFill="1" applyBorder="1"/>
    <xf numFmtId="0" fontId="0" fillId="0" borderId="1" xfId="0" applyFill="1" applyBorder="1"/>
    <xf numFmtId="168" fontId="0" fillId="0" borderId="0" xfId="0" applyNumberFormat="1" applyFill="1" applyBorder="1"/>
    <xf numFmtId="0" fontId="4" fillId="0" borderId="1" xfId="0" applyFont="1" applyFill="1" applyBorder="1"/>
    <xf numFmtId="16" fontId="3" fillId="0" borderId="0" xfId="0" applyNumberFormat="1" applyFont="1" applyFill="1" applyBorder="1"/>
    <xf numFmtId="20" fontId="3" fillId="0" borderId="0" xfId="0" applyNumberFormat="1" applyFont="1" applyFill="1" applyBorder="1"/>
    <xf numFmtId="0" fontId="0" fillId="0" borderId="0" xfId="0" applyFill="1" applyBorder="1"/>
    <xf numFmtId="171" fontId="0" fillId="0" borderId="0" xfId="0" applyNumberFormat="1" applyBorder="1"/>
    <xf numFmtId="1" fontId="4" fillId="0" borderId="9" xfId="0" applyNumberFormat="1" applyFont="1" applyBorder="1" applyAlignment="1">
      <alignment horizontal="center" vertical="top" wrapText="1"/>
    </xf>
    <xf numFmtId="172" fontId="5" fillId="0" borderId="0" xfId="0" applyNumberFormat="1" applyFont="1" applyBorder="1"/>
    <xf numFmtId="172" fontId="0" fillId="0" borderId="0" xfId="0" applyNumberFormat="1" applyBorder="1" applyAlignment="1">
      <alignment horizontal="right"/>
    </xf>
    <xf numFmtId="1" fontId="5" fillId="0" borderId="12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0" fontId="5" fillId="0" borderId="10" xfId="0" applyFont="1" applyBorder="1"/>
    <xf numFmtId="172" fontId="5" fillId="0" borderId="15" xfId="0" applyNumberFormat="1" applyFont="1" applyBorder="1"/>
    <xf numFmtId="172" fontId="5" fillId="0" borderId="16" xfId="0" applyNumberFormat="1" applyFont="1" applyBorder="1"/>
    <xf numFmtId="172" fontId="5" fillId="0" borderId="17" xfId="0" applyNumberFormat="1" applyFont="1" applyBorder="1"/>
    <xf numFmtId="172" fontId="5" fillId="0" borderId="11" xfId="0" applyNumberFormat="1" applyFont="1" applyBorder="1"/>
    <xf numFmtId="172" fontId="4" fillId="0" borderId="18" xfId="0" applyNumberFormat="1" applyFont="1" applyBorder="1"/>
    <xf numFmtId="171" fontId="5" fillId="0" borderId="19" xfId="0" applyNumberFormat="1" applyFont="1" applyBorder="1"/>
    <xf numFmtId="172" fontId="4" fillId="0" borderId="20" xfId="0" applyNumberFormat="1" applyFont="1" applyBorder="1"/>
    <xf numFmtId="172" fontId="4" fillId="0" borderId="21" xfId="0" applyNumberFormat="1" applyFont="1" applyBorder="1"/>
    <xf numFmtId="172" fontId="4" fillId="0" borderId="22" xfId="0" applyNumberFormat="1" applyFont="1" applyBorder="1"/>
    <xf numFmtId="172" fontId="4" fillId="0" borderId="23" xfId="0" applyNumberFormat="1" applyFont="1" applyBorder="1"/>
    <xf numFmtId="173" fontId="4" fillId="0" borderId="24" xfId="0" applyNumberFormat="1" applyFont="1" applyFill="1" applyBorder="1"/>
    <xf numFmtId="171" fontId="5" fillId="0" borderId="25" xfId="0" applyNumberFormat="1" applyFont="1" applyBorder="1"/>
    <xf numFmtId="172" fontId="4" fillId="0" borderId="26" xfId="0" applyNumberFormat="1" applyFont="1" applyBorder="1"/>
    <xf numFmtId="172" fontId="4" fillId="0" borderId="27" xfId="0" applyNumberFormat="1" applyFont="1" applyBorder="1"/>
    <xf numFmtId="172" fontId="4" fillId="0" borderId="28" xfId="0" applyNumberFormat="1" applyFont="1" applyBorder="1"/>
    <xf numFmtId="172" fontId="4" fillId="0" borderId="29" xfId="0" applyNumberFormat="1" applyFont="1" applyBorder="1"/>
    <xf numFmtId="173" fontId="4" fillId="0" borderId="30" xfId="0" applyNumberFormat="1" applyFont="1" applyFill="1" applyBorder="1"/>
    <xf numFmtId="173" fontId="0" fillId="0" borderId="0" xfId="0" applyNumberFormat="1" applyBorder="1"/>
    <xf numFmtId="174" fontId="0" fillId="0" borderId="0" xfId="0" applyNumberFormat="1"/>
    <xf numFmtId="165" fontId="4" fillId="0" borderId="0" xfId="0" applyNumberFormat="1" applyFont="1" applyFill="1" applyBorder="1" applyAlignment="1">
      <alignment horizontal="center"/>
    </xf>
    <xf numFmtId="173" fontId="0" fillId="0" borderId="0" xfId="0" applyNumberFormat="1"/>
    <xf numFmtId="175" fontId="0" fillId="0" borderId="0" xfId="0" applyNumberFormat="1"/>
    <xf numFmtId="2" fontId="0" fillId="0" borderId="0" xfId="0" applyNumberFormat="1"/>
    <xf numFmtId="173" fontId="0" fillId="0" borderId="0" xfId="0" applyNumberFormat="1" applyFill="1"/>
    <xf numFmtId="173" fontId="0" fillId="0" borderId="0" xfId="0" applyNumberFormat="1" applyFill="1" applyBorder="1"/>
    <xf numFmtId="172" fontId="1" fillId="0" borderId="0" xfId="1" applyNumberFormat="1" applyFont="1" applyFill="1"/>
    <xf numFmtId="172" fontId="1" fillId="0" borderId="0" xfId="0" applyNumberFormat="1" applyFont="1"/>
    <xf numFmtId="169" fontId="1" fillId="0" borderId="0" xfId="0" applyNumberFormat="1" applyFont="1"/>
    <xf numFmtId="0" fontId="1" fillId="0" borderId="1" xfId="0" applyFont="1" applyBorder="1"/>
    <xf numFmtId="0" fontId="1" fillId="2" borderId="5" xfId="0" applyFont="1" applyFill="1" applyBorder="1"/>
    <xf numFmtId="169" fontId="0" fillId="7" borderId="0" xfId="0" applyNumberFormat="1" applyFill="1"/>
    <xf numFmtId="169" fontId="1" fillId="7" borderId="0" xfId="0" applyNumberFormat="1" applyFont="1" applyFill="1"/>
    <xf numFmtId="172" fontId="1" fillId="0" borderId="2" xfId="1" applyNumberFormat="1" applyFont="1" applyFill="1" applyBorder="1"/>
    <xf numFmtId="172" fontId="1" fillId="0" borderId="2" xfId="0" applyNumberFormat="1" applyFont="1" applyBorder="1"/>
    <xf numFmtId="169" fontId="1" fillId="0" borderId="2" xfId="0" applyNumberFormat="1" applyFont="1" applyBorder="1"/>
    <xf numFmtId="0" fontId="1" fillId="0" borderId="3" xfId="0" applyFont="1" applyBorder="1"/>
    <xf numFmtId="0" fontId="1" fillId="2" borderId="4" xfId="0" applyFont="1" applyFill="1" applyBorder="1"/>
    <xf numFmtId="169" fontId="1" fillId="0" borderId="0" xfId="0" applyNumberFormat="1" applyFont="1" applyBorder="1"/>
    <xf numFmtId="171" fontId="0" fillId="0" borderId="2" xfId="0" applyNumberFormat="1" applyBorder="1"/>
    <xf numFmtId="169" fontId="0" fillId="7" borderId="0" xfId="0" applyNumberFormat="1" applyFill="1" applyBorder="1"/>
    <xf numFmtId="169" fontId="1" fillId="7" borderId="0" xfId="0" applyNumberFormat="1" applyFont="1" applyFill="1" applyBorder="1"/>
    <xf numFmtId="172" fontId="1" fillId="0" borderId="0" xfId="1" applyNumberFormat="1" applyFont="1" applyFill="1" applyBorder="1"/>
    <xf numFmtId="172" fontId="1" fillId="0" borderId="0" xfId="0" applyNumberFormat="1" applyFont="1" applyBorder="1"/>
    <xf numFmtId="176" fontId="0" fillId="0" borderId="0" xfId="0" applyNumberFormat="1" applyBorder="1"/>
    <xf numFmtId="171" fontId="0" fillId="0" borderId="0" xfId="0" applyNumberFormat="1"/>
    <xf numFmtId="169" fontId="0" fillId="7" borderId="2" xfId="0" applyNumberFormat="1" applyFill="1" applyBorder="1"/>
    <xf numFmtId="169" fontId="1" fillId="7" borderId="2" xfId="0" applyNumberFormat="1" applyFont="1" applyFill="1" applyBorder="1"/>
    <xf numFmtId="169" fontId="1" fillId="0" borderId="0" xfId="0" applyNumberFormat="1" applyFont="1" applyFill="1" applyBorder="1"/>
    <xf numFmtId="169" fontId="1" fillId="0" borderId="0" xfId="0" applyNumberFormat="1" applyFont="1" applyFill="1"/>
    <xf numFmtId="169" fontId="0" fillId="8" borderId="0" xfId="0" applyNumberFormat="1" applyFill="1"/>
    <xf numFmtId="0" fontId="0" fillId="5" borderId="1" xfId="0" applyFill="1" applyBorder="1"/>
    <xf numFmtId="169" fontId="1" fillId="0" borderId="0" xfId="1" applyNumberFormat="1" applyFont="1" applyFill="1" applyBorder="1"/>
    <xf numFmtId="172" fontId="1" fillId="0" borderId="6" xfId="1" applyNumberFormat="1" applyFont="1" applyFill="1" applyBorder="1"/>
    <xf numFmtId="172" fontId="1" fillId="0" borderId="6" xfId="0" applyNumberFormat="1" applyFont="1" applyBorder="1"/>
    <xf numFmtId="171" fontId="0" fillId="0" borderId="6" xfId="0" applyNumberFormat="1" applyBorder="1"/>
    <xf numFmtId="169" fontId="1" fillId="0" borderId="6" xfId="0" applyNumberFormat="1" applyFont="1" applyBorder="1"/>
    <xf numFmtId="0" fontId="1" fillId="0" borderId="7" xfId="0" applyFont="1" applyBorder="1"/>
    <xf numFmtId="0" fontId="1" fillId="2" borderId="8" xfId="0" applyFont="1" applyFill="1" applyBorder="1"/>
    <xf numFmtId="0" fontId="3" fillId="0" borderId="0" xfId="0" applyFont="1" applyFill="1" applyBorder="1"/>
    <xf numFmtId="168" fontId="0" fillId="0" borderId="31" xfId="0" applyNumberFormat="1" applyBorder="1"/>
    <xf numFmtId="175" fontId="1" fillId="0" borderId="0" xfId="0" applyNumberFormat="1" applyFont="1" applyFill="1" applyBorder="1"/>
    <xf numFmtId="16" fontId="3" fillId="0" borderId="0" xfId="2" applyNumberFormat="1" applyFont="1"/>
    <xf numFmtId="20" fontId="3" fillId="0" borderId="0" xfId="2" applyNumberFormat="1" applyFont="1"/>
    <xf numFmtId="172" fontId="1" fillId="0" borderId="0" xfId="2" applyNumberFormat="1"/>
    <xf numFmtId="169" fontId="1" fillId="0" borderId="0" xfId="2" applyNumberFormat="1"/>
    <xf numFmtId="171" fontId="1" fillId="0" borderId="0" xfId="2" applyNumberFormat="1"/>
    <xf numFmtId="0" fontId="1" fillId="2" borderId="5" xfId="2" applyFill="1" applyBorder="1"/>
    <xf numFmtId="0" fontId="1" fillId="0" borderId="1" xfId="2" applyBorder="1"/>
    <xf numFmtId="168" fontId="1" fillId="0" borderId="0" xfId="2" applyNumberFormat="1"/>
    <xf numFmtId="0" fontId="1" fillId="0" borderId="0" xfId="2"/>
    <xf numFmtId="16" fontId="3" fillId="0" borderId="2" xfId="2" applyNumberFormat="1" applyFont="1" applyBorder="1"/>
    <xf numFmtId="20" fontId="3" fillId="0" borderId="2" xfId="2" applyNumberFormat="1" applyFont="1" applyBorder="1"/>
    <xf numFmtId="172" fontId="1" fillId="0" borderId="2" xfId="2" applyNumberFormat="1" applyBorder="1"/>
    <xf numFmtId="169" fontId="1" fillId="0" borderId="2" xfId="2" applyNumberFormat="1" applyBorder="1"/>
    <xf numFmtId="171" fontId="1" fillId="0" borderId="2" xfId="2" applyNumberFormat="1" applyBorder="1"/>
    <xf numFmtId="0" fontId="1" fillId="2" borderId="4" xfId="2" applyFill="1" applyBorder="1"/>
    <xf numFmtId="0" fontId="1" fillId="0" borderId="3" xfId="2" applyBorder="1"/>
    <xf numFmtId="168" fontId="1" fillId="0" borderId="2" xfId="2" applyNumberFormat="1" applyBorder="1"/>
    <xf numFmtId="0" fontId="1" fillId="0" borderId="2" xfId="2" applyBorder="1"/>
    <xf numFmtId="169" fontId="1" fillId="8" borderId="0" xfId="0" applyNumberFormat="1" applyFont="1" applyFill="1"/>
    <xf numFmtId="172" fontId="1" fillId="0" borderId="26" xfId="0" applyNumberFormat="1" applyFont="1" applyBorder="1"/>
    <xf numFmtId="172" fontId="4" fillId="0" borderId="19" xfId="0" applyNumberFormat="1" applyFont="1" applyBorder="1"/>
    <xf numFmtId="172" fontId="4" fillId="0" borderId="25" xfId="0" applyNumberFormat="1" applyFont="1" applyBorder="1"/>
    <xf numFmtId="172" fontId="5" fillId="0" borderId="10" xfId="0" applyNumberFormat="1" applyFont="1" applyBorder="1"/>
    <xf numFmtId="174" fontId="5" fillId="0" borderId="0" xfId="0" applyNumberFormat="1" applyFont="1" applyFill="1" applyBorder="1"/>
    <xf numFmtId="174" fontId="13" fillId="0" borderId="0" xfId="0" applyNumberFormat="1" applyFont="1" applyFill="1" applyBorder="1"/>
    <xf numFmtId="16" fontId="3" fillId="0" borderId="0" xfId="2" applyNumberFormat="1" applyFont="1" applyBorder="1"/>
    <xf numFmtId="20" fontId="3" fillId="0" borderId="0" xfId="2" applyNumberFormat="1" applyFont="1" applyBorder="1"/>
    <xf numFmtId="172" fontId="1" fillId="0" borderId="0" xfId="2" applyNumberFormat="1" applyBorder="1"/>
    <xf numFmtId="169" fontId="1" fillId="0" borderId="0" xfId="2" applyNumberFormat="1" applyBorder="1"/>
    <xf numFmtId="171" fontId="1" fillId="0" borderId="0" xfId="2" applyNumberFormat="1" applyBorder="1"/>
    <xf numFmtId="168" fontId="1" fillId="0" borderId="0" xfId="2" applyNumberFormat="1" applyBorder="1"/>
    <xf numFmtId="0" fontId="1" fillId="0" borderId="0" xfId="2" applyBorder="1"/>
    <xf numFmtId="169" fontId="1" fillId="8" borderId="0" xfId="2" applyNumberFormat="1" applyFill="1"/>
    <xf numFmtId="177" fontId="5" fillId="0" borderId="19" xfId="0" applyNumberFormat="1" applyFont="1" applyBorder="1"/>
    <xf numFmtId="177" fontId="5" fillId="0" borderId="25" xfId="0" applyNumberFormat="1" applyFont="1" applyBorder="1"/>
    <xf numFmtId="0" fontId="1" fillId="8" borderId="1" xfId="2" applyFill="1" applyBorder="1"/>
    <xf numFmtId="0" fontId="1" fillId="0" borderId="1" xfId="2" applyFill="1" applyBorder="1"/>
    <xf numFmtId="0" fontId="0" fillId="5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10" fillId="0" borderId="0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wrapText="1"/>
    </xf>
    <xf numFmtId="1" fontId="5" fillId="0" borderId="34" xfId="0" applyNumberFormat="1" applyFont="1" applyBorder="1" applyAlignment="1">
      <alignment horizontal="center"/>
    </xf>
    <xf numFmtId="1" fontId="5" fillId="0" borderId="3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3">
    <cellStyle name="Komma" xfId="1" builtinId="3"/>
    <cellStyle name="Standard" xfId="0" builtinId="0"/>
    <cellStyle name="Standard 2" xfId="2" xr:uid="{00000000-0005-0000-0000-000002000000}"/>
  </cellStyles>
  <dxfs count="3741"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Day'!$AC$6</c:f>
          <c:strCache>
            <c:ptCount val="1"/>
            <c:pt idx="0">
              <c:v>positiv getestete App-Nutzer, die ihre Infektion übermittelt haben</c:v>
            </c:pt>
          </c:strCache>
        </c:strRef>
      </c:tx>
      <c:layout>
        <c:manualLayout>
          <c:xMode val="edge"/>
          <c:yMode val="edge"/>
          <c:x val="0.12070885802196074"/>
          <c:y val="7.39221833381938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593702717541814E-2"/>
          <c:y val="5.3388187369747826E-2"/>
          <c:w val="0.88039992075557172"/>
          <c:h val="0.70431339491628853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Day'!$C$3:$C$89</c:f>
              <c:numCache>
                <c:formatCode>0_ ;[Red]\-0\ ;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11</c:v>
                </c:pt>
                <c:pt idx="10">
                  <c:v>9</c:v>
                </c:pt>
                <c:pt idx="11">
                  <c:v>19</c:v>
                </c:pt>
                <c:pt idx="12">
                  <c:v>21</c:v>
                </c:pt>
                <c:pt idx="13">
                  <c:v>14</c:v>
                </c:pt>
                <c:pt idx="14">
                  <c:v>9</c:v>
                </c:pt>
                <c:pt idx="15">
                  <c:v>15</c:v>
                </c:pt>
                <c:pt idx="16">
                  <c:v>26</c:v>
                </c:pt>
                <c:pt idx="17">
                  <c:v>18</c:v>
                </c:pt>
                <c:pt idx="18">
                  <c:v>32</c:v>
                </c:pt>
                <c:pt idx="19">
                  <c:v>16</c:v>
                </c:pt>
                <c:pt idx="20">
                  <c:v>11</c:v>
                </c:pt>
                <c:pt idx="21">
                  <c:v>4</c:v>
                </c:pt>
                <c:pt idx="22">
                  <c:v>9</c:v>
                </c:pt>
                <c:pt idx="23">
                  <c:v>16</c:v>
                </c:pt>
                <c:pt idx="24">
                  <c:v>9</c:v>
                </c:pt>
                <c:pt idx="25">
                  <c:v>15</c:v>
                </c:pt>
                <c:pt idx="26">
                  <c:v>24</c:v>
                </c:pt>
                <c:pt idx="27">
                  <c:v>19</c:v>
                </c:pt>
                <c:pt idx="28">
                  <c:v>5</c:v>
                </c:pt>
                <c:pt idx="29">
                  <c:v>9</c:v>
                </c:pt>
                <c:pt idx="30">
                  <c:v>21</c:v>
                </c:pt>
                <c:pt idx="31">
                  <c:v>21</c:v>
                </c:pt>
                <c:pt idx="32">
                  <c:v>24</c:v>
                </c:pt>
                <c:pt idx="33">
                  <c:v>22</c:v>
                </c:pt>
                <c:pt idx="34">
                  <c:v>19</c:v>
                </c:pt>
                <c:pt idx="35">
                  <c:v>7</c:v>
                </c:pt>
                <c:pt idx="36">
                  <c:v>11</c:v>
                </c:pt>
                <c:pt idx="37">
                  <c:v>16</c:v>
                </c:pt>
                <c:pt idx="38">
                  <c:v>12</c:v>
                </c:pt>
                <c:pt idx="39">
                  <c:v>25</c:v>
                </c:pt>
                <c:pt idx="40">
                  <c:v>20</c:v>
                </c:pt>
                <c:pt idx="41">
                  <c:v>13</c:v>
                </c:pt>
                <c:pt idx="42">
                  <c:v>14</c:v>
                </c:pt>
                <c:pt idx="43">
                  <c:v>9</c:v>
                </c:pt>
                <c:pt idx="44">
                  <c:v>32</c:v>
                </c:pt>
                <c:pt idx="45">
                  <c:v>39</c:v>
                </c:pt>
                <c:pt idx="46">
                  <c:v>43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28</c:v>
                </c:pt>
                <c:pt idx="51">
                  <c:v>49</c:v>
                </c:pt>
                <c:pt idx="52">
                  <c:v>48</c:v>
                </c:pt>
                <c:pt idx="53">
                  <c:v>56</c:v>
                </c:pt>
                <c:pt idx="54">
                  <c:v>40</c:v>
                </c:pt>
                <c:pt idx="55">
                  <c:v>28</c:v>
                </c:pt>
                <c:pt idx="56">
                  <c:v>13</c:v>
                </c:pt>
                <c:pt idx="57">
                  <c:v>43</c:v>
                </c:pt>
                <c:pt idx="58">
                  <c:v>39</c:v>
                </c:pt>
                <c:pt idx="59">
                  <c:v>69</c:v>
                </c:pt>
                <c:pt idx="60">
                  <c:v>69</c:v>
                </c:pt>
                <c:pt idx="61">
                  <c:v>54</c:v>
                </c:pt>
                <c:pt idx="62">
                  <c:v>55</c:v>
                </c:pt>
                <c:pt idx="63">
                  <c:v>31</c:v>
                </c:pt>
                <c:pt idx="64">
                  <c:v>55</c:v>
                </c:pt>
                <c:pt idx="65">
                  <c:v>74</c:v>
                </c:pt>
                <c:pt idx="66">
                  <c:v>83</c:v>
                </c:pt>
                <c:pt idx="67">
                  <c:v>91</c:v>
                </c:pt>
                <c:pt idx="68">
                  <c:v>64</c:v>
                </c:pt>
                <c:pt idx="69">
                  <c:v>67</c:v>
                </c:pt>
                <c:pt idx="70">
                  <c:v>51</c:v>
                </c:pt>
                <c:pt idx="71">
                  <c:v>64</c:v>
                </c:pt>
                <c:pt idx="72">
                  <c:v>82</c:v>
                </c:pt>
                <c:pt idx="73">
                  <c:v>87</c:v>
                </c:pt>
                <c:pt idx="74">
                  <c:v>103</c:v>
                </c:pt>
                <c:pt idx="75">
                  <c:v>93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4-444E-B1D2-D40EEC19E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0599040"/>
        <c:axId val="390600960"/>
      </c:barChart>
      <c:dateAx>
        <c:axId val="390599040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166192357977735"/>
              <c:y val="0.90759866822202784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60096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0600960"/>
        <c:scaling>
          <c:orientation val="minMax"/>
          <c:max val="1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933498481229172E-2"/>
              <c:y val="0.35318362982404977"/>
            </c:manualLayout>
          </c:layout>
          <c:overlay val="0"/>
          <c:spPr>
            <a:noFill/>
            <a:ln w="25400">
              <a:noFill/>
            </a:ln>
          </c:spPr>
        </c:title>
        <c:numFmt formatCode="0_ ;[Red]\-0\ 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599040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 verticalDpi="598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Day'!$AC$7</c:f>
          <c:strCache>
            <c:ptCount val="1"/>
            <c:pt idx="0">
              <c:v>positiv getestete App-Nutzer, die ihre Infektion übermittelt haben
gleitender 7-Tage-Mittelwert</c:v>
            </c:pt>
          </c:strCache>
        </c:strRef>
      </c:tx>
      <c:layout>
        <c:manualLayout>
          <c:xMode val="edge"/>
          <c:yMode val="edge"/>
          <c:x val="0.12057543448081665"/>
          <c:y val="7.377071644652959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070881603087302E-2"/>
          <c:y val="5.3278745165882289E-2"/>
          <c:w val="0.88495664845355049"/>
          <c:h val="0.70491878219475024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Day'!$W$3:$W$89</c:f>
              <c:numCache>
                <c:formatCode>General</c:formatCode>
                <c:ptCount val="87"/>
                <c:pt idx="4">
                  <c:v>0</c:v>
                </c:pt>
                <c:pt idx="9" formatCode="#,##0_ ;[Red]\-#,##0\ ;">
                  <c:v>6.5714285714285712</c:v>
                </c:pt>
                <c:pt idx="10" formatCode="#,##0_ ;[Red]\-#,##0\ ;">
                  <c:v>6.4285714285714288</c:v>
                </c:pt>
                <c:pt idx="11" formatCode="#,##0_ ;[Red]\-#,##0\ ;">
                  <c:v>8.4285714285714288</c:v>
                </c:pt>
                <c:pt idx="12" formatCode="#,##0_ ;[Red]\-#,##0\ ;">
                  <c:v>10.857142857142858</c:v>
                </c:pt>
                <c:pt idx="13" formatCode="#,##0_ ;[Red]\-#,##0\ ;">
                  <c:v>12.285714285714286</c:v>
                </c:pt>
                <c:pt idx="14" formatCode="#,##0_ ;[Red]\-#,##0\ ;">
                  <c:v>13.142857142857142</c:v>
                </c:pt>
                <c:pt idx="15" formatCode="#,##0_ ;[Red]\-#,##0\ ;">
                  <c:v>14</c:v>
                </c:pt>
                <c:pt idx="16" formatCode="#,##0_ ;[Red]\-#,##0\ ;">
                  <c:v>16.142857142857142</c:v>
                </c:pt>
                <c:pt idx="17" formatCode="#,##0_ ;[Red]\-#,##0\ ;">
                  <c:v>17.428571428571427</c:v>
                </c:pt>
                <c:pt idx="18" formatCode="#,##0_ ;[Red]\-#,##0\ ;">
                  <c:v>19.285714285714285</c:v>
                </c:pt>
                <c:pt idx="19" formatCode="#,##0_ ;[Red]\-#,##0\ ;">
                  <c:v>18.571428571428573</c:v>
                </c:pt>
                <c:pt idx="20" formatCode="#,##0_ ;[Red]\-#,##0\ ;">
                  <c:v>18.142857142857142</c:v>
                </c:pt>
                <c:pt idx="21" formatCode="#,##0_ ;[Red]\-#,##0\ ;">
                  <c:v>17.428571428571427</c:v>
                </c:pt>
                <c:pt idx="22" formatCode="#,##0_ ;[Red]\-#,##0\ ;">
                  <c:v>16.571428571428573</c:v>
                </c:pt>
                <c:pt idx="23" formatCode="#,##0_ ;[Red]\-#,##0\ ;">
                  <c:v>15.142857142857142</c:v>
                </c:pt>
                <c:pt idx="24" formatCode="#,##0_ ;[Red]\-#,##0\ ;">
                  <c:v>13.857142857142858</c:v>
                </c:pt>
                <c:pt idx="25" formatCode="#,##0_ ;[Red]\-#,##0\ ;">
                  <c:v>11.428571428571429</c:v>
                </c:pt>
                <c:pt idx="26" formatCode="#,##0_ ;[Red]\-#,##0\ ;">
                  <c:v>12.571428571428571</c:v>
                </c:pt>
                <c:pt idx="27" formatCode="#,##0_ ;[Red]\-#,##0\ ;">
                  <c:v>13.714285714285714</c:v>
                </c:pt>
                <c:pt idx="28" formatCode="#,##0_ ;[Red]\-#,##0\ ;">
                  <c:v>13.857142857142858</c:v>
                </c:pt>
                <c:pt idx="29" formatCode="#,##0_ ;[Red]\-#,##0\ ;">
                  <c:v>13.857142857142858</c:v>
                </c:pt>
                <c:pt idx="30" formatCode="#,##0_ ;[Red]\-#,##0\ ;">
                  <c:v>14.571428571428571</c:v>
                </c:pt>
                <c:pt idx="31" formatCode="#,##0_ ;[Red]\-#,##0\ ;">
                  <c:v>16.285714285714285</c:v>
                </c:pt>
                <c:pt idx="32" formatCode="#,##0_ ;[Red]\-#,##0\ ;">
                  <c:v>17.571428571428573</c:v>
                </c:pt>
                <c:pt idx="33" formatCode="#,##0_ ;[Red]\-#,##0\ ;">
                  <c:v>17.285714285714285</c:v>
                </c:pt>
                <c:pt idx="34" formatCode="#,##0_ ;[Red]\-#,##0\ ;">
                  <c:v>17.285714285714285</c:v>
                </c:pt>
                <c:pt idx="35" formatCode="#,##0_ ;[Red]\-#,##0\ ;">
                  <c:v>17.571428571428573</c:v>
                </c:pt>
                <c:pt idx="36" formatCode="#,##0_ ;[Red]\-#,##0\ ;">
                  <c:v>17.857142857142858</c:v>
                </c:pt>
                <c:pt idx="37" formatCode="#,##0_ ;[Red]\-#,##0\ ;">
                  <c:v>17.142857142857142</c:v>
                </c:pt>
                <c:pt idx="38" formatCode="#,##0_ ;[Red]\-#,##0\ ;">
                  <c:v>15.857142857142858</c:v>
                </c:pt>
                <c:pt idx="39" formatCode="#,##0_ ;[Red]\-#,##0\ ;">
                  <c:v>16</c:v>
                </c:pt>
                <c:pt idx="40" formatCode="#,##0_ ;[Red]\-#,##0\ ;">
                  <c:v>15.714285714285714</c:v>
                </c:pt>
                <c:pt idx="41" formatCode="#,##0_ ;[Red]\-#,##0\ ;">
                  <c:v>14.857142857142858</c:v>
                </c:pt>
                <c:pt idx="42" formatCode="#,##0_ ;[Red]\-#,##0\ ;">
                  <c:v>15.857142857142858</c:v>
                </c:pt>
                <c:pt idx="43" formatCode="#,##0_ ;[Red]\-#,##0\ ;">
                  <c:v>15.571428571428571</c:v>
                </c:pt>
                <c:pt idx="44" formatCode="#,##0_ ;[Red]\-#,##0\ ;">
                  <c:v>17.857142857142858</c:v>
                </c:pt>
                <c:pt idx="45" formatCode="#,##0_ ;[Red]\-#,##0\ ;">
                  <c:v>21.714285714285715</c:v>
                </c:pt>
                <c:pt idx="46" formatCode="#,##0_ ;[Red]\-#,##0\ ;">
                  <c:v>24.285714285714285</c:v>
                </c:pt>
                <c:pt idx="47" formatCode="#,##0_ ;[Red]\-#,##0\ ;">
                  <c:v>25.142857142857142</c:v>
                </c:pt>
                <c:pt idx="48" formatCode="#,##0_ ;[Red]\-#,##0\ ;">
                  <c:v>27.142857142857142</c:v>
                </c:pt>
                <c:pt idx="49" formatCode="#,##0_ ;[Red]\-#,##0\ ;">
                  <c:v>28.857142857142858</c:v>
                </c:pt>
                <c:pt idx="50" formatCode="#,##0_ ;[Red]\-#,##0\ ;">
                  <c:v>31.571428571428573</c:v>
                </c:pt>
                <c:pt idx="51" formatCode="#,##0_ ;[Red]\-#,##0\ ;">
                  <c:v>34</c:v>
                </c:pt>
                <c:pt idx="52" formatCode="#,##0_ ;[Red]\-#,##0\ ;">
                  <c:v>35.285714285714285</c:v>
                </c:pt>
                <c:pt idx="53" formatCode="#,##0_ ;[Red]\-#,##0\ ;">
                  <c:v>37.142857142857146</c:v>
                </c:pt>
                <c:pt idx="54" formatCode="#,##0_ ;[Red]\-#,##0\ ;">
                  <c:v>39.142857142857146</c:v>
                </c:pt>
                <c:pt idx="55" formatCode="#,##0_ ;[Red]\-#,##0\ ;">
                  <c:v>39.285714285714285</c:v>
                </c:pt>
                <c:pt idx="56" formatCode="#,##0_ ;[Red]\-#,##0\ ;">
                  <c:v>37.428571428571431</c:v>
                </c:pt>
                <c:pt idx="57" formatCode="#,##0_ ;[Red]\-#,##0\ ;">
                  <c:v>39.571428571428569</c:v>
                </c:pt>
                <c:pt idx="58" formatCode="#,##0_ ;[Red]\-#,##0\ ;">
                  <c:v>38.142857142857146</c:v>
                </c:pt>
                <c:pt idx="59" formatCode="#,##0_ ;[Red]\-#,##0\ ;">
                  <c:v>41.142857142857146</c:v>
                </c:pt>
                <c:pt idx="60" formatCode="#,##0_ ;[Red]\-#,##0\ ;">
                  <c:v>43</c:v>
                </c:pt>
                <c:pt idx="61" formatCode="#,##0_ ;[Red]\-#,##0\ ;">
                  <c:v>45</c:v>
                </c:pt>
                <c:pt idx="62" formatCode="#,##0_ ;[Red]\-#,##0\ ;">
                  <c:v>48.857142857142854</c:v>
                </c:pt>
                <c:pt idx="63" formatCode="#,##0_ ;[Red]\-#,##0\ ;">
                  <c:v>51.428571428571431</c:v>
                </c:pt>
                <c:pt idx="64" formatCode="#,##0_ ;[Red]\-#,##0\ ;">
                  <c:v>53.142857142857146</c:v>
                </c:pt>
                <c:pt idx="65" formatCode="#,##0_ ;[Red]\-#,##0\ ;">
                  <c:v>58.142857142857146</c:v>
                </c:pt>
                <c:pt idx="66" formatCode="#,##0_ ;[Red]\-#,##0\ ;">
                  <c:v>60.142857142857146</c:v>
                </c:pt>
                <c:pt idx="67" formatCode="#,##0_ ;[Red]\-#,##0\ ;">
                  <c:v>63.285714285714285</c:v>
                </c:pt>
                <c:pt idx="68" formatCode="#,##0_ ;[Red]\-#,##0\ ;">
                  <c:v>64.714285714285708</c:v>
                </c:pt>
                <c:pt idx="69" formatCode="#,##0_ ;[Red]\-#,##0\ ;">
                  <c:v>66.428571428571431</c:v>
                </c:pt>
                <c:pt idx="70" formatCode="#,##0_ ;[Red]\-#,##0\ ;">
                  <c:v>69.285714285714292</c:v>
                </c:pt>
                <c:pt idx="71" formatCode="#,##0_ ;[Red]\-#,##0\ ;">
                  <c:v>70.571428571428569</c:v>
                </c:pt>
                <c:pt idx="72" formatCode="#,##0_ ;[Red]\-#,##0\ ;">
                  <c:v>71.714285714285708</c:v>
                </c:pt>
                <c:pt idx="73" formatCode="#,##0_ ;[Red]\-#,##0\ ;">
                  <c:v>72.285714285714292</c:v>
                </c:pt>
                <c:pt idx="74" formatCode="#,##0_ ;[Red]\-#,##0\ ;">
                  <c:v>74</c:v>
                </c:pt>
                <c:pt idx="75" formatCode="#,##0_ ;[Red]\-#,##0\ ;">
                  <c:v>78.142857142857139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C-456A-986F-ABCD6667B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0652288"/>
        <c:axId val="390654208"/>
      </c:barChart>
      <c:dateAx>
        <c:axId val="390652288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00004688653954"/>
              <c:y val="0.90778763521640082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654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0654208"/>
        <c:scaling>
          <c:orientation val="minMax"/>
          <c:max val="1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91150768490477E-2"/>
              <c:y val="0.354508353275789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652288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Day'!$AC$5</c:f>
          <c:strCache>
            <c:ptCount val="1"/>
            <c:pt idx="0">
              <c:v>von Gesundheitsämtern an das RKI elektronisch übermittelte neue Fälle</c:v>
            </c:pt>
          </c:strCache>
        </c:strRef>
      </c:tx>
      <c:layout>
        <c:manualLayout>
          <c:xMode val="edge"/>
          <c:yMode val="edge"/>
          <c:x val="0.12499998465593637"/>
          <c:y val="6.76231769539180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061958105669381"/>
          <c:y val="5.3278745165882289E-2"/>
          <c:w val="0.85840794899994399"/>
          <c:h val="0.70491878219475024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Day'!$D$6:$D$89</c:f>
              <c:numCache>
                <c:formatCode>ddd\ dd/mm/</c:formatCode>
                <c:ptCount val="84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  <c:pt idx="30">
                  <c:v>44029</c:v>
                </c:pt>
                <c:pt idx="31">
                  <c:v>44030</c:v>
                </c:pt>
                <c:pt idx="32">
                  <c:v>44031</c:v>
                </c:pt>
                <c:pt idx="33">
                  <c:v>44032</c:v>
                </c:pt>
                <c:pt idx="34">
                  <c:v>44033</c:v>
                </c:pt>
                <c:pt idx="35">
                  <c:v>44034</c:v>
                </c:pt>
                <c:pt idx="36">
                  <c:v>44035</c:v>
                </c:pt>
                <c:pt idx="37">
                  <c:v>44036</c:v>
                </c:pt>
                <c:pt idx="38">
                  <c:v>44037</c:v>
                </c:pt>
                <c:pt idx="39">
                  <c:v>44038</c:v>
                </c:pt>
                <c:pt idx="40">
                  <c:v>44039</c:v>
                </c:pt>
                <c:pt idx="41">
                  <c:v>44040</c:v>
                </c:pt>
                <c:pt idx="42">
                  <c:v>44041</c:v>
                </c:pt>
                <c:pt idx="43">
                  <c:v>44042</c:v>
                </c:pt>
                <c:pt idx="44">
                  <c:v>44043</c:v>
                </c:pt>
                <c:pt idx="45">
                  <c:v>44044</c:v>
                </c:pt>
                <c:pt idx="46">
                  <c:v>44045</c:v>
                </c:pt>
                <c:pt idx="47">
                  <c:v>44046</c:v>
                </c:pt>
                <c:pt idx="48">
                  <c:v>44047</c:v>
                </c:pt>
                <c:pt idx="49">
                  <c:v>44048</c:v>
                </c:pt>
                <c:pt idx="50">
                  <c:v>44049</c:v>
                </c:pt>
                <c:pt idx="51">
                  <c:v>44050</c:v>
                </c:pt>
                <c:pt idx="52">
                  <c:v>44051</c:v>
                </c:pt>
                <c:pt idx="53">
                  <c:v>44052</c:v>
                </c:pt>
                <c:pt idx="54">
                  <c:v>44053</c:v>
                </c:pt>
                <c:pt idx="55">
                  <c:v>44054</c:v>
                </c:pt>
                <c:pt idx="56">
                  <c:v>44055</c:v>
                </c:pt>
                <c:pt idx="57">
                  <c:v>44056</c:v>
                </c:pt>
                <c:pt idx="58">
                  <c:v>44057</c:v>
                </c:pt>
                <c:pt idx="59">
                  <c:v>44058</c:v>
                </c:pt>
                <c:pt idx="60">
                  <c:v>44059</c:v>
                </c:pt>
                <c:pt idx="61">
                  <c:v>44060</c:v>
                </c:pt>
                <c:pt idx="62">
                  <c:v>44061</c:v>
                </c:pt>
                <c:pt idx="63">
                  <c:v>44062</c:v>
                </c:pt>
                <c:pt idx="64">
                  <c:v>44063</c:v>
                </c:pt>
                <c:pt idx="65">
                  <c:v>44064</c:v>
                </c:pt>
                <c:pt idx="66">
                  <c:v>44065</c:v>
                </c:pt>
                <c:pt idx="67">
                  <c:v>44066</c:v>
                </c:pt>
                <c:pt idx="68">
                  <c:v>44067</c:v>
                </c:pt>
                <c:pt idx="69">
                  <c:v>44068</c:v>
                </c:pt>
                <c:pt idx="70">
                  <c:v>44069</c:v>
                </c:pt>
                <c:pt idx="71">
                  <c:v>44070</c:v>
                </c:pt>
                <c:pt idx="72">
                  <c:v>44071</c:v>
                </c:pt>
                <c:pt idx="73">
                  <c:v>44072</c:v>
                </c:pt>
                <c:pt idx="74">
                  <c:v>44073</c:v>
                </c:pt>
                <c:pt idx="75">
                  <c:v>44074</c:v>
                </c:pt>
                <c:pt idx="76">
                  <c:v>44075</c:v>
                </c:pt>
                <c:pt idx="77">
                  <c:v>44076</c:v>
                </c:pt>
                <c:pt idx="78">
                  <c:v>44077</c:v>
                </c:pt>
                <c:pt idx="79">
                  <c:v>44078</c:v>
                </c:pt>
                <c:pt idx="80">
                  <c:v>44079</c:v>
                </c:pt>
                <c:pt idx="81">
                  <c:v>44080</c:v>
                </c:pt>
                <c:pt idx="82">
                  <c:v>44081</c:v>
                </c:pt>
                <c:pt idx="83">
                  <c:v>44082</c:v>
                </c:pt>
              </c:numCache>
            </c:numRef>
          </c:cat>
          <c:val>
            <c:numRef>
              <c:f>'Users per Day'!$A$6:$A$89</c:f>
              <c:numCache>
                <c:formatCode>#,##0_ ;[Red]\-#,##0\ </c:formatCode>
                <c:ptCount val="84"/>
                <c:pt idx="0">
                  <c:v>580</c:v>
                </c:pt>
                <c:pt idx="1">
                  <c:v>770</c:v>
                </c:pt>
                <c:pt idx="2">
                  <c:v>601</c:v>
                </c:pt>
                <c:pt idx="3">
                  <c:v>687</c:v>
                </c:pt>
                <c:pt idx="4">
                  <c:v>537</c:v>
                </c:pt>
                <c:pt idx="5">
                  <c:v>503</c:v>
                </c:pt>
                <c:pt idx="6">
                  <c:v>587</c:v>
                </c:pt>
                <c:pt idx="7">
                  <c:v>630</c:v>
                </c:pt>
                <c:pt idx="8">
                  <c:v>477</c:v>
                </c:pt>
                <c:pt idx="9">
                  <c:v>687</c:v>
                </c:pt>
                <c:pt idx="10">
                  <c:v>256</c:v>
                </c:pt>
                <c:pt idx="11">
                  <c:v>262</c:v>
                </c:pt>
                <c:pt idx="12">
                  <c:v>498</c:v>
                </c:pt>
                <c:pt idx="13">
                  <c:v>466</c:v>
                </c:pt>
                <c:pt idx="14">
                  <c:v>503</c:v>
                </c:pt>
                <c:pt idx="15">
                  <c:v>446</c:v>
                </c:pt>
                <c:pt idx="16">
                  <c:v>422</c:v>
                </c:pt>
                <c:pt idx="17">
                  <c:v>239</c:v>
                </c:pt>
                <c:pt idx="18">
                  <c:v>219</c:v>
                </c:pt>
                <c:pt idx="19">
                  <c:v>390</c:v>
                </c:pt>
                <c:pt idx="20">
                  <c:v>397</c:v>
                </c:pt>
                <c:pt idx="21">
                  <c:v>442</c:v>
                </c:pt>
                <c:pt idx="22">
                  <c:v>395</c:v>
                </c:pt>
                <c:pt idx="23">
                  <c:v>378</c:v>
                </c:pt>
                <c:pt idx="24">
                  <c:v>248</c:v>
                </c:pt>
                <c:pt idx="25">
                  <c:v>159</c:v>
                </c:pt>
                <c:pt idx="26">
                  <c:v>412</c:v>
                </c:pt>
                <c:pt idx="27">
                  <c:v>351</c:v>
                </c:pt>
                <c:pt idx="28">
                  <c:v>534</c:v>
                </c:pt>
                <c:pt idx="29">
                  <c:v>583</c:v>
                </c:pt>
                <c:pt idx="30">
                  <c:v>529</c:v>
                </c:pt>
                <c:pt idx="31">
                  <c:v>202</c:v>
                </c:pt>
                <c:pt idx="32">
                  <c:v>249</c:v>
                </c:pt>
                <c:pt idx="33">
                  <c:v>522</c:v>
                </c:pt>
                <c:pt idx="34">
                  <c:v>454</c:v>
                </c:pt>
                <c:pt idx="35">
                  <c:v>569</c:v>
                </c:pt>
                <c:pt idx="36">
                  <c:v>815</c:v>
                </c:pt>
                <c:pt idx="37">
                  <c:v>781</c:v>
                </c:pt>
                <c:pt idx="38">
                  <c:v>305</c:v>
                </c:pt>
                <c:pt idx="39">
                  <c:v>340</c:v>
                </c:pt>
                <c:pt idx="40">
                  <c:v>633</c:v>
                </c:pt>
                <c:pt idx="41">
                  <c:v>684</c:v>
                </c:pt>
                <c:pt idx="42">
                  <c:v>902</c:v>
                </c:pt>
                <c:pt idx="43">
                  <c:v>870</c:v>
                </c:pt>
                <c:pt idx="44">
                  <c:v>955</c:v>
                </c:pt>
                <c:pt idx="45">
                  <c:v>240</c:v>
                </c:pt>
                <c:pt idx="46">
                  <c:v>509</c:v>
                </c:pt>
                <c:pt idx="47">
                  <c:v>879</c:v>
                </c:pt>
                <c:pt idx="48">
                  <c:v>741</c:v>
                </c:pt>
                <c:pt idx="49">
                  <c:v>1045</c:v>
                </c:pt>
                <c:pt idx="50">
                  <c:v>1147</c:v>
                </c:pt>
                <c:pt idx="51">
                  <c:v>1122</c:v>
                </c:pt>
                <c:pt idx="52">
                  <c:v>555</c:v>
                </c:pt>
                <c:pt idx="53">
                  <c:v>436</c:v>
                </c:pt>
                <c:pt idx="54">
                  <c:v>966</c:v>
                </c:pt>
                <c:pt idx="55">
                  <c:v>1226</c:v>
                </c:pt>
                <c:pt idx="56">
                  <c:v>1445</c:v>
                </c:pt>
                <c:pt idx="57">
                  <c:v>1449</c:v>
                </c:pt>
                <c:pt idx="58">
                  <c:v>1415</c:v>
                </c:pt>
                <c:pt idx="59">
                  <c:v>625</c:v>
                </c:pt>
                <c:pt idx="60">
                  <c:v>561</c:v>
                </c:pt>
                <c:pt idx="61">
                  <c:v>1390</c:v>
                </c:pt>
                <c:pt idx="62">
                  <c:v>1510</c:v>
                </c:pt>
                <c:pt idx="63">
                  <c:v>1707</c:v>
                </c:pt>
                <c:pt idx="64">
                  <c:v>1427</c:v>
                </c:pt>
                <c:pt idx="65">
                  <c:v>2034</c:v>
                </c:pt>
                <c:pt idx="66">
                  <c:v>782</c:v>
                </c:pt>
                <c:pt idx="67">
                  <c:v>711</c:v>
                </c:pt>
                <c:pt idx="68">
                  <c:v>1278</c:v>
                </c:pt>
                <c:pt idx="69">
                  <c:v>1576</c:v>
                </c:pt>
                <c:pt idx="70">
                  <c:v>1507</c:v>
                </c:pt>
                <c:pt idx="71">
                  <c:v>1571</c:v>
                </c:pt>
                <c:pt idx="72">
                  <c:v>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7-45E5-BEBB-0732A202C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1703168"/>
        <c:axId val="391705344"/>
      </c:barChart>
      <c:dateAx>
        <c:axId val="391703168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1327513145873072"/>
              <c:y val="0.9077878777515920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170534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1705344"/>
        <c:scaling>
          <c:orientation val="minMax"/>
          <c:max val="2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911684479897006E-2"/>
              <c:y val="0.354508595810980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;[Red]\-#,##0\ 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1703168"/>
        <c:crosses val="autoZero"/>
        <c:crossBetween val="between"/>
        <c:majorUnit val="25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Day'!$AC$8</c:f>
          <c:strCache>
            <c:ptCount val="1"/>
            <c:pt idx="0">
              <c:v>von Gesundheitsämtern an das RKI elektronisch übermittelte neue Fälle
gleitender 7-Tage-Mittelwert</c:v>
            </c:pt>
          </c:strCache>
        </c:strRef>
      </c:tx>
      <c:layout>
        <c:manualLayout>
          <c:xMode val="edge"/>
          <c:yMode val="edge"/>
          <c:x val="0.13149180206256669"/>
          <c:y val="8.38444362417325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65752026756211"/>
          <c:y val="5.3169750742454211E-2"/>
          <c:w val="0.86740384141343752"/>
          <c:h val="0.70552169254410391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Day'!$U$3:$U$89</c:f>
              <c:numCache>
                <c:formatCode>General</c:formatCode>
                <c:ptCount val="87"/>
                <c:pt idx="4">
                  <c:v>0</c:v>
                </c:pt>
                <c:pt idx="9" formatCode="#,##0_ ;[Red]\-#,##0\ ">
                  <c:v>609.28571428571433</c:v>
                </c:pt>
                <c:pt idx="10" formatCode="#,##0_ ;[Red]\-#,##0\ ">
                  <c:v>616.42857142857144</c:v>
                </c:pt>
                <c:pt idx="11" formatCode="#,##0_ ;[Red]\-#,##0\ ">
                  <c:v>574.57142857142856</c:v>
                </c:pt>
                <c:pt idx="12" formatCode="#,##0_ ;[Red]\-#,##0\ ">
                  <c:v>586.85714285714289</c:v>
                </c:pt>
                <c:pt idx="13" formatCode="#,##0_ ;[Red]\-#,##0\ ">
                  <c:v>525.28571428571433</c:v>
                </c:pt>
                <c:pt idx="14" formatCode="#,##0_ ;[Red]\-#,##0\ ">
                  <c:v>486</c:v>
                </c:pt>
                <c:pt idx="15" formatCode="#,##0_ ;[Red]\-#,##0\ ">
                  <c:v>485.28571428571428</c:v>
                </c:pt>
                <c:pt idx="16" formatCode="#,##0_ ;[Red]\-#,##0\ ">
                  <c:v>468</c:v>
                </c:pt>
                <c:pt idx="17" formatCode="#,##0_ ;[Red]\-#,##0\ ">
                  <c:v>449.85714285714283</c:v>
                </c:pt>
                <c:pt idx="18" formatCode="#,##0_ ;[Red]\-#,##0\ ">
                  <c:v>445.42857142857144</c:v>
                </c:pt>
                <c:pt idx="19" formatCode="#,##0_ ;[Red]\-#,##0\ ">
                  <c:v>407.57142857142856</c:v>
                </c:pt>
                <c:pt idx="20" formatCode="#,##0_ ;[Red]\-#,##0\ ">
                  <c:v>405.14285714285717</c:v>
                </c:pt>
                <c:pt idx="21" formatCode="#,##0_ ;[Red]\-#,##0\ ">
                  <c:v>399</c:v>
                </c:pt>
                <c:pt idx="22" formatCode="#,##0_ ;[Red]\-#,##0\ ">
                  <c:v>383.57142857142856</c:v>
                </c:pt>
                <c:pt idx="23" formatCode="#,##0_ ;[Red]\-#,##0\ ">
                  <c:v>373.71428571428572</c:v>
                </c:pt>
                <c:pt idx="24" formatCode="#,##0_ ;[Red]\-#,##0\ ">
                  <c:v>365</c:v>
                </c:pt>
                <c:pt idx="25" formatCode="#,##0_ ;[Red]\-#,##0\ ">
                  <c:v>357.71428571428572</c:v>
                </c:pt>
                <c:pt idx="26" formatCode="#,##0_ ;[Red]\-#,##0\ ">
                  <c:v>351.42857142857144</c:v>
                </c:pt>
                <c:pt idx="27" formatCode="#,##0_ ;[Red]\-#,##0\ ">
                  <c:v>352.71428571428572</c:v>
                </c:pt>
                <c:pt idx="28" formatCode="#,##0_ ;[Red]\-#,##0\ ">
                  <c:v>344.14285714285717</c:v>
                </c:pt>
                <c:pt idx="29" formatCode="#,##0_ ;[Red]\-#,##0\ ">
                  <c:v>347.28571428571428</c:v>
                </c:pt>
                <c:pt idx="30" formatCode="#,##0_ ;[Red]\-#,##0\ ">
                  <c:v>340.71428571428572</c:v>
                </c:pt>
                <c:pt idx="31" formatCode="#,##0_ ;[Red]\-#,##0\ ">
                  <c:v>353.85714285714283</c:v>
                </c:pt>
                <c:pt idx="32" formatCode="#,##0_ ;[Red]\-#,##0\ ">
                  <c:v>380.71428571428572</c:v>
                </c:pt>
                <c:pt idx="33" formatCode="#,##0_ ;[Red]\-#,##0\ ">
                  <c:v>402.28571428571428</c:v>
                </c:pt>
                <c:pt idx="34" formatCode="#,##0_ ;[Red]\-#,##0\ ">
                  <c:v>395.71428571428572</c:v>
                </c:pt>
                <c:pt idx="35" formatCode="#,##0_ ;[Red]\-#,##0\ ">
                  <c:v>408.57142857142856</c:v>
                </c:pt>
                <c:pt idx="36" formatCode="#,##0_ ;[Red]\-#,##0\ ">
                  <c:v>424.28571428571428</c:v>
                </c:pt>
                <c:pt idx="37" formatCode="#,##0_ ;[Red]\-#,##0\ ">
                  <c:v>439</c:v>
                </c:pt>
                <c:pt idx="38" formatCode="#,##0_ ;[Red]\-#,##0\ ">
                  <c:v>444</c:v>
                </c:pt>
                <c:pt idx="39" formatCode="#,##0_ ;[Red]\-#,##0\ ">
                  <c:v>477.14285714285717</c:v>
                </c:pt>
                <c:pt idx="40" formatCode="#,##0_ ;[Red]\-#,##0\ ">
                  <c:v>513.14285714285711</c:v>
                </c:pt>
                <c:pt idx="41" formatCode="#,##0_ ;[Red]\-#,##0\ ">
                  <c:v>527.85714285714289</c:v>
                </c:pt>
                <c:pt idx="42" formatCode="#,##0_ ;[Red]\-#,##0\ ">
                  <c:v>540.85714285714289</c:v>
                </c:pt>
                <c:pt idx="43" formatCode="#,##0_ ;[Red]\-#,##0\ ">
                  <c:v>556.71428571428567</c:v>
                </c:pt>
                <c:pt idx="44" formatCode="#,##0_ ;[Red]\-#,##0\ ">
                  <c:v>589.57142857142856</c:v>
                </c:pt>
                <c:pt idx="45" formatCode="#,##0_ ;[Red]\-#,##0\ ">
                  <c:v>637.14285714285711</c:v>
                </c:pt>
                <c:pt idx="46" formatCode="#,##0_ ;[Red]\-#,##0\ ">
                  <c:v>645</c:v>
                </c:pt>
                <c:pt idx="47" formatCode="#,##0_ ;[Red]\-#,##0\ ">
                  <c:v>669.85714285714289</c:v>
                </c:pt>
                <c:pt idx="48" formatCode="#,##0_ ;[Red]\-#,##0\ ">
                  <c:v>660.57142857142856</c:v>
                </c:pt>
                <c:pt idx="49" formatCode="#,##0_ ;[Red]\-#,##0\ ">
                  <c:v>684.71428571428567</c:v>
                </c:pt>
                <c:pt idx="50" formatCode="#,##0_ ;[Red]\-#,##0\ ">
                  <c:v>719.85714285714289</c:v>
                </c:pt>
                <c:pt idx="51" formatCode="#,##0_ ;[Red]\-#,##0\ ">
                  <c:v>728</c:v>
                </c:pt>
                <c:pt idx="52" formatCode="#,##0_ ;[Red]\-#,##0\ ">
                  <c:v>748.42857142857144</c:v>
                </c:pt>
                <c:pt idx="53" formatCode="#,##0_ ;[Red]\-#,##0\ ">
                  <c:v>788</c:v>
                </c:pt>
                <c:pt idx="54" formatCode="#,##0_ ;[Red]\-#,##0\ ">
                  <c:v>811.85714285714289</c:v>
                </c:pt>
                <c:pt idx="55" formatCode="#,##0_ ;[Red]\-#,##0\ ">
                  <c:v>856.85714285714289</c:v>
                </c:pt>
                <c:pt idx="56" formatCode="#,##0_ ;[Red]\-#,##0\ ">
                  <c:v>846.42857142857144</c:v>
                </c:pt>
                <c:pt idx="57" formatCode="#,##0_ ;[Red]\-#,##0\ ">
                  <c:v>858.85714285714289</c:v>
                </c:pt>
                <c:pt idx="58" formatCode="#,##0_ ;[Red]\-#,##0\ ">
                  <c:v>928.14285714285711</c:v>
                </c:pt>
                <c:pt idx="59" formatCode="#,##0_ ;[Red]\-#,##0\ ">
                  <c:v>985.28571428571433</c:v>
                </c:pt>
                <c:pt idx="60" formatCode="#,##0_ ;[Red]\-#,##0\ ">
                  <c:v>1028.4285714285713</c:v>
                </c:pt>
                <c:pt idx="61" formatCode="#,##0_ ;[Red]\-#,##0\ ">
                  <c:v>1070.2857142857142</c:v>
                </c:pt>
                <c:pt idx="62" formatCode="#,##0_ ;[Red]\-#,##0\ ">
                  <c:v>1080.2857142857142</c:v>
                </c:pt>
                <c:pt idx="63" formatCode="#,##0_ ;[Red]\-#,##0\ ">
                  <c:v>1098.1428571428571</c:v>
                </c:pt>
                <c:pt idx="64" formatCode="#,##0_ ;[Red]\-#,##0\ ">
                  <c:v>1158.7142857142858</c:v>
                </c:pt>
                <c:pt idx="65" formatCode="#,##0_ ;[Red]\-#,##0\ ">
                  <c:v>1199.2857142857142</c:v>
                </c:pt>
                <c:pt idx="66" formatCode="#,##0_ ;[Red]\-#,##0\ ">
                  <c:v>1236.7142857142858</c:v>
                </c:pt>
                <c:pt idx="67" formatCode="#,##0_ ;[Red]\-#,##0\ ">
                  <c:v>1233.5714285714287</c:v>
                </c:pt>
                <c:pt idx="68" formatCode="#,##0_ ;[Red]\-#,##0\ ">
                  <c:v>1322</c:v>
                </c:pt>
                <c:pt idx="69" formatCode="#,##0_ ;[Red]\-#,##0\ ">
                  <c:v>1344.4285714285713</c:v>
                </c:pt>
                <c:pt idx="70" formatCode="#,##0_ ;[Red]\-#,##0\ ">
                  <c:v>1365.8571428571429</c:v>
                </c:pt>
                <c:pt idx="71" formatCode="#,##0_ ;[Red]\-#,##0\ ">
                  <c:v>1349.8571428571429</c:v>
                </c:pt>
                <c:pt idx="72" formatCode="#,##0_ ;[Red]\-#,##0\ ">
                  <c:v>1359.2857142857142</c:v>
                </c:pt>
                <c:pt idx="73" formatCode="#,##0_ ;[Red]\-#,##0\ ">
                  <c:v>1330.7142857142858</c:v>
                </c:pt>
                <c:pt idx="74" formatCode="#,##0_ ;[Red]\-#,##0\ ">
                  <c:v>1351.2857142857142</c:v>
                </c:pt>
                <c:pt idx="75" formatCode="#,##0_ ;[Red]\-#,##0\ ">
                  <c:v>1272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D-41E0-A829-12C5924D2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2393856"/>
        <c:axId val="392395776"/>
      </c:barChart>
      <c:dateAx>
        <c:axId val="392393856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828762586956677"/>
              <c:y val="0.907975819481171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239577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2395776"/>
        <c:scaling>
          <c:orientation val="minMax"/>
          <c:max val="2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88958030222731E-2"/>
              <c:y val="0.35378277470848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2393856"/>
        <c:crosses val="autoZero"/>
        <c:crossBetween val="between"/>
        <c:majorUnit val="25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Day'!$AC$10</c:f>
          <c:strCache>
            <c:ptCount val="1"/>
            <c:pt idx="0">
              <c:v>Prozentsatz der Neu-Infizierten, die ihre Infektion übermittelt haben</c:v>
            </c:pt>
          </c:strCache>
        </c:strRef>
      </c:tx>
      <c:layout>
        <c:manualLayout>
          <c:xMode val="edge"/>
          <c:yMode val="edge"/>
          <c:x val="0.11270732459531428"/>
          <c:y val="6.74847056403057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342601128402471E-2"/>
          <c:y val="5.3169750742454211E-2"/>
          <c:w val="0.870718760552597"/>
          <c:h val="0.70552169254410391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4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88-4090-9730-EBE3194F90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Day'!$B$3:$B$89</c:f>
              <c:numCache>
                <c:formatCode>General</c:formatCode>
                <c:ptCount val="87"/>
                <c:pt idx="3" formatCode="0.0%">
                  <c:v>1.7241379310344827E-2</c:v>
                </c:pt>
                <c:pt idx="4" formatCode="0.0%">
                  <c:v>6.4935064935064939E-3</c:v>
                </c:pt>
                <c:pt idx="5" formatCode="0.0%">
                  <c:v>6.6555740432612314E-3</c:v>
                </c:pt>
                <c:pt idx="6" formatCode="0.0%">
                  <c:v>5.822416302765648E-3</c:v>
                </c:pt>
                <c:pt idx="7" formatCode="0.0%">
                  <c:v>5.5865921787709499E-3</c:v>
                </c:pt>
                <c:pt idx="8" formatCode="0.0%">
                  <c:v>1.7892644135188866E-2</c:v>
                </c:pt>
                <c:pt idx="9" formatCode="0.0%">
                  <c:v>1.8739352640545145E-2</c:v>
                </c:pt>
                <c:pt idx="10" formatCode="0.0%">
                  <c:v>1.4285714285714285E-2</c:v>
                </c:pt>
                <c:pt idx="11" formatCode="0.0%">
                  <c:v>3.9832285115303984E-2</c:v>
                </c:pt>
                <c:pt idx="12" formatCode="0.0%">
                  <c:v>3.0567685589519649E-2</c:v>
                </c:pt>
                <c:pt idx="13" formatCode="0.0%">
                  <c:v>5.46875E-2</c:v>
                </c:pt>
                <c:pt idx="14" formatCode="0.0%">
                  <c:v>3.4351145038167941E-2</c:v>
                </c:pt>
                <c:pt idx="15" formatCode="0.0%">
                  <c:v>3.0120481927710843E-2</c:v>
                </c:pt>
                <c:pt idx="16" formatCode="0.0%">
                  <c:v>5.5793991416309016E-2</c:v>
                </c:pt>
                <c:pt idx="17" formatCode="0.0%">
                  <c:v>3.5785288270377733E-2</c:v>
                </c:pt>
                <c:pt idx="18" formatCode="0.0%">
                  <c:v>7.1748878923766815E-2</c:v>
                </c:pt>
                <c:pt idx="19" formatCode="0.0%">
                  <c:v>3.7914691943127965E-2</c:v>
                </c:pt>
                <c:pt idx="20" formatCode="0.0%">
                  <c:v>4.6025104602510462E-2</c:v>
                </c:pt>
                <c:pt idx="21" formatCode="0.0%">
                  <c:v>1.8264840182648401E-2</c:v>
                </c:pt>
                <c:pt idx="22" formatCode="0.0%">
                  <c:v>2.3076923076923078E-2</c:v>
                </c:pt>
                <c:pt idx="23" formatCode="0.0%">
                  <c:v>4.0302267002518891E-2</c:v>
                </c:pt>
                <c:pt idx="24" formatCode="0.0%">
                  <c:v>2.0361990950226245E-2</c:v>
                </c:pt>
                <c:pt idx="25" formatCode="0.0%">
                  <c:v>3.7974683544303799E-2</c:v>
                </c:pt>
                <c:pt idx="26" formatCode="0.0%">
                  <c:v>6.3492063492063489E-2</c:v>
                </c:pt>
                <c:pt idx="27" formatCode="0.0%">
                  <c:v>7.6612903225806453E-2</c:v>
                </c:pt>
                <c:pt idx="28" formatCode="0.0%">
                  <c:v>3.1446540880503145E-2</c:v>
                </c:pt>
                <c:pt idx="29" formatCode="0.0%">
                  <c:v>2.1844660194174758E-2</c:v>
                </c:pt>
                <c:pt idx="30" formatCode="0.0%">
                  <c:v>5.9829059829059832E-2</c:v>
                </c:pt>
                <c:pt idx="31" formatCode="0.0%">
                  <c:v>3.9325842696629212E-2</c:v>
                </c:pt>
                <c:pt idx="32" formatCode="0.0%">
                  <c:v>4.1166380789022301E-2</c:v>
                </c:pt>
                <c:pt idx="33" formatCode="0.0%">
                  <c:v>4.1587901701323253E-2</c:v>
                </c:pt>
                <c:pt idx="34" formatCode="0.0%">
                  <c:v>9.405940594059406E-2</c:v>
                </c:pt>
                <c:pt idx="35" formatCode="0.0%">
                  <c:v>2.8112449799196786E-2</c:v>
                </c:pt>
                <c:pt idx="36" formatCode="0.0%">
                  <c:v>2.1072796934865901E-2</c:v>
                </c:pt>
                <c:pt idx="37" formatCode="0.0%">
                  <c:v>3.5242290748898682E-2</c:v>
                </c:pt>
                <c:pt idx="38" formatCode="0.0%">
                  <c:v>2.10896309314587E-2</c:v>
                </c:pt>
                <c:pt idx="39" formatCode="0.0%">
                  <c:v>3.0674846625766871E-2</c:v>
                </c:pt>
                <c:pt idx="40" formatCode="0.0%">
                  <c:v>2.5608194622279128E-2</c:v>
                </c:pt>
                <c:pt idx="41" formatCode="0.0%">
                  <c:v>4.2622950819672129E-2</c:v>
                </c:pt>
                <c:pt idx="42" formatCode="0.0%">
                  <c:v>4.1176470588235294E-2</c:v>
                </c:pt>
                <c:pt idx="43" formatCode="0.0%">
                  <c:v>1.4218009478672985E-2</c:v>
                </c:pt>
                <c:pt idx="44" formatCode="0.0%">
                  <c:v>4.6783625730994149E-2</c:v>
                </c:pt>
                <c:pt idx="45" formatCode="0.0%">
                  <c:v>4.3237250554323724E-2</c:v>
                </c:pt>
                <c:pt idx="46" formatCode="0.0%">
                  <c:v>4.9425287356321838E-2</c:v>
                </c:pt>
                <c:pt idx="47" formatCode="0.0%">
                  <c:v>2.7225130890052355E-2</c:v>
                </c:pt>
                <c:pt idx="48" formatCode="0.0%">
                  <c:v>0.1125</c:v>
                </c:pt>
                <c:pt idx="49" formatCode="0.0%">
                  <c:v>5.1080550098231828E-2</c:v>
                </c:pt>
                <c:pt idx="50" formatCode="0.0%">
                  <c:v>3.1854379977246869E-2</c:v>
                </c:pt>
                <c:pt idx="51" formatCode="0.0%">
                  <c:v>6.6126855600539811E-2</c:v>
                </c:pt>
                <c:pt idx="52" formatCode="0.0%">
                  <c:v>4.5933014354066985E-2</c:v>
                </c:pt>
                <c:pt idx="53" formatCode="0.0%">
                  <c:v>4.8823016564952047E-2</c:v>
                </c:pt>
                <c:pt idx="54" formatCode="0.0%">
                  <c:v>3.5650623885918005E-2</c:v>
                </c:pt>
                <c:pt idx="55" formatCode="0.0%">
                  <c:v>5.0450450450450449E-2</c:v>
                </c:pt>
                <c:pt idx="56" formatCode="0.0%">
                  <c:v>2.9816513761467892E-2</c:v>
                </c:pt>
                <c:pt idx="57" formatCode="0.0%">
                  <c:v>4.4513457556935816E-2</c:v>
                </c:pt>
                <c:pt idx="58" formatCode="0.0%">
                  <c:v>3.1810766721044048E-2</c:v>
                </c:pt>
                <c:pt idx="59" formatCode="0.0%">
                  <c:v>4.7750865051903117E-2</c:v>
                </c:pt>
                <c:pt idx="60" formatCode="0.0%">
                  <c:v>4.7619047619047616E-2</c:v>
                </c:pt>
                <c:pt idx="61" formatCode="0.0%">
                  <c:v>3.8162544169611311E-2</c:v>
                </c:pt>
                <c:pt idx="62" formatCode="0.0%">
                  <c:v>8.7999999999999995E-2</c:v>
                </c:pt>
                <c:pt idx="63" formatCode="0.0%">
                  <c:v>5.5258467023172907E-2</c:v>
                </c:pt>
                <c:pt idx="64" formatCode="0.0%">
                  <c:v>3.9568345323741004E-2</c:v>
                </c:pt>
                <c:pt idx="65" formatCode="0.0%">
                  <c:v>4.900662251655629E-2</c:v>
                </c:pt>
                <c:pt idx="66" formatCode="0.0%">
                  <c:v>4.8623315758640893E-2</c:v>
                </c:pt>
                <c:pt idx="67" formatCode="0.0%">
                  <c:v>6.3770147161878066E-2</c:v>
                </c:pt>
                <c:pt idx="68" formatCode="0.0%">
                  <c:v>3.1465093411996069E-2</c:v>
                </c:pt>
                <c:pt idx="69" formatCode="0.0%">
                  <c:v>8.5677749360613814E-2</c:v>
                </c:pt>
                <c:pt idx="70" formatCode="0.0%">
                  <c:v>7.1729957805907171E-2</c:v>
                </c:pt>
                <c:pt idx="71" formatCode="0.0%">
                  <c:v>5.0078247261345854E-2</c:v>
                </c:pt>
                <c:pt idx="72" formatCode="0.0%">
                  <c:v>5.2030456852791881E-2</c:v>
                </c:pt>
                <c:pt idx="73" formatCode="0.0%">
                  <c:v>5.7730590577305903E-2</c:v>
                </c:pt>
                <c:pt idx="74" formatCode="0.0%">
                  <c:v>6.5563335455124119E-2</c:v>
                </c:pt>
                <c:pt idx="75" formatCode="0.0%">
                  <c:v>6.2880324543610547E-2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8-4090-9730-EBE3194F9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3483776"/>
        <c:axId val="393485696"/>
      </c:barChart>
      <c:dateAx>
        <c:axId val="393483776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71827154241344"/>
              <c:y val="0.907975819481171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48569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3485696"/>
        <c:scaling>
          <c:orientation val="minMax"/>
          <c:max val="0.1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889426882499044E-2"/>
              <c:y val="0.353783016755719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483776"/>
        <c:crosses val="autoZero"/>
        <c:crossBetween val="between"/>
        <c:majorUnit val="0.02"/>
        <c:minorUnit val="2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Day'!$AC$11</c:f>
          <c:strCache>
            <c:ptCount val="1"/>
            <c:pt idx="0">
              <c:v>Prozentsatz der Neu-Infizierten, die ihre Infektion übermittelt haben
gleitender 7-Tage-Mittelwert</c:v>
            </c:pt>
          </c:strCache>
        </c:strRef>
      </c:tx>
      <c:layout>
        <c:manualLayout>
          <c:xMode val="edge"/>
          <c:yMode val="edge"/>
          <c:x val="0.1125828079832123"/>
          <c:y val="6.73470156807025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4015438394537E-2"/>
          <c:y val="5.3061383115582499E-2"/>
          <c:w val="0.87086110315610432"/>
          <c:h val="0.70612455992275158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A6-4748-9A25-4886A8295B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Day'!$V$3:$V$89</c:f>
              <c:numCache>
                <c:formatCode>General</c:formatCode>
                <c:ptCount val="87"/>
                <c:pt idx="9" formatCode="0.0%">
                  <c:v>1.0785463071512309E-2</c:v>
                </c:pt>
                <c:pt idx="10" formatCode="0.0%">
                  <c:v>1.0428736964078795E-2</c:v>
                </c:pt>
                <c:pt idx="11" formatCode="0.0%">
                  <c:v>1.4669318746892094E-2</c:v>
                </c:pt>
                <c:pt idx="12" formatCode="0.0%">
                  <c:v>1.8500486854917234E-2</c:v>
                </c:pt>
                <c:pt idx="13" formatCode="0.0%">
                  <c:v>2.3388632036986674E-2</c:v>
                </c:pt>
                <c:pt idx="14" formatCode="0.0%">
                  <c:v>2.7042915931804818E-2</c:v>
                </c:pt>
                <c:pt idx="15" formatCode="0.0%">
                  <c:v>2.8848984397998233E-2</c:v>
                </c:pt>
                <c:pt idx="16" formatCode="0.0%">
                  <c:v>3.4493284493284496E-2</c:v>
                </c:pt>
                <c:pt idx="17" formatCode="0.0%">
                  <c:v>3.8742457923150203E-2</c:v>
                </c:pt>
                <c:pt idx="18" formatCode="0.0%">
                  <c:v>4.3296985246953169E-2</c:v>
                </c:pt>
                <c:pt idx="19" formatCode="0.0%">
                  <c:v>4.5566070802663866E-2</c:v>
                </c:pt>
                <c:pt idx="20" formatCode="0.0%">
                  <c:v>4.4781382228490825E-2</c:v>
                </c:pt>
                <c:pt idx="21" formatCode="0.0%">
                  <c:v>4.368063014679556E-2</c:v>
                </c:pt>
                <c:pt idx="22" formatCode="0.0%">
                  <c:v>4.3202979515828681E-2</c:v>
                </c:pt>
                <c:pt idx="23" formatCode="0.0%">
                  <c:v>4.0519877675840976E-2</c:v>
                </c:pt>
                <c:pt idx="24" formatCode="0.0%">
                  <c:v>3.7964774951076322E-2</c:v>
                </c:pt>
                <c:pt idx="25" formatCode="0.0%">
                  <c:v>3.1948881789137379E-2</c:v>
                </c:pt>
                <c:pt idx="26" formatCode="0.0%">
                  <c:v>3.5772357723577231E-2</c:v>
                </c:pt>
                <c:pt idx="27" formatCode="0.0%">
                  <c:v>3.8882138517618466E-2</c:v>
                </c:pt>
                <c:pt idx="28" formatCode="0.0%">
                  <c:v>4.0265670402656703E-2</c:v>
                </c:pt>
                <c:pt idx="29" formatCode="0.0%">
                  <c:v>3.9901275195392848E-2</c:v>
                </c:pt>
                <c:pt idx="30" formatCode="0.0%">
                  <c:v>4.2767295597484274E-2</c:v>
                </c:pt>
                <c:pt idx="31" formatCode="0.0%">
                  <c:v>4.6023415421881306E-2</c:v>
                </c:pt>
                <c:pt idx="32" formatCode="0.0%">
                  <c:v>4.6153846153846156E-2</c:v>
                </c:pt>
                <c:pt idx="33" formatCode="0.0%">
                  <c:v>4.296875E-2</c:v>
                </c:pt>
                <c:pt idx="34" formatCode="0.0%">
                  <c:v>4.3682310469314076E-2</c:v>
                </c:pt>
                <c:pt idx="35" formatCode="0.0%">
                  <c:v>4.3006993006993011E-2</c:v>
                </c:pt>
                <c:pt idx="36" formatCode="0.0%">
                  <c:v>4.208754208754209E-2</c:v>
                </c:pt>
                <c:pt idx="37" formatCode="0.0%">
                  <c:v>3.9049788480312396E-2</c:v>
                </c:pt>
                <c:pt idx="38" formatCode="0.0%">
                  <c:v>3.5714285714285712E-2</c:v>
                </c:pt>
                <c:pt idx="39" formatCode="0.0%">
                  <c:v>3.3532934131736525E-2</c:v>
                </c:pt>
                <c:pt idx="40" formatCode="0.0%">
                  <c:v>3.0623608017817373E-2</c:v>
                </c:pt>
                <c:pt idx="41" formatCode="0.0%">
                  <c:v>2.814614343707713E-2</c:v>
                </c:pt>
                <c:pt idx="42" formatCode="0.0%">
                  <c:v>2.9318541996830427E-2</c:v>
                </c:pt>
                <c:pt idx="43" formatCode="0.0%">
                  <c:v>2.7970233512958687E-2</c:v>
                </c:pt>
                <c:pt idx="44" formatCode="0.0%">
                  <c:v>3.0288345044826751E-2</c:v>
                </c:pt>
                <c:pt idx="45" formatCode="0.0%">
                  <c:v>3.4080717488789242E-2</c:v>
                </c:pt>
                <c:pt idx="46" formatCode="0.0%">
                  <c:v>3.7652270210409747E-2</c:v>
                </c:pt>
                <c:pt idx="47" formatCode="0.0%">
                  <c:v>3.7534655576882063E-2</c:v>
                </c:pt>
                <c:pt idx="48" formatCode="0.0%">
                  <c:v>4.1089965397923874E-2</c:v>
                </c:pt>
                <c:pt idx="49" formatCode="0.0%">
                  <c:v>4.2144794491967459E-2</c:v>
                </c:pt>
                <c:pt idx="50" formatCode="0.0%">
                  <c:v>4.3857908315141893E-2</c:v>
                </c:pt>
                <c:pt idx="51" formatCode="0.0%">
                  <c:v>4.6703296703296704E-2</c:v>
                </c:pt>
                <c:pt idx="52" formatCode="0.0%">
                  <c:v>4.7146401985111663E-2</c:v>
                </c:pt>
                <c:pt idx="53" formatCode="0.0%">
                  <c:v>4.7135605511240034E-2</c:v>
                </c:pt>
                <c:pt idx="54" formatCode="0.0%">
                  <c:v>4.8213971493929267E-2</c:v>
                </c:pt>
                <c:pt idx="55" formatCode="0.0%">
                  <c:v>4.5848616205401795E-2</c:v>
                </c:pt>
                <c:pt idx="56" formatCode="0.0%">
                  <c:v>4.4219409282700427E-2</c:v>
                </c:pt>
                <c:pt idx="57" formatCode="0.0%">
                  <c:v>4.6074517631403855E-2</c:v>
                </c:pt>
                <c:pt idx="58" formatCode="0.0%">
                  <c:v>4.1095890410958909E-2</c:v>
                </c:pt>
                <c:pt idx="59" formatCode="0.0%">
                  <c:v>4.1757285776424534E-2</c:v>
                </c:pt>
                <c:pt idx="60" formatCode="0.0%">
                  <c:v>4.1811362689262402E-2</c:v>
                </c:pt>
                <c:pt idx="61" formatCode="0.0%">
                  <c:v>4.2044847837693543E-2</c:v>
                </c:pt>
                <c:pt idx="62" formatCode="0.0%">
                  <c:v>4.5226130653266333E-2</c:v>
                </c:pt>
                <c:pt idx="63" formatCode="0.0%">
                  <c:v>4.6832314296864838E-2</c:v>
                </c:pt>
                <c:pt idx="64" formatCode="0.0%">
                  <c:v>4.5863641967698189E-2</c:v>
                </c:pt>
                <c:pt idx="65" formatCode="0.0%">
                  <c:v>4.8481238832638482E-2</c:v>
                </c:pt>
                <c:pt idx="66" formatCode="0.0%">
                  <c:v>4.8631165530784337E-2</c:v>
                </c:pt>
                <c:pt idx="67" formatCode="0.0%">
                  <c:v>5.1302837290098428E-2</c:v>
                </c:pt>
                <c:pt idx="68" formatCode="0.0%">
                  <c:v>4.8951804625027011E-2</c:v>
                </c:pt>
                <c:pt idx="69" formatCode="0.0%">
                  <c:v>4.9410264583997457E-2</c:v>
                </c:pt>
                <c:pt idx="70" formatCode="0.0%">
                  <c:v>5.0726911410940281E-2</c:v>
                </c:pt>
                <c:pt idx="71" formatCode="0.0%">
                  <c:v>5.2280664620594768E-2</c:v>
                </c:pt>
                <c:pt idx="72" formatCode="0.0%">
                  <c:v>5.2758801891749869E-2</c:v>
                </c:pt>
                <c:pt idx="73" formatCode="0.0%">
                  <c:v>5.4320987654320987E-2</c:v>
                </c:pt>
                <c:pt idx="74" formatCode="0.0%">
                  <c:v>5.4762659900623747E-2</c:v>
                </c:pt>
                <c:pt idx="75" formatCode="0.0%">
                  <c:v>6.1433063791554353E-2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A-45D0-AD58-A6A0C38D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3531392"/>
        <c:axId val="393533312"/>
      </c:barChart>
      <c:dateAx>
        <c:axId val="393531392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62256916670434"/>
              <c:y val="0.90816592740893276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533312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3533312"/>
        <c:scaling>
          <c:orientation val="minMax"/>
          <c:max val="0.1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867640742362209E-2"/>
              <c:y val="0.3551029074786858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531392"/>
        <c:crosses val="autoZero"/>
        <c:crossBetween val="between"/>
        <c:majorUnit val="0.02"/>
        <c:minorUnit val="2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 verticalDpi="598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Effizienz der CWA</a:t>
            </a:r>
          </a:p>
        </c:rich>
      </c:tx>
      <c:layout>
        <c:manualLayout>
          <c:xMode val="edge"/>
          <c:yMode val="edge"/>
          <c:x val="0.11270733243677829"/>
          <c:y val="6.74847056403057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342601128402471E-2"/>
          <c:y val="5.3169750742454211E-2"/>
          <c:w val="0.870718760552597"/>
          <c:h val="0.70552169254410391"/>
        </c:manualLayout>
      </c:layout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Effizienz!$D$3:$D$85</c:f>
              <c:numCache>
                <c:formatCode>dd/mm/</c:formatCode>
                <c:ptCount val="83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</c:numCache>
            </c:numRef>
          </c:cat>
          <c:val>
            <c:numRef>
              <c:f>Effizienz!$AG$3:$AG$85</c:f>
              <c:numCache>
                <c:formatCode>0.0%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9.893992932862191E-3</c:v>
                </c:pt>
                <c:pt idx="3">
                  <c:v>1.2785519321936504E-2</c:v>
                </c:pt>
                <c:pt idx="4">
                  <c:v>1.6880788766059158E-2</c:v>
                </c:pt>
                <c:pt idx="5">
                  <c:v>2.2021715858693988E-2</c:v>
                </c:pt>
                <c:pt idx="6">
                  <c:v>2.3908192540643927E-2</c:v>
                </c:pt>
                <c:pt idx="7">
                  <c:v>2.6271753681392236E-2</c:v>
                </c:pt>
                <c:pt idx="8">
                  <c:v>2.7933942375263528E-2</c:v>
                </c:pt>
                <c:pt idx="9">
                  <c:v>2.8753412192902637E-2</c:v>
                </c:pt>
                <c:pt idx="10">
                  <c:v>3.3447358418852151E-2</c:v>
                </c:pt>
                <c:pt idx="11">
                  <c:v>3.0801607040367322E-2</c:v>
                </c:pt>
                <c:pt idx="12">
                  <c:v>3.1813576494427558E-2</c:v>
                </c:pt>
                <c:pt idx="13">
                  <c:v>3.3814514534308879E-2</c:v>
                </c:pt>
                <c:pt idx="14">
                  <c:v>3.4701566527860397E-2</c:v>
                </c:pt>
                <c:pt idx="15">
                  <c:v>3.5289115646258501E-2</c:v>
                </c:pt>
                <c:pt idx="16">
                  <c:v>3.2903225806451615E-2</c:v>
                </c:pt>
                <c:pt idx="17">
                  <c:v>3.5793686082703426E-2</c:v>
                </c:pt>
                <c:pt idx="18">
                  <c:v>3.3798517226341036E-2</c:v>
                </c:pt>
                <c:pt idx="19">
                  <c:v>3.3494838845586683E-2</c:v>
                </c:pt>
                <c:pt idx="20">
                  <c:v>3.2757593805836809E-2</c:v>
                </c:pt>
                <c:pt idx="21">
                  <c:v>3.4262948207171316E-2</c:v>
                </c:pt>
                <c:pt idx="22">
                  <c:v>3.484320557491289E-2</c:v>
                </c:pt>
                <c:pt idx="23">
                  <c:v>3.3573141486810551E-2</c:v>
                </c:pt>
                <c:pt idx="24">
                  <c:v>3.5685805422647529E-2</c:v>
                </c:pt>
                <c:pt idx="25">
                  <c:v>3.3526011560693639E-2</c:v>
                </c:pt>
                <c:pt idx="26">
                  <c:v>3.1988626266216458E-2</c:v>
                </c:pt>
                <c:pt idx="27">
                  <c:v>2.9058441558441558E-2</c:v>
                </c:pt>
                <c:pt idx="28">
                  <c:v>2.8702822708531556E-2</c:v>
                </c:pt>
                <c:pt idx="29">
                  <c:v>3.1280076997112612E-2</c:v>
                </c:pt>
                <c:pt idx="30">
                  <c:v>2.7317372621240024E-2</c:v>
                </c:pt>
                <c:pt idx="31">
                  <c:v>2.8802880288028802E-2</c:v>
                </c:pt>
                <c:pt idx="32">
                  <c:v>2.9778095919828204E-2</c:v>
                </c:pt>
                <c:pt idx="33">
                  <c:v>3.1122031122031123E-2</c:v>
                </c:pt>
                <c:pt idx="34">
                  <c:v>2.8345092214382969E-2</c:v>
                </c:pt>
                <c:pt idx="35">
                  <c:v>2.9863692688971499E-2</c:v>
                </c:pt>
                <c:pt idx="36">
                  <c:v>3.1773613007322822E-2</c:v>
                </c:pt>
                <c:pt idx="37">
                  <c:v>3.1596321622258901E-2</c:v>
                </c:pt>
                <c:pt idx="38">
                  <c:v>3.431938987751329E-2</c:v>
                </c:pt>
                <c:pt idx="39">
                  <c:v>3.5457001350742909E-2</c:v>
                </c:pt>
                <c:pt idx="40">
                  <c:v>3.8270270270270274E-2</c:v>
                </c:pt>
                <c:pt idx="41">
                  <c:v>3.7250422171451275E-2</c:v>
                </c:pt>
                <c:pt idx="42">
                  <c:v>3.7735849056603772E-2</c:v>
                </c:pt>
                <c:pt idx="43">
                  <c:v>3.8472979672781356E-2</c:v>
                </c:pt>
                <c:pt idx="44">
                  <c:v>3.887334812385454E-2</c:v>
                </c:pt>
                <c:pt idx="45">
                  <c:v>3.7227574595454123E-2</c:v>
                </c:pt>
                <c:pt idx="46">
                  <c:v>3.7014024498491033E-2</c:v>
                </c:pt>
                <c:pt idx="47">
                  <c:v>3.8520408163265303E-2</c:v>
                </c:pt>
                <c:pt idx="48">
                  <c:v>3.6103594897564747E-2</c:v>
                </c:pt>
                <c:pt idx="49">
                  <c:v>3.7315148264500803E-2</c:v>
                </c:pt>
                <c:pt idx="50">
                  <c:v>3.9032435404068172E-2</c:v>
                </c:pt>
                <c:pt idx="51">
                  <c:v>3.7363622776864447E-2</c:v>
                </c:pt>
                <c:pt idx="52">
                  <c:v>3.7336607207337329E-2</c:v>
                </c:pt>
                <c:pt idx="53">
                  <c:v>3.6232387034080653E-2</c:v>
                </c:pt>
                <c:pt idx="54">
                  <c:v>3.8064165307232188E-2</c:v>
                </c:pt>
                <c:pt idx="55">
                  <c:v>3.6192946698783278E-2</c:v>
                </c:pt>
                <c:pt idx="56">
                  <c:v>3.7975448993166835E-2</c:v>
                </c:pt>
                <c:pt idx="57">
                  <c:v>3.8385947672276134E-2</c:v>
                </c:pt>
                <c:pt idx="58">
                  <c:v>3.9365740173870456E-2</c:v>
                </c:pt>
                <c:pt idx="59">
                  <c:v>3.9963559064682658E-2</c:v>
                </c:pt>
                <c:pt idx="60">
                  <c:v>3.9702233250620347E-2</c:v>
                </c:pt>
                <c:pt idx="61">
                  <c:v>4.2148809880688289E-2</c:v>
                </c:pt>
                <c:pt idx="62">
                  <c:v>4.2149090286887583E-2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2-45C1-AAF7-573FFC18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0142592"/>
        <c:axId val="390152960"/>
      </c:barChart>
      <c:lineChart>
        <c:grouping val="standard"/>
        <c:varyColors val="0"/>
        <c:ser>
          <c:idx val="1"/>
          <c:order val="1"/>
          <c:tx>
            <c:v/>
          </c:tx>
          <c:spPr>
            <a:ln>
              <a:noFill/>
            </a:ln>
          </c:spPr>
          <c:marker>
            <c:symbol val="square"/>
            <c:size val="4"/>
            <c:spPr>
              <a:ln>
                <a:noFill/>
              </a:ln>
            </c:spPr>
          </c:marker>
          <c:dLbls>
            <c:dLbl>
              <c:idx val="6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C9-4503-8410-015AE08169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Effizienz!$D$3:$D$85</c:f>
              <c:numCache>
                <c:formatCode>dd/mm/</c:formatCode>
                <c:ptCount val="83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</c:numCache>
            </c:numRef>
          </c:cat>
          <c:val>
            <c:numRef>
              <c:f>Effizienz!$AH$3:$AH$85</c:f>
              <c:numCache>
                <c:formatCode>General</c:formatCode>
                <c:ptCount val="83"/>
                <c:pt idx="2" formatCode="0.0%">
                  <c:v>9.893992932862191E-3</c:v>
                </c:pt>
                <c:pt idx="3" formatCode="0.0%">
                  <c:v>1.1328013679110857E-2</c:v>
                </c:pt>
                <c:pt idx="4" formatCode="0.0%">
                  <c:v>1.3121080559575494E-2</c:v>
                </c:pt>
                <c:pt idx="5" formatCode="0.0%">
                  <c:v>1.5255418240492867E-2</c:v>
                </c:pt>
                <c:pt idx="6" formatCode="0.0%">
                  <c:v>1.6873863399218914E-2</c:v>
                </c:pt>
                <c:pt idx="7" formatCode="0.0%">
                  <c:v>1.8294997343050179E-2</c:v>
                </c:pt>
                <c:pt idx="8" formatCode="0.0%">
                  <c:v>1.9508526685983501E-2</c:v>
                </c:pt>
                <c:pt idx="9" formatCode="0.0%">
                  <c:v>2.0510393247347453E-2</c:v>
                </c:pt>
                <c:pt idx="10" formatCode="0.0%">
                  <c:v>2.1726700971983991E-2</c:v>
                </c:pt>
                <c:pt idx="11" formatCode="0.0%">
                  <c:v>2.2501838385489012E-2</c:v>
                </c:pt>
                <c:pt idx="12" formatCode="0.0%">
                  <c:v>2.3196733706336004E-2</c:v>
                </c:pt>
                <c:pt idx="13" formatCode="0.0%">
                  <c:v>2.3951002289743915E-2</c:v>
                </c:pt>
                <c:pt idx="14" formatCode="0.0%">
                  <c:v>2.4662206480388298E-2</c:v>
                </c:pt>
                <c:pt idx="15" formatCode="0.0%">
                  <c:v>2.5279857661798504E-2</c:v>
                </c:pt>
                <c:pt idx="16" formatCode="0.0%">
                  <c:v>2.5694054963544589E-2</c:v>
                </c:pt>
                <c:pt idx="17" formatCode="0.0%">
                  <c:v>2.6198352612064563E-2</c:v>
                </c:pt>
                <c:pt idx="18" formatCode="0.0%">
                  <c:v>2.6566527232010816E-2</c:v>
                </c:pt>
                <c:pt idx="19" formatCode="0.0%">
                  <c:v>2.6897349494543078E-2</c:v>
                </c:pt>
                <c:pt idx="20" formatCode="0.0%">
                  <c:v>2.7179948684563245E-2</c:v>
                </c:pt>
                <c:pt idx="21" formatCode="0.0%">
                  <c:v>2.7504750073078049E-2</c:v>
                </c:pt>
                <c:pt idx="22" formatCode="0.0%">
                  <c:v>2.7817859048018818E-2</c:v>
                </c:pt>
                <c:pt idx="23" formatCode="0.0%">
                  <c:v>2.8059151271417202E-2</c:v>
                </c:pt>
                <c:pt idx="24" formatCode="0.0%">
                  <c:v>2.8366741442940879E-2</c:v>
                </c:pt>
                <c:pt idx="25" formatCode="0.0%">
                  <c:v>2.8573413295667677E-2</c:v>
                </c:pt>
                <c:pt idx="26" formatCode="0.0%">
                  <c:v>2.8715566470396782E-2</c:v>
                </c:pt>
                <c:pt idx="27" formatCode="0.0%">
                  <c:v>2.873050909811246E-2</c:v>
                </c:pt>
                <c:pt idx="28" formatCode="0.0%">
                  <c:v>2.8729326669104799E-2</c:v>
                </c:pt>
                <c:pt idx="29" formatCode="0.0%">
                  <c:v>2.8832657517155334E-2</c:v>
                </c:pt>
                <c:pt idx="30" formatCode="0.0%">
                  <c:v>2.877110296501334E-2</c:v>
                </c:pt>
                <c:pt idx="31" formatCode="0.0%">
                  <c:v>2.8772370862512719E-2</c:v>
                </c:pt>
                <c:pt idx="32" formatCode="0.0%">
                  <c:v>2.8812731607825114E-2</c:v>
                </c:pt>
                <c:pt idx="33" formatCode="0.0%">
                  <c:v>2.8906004487790894E-2</c:v>
                </c:pt>
                <c:pt idx="34" formatCode="0.0%">
                  <c:v>2.8882085928428163E-2</c:v>
                </c:pt>
                <c:pt idx="35" formatCode="0.0%">
                  <c:v>2.8922189034577026E-2</c:v>
                </c:pt>
                <c:pt idx="36" formatCode="0.0%">
                  <c:v>2.9033936970722856E-2</c:v>
                </c:pt>
                <c:pt idx="37" formatCode="0.0%">
                  <c:v>2.9135465667611844E-2</c:v>
                </c:pt>
                <c:pt idx="38" formatCode="0.0%">
                  <c:v>2.9336889319917566E-2</c:v>
                </c:pt>
                <c:pt idx="39" formatCode="0.0%">
                  <c:v>2.9571645071176607E-2</c:v>
                </c:pt>
                <c:pt idx="40" formatCode="0.0%">
                  <c:v>2.9905711687847975E-2</c:v>
                </c:pt>
                <c:pt idx="41" formatCode="0.0%">
                  <c:v>3.0200379397745929E-2</c:v>
                </c:pt>
                <c:pt idx="42" formatCode="0.0%">
                  <c:v>3.0497002365948715E-2</c:v>
                </c:pt>
                <c:pt idx="43" formatCode="0.0%">
                  <c:v>3.0793502180315603E-2</c:v>
                </c:pt>
                <c:pt idx="44" formatCode="0.0%">
                  <c:v>3.1090897471401487E-2</c:v>
                </c:pt>
                <c:pt idx="45" formatCode="0.0%">
                  <c:v>3.1315311494138853E-2</c:v>
                </c:pt>
                <c:pt idx="46" formatCode="0.0%">
                  <c:v>3.1526769099023431E-2</c:v>
                </c:pt>
                <c:pt idx="47" formatCode="0.0%">
                  <c:v>3.1787554498612765E-2</c:v>
                </c:pt>
                <c:pt idx="48" formatCode="0.0%">
                  <c:v>3.1957601047790198E-2</c:v>
                </c:pt>
                <c:pt idx="49" formatCode="0.0%">
                  <c:v>3.2162432146613115E-2</c:v>
                </c:pt>
                <c:pt idx="50" formatCode="0.0%">
                  <c:v>3.2409473190734665E-2</c:v>
                </c:pt>
                <c:pt idx="51" formatCode="0.0%">
                  <c:v>3.2589883420958102E-2</c:v>
                </c:pt>
                <c:pt idx="52" formatCode="0.0%">
                  <c:v>3.2762251424645249E-2</c:v>
                </c:pt>
                <c:pt idx="53" formatCode="0.0%">
                  <c:v>3.2888585651833321E-2</c:v>
                </c:pt>
                <c:pt idx="54" formatCode="0.0%">
                  <c:v>3.307410060373938E-2</c:v>
                </c:pt>
                <c:pt idx="55" formatCode="0.0%">
                  <c:v>3.3192462842771185E-2</c:v>
                </c:pt>
                <c:pt idx="56" formatCode="0.0%">
                  <c:v>3.3370941173815914E-2</c:v>
                </c:pt>
                <c:pt idx="57" formatCode="0.0%">
                  <c:v>3.3548662319458834E-2</c:v>
                </c:pt>
                <c:pt idx="58" formatCode="0.0%">
                  <c:v>3.3748365861963149E-2</c:v>
                </c:pt>
                <c:pt idx="59" formatCode="0.0%">
                  <c:v>3.395625402487755E-2</c:v>
                </c:pt>
                <c:pt idx="60" formatCode="0.0%">
                  <c:v>3.4142861073875631E-2</c:v>
                </c:pt>
                <c:pt idx="61" formatCode="0.0%">
                  <c:v>3.4396986980757556E-2</c:v>
                </c:pt>
                <c:pt idx="62" formatCode="0.0%">
                  <c:v>3.4647302140386679E-2</c:v>
                </c:pt>
                <c:pt idx="63" formatCode="0.0%">
                  <c:v>0</c:v>
                </c:pt>
                <c:pt idx="64" formatCode="0.0%">
                  <c:v>0</c:v>
                </c:pt>
                <c:pt idx="65" formatCode="0.0%">
                  <c:v>0</c:v>
                </c:pt>
                <c:pt idx="66" formatCode="0.0%">
                  <c:v>0</c:v>
                </c:pt>
                <c:pt idx="67" formatCode="0.0%">
                  <c:v>0</c:v>
                </c:pt>
                <c:pt idx="68" formatCode="0.0%">
                  <c:v>0</c:v>
                </c:pt>
                <c:pt idx="69" formatCode="0.0%">
                  <c:v>0</c:v>
                </c:pt>
                <c:pt idx="70" formatCode="0.0%">
                  <c:v>0</c:v>
                </c:pt>
                <c:pt idx="71" formatCode="0.0%">
                  <c:v>0</c:v>
                </c:pt>
                <c:pt idx="72" formatCode="0.0%">
                  <c:v>0</c:v>
                </c:pt>
                <c:pt idx="73" formatCode="0.0%">
                  <c:v>0</c:v>
                </c:pt>
                <c:pt idx="74" formatCode="0.0%">
                  <c:v>0</c:v>
                </c:pt>
                <c:pt idx="75" formatCode="0.0%">
                  <c:v>0</c:v>
                </c:pt>
                <c:pt idx="76" formatCode="0.0%">
                  <c:v>0</c:v>
                </c:pt>
                <c:pt idx="77" formatCode="0.0%">
                  <c:v>0</c:v>
                </c:pt>
                <c:pt idx="78" formatCode="0.0%">
                  <c:v>0</c:v>
                </c:pt>
                <c:pt idx="79" formatCode="0.0%">
                  <c:v>0</c:v>
                </c:pt>
                <c:pt idx="80" formatCode="0.0%">
                  <c:v>0</c:v>
                </c:pt>
                <c:pt idx="81" formatCode="0.0%">
                  <c:v>0</c:v>
                </c:pt>
                <c:pt idx="82" formatCode="0.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2-45C1-AAF7-573FFC18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142592"/>
        <c:axId val="390152960"/>
      </c:lineChart>
      <c:dateAx>
        <c:axId val="390142592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718268970922564"/>
              <c:y val="0.907975819481171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15296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0152960"/>
        <c:scaling>
          <c:orientation val="minMax"/>
          <c:max val="6.0000000000000012E-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142592"/>
        <c:crosses val="autoZero"/>
        <c:crossBetween val="between"/>
        <c:majorUnit val="1.0000000000000002E-2"/>
        <c:minorUnit val="5.000000000000001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352426</xdr:colOff>
      <xdr:row>91</xdr:row>
      <xdr:rowOff>138026</xdr:rowOff>
    </xdr:from>
    <xdr:to>
      <xdr:col>19</xdr:col>
      <xdr:colOff>635058</xdr:colOff>
      <xdr:row>117</xdr:row>
      <xdr:rowOff>79837</xdr:rowOff>
    </xdr:to>
    <xdr:graphicFrame macro="">
      <xdr:nvGraphicFramePr>
        <xdr:cNvPr id="4066" name="Diagramm 1">
          <a:extLst>
            <a:ext uri="{FF2B5EF4-FFF2-40B4-BE49-F238E27FC236}">
              <a16:creationId xmlns:a16="http://schemas.microsoft.com/office/drawing/2014/main" id="{7D4220A4-F1BB-4D1B-BA86-2491D2990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706582</xdr:colOff>
      <xdr:row>91</xdr:row>
      <xdr:rowOff>124691</xdr:rowOff>
    </xdr:from>
    <xdr:to>
      <xdr:col>30</xdr:col>
      <xdr:colOff>174567</xdr:colOff>
      <xdr:row>117</xdr:row>
      <xdr:rowOff>74815</xdr:rowOff>
    </xdr:to>
    <xdr:graphicFrame macro="">
      <xdr:nvGraphicFramePr>
        <xdr:cNvPr id="4067" name="Diagramm 3">
          <a:extLst>
            <a:ext uri="{FF2B5EF4-FFF2-40B4-BE49-F238E27FC236}">
              <a16:creationId xmlns:a16="http://schemas.microsoft.com/office/drawing/2014/main" id="{D9D0D20A-644D-418B-A7E3-E9BE76765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374073</xdr:colOff>
      <xdr:row>117</xdr:row>
      <xdr:rowOff>141316</xdr:rowOff>
    </xdr:from>
    <xdr:to>
      <xdr:col>19</xdr:col>
      <xdr:colOff>665018</xdr:colOff>
      <xdr:row>143</xdr:row>
      <xdr:rowOff>91440</xdr:rowOff>
    </xdr:to>
    <xdr:graphicFrame macro="">
      <xdr:nvGraphicFramePr>
        <xdr:cNvPr id="4068" name="Diagramm 4">
          <a:extLst>
            <a:ext uri="{FF2B5EF4-FFF2-40B4-BE49-F238E27FC236}">
              <a16:creationId xmlns:a16="http://schemas.microsoft.com/office/drawing/2014/main" id="{F0D218EE-3257-4DF5-8172-5859D268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118</xdr:row>
      <xdr:rowOff>0</xdr:rowOff>
    </xdr:from>
    <xdr:to>
      <xdr:col>30</xdr:col>
      <xdr:colOff>207818</xdr:colOff>
      <xdr:row>143</xdr:row>
      <xdr:rowOff>116378</xdr:rowOff>
    </xdr:to>
    <xdr:graphicFrame macro="">
      <xdr:nvGraphicFramePr>
        <xdr:cNvPr id="4069" name="Diagramm 5">
          <a:extLst>
            <a:ext uri="{FF2B5EF4-FFF2-40B4-BE49-F238E27FC236}">
              <a16:creationId xmlns:a16="http://schemas.microsoft.com/office/drawing/2014/main" id="{BAFDF693-1E85-47AA-92B5-C338851EB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374073</xdr:colOff>
      <xdr:row>144</xdr:row>
      <xdr:rowOff>99753</xdr:rowOff>
    </xdr:from>
    <xdr:to>
      <xdr:col>19</xdr:col>
      <xdr:colOff>673331</xdr:colOff>
      <xdr:row>170</xdr:row>
      <xdr:rowOff>58189</xdr:rowOff>
    </xdr:to>
    <xdr:graphicFrame macro="">
      <xdr:nvGraphicFramePr>
        <xdr:cNvPr id="4070" name="Diagramm 6">
          <a:extLst>
            <a:ext uri="{FF2B5EF4-FFF2-40B4-BE49-F238E27FC236}">
              <a16:creationId xmlns:a16="http://schemas.microsoft.com/office/drawing/2014/main" id="{EE822342-356E-4F0D-BF0C-BBAF95FA7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16625</xdr:colOff>
      <xdr:row>144</xdr:row>
      <xdr:rowOff>99753</xdr:rowOff>
    </xdr:from>
    <xdr:to>
      <xdr:col>30</xdr:col>
      <xdr:colOff>232756</xdr:colOff>
      <xdr:row>170</xdr:row>
      <xdr:rowOff>66502</xdr:rowOff>
    </xdr:to>
    <xdr:graphicFrame macro="">
      <xdr:nvGraphicFramePr>
        <xdr:cNvPr id="4071" name="Diagramm 7">
          <a:extLst>
            <a:ext uri="{FF2B5EF4-FFF2-40B4-BE49-F238E27FC236}">
              <a16:creationId xmlns:a16="http://schemas.microsoft.com/office/drawing/2014/main" id="{CA349612-B428-4909-820D-48DEFD1AD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91</xdr:row>
      <xdr:rowOff>0</xdr:rowOff>
    </xdr:from>
    <xdr:to>
      <xdr:col>17</xdr:col>
      <xdr:colOff>432262</xdr:colOff>
      <xdr:row>116</xdr:row>
      <xdr:rowOff>116378</xdr:rowOff>
    </xdr:to>
    <xdr:graphicFrame macro="">
      <xdr:nvGraphicFramePr>
        <xdr:cNvPr id="920588" name="Diagramm 6">
          <a:extLst>
            <a:ext uri="{FF2B5EF4-FFF2-40B4-BE49-F238E27FC236}">
              <a16:creationId xmlns:a16="http://schemas.microsoft.com/office/drawing/2014/main" id="{271DD595-95F8-4BC2-9447-6D186491B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V1250"/>
  <sheetViews>
    <sheetView showGridLines="0" tabSelected="1" zoomScale="70" zoomScaleNormal="70" workbookViewId="0">
      <pane xSplit="6" ySplit="3" topLeftCell="G1223" activePane="bottomRight" state="frozen"/>
      <selection pane="topRight" activeCell="F1" sqref="F1"/>
      <selection pane="bottomLeft" activeCell="A3" sqref="A3"/>
      <selection pane="bottomRight" activeCell="E1" sqref="E1"/>
    </sheetView>
  </sheetViews>
  <sheetFormatPr baseColWidth="10" defaultColWidth="11" defaultRowHeight="13.1" x14ac:dyDescent="0.25"/>
  <cols>
    <col min="1" max="1" width="9.75" style="18" customWidth="1"/>
    <col min="2" max="2" width="6.75" style="18" customWidth="1"/>
    <col min="3" max="4" width="6.25" style="40" customWidth="1"/>
    <col min="5" max="5" width="9.625" style="2" customWidth="1"/>
    <col min="6" max="6" width="4.5" style="2" customWidth="1"/>
    <col min="7" max="7" width="0.875" style="2" hidden="1" customWidth="1"/>
    <col min="8" max="8" width="1.625" style="2" customWidth="1"/>
    <col min="9" max="9" width="2.75" style="2" customWidth="1"/>
    <col min="10" max="10" width="7" style="4" customWidth="1"/>
    <col min="11" max="11" width="5.125" style="2" bestFit="1" customWidth="1"/>
    <col min="12" max="12" width="1.625" style="2" customWidth="1"/>
    <col min="13" max="13" width="2.75" style="2" customWidth="1"/>
    <col min="14" max="14" width="7" style="4" customWidth="1"/>
    <col min="15" max="15" width="5.875" style="2" customWidth="1"/>
    <col min="16" max="16" width="1.625" style="2" customWidth="1"/>
    <col min="17" max="17" width="2.75" style="2" customWidth="1"/>
    <col min="18" max="18" width="7" style="4" customWidth="1"/>
    <col min="19" max="19" width="5.875" style="2" customWidth="1"/>
    <col min="20" max="20" width="1.625" style="2" customWidth="1"/>
    <col min="21" max="21" width="2.75" style="2" customWidth="1"/>
    <col min="22" max="22" width="7" style="4" customWidth="1"/>
    <col min="23" max="23" width="5.875" style="2" customWidth="1"/>
    <col min="24" max="24" width="1.625" style="2" customWidth="1"/>
    <col min="25" max="25" width="2.75" style="2" customWidth="1"/>
    <col min="26" max="26" width="7" style="4" customWidth="1"/>
    <col min="27" max="27" width="5.875" style="2" customWidth="1"/>
    <col min="28" max="28" width="1.625" style="2" customWidth="1"/>
    <col min="29" max="29" width="2.75" style="2" customWidth="1"/>
    <col min="30" max="30" width="7" style="4" customWidth="1"/>
    <col min="31" max="31" width="5.875" style="2" customWidth="1"/>
    <col min="32" max="32" width="1.625" style="2" customWidth="1"/>
    <col min="33" max="33" width="2.75" style="2" customWidth="1"/>
    <col min="34" max="34" width="7" style="4" customWidth="1"/>
    <col min="35" max="35" width="5.875" style="2" customWidth="1"/>
    <col min="36" max="36" width="1.625" style="2" customWidth="1"/>
    <col min="37" max="37" width="2.75" style="2" customWidth="1"/>
    <col min="38" max="38" width="7" style="4" customWidth="1"/>
    <col min="39" max="39" width="5.875" style="2" customWidth="1"/>
    <col min="40" max="40" width="1.625" style="2" customWidth="1"/>
    <col min="41" max="41" width="2.75" style="2" customWidth="1"/>
    <col min="42" max="42" width="7" style="4" customWidth="1"/>
    <col min="43" max="43" width="5.875" style="2" customWidth="1"/>
    <col min="44" max="44" width="1.625" style="2" customWidth="1"/>
    <col min="45" max="45" width="2.75" style="2" customWidth="1"/>
    <col min="46" max="46" width="7" style="4" customWidth="1"/>
    <col min="47" max="47" width="5.875" style="2" customWidth="1"/>
    <col min="48" max="48" width="1.625" style="2" customWidth="1"/>
    <col min="49" max="49" width="2.75" style="2" customWidth="1"/>
    <col min="50" max="50" width="7" style="4" customWidth="1"/>
    <col min="51" max="51" width="5.875" style="2" customWidth="1"/>
    <col min="52" max="52" width="1.625" style="2" customWidth="1"/>
    <col min="53" max="53" width="2.75" style="2" customWidth="1"/>
    <col min="54" max="54" width="7" style="4" customWidth="1"/>
    <col min="55" max="55" width="5.875" style="2" customWidth="1"/>
    <col min="56" max="56" width="1.625" style="2" customWidth="1"/>
    <col min="57" max="57" width="2.75" style="2" customWidth="1"/>
    <col min="58" max="58" width="7" style="4" customWidth="1"/>
    <col min="59" max="59" width="5.875" style="2" customWidth="1"/>
    <col min="60" max="60" width="1.625" style="2" customWidth="1"/>
    <col min="61" max="16384" width="11" style="2"/>
  </cols>
  <sheetData>
    <row r="1" spans="1:60" ht="15.05" x14ac:dyDescent="0.25">
      <c r="A1" s="18" t="s">
        <v>9</v>
      </c>
      <c r="C1" s="67">
        <f>SUM(C4:C64981)</f>
        <v>2311</v>
      </c>
      <c r="D1" s="67">
        <f>SUM(D4:D64981)</f>
        <v>2325</v>
      </c>
      <c r="E1" s="67"/>
      <c r="F1" s="201" t="s">
        <v>6</v>
      </c>
      <c r="G1" s="201"/>
      <c r="H1" s="201"/>
      <c r="I1" s="202"/>
      <c r="J1" s="202"/>
      <c r="K1" s="202"/>
      <c r="W1" s="2">
        <v>0</v>
      </c>
    </row>
    <row r="2" spans="1:60" ht="15.75" thickBot="1" x14ac:dyDescent="0.3">
      <c r="A2" s="18" t="s">
        <v>14</v>
      </c>
      <c r="C2" s="67">
        <f>SUBTOTAL(9,C4:C60169)</f>
        <v>2311</v>
      </c>
      <c r="D2" s="68"/>
    </row>
    <row r="3" spans="1:60" s="72" customFormat="1" ht="44.55" customHeight="1" thickBot="1" x14ac:dyDescent="0.3">
      <c r="A3" s="74" t="s">
        <v>2</v>
      </c>
      <c r="B3" s="74" t="s">
        <v>3</v>
      </c>
      <c r="C3" s="75" t="s">
        <v>7</v>
      </c>
      <c r="D3" s="75" t="s">
        <v>8</v>
      </c>
      <c r="E3" s="76" t="s">
        <v>1</v>
      </c>
      <c r="F3" s="77" t="s">
        <v>0</v>
      </c>
      <c r="G3" s="77"/>
      <c r="H3" s="81"/>
      <c r="I3" s="78" t="s">
        <v>5</v>
      </c>
      <c r="J3" s="79" t="s">
        <v>2</v>
      </c>
      <c r="K3" s="80" t="s">
        <v>1</v>
      </c>
      <c r="L3" s="81"/>
      <c r="M3" s="78" t="s">
        <v>5</v>
      </c>
      <c r="N3" s="79" t="s">
        <v>2</v>
      </c>
      <c r="O3" s="80" t="s">
        <v>1</v>
      </c>
      <c r="P3" s="81"/>
      <c r="Q3" s="78" t="s">
        <v>5</v>
      </c>
      <c r="R3" s="79" t="s">
        <v>2</v>
      </c>
      <c r="S3" s="80" t="s">
        <v>1</v>
      </c>
      <c r="T3" s="81"/>
      <c r="U3" s="78" t="s">
        <v>5</v>
      </c>
      <c r="V3" s="79" t="s">
        <v>2</v>
      </c>
      <c r="W3" s="80" t="s">
        <v>1</v>
      </c>
      <c r="X3" s="81"/>
      <c r="Y3" s="78" t="s">
        <v>5</v>
      </c>
      <c r="Z3" s="79" t="s">
        <v>2</v>
      </c>
      <c r="AA3" s="80" t="s">
        <v>1</v>
      </c>
      <c r="AB3" s="81"/>
      <c r="AC3" s="78" t="s">
        <v>5</v>
      </c>
      <c r="AD3" s="79" t="s">
        <v>2</v>
      </c>
      <c r="AE3" s="80" t="s">
        <v>1</v>
      </c>
      <c r="AF3" s="81"/>
      <c r="AG3" s="78" t="s">
        <v>5</v>
      </c>
      <c r="AH3" s="79" t="s">
        <v>2</v>
      </c>
      <c r="AI3" s="80" t="s">
        <v>1</v>
      </c>
      <c r="AJ3" s="81"/>
      <c r="AK3" s="78" t="s">
        <v>5</v>
      </c>
      <c r="AL3" s="79" t="s">
        <v>2</v>
      </c>
      <c r="AM3" s="80" t="s">
        <v>1</v>
      </c>
      <c r="AN3" s="81"/>
      <c r="AO3" s="78" t="s">
        <v>5</v>
      </c>
      <c r="AP3" s="79" t="s">
        <v>2</v>
      </c>
      <c r="AQ3" s="80" t="s">
        <v>1</v>
      </c>
      <c r="AR3" s="81"/>
      <c r="AS3" s="78" t="s">
        <v>5</v>
      </c>
      <c r="AT3" s="79" t="s">
        <v>2</v>
      </c>
      <c r="AU3" s="80" t="s">
        <v>1</v>
      </c>
      <c r="AV3" s="81"/>
      <c r="AW3" s="78" t="s">
        <v>5</v>
      </c>
      <c r="AX3" s="79" t="s">
        <v>2</v>
      </c>
      <c r="AY3" s="80" t="s">
        <v>1</v>
      </c>
      <c r="AZ3" s="81"/>
      <c r="BA3" s="78" t="s">
        <v>5</v>
      </c>
      <c r="BB3" s="79" t="s">
        <v>2</v>
      </c>
      <c r="BC3" s="80" t="s">
        <v>1</v>
      </c>
      <c r="BD3" s="81"/>
      <c r="BE3" s="78" t="s">
        <v>5</v>
      </c>
      <c r="BF3" s="79" t="s">
        <v>2</v>
      </c>
      <c r="BG3" s="80" t="s">
        <v>1</v>
      </c>
      <c r="BH3" s="73"/>
    </row>
    <row r="4" spans="1:60" s="8" customFormat="1" x14ac:dyDescent="0.25">
      <c r="A4" s="5">
        <v>44005</v>
      </c>
      <c r="B4" s="63">
        <v>0.33333333333333331</v>
      </c>
      <c r="C4" s="6">
        <f>ABS(K4/F4)</f>
        <v>2</v>
      </c>
      <c r="D4" s="6">
        <f>C4</f>
        <v>2</v>
      </c>
      <c r="E4" s="7">
        <f t="shared" ref="E4:E17" si="0">SUM(K4,O4,S4,W4,AA4,AE4,AI4,AM4,AQ4,AU4,AY4,BC4,BG4)</f>
        <v>6</v>
      </c>
      <c r="F4" s="7">
        <v>-1</v>
      </c>
      <c r="G4" s="7"/>
      <c r="H4" s="12"/>
      <c r="I4" s="9">
        <v>6</v>
      </c>
      <c r="J4" s="10">
        <v>43998</v>
      </c>
      <c r="K4" s="11">
        <v>2</v>
      </c>
      <c r="L4" s="12"/>
      <c r="M4" s="9">
        <v>8</v>
      </c>
      <c r="N4" s="10">
        <v>43999</v>
      </c>
      <c r="O4" s="7">
        <v>2</v>
      </c>
      <c r="P4" s="12"/>
      <c r="Q4" s="9">
        <v>8</v>
      </c>
      <c r="R4" s="10">
        <v>44000</v>
      </c>
      <c r="S4" s="7">
        <v>2</v>
      </c>
      <c r="T4" s="12"/>
      <c r="U4" s="9"/>
      <c r="V4" s="10"/>
      <c r="W4" s="7"/>
      <c r="X4" s="12"/>
      <c r="Y4" s="9"/>
      <c r="Z4" s="10"/>
      <c r="AA4" s="7"/>
      <c r="AB4" s="12"/>
      <c r="AC4" s="9"/>
      <c r="AD4" s="10"/>
      <c r="AE4" s="7"/>
      <c r="AF4" s="12"/>
      <c r="AG4" s="9"/>
      <c r="AH4" s="10"/>
      <c r="AI4" s="7"/>
      <c r="AJ4" s="12"/>
      <c r="AK4" s="9"/>
      <c r="AL4" s="10"/>
      <c r="AM4" s="7"/>
      <c r="AN4" s="12"/>
      <c r="AO4" s="9"/>
      <c r="AP4" s="10"/>
      <c r="AQ4" s="7"/>
      <c r="AR4" s="12"/>
      <c r="AS4" s="9"/>
      <c r="AT4" s="10"/>
      <c r="AU4" s="7"/>
      <c r="AV4" s="12"/>
      <c r="AW4" s="9"/>
      <c r="AX4" s="10"/>
      <c r="AY4" s="7"/>
      <c r="AZ4" s="12"/>
      <c r="BA4" s="9"/>
      <c r="BB4" s="10"/>
      <c r="BC4" s="7"/>
      <c r="BD4" s="12"/>
      <c r="BE4" s="9"/>
      <c r="BF4" s="10"/>
      <c r="BG4" s="7"/>
      <c r="BH4" s="12"/>
    </row>
    <row r="5" spans="1:60" customFormat="1" x14ac:dyDescent="0.25">
      <c r="A5" s="30"/>
      <c r="B5" s="61"/>
      <c r="C5" s="32">
        <f t="shared" ref="C5:C68" si="1">ABS(K5/F5)</f>
        <v>2</v>
      </c>
      <c r="D5" s="32">
        <f t="shared" ref="D5:D68" si="2">C5</f>
        <v>2</v>
      </c>
      <c r="E5" s="33">
        <f t="shared" si="0"/>
        <v>8</v>
      </c>
      <c r="F5" s="20">
        <v>-1</v>
      </c>
      <c r="G5" s="20"/>
      <c r="H5" s="22"/>
      <c r="I5" s="3">
        <v>6</v>
      </c>
      <c r="J5" s="23">
        <v>43998</v>
      </c>
      <c r="K5" s="27">
        <v>2</v>
      </c>
      <c r="L5" s="22"/>
      <c r="M5" s="3">
        <v>8</v>
      </c>
      <c r="N5" s="23">
        <v>43999</v>
      </c>
      <c r="O5" s="33">
        <v>2</v>
      </c>
      <c r="P5" s="22"/>
      <c r="Q5" s="3">
        <v>8</v>
      </c>
      <c r="R5" s="23">
        <v>44000</v>
      </c>
      <c r="S5" s="33">
        <v>2</v>
      </c>
      <c r="T5" s="22"/>
      <c r="U5" s="3">
        <v>8</v>
      </c>
      <c r="V5" s="23">
        <v>44001</v>
      </c>
      <c r="W5" s="33">
        <v>2</v>
      </c>
      <c r="X5" s="22"/>
      <c r="Y5" s="3"/>
      <c r="Z5" s="23"/>
      <c r="AA5" s="33"/>
      <c r="AB5" s="22"/>
      <c r="AC5" s="3"/>
      <c r="AD5" s="23"/>
      <c r="AE5" s="33"/>
      <c r="AF5" s="22"/>
      <c r="AG5" s="3"/>
      <c r="AH5" s="23"/>
      <c r="AI5" s="33"/>
      <c r="AJ5" s="22"/>
      <c r="AK5" s="3"/>
      <c r="AL5" s="23"/>
      <c r="AM5" s="33"/>
      <c r="AN5" s="22"/>
      <c r="AO5" s="3"/>
      <c r="AP5" s="23"/>
      <c r="AQ5" s="33"/>
      <c r="AR5" s="22"/>
      <c r="AS5" s="3"/>
      <c r="AT5" s="23"/>
      <c r="AU5" s="33"/>
      <c r="AV5" s="22"/>
      <c r="AW5" s="3"/>
      <c r="AX5" s="23"/>
      <c r="AY5" s="33"/>
      <c r="AZ5" s="22"/>
      <c r="BA5" s="3"/>
      <c r="BB5" s="23"/>
      <c r="BC5" s="33"/>
      <c r="BD5" s="22"/>
      <c r="BE5" s="3"/>
      <c r="BF5" s="23"/>
      <c r="BG5" s="33"/>
      <c r="BH5" s="22"/>
    </row>
    <row r="6" spans="1:60" customFormat="1" x14ac:dyDescent="0.25">
      <c r="A6" s="30"/>
      <c r="B6" s="61"/>
      <c r="C6" s="32">
        <f t="shared" si="1"/>
        <v>1</v>
      </c>
      <c r="D6" s="32">
        <f t="shared" si="2"/>
        <v>1</v>
      </c>
      <c r="E6" s="33">
        <f t="shared" si="0"/>
        <v>5</v>
      </c>
      <c r="F6" s="20">
        <v>-1</v>
      </c>
      <c r="G6" s="20"/>
      <c r="H6" s="22"/>
      <c r="I6" s="3">
        <v>6</v>
      </c>
      <c r="J6" s="23">
        <v>43998</v>
      </c>
      <c r="K6" s="27">
        <v>1</v>
      </c>
      <c r="L6" s="22"/>
      <c r="M6" s="3">
        <v>7</v>
      </c>
      <c r="N6" s="23">
        <v>43999</v>
      </c>
      <c r="O6" s="33">
        <v>1</v>
      </c>
      <c r="P6" s="22"/>
      <c r="Q6" s="3">
        <v>8</v>
      </c>
      <c r="R6" s="23">
        <v>44000</v>
      </c>
      <c r="S6" s="33">
        <v>1</v>
      </c>
      <c r="T6" s="22"/>
      <c r="U6" s="3">
        <v>7</v>
      </c>
      <c r="V6" s="23">
        <v>44001</v>
      </c>
      <c r="W6" s="33">
        <v>1</v>
      </c>
      <c r="X6" s="22"/>
      <c r="Y6" s="3">
        <v>5</v>
      </c>
      <c r="Z6" s="23">
        <v>44002</v>
      </c>
      <c r="AA6" s="33">
        <v>1</v>
      </c>
      <c r="AB6" s="22"/>
      <c r="AC6" s="3"/>
      <c r="AD6" s="23"/>
      <c r="AE6" s="33"/>
      <c r="AF6" s="22"/>
      <c r="AG6" s="3"/>
      <c r="AH6" s="23"/>
      <c r="AI6" s="33"/>
      <c r="AJ6" s="22"/>
      <c r="AK6" s="3"/>
      <c r="AL6" s="23"/>
      <c r="AM6" s="33"/>
      <c r="AN6" s="22"/>
      <c r="AO6" s="3"/>
      <c r="AP6" s="23"/>
      <c r="AQ6" s="33"/>
      <c r="AR6" s="22"/>
      <c r="AS6" s="3"/>
      <c r="AT6" s="23"/>
      <c r="AU6" s="33"/>
      <c r="AV6" s="22"/>
      <c r="AW6" s="3"/>
      <c r="AX6" s="23"/>
      <c r="AY6" s="33"/>
      <c r="AZ6" s="22"/>
      <c r="BA6" s="3"/>
      <c r="BB6" s="23"/>
      <c r="BC6" s="33"/>
      <c r="BD6" s="22"/>
      <c r="BE6" s="3"/>
      <c r="BF6" s="23"/>
      <c r="BG6" s="33"/>
      <c r="BH6" s="22"/>
    </row>
    <row r="7" spans="1:60" customFormat="1" x14ac:dyDescent="0.25">
      <c r="A7" s="30"/>
      <c r="B7" s="61"/>
      <c r="C7" s="32">
        <f t="shared" si="1"/>
        <v>1</v>
      </c>
      <c r="D7" s="32">
        <f>C7*10</f>
        <v>10</v>
      </c>
      <c r="E7" s="33">
        <f t="shared" si="0"/>
        <v>70</v>
      </c>
      <c r="F7" s="28">
        <v>-10</v>
      </c>
      <c r="G7" s="28"/>
      <c r="H7" s="22"/>
      <c r="I7" s="3">
        <v>6</v>
      </c>
      <c r="J7" s="23">
        <v>43998</v>
      </c>
      <c r="K7" s="27">
        <v>10</v>
      </c>
      <c r="L7" s="22"/>
      <c r="M7" s="3">
        <v>8</v>
      </c>
      <c r="N7" s="23">
        <v>43999</v>
      </c>
      <c r="O7" s="33">
        <v>10</v>
      </c>
      <c r="P7" s="22"/>
      <c r="Q7" s="3">
        <v>8</v>
      </c>
      <c r="R7" s="23">
        <v>44000</v>
      </c>
      <c r="S7" s="33">
        <v>10</v>
      </c>
      <c r="T7" s="22"/>
      <c r="U7" s="3">
        <v>8</v>
      </c>
      <c r="V7" s="23">
        <v>44001</v>
      </c>
      <c r="W7" s="33">
        <v>10</v>
      </c>
      <c r="X7" s="22"/>
      <c r="Y7" s="3">
        <v>5</v>
      </c>
      <c r="Z7" s="23">
        <v>44002</v>
      </c>
      <c r="AA7" s="33">
        <v>10</v>
      </c>
      <c r="AB7" s="22"/>
      <c r="AC7" s="3">
        <v>3</v>
      </c>
      <c r="AD7" s="23">
        <v>44003</v>
      </c>
      <c r="AE7" s="33">
        <v>10</v>
      </c>
      <c r="AF7" s="22"/>
      <c r="AG7" s="3">
        <v>1</v>
      </c>
      <c r="AH7" s="23">
        <v>44004</v>
      </c>
      <c r="AI7" s="33">
        <v>10</v>
      </c>
      <c r="AJ7" s="22"/>
      <c r="AK7" s="3"/>
      <c r="AL7" s="23"/>
      <c r="AM7" s="33"/>
      <c r="AN7" s="22"/>
      <c r="AO7" s="3"/>
      <c r="AP7" s="23"/>
      <c r="AQ7" s="33"/>
      <c r="AR7" s="22"/>
      <c r="AS7" s="3"/>
      <c r="AT7" s="23"/>
      <c r="AU7" s="33"/>
      <c r="AV7" s="22"/>
      <c r="AW7" s="3"/>
      <c r="AX7" s="23"/>
      <c r="AY7" s="33"/>
      <c r="AZ7" s="22"/>
      <c r="BA7" s="3"/>
      <c r="BB7" s="23"/>
      <c r="BC7" s="33"/>
      <c r="BD7" s="22"/>
      <c r="BE7" s="3"/>
      <c r="BF7" s="23"/>
      <c r="BG7" s="33"/>
      <c r="BH7" s="22"/>
    </row>
    <row r="8" spans="1:60" customFormat="1" x14ac:dyDescent="0.25">
      <c r="A8" s="30"/>
      <c r="C8" s="32">
        <f t="shared" si="1"/>
        <v>1</v>
      </c>
      <c r="D8" s="32">
        <f t="shared" si="2"/>
        <v>1</v>
      </c>
      <c r="E8" s="33">
        <f t="shared" si="0"/>
        <v>5</v>
      </c>
      <c r="F8" s="20">
        <v>-1</v>
      </c>
      <c r="G8" s="20"/>
      <c r="H8" s="22"/>
      <c r="I8" s="3">
        <v>6</v>
      </c>
      <c r="J8" s="23">
        <v>43999</v>
      </c>
      <c r="K8" s="27">
        <v>1</v>
      </c>
      <c r="L8" s="22"/>
      <c r="M8" s="3">
        <v>8</v>
      </c>
      <c r="N8" s="23">
        <v>44000</v>
      </c>
      <c r="O8" s="33">
        <v>1</v>
      </c>
      <c r="P8" s="22"/>
      <c r="Q8" s="3">
        <v>8</v>
      </c>
      <c r="R8" s="23">
        <v>44001</v>
      </c>
      <c r="S8" s="33">
        <v>1</v>
      </c>
      <c r="T8" s="22"/>
      <c r="U8" s="3">
        <v>8</v>
      </c>
      <c r="V8" s="23">
        <v>44002</v>
      </c>
      <c r="W8" s="33">
        <v>1</v>
      </c>
      <c r="X8" s="22"/>
      <c r="Y8" s="3">
        <v>5</v>
      </c>
      <c r="Z8" s="23">
        <v>44003</v>
      </c>
      <c r="AA8" s="33">
        <v>1</v>
      </c>
      <c r="AB8" s="22"/>
      <c r="AC8" s="3"/>
      <c r="AD8" s="23"/>
      <c r="AE8" s="33"/>
      <c r="AF8" s="22"/>
      <c r="AG8" s="3"/>
      <c r="AH8" s="23"/>
      <c r="AI8" s="33"/>
      <c r="AJ8" s="22"/>
      <c r="AK8" s="3"/>
      <c r="AL8" s="23"/>
      <c r="AM8" s="33"/>
      <c r="AN8" s="22"/>
      <c r="AO8" s="3"/>
      <c r="AP8" s="23"/>
      <c r="AQ8" s="33"/>
      <c r="AR8" s="22"/>
      <c r="AS8" s="3"/>
      <c r="AT8" s="23"/>
      <c r="AU8" s="33"/>
      <c r="AV8" s="22"/>
      <c r="AW8" s="3"/>
      <c r="AX8" s="23"/>
      <c r="AY8" s="33"/>
      <c r="AZ8" s="22"/>
      <c r="BA8" s="3"/>
      <c r="BB8" s="23"/>
      <c r="BC8" s="33"/>
      <c r="BD8" s="22"/>
      <c r="BE8" s="3"/>
      <c r="BF8" s="23"/>
      <c r="BG8" s="33"/>
      <c r="BH8" s="22"/>
    </row>
    <row r="9" spans="1:60" customFormat="1" x14ac:dyDescent="0.25">
      <c r="A9" s="30"/>
      <c r="C9" s="32">
        <f t="shared" si="1"/>
        <v>1</v>
      </c>
      <c r="D9" s="32">
        <f t="shared" si="2"/>
        <v>1</v>
      </c>
      <c r="E9" s="33">
        <f t="shared" si="0"/>
        <v>3</v>
      </c>
      <c r="F9" s="20">
        <v>-1</v>
      </c>
      <c r="G9" s="20"/>
      <c r="H9" s="22"/>
      <c r="I9" s="3">
        <v>6</v>
      </c>
      <c r="J9" s="23">
        <v>44000</v>
      </c>
      <c r="K9" s="27">
        <v>1</v>
      </c>
      <c r="L9" s="22"/>
      <c r="M9" s="3">
        <v>8</v>
      </c>
      <c r="N9" s="23">
        <v>44001</v>
      </c>
      <c r="O9" s="33">
        <v>1</v>
      </c>
      <c r="P9" s="22"/>
      <c r="Q9" s="3">
        <v>8</v>
      </c>
      <c r="R9" s="23">
        <v>44002</v>
      </c>
      <c r="S9" s="33">
        <v>1</v>
      </c>
      <c r="T9" s="22"/>
      <c r="U9" s="3"/>
      <c r="V9" s="23"/>
      <c r="W9" s="33"/>
      <c r="X9" s="22"/>
      <c r="Y9" s="3"/>
      <c r="Z9" s="23"/>
      <c r="AA9" s="33"/>
      <c r="AB9" s="22"/>
      <c r="AC9" s="3"/>
      <c r="AD9" s="23"/>
      <c r="AE9" s="33"/>
      <c r="AF9" s="22"/>
      <c r="AG9" s="3"/>
      <c r="AH9" s="23"/>
      <c r="AI9" s="33"/>
      <c r="AJ9" s="22"/>
      <c r="AK9" s="3"/>
      <c r="AL9" s="23"/>
      <c r="AM9" s="33"/>
      <c r="AN9" s="22"/>
      <c r="AO9" s="3"/>
      <c r="AP9" s="23"/>
      <c r="AQ9" s="33"/>
      <c r="AR9" s="22"/>
      <c r="AS9" s="3"/>
      <c r="AT9" s="23"/>
      <c r="AU9" s="33"/>
      <c r="AV9" s="22"/>
      <c r="AW9" s="3"/>
      <c r="AX9" s="23"/>
      <c r="AY9" s="33"/>
      <c r="AZ9" s="22"/>
      <c r="BA9" s="3"/>
      <c r="BB9" s="23"/>
      <c r="BC9" s="33"/>
      <c r="BD9" s="22"/>
      <c r="BE9" s="3"/>
      <c r="BF9" s="23"/>
      <c r="BG9" s="33"/>
      <c r="BH9" s="22"/>
    </row>
    <row r="10" spans="1:60" customFormat="1" x14ac:dyDescent="0.25">
      <c r="A10" s="30"/>
      <c r="C10" s="32">
        <f t="shared" si="1"/>
        <v>1</v>
      </c>
      <c r="D10" s="32">
        <f t="shared" si="2"/>
        <v>1</v>
      </c>
      <c r="E10" s="33">
        <f t="shared" si="0"/>
        <v>3</v>
      </c>
      <c r="F10" s="20">
        <v>-1</v>
      </c>
      <c r="G10" s="20"/>
      <c r="H10" s="22"/>
      <c r="I10" s="3">
        <v>6</v>
      </c>
      <c r="J10" s="23">
        <v>44001</v>
      </c>
      <c r="K10" s="27">
        <v>1</v>
      </c>
      <c r="L10" s="22"/>
      <c r="M10" s="3">
        <v>8</v>
      </c>
      <c r="N10" s="23">
        <v>44002</v>
      </c>
      <c r="O10" s="33">
        <v>1</v>
      </c>
      <c r="P10" s="22"/>
      <c r="Q10" s="3">
        <v>8</v>
      </c>
      <c r="R10" s="23">
        <v>44003</v>
      </c>
      <c r="S10" s="33">
        <v>1</v>
      </c>
      <c r="T10" s="22"/>
      <c r="U10" s="3"/>
      <c r="V10" s="23"/>
      <c r="W10" s="33"/>
      <c r="X10" s="22"/>
      <c r="Y10" s="3"/>
      <c r="Z10" s="23"/>
      <c r="AA10" s="33"/>
      <c r="AB10" s="22"/>
      <c r="AC10" s="3"/>
      <c r="AD10" s="23"/>
      <c r="AE10" s="33"/>
      <c r="AF10" s="22"/>
      <c r="AG10" s="3"/>
      <c r="AH10" s="23"/>
      <c r="AI10" s="33"/>
      <c r="AJ10" s="22"/>
      <c r="AK10" s="3"/>
      <c r="AL10" s="23"/>
      <c r="AM10" s="33"/>
      <c r="AN10" s="22"/>
      <c r="AO10" s="3"/>
      <c r="AP10" s="23"/>
      <c r="AQ10" s="33"/>
      <c r="AR10" s="22"/>
      <c r="AS10" s="3"/>
      <c r="AT10" s="23"/>
      <c r="AU10" s="33"/>
      <c r="AV10" s="22"/>
      <c r="AW10" s="3"/>
      <c r="AX10" s="23"/>
      <c r="AY10" s="33"/>
      <c r="AZ10" s="22"/>
      <c r="BA10" s="3"/>
      <c r="BB10" s="23"/>
      <c r="BC10" s="33"/>
      <c r="BD10" s="22"/>
      <c r="BE10" s="3"/>
      <c r="BF10" s="23"/>
      <c r="BG10" s="33"/>
      <c r="BH10" s="22"/>
    </row>
    <row r="11" spans="1:60" customFormat="1" x14ac:dyDescent="0.25">
      <c r="A11" s="30"/>
      <c r="B11" s="61"/>
      <c r="C11" s="32">
        <f t="shared" si="1"/>
        <v>5</v>
      </c>
      <c r="D11" s="32">
        <f>C11</f>
        <v>5</v>
      </c>
      <c r="E11" s="33">
        <f t="shared" si="0"/>
        <v>30</v>
      </c>
      <c r="F11" s="65">
        <v>1</v>
      </c>
      <c r="G11" s="65"/>
      <c r="H11" s="22"/>
      <c r="I11" s="3">
        <v>6</v>
      </c>
      <c r="J11" s="23">
        <v>44003</v>
      </c>
      <c r="K11" s="27">
        <v>5</v>
      </c>
      <c r="L11" s="22"/>
      <c r="M11" s="3">
        <v>8</v>
      </c>
      <c r="N11" s="23">
        <v>44002</v>
      </c>
      <c r="O11" s="33">
        <v>5</v>
      </c>
      <c r="P11" s="22"/>
      <c r="Q11" s="3">
        <v>8</v>
      </c>
      <c r="R11" s="23">
        <v>44001</v>
      </c>
      <c r="S11" s="33">
        <v>5</v>
      </c>
      <c r="T11" s="22"/>
      <c r="U11" s="3">
        <v>8</v>
      </c>
      <c r="V11" s="23">
        <v>44000</v>
      </c>
      <c r="W11" s="33">
        <v>5</v>
      </c>
      <c r="X11" s="22"/>
      <c r="Y11" s="3">
        <v>5</v>
      </c>
      <c r="Z11" s="23">
        <v>43999</v>
      </c>
      <c r="AA11" s="33">
        <v>5</v>
      </c>
      <c r="AB11" s="22"/>
      <c r="AC11" s="25">
        <v>3</v>
      </c>
      <c r="AD11" s="23">
        <v>43998</v>
      </c>
      <c r="AE11" s="33">
        <v>5</v>
      </c>
      <c r="AF11" s="22"/>
      <c r="AG11" s="25"/>
      <c r="AH11" s="23"/>
      <c r="AI11" s="33"/>
      <c r="AJ11" s="34"/>
      <c r="AK11" s="3"/>
      <c r="AL11" s="23"/>
      <c r="AM11" s="33"/>
      <c r="AN11" s="34"/>
      <c r="AO11" s="3"/>
      <c r="AP11" s="23"/>
      <c r="AQ11" s="33"/>
      <c r="AR11" s="34"/>
      <c r="AS11" s="3"/>
      <c r="AT11" s="23"/>
      <c r="AU11" s="33"/>
      <c r="AV11" s="34"/>
      <c r="AW11" s="3"/>
      <c r="AX11" s="23"/>
      <c r="AY11" s="33"/>
      <c r="AZ11" s="34"/>
      <c r="BA11" s="3"/>
      <c r="BB11" s="23"/>
      <c r="BC11" s="33"/>
      <c r="BD11" s="22"/>
      <c r="BE11" s="3"/>
      <c r="BF11" s="23"/>
      <c r="BG11" s="33"/>
      <c r="BH11" s="22"/>
    </row>
    <row r="12" spans="1:60" customFormat="1" x14ac:dyDescent="0.25">
      <c r="A12" s="30"/>
      <c r="B12" s="61"/>
      <c r="C12" s="32">
        <f t="shared" si="1"/>
        <v>2</v>
      </c>
      <c r="D12" s="32">
        <f t="shared" si="2"/>
        <v>2</v>
      </c>
      <c r="E12" s="33">
        <f t="shared" si="0"/>
        <v>8</v>
      </c>
      <c r="F12" s="20">
        <v>1</v>
      </c>
      <c r="G12" s="20"/>
      <c r="H12" s="22"/>
      <c r="I12" s="3">
        <v>6</v>
      </c>
      <c r="J12" s="23">
        <v>44003</v>
      </c>
      <c r="K12" s="27">
        <v>2</v>
      </c>
      <c r="L12" s="22"/>
      <c r="M12" s="3">
        <v>8</v>
      </c>
      <c r="N12" s="23">
        <v>44002</v>
      </c>
      <c r="O12" s="33">
        <v>2</v>
      </c>
      <c r="P12" s="22"/>
      <c r="Q12" s="3">
        <v>8</v>
      </c>
      <c r="R12" s="23">
        <v>44001</v>
      </c>
      <c r="S12" s="33">
        <v>2</v>
      </c>
      <c r="T12" s="22"/>
      <c r="U12" s="3">
        <v>8</v>
      </c>
      <c r="V12" s="23">
        <v>44000</v>
      </c>
      <c r="W12" s="33">
        <v>2</v>
      </c>
      <c r="X12" s="22"/>
      <c r="Y12" s="3"/>
      <c r="Z12" s="23"/>
      <c r="AA12" s="33"/>
      <c r="AB12" s="22"/>
      <c r="AC12" s="25"/>
      <c r="AD12" s="23"/>
      <c r="AE12" s="33"/>
      <c r="AF12" s="22"/>
      <c r="AG12" s="25"/>
      <c r="AH12" s="23"/>
      <c r="AI12" s="33"/>
      <c r="AJ12" s="34"/>
      <c r="AK12" s="3"/>
      <c r="AL12" s="23"/>
      <c r="AM12" s="33"/>
      <c r="AN12" s="34"/>
      <c r="AO12" s="3"/>
      <c r="AP12" s="23"/>
      <c r="AQ12" s="33"/>
      <c r="AR12" s="34"/>
      <c r="AS12" s="3"/>
      <c r="AT12" s="23"/>
      <c r="AU12" s="33"/>
      <c r="AV12" s="34"/>
      <c r="AW12" s="3"/>
      <c r="AX12" s="23"/>
      <c r="AY12" s="33"/>
      <c r="AZ12" s="34"/>
      <c r="BA12" s="3"/>
      <c r="BB12" s="23"/>
      <c r="BC12" s="33"/>
      <c r="BD12" s="22"/>
      <c r="BE12" s="3"/>
      <c r="BF12" s="23"/>
      <c r="BG12" s="33"/>
      <c r="BH12" s="22"/>
    </row>
    <row r="13" spans="1:60" customFormat="1" x14ac:dyDescent="0.25">
      <c r="A13" s="30"/>
      <c r="B13" s="61"/>
      <c r="C13" s="32">
        <f t="shared" si="1"/>
        <v>1</v>
      </c>
      <c r="D13" s="32">
        <f t="shared" si="2"/>
        <v>1</v>
      </c>
      <c r="E13" s="33">
        <f t="shared" si="0"/>
        <v>5</v>
      </c>
      <c r="F13" s="20">
        <v>1</v>
      </c>
      <c r="G13" s="20"/>
      <c r="H13" s="22"/>
      <c r="I13" s="3">
        <v>6</v>
      </c>
      <c r="J13" s="23">
        <v>44002</v>
      </c>
      <c r="K13" s="27">
        <v>1</v>
      </c>
      <c r="L13" s="22"/>
      <c r="M13" s="3">
        <v>8</v>
      </c>
      <c r="N13" s="23">
        <v>44001</v>
      </c>
      <c r="O13" s="33">
        <v>1</v>
      </c>
      <c r="P13" s="22"/>
      <c r="Q13" s="3">
        <v>8</v>
      </c>
      <c r="R13" s="23">
        <v>44000</v>
      </c>
      <c r="S13" s="33">
        <v>1</v>
      </c>
      <c r="T13" s="22"/>
      <c r="U13" s="3">
        <v>8</v>
      </c>
      <c r="V13" s="23">
        <v>43999</v>
      </c>
      <c r="W13" s="33">
        <v>1</v>
      </c>
      <c r="X13" s="22"/>
      <c r="Y13" s="3">
        <v>5</v>
      </c>
      <c r="Z13" s="23">
        <v>43998</v>
      </c>
      <c r="AA13" s="33">
        <v>1</v>
      </c>
      <c r="AB13" s="22"/>
      <c r="AC13" s="25"/>
      <c r="AD13" s="23"/>
      <c r="AE13" s="33"/>
      <c r="AF13" s="22"/>
      <c r="AG13" s="25"/>
      <c r="AH13" s="23"/>
      <c r="AI13" s="33"/>
      <c r="AJ13" s="34"/>
      <c r="AK13" s="3"/>
      <c r="AL13" s="23"/>
      <c r="AM13" s="33"/>
      <c r="AN13" s="34"/>
      <c r="AO13" s="3"/>
      <c r="AP13" s="23"/>
      <c r="AQ13" s="33"/>
      <c r="AR13" s="34"/>
      <c r="AS13" s="3"/>
      <c r="AT13" s="23"/>
      <c r="AU13" s="33"/>
      <c r="AV13" s="34"/>
      <c r="AW13" s="3"/>
      <c r="AX13" s="23"/>
      <c r="AY13" s="33"/>
      <c r="AZ13" s="34"/>
      <c r="BA13" s="3"/>
      <c r="BB13" s="23"/>
      <c r="BC13" s="33"/>
      <c r="BD13" s="34"/>
      <c r="BE13" s="3"/>
      <c r="BF13" s="23"/>
      <c r="BG13" s="33"/>
      <c r="BH13" s="22"/>
    </row>
    <row r="14" spans="1:60" customFormat="1" x14ac:dyDescent="0.25">
      <c r="A14" s="30"/>
      <c r="B14" s="31"/>
      <c r="C14" s="32">
        <f t="shared" si="1"/>
        <v>2</v>
      </c>
      <c r="D14" s="32">
        <f t="shared" si="2"/>
        <v>2</v>
      </c>
      <c r="E14" s="33">
        <f t="shared" si="0"/>
        <v>6</v>
      </c>
      <c r="F14" s="20">
        <v>1</v>
      </c>
      <c r="G14" s="20"/>
      <c r="H14" s="22"/>
      <c r="I14" s="3">
        <v>6</v>
      </c>
      <c r="J14" s="23">
        <v>44001</v>
      </c>
      <c r="K14" s="27">
        <v>2</v>
      </c>
      <c r="L14" s="22"/>
      <c r="M14" s="3">
        <v>8</v>
      </c>
      <c r="N14" s="23">
        <v>44000</v>
      </c>
      <c r="O14" s="33">
        <v>2</v>
      </c>
      <c r="P14" s="22"/>
      <c r="Q14" s="3">
        <v>8</v>
      </c>
      <c r="R14" s="23">
        <v>43999</v>
      </c>
      <c r="S14" s="33">
        <v>2</v>
      </c>
      <c r="T14" s="22"/>
      <c r="U14" s="3"/>
      <c r="V14" s="23"/>
      <c r="W14" s="33"/>
      <c r="X14" s="22"/>
      <c r="Y14" s="3"/>
      <c r="Z14" s="23"/>
      <c r="AA14" s="33"/>
      <c r="AB14" s="22"/>
      <c r="AC14" s="3"/>
      <c r="AD14" s="23"/>
      <c r="AE14" s="33"/>
      <c r="AF14" s="22"/>
      <c r="AG14" s="3"/>
      <c r="AH14" s="23"/>
      <c r="AI14" s="33"/>
      <c r="AJ14" s="22"/>
      <c r="AK14" s="3"/>
      <c r="AL14" s="23"/>
      <c r="AM14" s="33"/>
      <c r="AN14" s="22"/>
      <c r="AO14" s="3"/>
      <c r="AP14" s="23"/>
      <c r="AQ14" s="33"/>
      <c r="AR14" s="22"/>
      <c r="AS14" s="3"/>
      <c r="AT14" s="23"/>
      <c r="AU14" s="33"/>
      <c r="AV14" s="22"/>
      <c r="AW14" s="3"/>
      <c r="AX14" s="23"/>
      <c r="AY14" s="33"/>
      <c r="AZ14" s="22"/>
      <c r="BA14" s="3"/>
      <c r="BB14" s="23"/>
      <c r="BC14" s="33"/>
      <c r="BD14" s="22"/>
      <c r="BE14" s="3"/>
      <c r="BF14" s="23"/>
      <c r="BG14" s="33"/>
      <c r="BH14" s="22"/>
    </row>
    <row r="15" spans="1:60" customFormat="1" x14ac:dyDescent="0.25">
      <c r="A15" s="1"/>
      <c r="C15" s="32">
        <f t="shared" si="1"/>
        <v>2</v>
      </c>
      <c r="D15" s="32">
        <f t="shared" si="2"/>
        <v>2</v>
      </c>
      <c r="E15" s="33">
        <f t="shared" si="0"/>
        <v>4</v>
      </c>
      <c r="F15" s="20">
        <v>1</v>
      </c>
      <c r="G15" s="20"/>
      <c r="H15" s="22"/>
      <c r="I15" s="3">
        <v>6</v>
      </c>
      <c r="J15" s="23">
        <v>44000</v>
      </c>
      <c r="K15" s="27">
        <v>2</v>
      </c>
      <c r="L15" s="22"/>
      <c r="M15" s="3">
        <v>8</v>
      </c>
      <c r="N15" s="23">
        <v>43999</v>
      </c>
      <c r="O15" s="33">
        <v>2</v>
      </c>
      <c r="P15" s="22"/>
      <c r="Q15" s="3"/>
      <c r="R15" s="23"/>
      <c r="S15" s="33"/>
      <c r="T15" s="22"/>
      <c r="U15" s="3"/>
      <c r="V15" s="23"/>
      <c r="W15" s="33"/>
      <c r="X15" s="22"/>
      <c r="Y15" s="3"/>
      <c r="Z15" s="23"/>
      <c r="AA15" s="33"/>
      <c r="AB15" s="22"/>
      <c r="AC15" s="3"/>
      <c r="AD15" s="23"/>
      <c r="AE15" s="33"/>
      <c r="AF15" s="22"/>
      <c r="AG15" s="3"/>
      <c r="AH15" s="23"/>
      <c r="AI15" s="33"/>
      <c r="AJ15" s="22"/>
      <c r="AK15" s="3"/>
      <c r="AL15" s="23"/>
      <c r="AM15" s="33"/>
      <c r="AN15" s="22"/>
      <c r="AO15" s="3"/>
      <c r="AP15" s="23"/>
      <c r="AQ15" s="33"/>
      <c r="AR15" s="22"/>
      <c r="AS15" s="3"/>
      <c r="AT15" s="23"/>
      <c r="AU15" s="33"/>
      <c r="AV15" s="22"/>
      <c r="AW15" s="3"/>
      <c r="AX15" s="23"/>
      <c r="AY15" s="33"/>
      <c r="AZ15" s="22"/>
      <c r="BA15" s="3"/>
      <c r="BB15" s="23"/>
      <c r="BC15" s="33"/>
      <c r="BD15" s="22"/>
      <c r="BE15" s="3"/>
      <c r="BF15" s="23"/>
      <c r="BG15" s="33"/>
      <c r="BH15" s="22"/>
    </row>
    <row r="16" spans="1:60" customFormat="1" x14ac:dyDescent="0.25">
      <c r="A16" s="30"/>
      <c r="C16" s="32">
        <f t="shared" si="1"/>
        <v>5</v>
      </c>
      <c r="D16" s="32">
        <f>C16</f>
        <v>5</v>
      </c>
      <c r="E16" s="33">
        <f t="shared" si="0"/>
        <v>10</v>
      </c>
      <c r="F16" s="65">
        <v>1</v>
      </c>
      <c r="G16" s="65"/>
      <c r="H16" s="22"/>
      <c r="I16" s="3">
        <v>6</v>
      </c>
      <c r="J16" s="23">
        <v>43999</v>
      </c>
      <c r="K16" s="27">
        <v>5</v>
      </c>
      <c r="L16" s="22"/>
      <c r="M16" s="3">
        <v>8</v>
      </c>
      <c r="N16" s="23">
        <v>43998</v>
      </c>
      <c r="O16" s="33">
        <v>5</v>
      </c>
      <c r="P16" s="22"/>
      <c r="Q16" s="3"/>
      <c r="R16" s="23"/>
      <c r="S16" s="33"/>
      <c r="T16" s="22"/>
      <c r="U16" s="3"/>
      <c r="V16" s="23"/>
      <c r="W16" s="33"/>
      <c r="X16" s="22"/>
      <c r="Y16" s="3"/>
      <c r="Z16" s="23"/>
      <c r="AA16" s="33"/>
      <c r="AB16" s="22"/>
      <c r="AC16" s="25"/>
      <c r="AD16" s="23"/>
      <c r="AE16" s="33"/>
      <c r="AF16" s="22"/>
      <c r="AG16" s="25"/>
      <c r="AH16" s="23"/>
      <c r="AI16" s="33"/>
      <c r="AJ16" s="34"/>
      <c r="AK16" s="3"/>
      <c r="AL16" s="23"/>
      <c r="AM16" s="33"/>
      <c r="AN16" s="34"/>
      <c r="AO16" s="3"/>
      <c r="AP16" s="23"/>
      <c r="AQ16" s="33"/>
      <c r="AR16" s="34"/>
      <c r="AS16" s="3"/>
      <c r="AT16" s="23"/>
      <c r="AU16" s="33"/>
      <c r="AV16" s="34"/>
      <c r="AW16" s="3"/>
      <c r="AX16" s="23"/>
      <c r="AY16" s="33"/>
      <c r="AZ16" s="34"/>
      <c r="BA16" s="3"/>
      <c r="BB16" s="23"/>
      <c r="BC16" s="33"/>
      <c r="BD16" s="34"/>
      <c r="BE16" s="3"/>
      <c r="BF16" s="23"/>
      <c r="BG16" s="33"/>
      <c r="BH16" s="22"/>
    </row>
    <row r="17" spans="1:60" customFormat="1" x14ac:dyDescent="0.25">
      <c r="A17" s="30"/>
      <c r="C17" s="32">
        <f t="shared" si="1"/>
        <v>10</v>
      </c>
      <c r="D17" s="32">
        <f>C17</f>
        <v>10</v>
      </c>
      <c r="E17" s="33">
        <f t="shared" si="0"/>
        <v>10</v>
      </c>
      <c r="F17" s="20">
        <v>1</v>
      </c>
      <c r="G17" s="20"/>
      <c r="H17" s="22"/>
      <c r="I17" s="25">
        <v>6</v>
      </c>
      <c r="J17" s="23">
        <v>43998</v>
      </c>
      <c r="K17" s="27">
        <v>10</v>
      </c>
      <c r="L17" s="22"/>
      <c r="M17" s="3"/>
      <c r="N17" s="23"/>
      <c r="O17" s="33"/>
      <c r="P17" s="22"/>
      <c r="Q17" s="3"/>
      <c r="R17" s="23"/>
      <c r="S17" s="33"/>
      <c r="T17" s="22"/>
      <c r="U17" s="3"/>
      <c r="V17" s="23"/>
      <c r="W17" s="33"/>
      <c r="X17" s="22"/>
      <c r="Y17" s="3"/>
      <c r="Z17" s="23"/>
      <c r="AA17" s="33"/>
      <c r="AB17" s="22"/>
      <c r="AC17" s="3"/>
      <c r="AD17" s="23"/>
      <c r="AE17" s="33"/>
      <c r="AF17" s="22"/>
      <c r="AG17" s="3"/>
      <c r="AH17" s="23"/>
      <c r="AI17" s="33"/>
      <c r="AJ17" s="34"/>
      <c r="AK17" s="3"/>
      <c r="AL17" s="23"/>
      <c r="AM17" s="33"/>
      <c r="AN17" s="34"/>
      <c r="AO17" s="3"/>
      <c r="AP17" s="23"/>
      <c r="AQ17" s="33"/>
      <c r="AR17" s="34"/>
      <c r="AS17" s="3"/>
      <c r="AT17" s="23"/>
      <c r="AU17" s="33"/>
      <c r="AV17" s="34"/>
      <c r="AW17" s="3"/>
      <c r="AX17" s="23"/>
      <c r="AY17" s="33"/>
      <c r="AZ17" s="34"/>
      <c r="BA17" s="3"/>
      <c r="BB17" s="23"/>
      <c r="BC17" s="33"/>
      <c r="BD17" s="34"/>
      <c r="BE17" s="3"/>
      <c r="BF17" s="23"/>
      <c r="BG17" s="33"/>
      <c r="BH17" s="22"/>
    </row>
    <row r="18" spans="1:60" x14ac:dyDescent="0.25">
      <c r="A18" s="37">
        <v>44005</v>
      </c>
      <c r="B18" s="61">
        <v>0.54166666666666663</v>
      </c>
      <c r="C18" s="19">
        <f t="shared" si="1"/>
        <v>1</v>
      </c>
      <c r="D18" s="19">
        <f t="shared" si="2"/>
        <v>1</v>
      </c>
      <c r="E18" s="20">
        <f t="shared" ref="E18:E29" si="3">SUM(K18,O18,S18,W18,AA18,AE18,AI18,AM18,AQ18,AU18,AY18,BC18,BG18)</f>
        <v>40</v>
      </c>
      <c r="F18" s="20">
        <v>-10</v>
      </c>
      <c r="G18" s="20"/>
      <c r="H18" s="22"/>
      <c r="I18" s="3">
        <v>6</v>
      </c>
      <c r="J18" s="23">
        <v>44001</v>
      </c>
      <c r="K18" s="27">
        <v>10</v>
      </c>
      <c r="L18" s="22"/>
      <c r="M18" s="3">
        <v>8</v>
      </c>
      <c r="N18" s="23">
        <v>44002</v>
      </c>
      <c r="O18" s="20">
        <v>10</v>
      </c>
      <c r="P18" s="22"/>
      <c r="Q18" s="3">
        <v>8</v>
      </c>
      <c r="R18" s="23">
        <v>44003</v>
      </c>
      <c r="S18" s="20">
        <v>10</v>
      </c>
      <c r="T18" s="22"/>
      <c r="U18" s="3">
        <v>8</v>
      </c>
      <c r="V18" s="23">
        <v>44004</v>
      </c>
      <c r="W18" s="20">
        <v>10</v>
      </c>
      <c r="X18" s="22"/>
      <c r="Y18" s="3"/>
      <c r="Z18" s="23"/>
      <c r="AA18" s="20"/>
      <c r="AB18" s="22"/>
      <c r="AC18" s="3"/>
      <c r="AD18" s="23"/>
      <c r="AE18" s="20"/>
      <c r="AF18" s="22"/>
      <c r="AG18" s="3"/>
      <c r="AH18" s="23"/>
      <c r="AI18" s="20"/>
      <c r="AJ18" s="22"/>
      <c r="AK18" s="3"/>
      <c r="AL18" s="23"/>
      <c r="AM18" s="20"/>
      <c r="AN18" s="22"/>
      <c r="AO18" s="3"/>
      <c r="AP18" s="23"/>
      <c r="AQ18" s="20"/>
      <c r="AR18" s="22"/>
      <c r="AS18" s="3"/>
      <c r="AT18" s="23"/>
      <c r="AU18" s="20"/>
      <c r="AV18" s="22"/>
      <c r="AW18" s="3"/>
      <c r="AX18" s="23"/>
      <c r="AY18" s="20"/>
      <c r="AZ18" s="22"/>
      <c r="BA18" s="3"/>
      <c r="BB18" s="23"/>
      <c r="BC18" s="20"/>
      <c r="BD18" s="22"/>
      <c r="BE18" s="3"/>
      <c r="BF18" s="23"/>
      <c r="BG18" s="20"/>
      <c r="BH18" s="22"/>
    </row>
    <row r="19" spans="1:60" x14ac:dyDescent="0.25">
      <c r="A19" s="37"/>
      <c r="B19" s="61"/>
      <c r="C19" s="19">
        <f t="shared" si="1"/>
        <v>1</v>
      </c>
      <c r="D19" s="19">
        <f t="shared" si="2"/>
        <v>1</v>
      </c>
      <c r="E19" s="20">
        <f t="shared" si="3"/>
        <v>50</v>
      </c>
      <c r="F19" s="20">
        <v>10</v>
      </c>
      <c r="G19" s="20"/>
      <c r="H19" s="22"/>
      <c r="I19" s="3">
        <v>6</v>
      </c>
      <c r="J19" s="23">
        <v>44004</v>
      </c>
      <c r="K19" s="27">
        <v>10</v>
      </c>
      <c r="L19" s="22"/>
      <c r="M19" s="3">
        <v>8</v>
      </c>
      <c r="N19" s="23">
        <v>44003</v>
      </c>
      <c r="O19" s="20">
        <v>10</v>
      </c>
      <c r="P19" s="22"/>
      <c r="Q19" s="3">
        <v>8</v>
      </c>
      <c r="R19" s="23">
        <v>44002</v>
      </c>
      <c r="S19" s="20">
        <v>10</v>
      </c>
      <c r="T19" s="22"/>
      <c r="U19" s="3">
        <v>8</v>
      </c>
      <c r="V19" s="23">
        <v>44001</v>
      </c>
      <c r="W19" s="20">
        <v>10</v>
      </c>
      <c r="X19" s="22"/>
      <c r="Y19" s="3">
        <v>5</v>
      </c>
      <c r="Z19" s="23">
        <v>44000</v>
      </c>
      <c r="AA19" s="20">
        <v>10</v>
      </c>
      <c r="AB19" s="22"/>
      <c r="AC19" s="25"/>
      <c r="AD19" s="26"/>
      <c r="AE19" s="20"/>
      <c r="AF19" s="22"/>
      <c r="AG19" s="25"/>
      <c r="AH19" s="26"/>
      <c r="AI19" s="20"/>
      <c r="AJ19" s="34"/>
      <c r="AK19" s="3"/>
      <c r="AL19" s="23"/>
      <c r="AM19" s="20"/>
      <c r="AN19" s="34"/>
      <c r="AO19" s="3"/>
      <c r="AP19" s="23"/>
      <c r="AQ19" s="20"/>
      <c r="AR19" s="34"/>
      <c r="AS19" s="3"/>
      <c r="AT19" s="23"/>
      <c r="AU19" s="20"/>
      <c r="AV19" s="34"/>
      <c r="AW19" s="3"/>
      <c r="AX19" s="23"/>
      <c r="AY19" s="20"/>
      <c r="AZ19" s="34"/>
      <c r="BA19" s="3"/>
      <c r="BB19" s="23"/>
      <c r="BC19" s="20"/>
      <c r="BD19" s="22"/>
      <c r="BE19" s="3"/>
      <c r="BF19" s="23"/>
      <c r="BG19" s="20"/>
      <c r="BH19" s="22"/>
    </row>
    <row r="20" spans="1:60" x14ac:dyDescent="0.25">
      <c r="A20" s="37"/>
      <c r="B20" s="61"/>
      <c r="C20" s="19">
        <f t="shared" si="1"/>
        <v>1</v>
      </c>
      <c r="D20" s="19">
        <f t="shared" si="2"/>
        <v>1</v>
      </c>
      <c r="E20" s="20">
        <f t="shared" si="3"/>
        <v>40</v>
      </c>
      <c r="F20" s="20">
        <v>10</v>
      </c>
      <c r="G20" s="20"/>
      <c r="H20" s="22"/>
      <c r="I20" s="3">
        <v>6</v>
      </c>
      <c r="J20" s="23">
        <v>44004</v>
      </c>
      <c r="K20" s="27">
        <v>10</v>
      </c>
      <c r="L20" s="22"/>
      <c r="M20" s="3">
        <v>8</v>
      </c>
      <c r="N20" s="23">
        <v>44003</v>
      </c>
      <c r="O20" s="20">
        <v>10</v>
      </c>
      <c r="P20" s="22"/>
      <c r="Q20" s="3">
        <v>8</v>
      </c>
      <c r="R20" s="23">
        <v>44002</v>
      </c>
      <c r="S20" s="20">
        <v>10</v>
      </c>
      <c r="T20" s="22"/>
      <c r="U20" s="3">
        <v>8</v>
      </c>
      <c r="V20" s="23">
        <v>44001</v>
      </c>
      <c r="W20" s="20">
        <v>10</v>
      </c>
      <c r="X20" s="22"/>
      <c r="Y20" s="3"/>
      <c r="Z20" s="23"/>
      <c r="AA20" s="20"/>
      <c r="AB20" s="22"/>
      <c r="AC20" s="25"/>
      <c r="AD20" s="26"/>
      <c r="AE20" s="20"/>
      <c r="AF20" s="22"/>
      <c r="AG20" s="25"/>
      <c r="AH20" s="26"/>
      <c r="AI20" s="20"/>
      <c r="AJ20" s="34"/>
      <c r="AK20" s="3"/>
      <c r="AL20" s="23"/>
      <c r="AM20" s="20"/>
      <c r="AN20" s="34"/>
      <c r="AO20" s="3"/>
      <c r="AP20" s="23"/>
      <c r="AQ20" s="20"/>
      <c r="AR20" s="34"/>
      <c r="AS20" s="3"/>
      <c r="AT20" s="23"/>
      <c r="AU20" s="20"/>
      <c r="AV20" s="34"/>
      <c r="AW20" s="3"/>
      <c r="AX20" s="23"/>
      <c r="AY20" s="20"/>
      <c r="AZ20" s="34"/>
      <c r="BA20" s="3"/>
      <c r="BB20" s="23"/>
      <c r="BC20" s="20"/>
      <c r="BD20" s="34"/>
      <c r="BE20" s="3"/>
      <c r="BF20" s="23"/>
      <c r="BG20" s="20"/>
      <c r="BH20" s="22"/>
    </row>
    <row r="21" spans="1:60" x14ac:dyDescent="0.25">
      <c r="A21" s="37"/>
      <c r="B21" s="44"/>
      <c r="C21" s="19">
        <f t="shared" si="1"/>
        <v>1</v>
      </c>
      <c r="D21" s="19">
        <f t="shared" si="2"/>
        <v>1</v>
      </c>
      <c r="E21" s="20">
        <f t="shared" si="3"/>
        <v>10</v>
      </c>
      <c r="F21" s="20">
        <v>10</v>
      </c>
      <c r="G21" s="20"/>
      <c r="H21" s="22"/>
      <c r="I21" s="3">
        <v>6</v>
      </c>
      <c r="J21" s="23">
        <v>44004</v>
      </c>
      <c r="K21" s="27">
        <v>10</v>
      </c>
      <c r="L21" s="22"/>
      <c r="M21" s="3"/>
      <c r="N21" s="23"/>
      <c r="O21" s="20"/>
      <c r="P21" s="22"/>
      <c r="Q21" s="3"/>
      <c r="R21" s="23"/>
      <c r="S21" s="20"/>
      <c r="T21" s="22"/>
      <c r="U21" s="3"/>
      <c r="V21" s="23"/>
      <c r="W21" s="20"/>
      <c r="X21" s="22"/>
      <c r="Y21" s="3"/>
      <c r="Z21" s="23" t="s">
        <v>4</v>
      </c>
      <c r="AA21" s="20"/>
      <c r="AB21" s="22"/>
      <c r="AC21" s="3"/>
      <c r="AD21" s="23"/>
      <c r="AE21" s="20"/>
      <c r="AF21" s="22"/>
      <c r="AG21" s="3"/>
      <c r="AH21" s="23"/>
      <c r="AI21" s="20"/>
      <c r="AJ21" s="22"/>
      <c r="AK21" s="3"/>
      <c r="AL21" s="23"/>
      <c r="AM21" s="20"/>
      <c r="AN21" s="22"/>
      <c r="AO21" s="3"/>
      <c r="AP21" s="23"/>
      <c r="AQ21" s="20"/>
      <c r="AR21" s="22"/>
      <c r="AS21" s="3"/>
      <c r="AT21" s="23"/>
      <c r="AU21" s="20"/>
      <c r="AV21" s="22"/>
      <c r="AW21" s="3"/>
      <c r="AX21" s="23"/>
      <c r="AY21" s="20"/>
      <c r="AZ21" s="22"/>
      <c r="BA21" s="3"/>
      <c r="BB21" s="23"/>
      <c r="BC21" s="20"/>
      <c r="BD21" s="22"/>
      <c r="BE21" s="3"/>
      <c r="BF21" s="23"/>
      <c r="BG21" s="20"/>
      <c r="BH21" s="22"/>
    </row>
    <row r="22" spans="1:60" x14ac:dyDescent="0.25">
      <c r="A22" s="37">
        <v>44005</v>
      </c>
      <c r="B22" s="61">
        <v>0.70833333333333337</v>
      </c>
      <c r="C22" s="19">
        <f t="shared" si="1"/>
        <v>1</v>
      </c>
      <c r="D22" s="19">
        <f t="shared" si="2"/>
        <v>1</v>
      </c>
      <c r="E22" s="20">
        <f t="shared" si="3"/>
        <v>60</v>
      </c>
      <c r="F22" s="20">
        <v>-10</v>
      </c>
      <c r="G22" s="20"/>
      <c r="H22" s="22"/>
      <c r="I22" s="3">
        <v>6</v>
      </c>
      <c r="J22" s="23">
        <v>43999</v>
      </c>
      <c r="K22" s="27">
        <v>10</v>
      </c>
      <c r="L22" s="22"/>
      <c r="M22" s="3">
        <v>8</v>
      </c>
      <c r="N22" s="23">
        <v>44000</v>
      </c>
      <c r="O22" s="20">
        <v>10</v>
      </c>
      <c r="P22" s="22"/>
      <c r="Q22" s="3">
        <v>8</v>
      </c>
      <c r="R22" s="23">
        <v>44001</v>
      </c>
      <c r="S22" s="20">
        <v>10</v>
      </c>
      <c r="T22" s="22"/>
      <c r="U22" s="3">
        <v>8</v>
      </c>
      <c r="V22" s="23">
        <v>44002</v>
      </c>
      <c r="W22" s="20">
        <v>10</v>
      </c>
      <c r="X22" s="22"/>
      <c r="Y22" s="3">
        <v>5</v>
      </c>
      <c r="Z22" s="23">
        <v>44003</v>
      </c>
      <c r="AA22" s="20">
        <v>10</v>
      </c>
      <c r="AB22" s="22"/>
      <c r="AC22" s="3">
        <v>3</v>
      </c>
      <c r="AD22" s="23">
        <v>44004</v>
      </c>
      <c r="AE22" s="20">
        <v>10</v>
      </c>
      <c r="AF22" s="22"/>
      <c r="AG22" s="3"/>
      <c r="AH22" s="23"/>
      <c r="AI22" s="20"/>
      <c r="AJ22" s="22"/>
      <c r="AK22" s="3"/>
      <c r="AL22" s="23"/>
      <c r="AM22" s="20"/>
      <c r="AN22" s="22"/>
      <c r="AO22" s="3"/>
      <c r="AP22" s="23"/>
      <c r="AQ22" s="20"/>
      <c r="AR22" s="22"/>
      <c r="AS22" s="3"/>
      <c r="AT22" s="23"/>
      <c r="AU22" s="20"/>
      <c r="AV22" s="22"/>
      <c r="AW22" s="3"/>
      <c r="AX22" s="23"/>
      <c r="AY22" s="20"/>
      <c r="AZ22" s="22"/>
      <c r="BA22" s="3"/>
      <c r="BB22" s="23"/>
      <c r="BC22" s="20"/>
      <c r="BD22" s="22"/>
      <c r="BE22" s="3"/>
      <c r="BF22" s="23"/>
      <c r="BG22" s="20"/>
      <c r="BH22" s="22"/>
    </row>
    <row r="23" spans="1:60" x14ac:dyDescent="0.25">
      <c r="A23" s="37"/>
      <c r="B23" s="2"/>
      <c r="C23" s="19">
        <f t="shared" si="1"/>
        <v>1</v>
      </c>
      <c r="D23" s="19">
        <f t="shared" si="2"/>
        <v>1</v>
      </c>
      <c r="E23" s="20">
        <f t="shared" si="3"/>
        <v>30</v>
      </c>
      <c r="F23" s="20">
        <v>-10</v>
      </c>
      <c r="G23" s="20"/>
      <c r="H23" s="22"/>
      <c r="I23" s="3">
        <v>6</v>
      </c>
      <c r="J23" s="23">
        <v>44002</v>
      </c>
      <c r="K23" s="27">
        <v>10</v>
      </c>
      <c r="L23" s="22"/>
      <c r="M23" s="3">
        <v>8</v>
      </c>
      <c r="N23" s="23">
        <v>44003</v>
      </c>
      <c r="O23" s="20">
        <v>10</v>
      </c>
      <c r="P23" s="22"/>
      <c r="Q23" s="3">
        <v>8</v>
      </c>
      <c r="R23" s="23">
        <v>44004</v>
      </c>
      <c r="S23" s="20">
        <v>10</v>
      </c>
      <c r="T23" s="22"/>
      <c r="U23" s="3"/>
      <c r="V23" s="23"/>
      <c r="W23" s="20"/>
      <c r="X23" s="22"/>
      <c r="Y23" s="3"/>
      <c r="Z23" s="23"/>
      <c r="AA23" s="20"/>
      <c r="AB23" s="22"/>
      <c r="AC23" s="3"/>
      <c r="AD23" s="23"/>
      <c r="AE23" s="20"/>
      <c r="AF23" s="22"/>
      <c r="AG23" s="3"/>
      <c r="AH23" s="23"/>
      <c r="AI23" s="20"/>
      <c r="AJ23" s="22"/>
      <c r="AK23" s="3"/>
      <c r="AL23" s="23"/>
      <c r="AM23" s="20"/>
      <c r="AN23" s="22"/>
      <c r="AO23" s="3"/>
      <c r="AP23" s="23"/>
      <c r="AQ23" s="20"/>
      <c r="AR23" s="22"/>
      <c r="AS23" s="3"/>
      <c r="AT23" s="23"/>
      <c r="AU23" s="20"/>
      <c r="AV23" s="22"/>
      <c r="AW23" s="3"/>
      <c r="AX23" s="23"/>
      <c r="AY23" s="20"/>
      <c r="AZ23" s="22"/>
      <c r="BA23" s="3"/>
      <c r="BB23" s="23"/>
      <c r="BC23" s="20"/>
      <c r="BD23" s="22"/>
      <c r="BE23" s="3"/>
      <c r="BF23" s="23"/>
      <c r="BG23" s="20"/>
      <c r="BH23" s="22"/>
    </row>
    <row r="24" spans="1:60" x14ac:dyDescent="0.25">
      <c r="A24" s="37"/>
      <c r="B24" s="61"/>
      <c r="C24" s="19">
        <f t="shared" si="1"/>
        <v>1</v>
      </c>
      <c r="D24" s="19">
        <f t="shared" si="2"/>
        <v>1</v>
      </c>
      <c r="E24" s="20">
        <f t="shared" si="3"/>
        <v>90</v>
      </c>
      <c r="F24" s="20">
        <v>10</v>
      </c>
      <c r="G24" s="20"/>
      <c r="H24" s="22"/>
      <c r="I24" s="3">
        <v>6</v>
      </c>
      <c r="J24" s="23">
        <v>44004</v>
      </c>
      <c r="K24" s="27">
        <v>10</v>
      </c>
      <c r="L24" s="22"/>
      <c r="M24" s="3">
        <v>8</v>
      </c>
      <c r="N24" s="23">
        <v>44003</v>
      </c>
      <c r="O24" s="20">
        <v>10</v>
      </c>
      <c r="P24" s="22"/>
      <c r="Q24" s="3">
        <v>8</v>
      </c>
      <c r="R24" s="23">
        <v>44002</v>
      </c>
      <c r="S24" s="20">
        <v>10</v>
      </c>
      <c r="T24" s="22"/>
      <c r="U24" s="3">
        <v>8</v>
      </c>
      <c r="V24" s="23">
        <v>44001</v>
      </c>
      <c r="W24" s="20">
        <v>10</v>
      </c>
      <c r="X24" s="22"/>
      <c r="Y24" s="3">
        <v>5</v>
      </c>
      <c r="Z24" s="23">
        <v>44000</v>
      </c>
      <c r="AA24" s="20">
        <v>10</v>
      </c>
      <c r="AB24" s="22"/>
      <c r="AC24" s="25">
        <v>3</v>
      </c>
      <c r="AD24" s="26">
        <v>43999</v>
      </c>
      <c r="AE24" s="20">
        <v>10</v>
      </c>
      <c r="AF24" s="22"/>
      <c r="AG24" s="25">
        <v>1</v>
      </c>
      <c r="AH24" s="26">
        <v>43998</v>
      </c>
      <c r="AI24" s="20">
        <v>10</v>
      </c>
      <c r="AJ24" s="34"/>
      <c r="AK24" s="3">
        <v>1</v>
      </c>
      <c r="AL24" s="23">
        <v>43997</v>
      </c>
      <c r="AM24" s="20">
        <v>10</v>
      </c>
      <c r="AN24" s="22"/>
      <c r="AO24" s="3">
        <v>1</v>
      </c>
      <c r="AP24" s="23">
        <v>43996</v>
      </c>
      <c r="AQ24" s="20">
        <v>10</v>
      </c>
      <c r="AR24" s="34"/>
      <c r="AS24" s="3"/>
      <c r="AT24" s="23"/>
      <c r="AU24" s="20"/>
      <c r="AV24" s="34"/>
      <c r="AW24" s="3"/>
      <c r="AX24" s="23"/>
      <c r="AY24" s="20"/>
      <c r="AZ24" s="34"/>
      <c r="BA24" s="3"/>
      <c r="BB24" s="23"/>
      <c r="BC24" s="20"/>
      <c r="BD24" s="22"/>
      <c r="BE24" s="3"/>
      <c r="BF24" s="23"/>
      <c r="BG24" s="20"/>
      <c r="BH24" s="22"/>
    </row>
    <row r="25" spans="1:60" ht="13.75" thickBot="1" x14ac:dyDescent="0.3">
      <c r="A25" s="37"/>
      <c r="B25" s="61"/>
      <c r="C25" s="19">
        <f t="shared" si="1"/>
        <v>1</v>
      </c>
      <c r="D25" s="19">
        <f t="shared" si="2"/>
        <v>1</v>
      </c>
      <c r="E25" s="20">
        <f t="shared" si="3"/>
        <v>10</v>
      </c>
      <c r="F25" s="20">
        <v>10</v>
      </c>
      <c r="G25" s="20"/>
      <c r="H25" s="22"/>
      <c r="I25" s="3">
        <v>6</v>
      </c>
      <c r="J25" s="23">
        <v>44004</v>
      </c>
      <c r="K25" s="27">
        <v>10</v>
      </c>
      <c r="L25" s="22"/>
      <c r="M25" s="3"/>
      <c r="N25" s="23"/>
      <c r="O25" s="20"/>
      <c r="P25" s="22"/>
      <c r="Q25" s="3"/>
      <c r="R25" s="23"/>
      <c r="S25" s="20"/>
      <c r="T25" s="22"/>
      <c r="U25" s="3"/>
      <c r="V25" s="23"/>
      <c r="W25" s="20"/>
      <c r="X25" s="22"/>
      <c r="Y25" s="3"/>
      <c r="Z25" s="23"/>
      <c r="AA25" s="20"/>
      <c r="AB25" s="22"/>
      <c r="AC25" s="25"/>
      <c r="AD25" s="26"/>
      <c r="AE25" s="20"/>
      <c r="AF25" s="22"/>
      <c r="AG25" s="25"/>
      <c r="AH25" s="26"/>
      <c r="AI25" s="20"/>
      <c r="AJ25" s="34"/>
      <c r="AK25" s="3"/>
      <c r="AL25" s="23"/>
      <c r="AM25" s="20"/>
      <c r="AN25" s="34"/>
      <c r="AO25" s="3"/>
      <c r="AP25" s="23"/>
      <c r="AQ25" s="20"/>
      <c r="AR25" s="34"/>
      <c r="AS25" s="3"/>
      <c r="AT25" s="23"/>
      <c r="AU25" s="20"/>
      <c r="AV25" s="34"/>
      <c r="AW25" s="3"/>
      <c r="AX25" s="23"/>
      <c r="AY25" s="20"/>
      <c r="AZ25" s="34"/>
      <c r="BA25" s="3"/>
      <c r="BB25" s="23"/>
      <c r="BC25" s="20"/>
      <c r="BD25" s="34"/>
      <c r="BE25" s="3"/>
      <c r="BF25" s="23"/>
      <c r="BG25" s="20"/>
      <c r="BH25" s="22"/>
    </row>
    <row r="26" spans="1:60" s="8" customFormat="1" x14ac:dyDescent="0.25">
      <c r="A26" s="5">
        <v>44006</v>
      </c>
      <c r="B26" s="63">
        <v>0.25</v>
      </c>
      <c r="C26" s="6">
        <f t="shared" si="1"/>
        <v>1</v>
      </c>
      <c r="D26" s="6">
        <f t="shared" si="2"/>
        <v>1</v>
      </c>
      <c r="E26" s="7">
        <f t="shared" si="3"/>
        <v>60</v>
      </c>
      <c r="F26" s="7">
        <v>-10</v>
      </c>
      <c r="G26" s="7"/>
      <c r="H26" s="12"/>
      <c r="I26" s="9">
        <v>6</v>
      </c>
      <c r="J26" s="10">
        <v>43999</v>
      </c>
      <c r="K26" s="11">
        <v>10</v>
      </c>
      <c r="L26" s="12"/>
      <c r="M26" s="9">
        <v>8</v>
      </c>
      <c r="N26" s="10">
        <v>44000</v>
      </c>
      <c r="O26" s="7">
        <v>10</v>
      </c>
      <c r="P26" s="12"/>
      <c r="Q26" s="9">
        <v>8</v>
      </c>
      <c r="R26" s="10">
        <v>44001</v>
      </c>
      <c r="S26" s="7">
        <v>10</v>
      </c>
      <c r="T26" s="12"/>
      <c r="U26" s="9">
        <v>8</v>
      </c>
      <c r="V26" s="10">
        <v>44002</v>
      </c>
      <c r="W26" s="7">
        <v>10</v>
      </c>
      <c r="X26" s="12"/>
      <c r="Y26" s="9">
        <v>5</v>
      </c>
      <c r="Z26" s="10">
        <v>44003</v>
      </c>
      <c r="AA26" s="7">
        <v>10</v>
      </c>
      <c r="AB26" s="12"/>
      <c r="AC26" s="9">
        <v>3</v>
      </c>
      <c r="AD26" s="10">
        <v>44004</v>
      </c>
      <c r="AE26" s="7">
        <v>10</v>
      </c>
      <c r="AF26" s="12"/>
      <c r="AG26" s="9"/>
      <c r="AH26" s="10"/>
      <c r="AI26" s="7"/>
      <c r="AJ26" s="12"/>
      <c r="AK26" s="9"/>
      <c r="AL26" s="10"/>
      <c r="AM26" s="7"/>
      <c r="AN26" s="12"/>
      <c r="AO26" s="9"/>
      <c r="AP26" s="10"/>
      <c r="AQ26" s="7"/>
      <c r="AR26" s="12"/>
      <c r="AS26" s="9"/>
      <c r="AT26" s="10"/>
      <c r="AU26" s="7"/>
      <c r="AV26" s="12"/>
      <c r="AW26" s="9"/>
      <c r="AX26" s="10"/>
      <c r="AY26" s="7"/>
      <c r="AZ26" s="12"/>
      <c r="BA26" s="9"/>
      <c r="BB26" s="10"/>
      <c r="BC26" s="7"/>
      <c r="BD26" s="12"/>
      <c r="BE26" s="9"/>
      <c r="BF26" s="10"/>
      <c r="BG26" s="7"/>
      <c r="BH26" s="12"/>
    </row>
    <row r="27" spans="1:60" customFormat="1" x14ac:dyDescent="0.25">
      <c r="A27" s="30"/>
      <c r="B27" s="61"/>
      <c r="C27" s="32">
        <f t="shared" si="1"/>
        <v>1</v>
      </c>
      <c r="D27" s="32">
        <f t="shared" si="2"/>
        <v>1</v>
      </c>
      <c r="E27" s="33">
        <f t="shared" si="3"/>
        <v>70</v>
      </c>
      <c r="F27" s="20">
        <v>10</v>
      </c>
      <c r="G27" s="20"/>
      <c r="H27" s="22"/>
      <c r="I27" s="3">
        <v>6</v>
      </c>
      <c r="J27" s="23">
        <v>44004</v>
      </c>
      <c r="K27" s="27">
        <v>10</v>
      </c>
      <c r="L27" s="22"/>
      <c r="M27" s="3">
        <v>8</v>
      </c>
      <c r="N27" s="23">
        <v>44003</v>
      </c>
      <c r="O27" s="33">
        <v>10</v>
      </c>
      <c r="P27" s="22"/>
      <c r="Q27" s="3">
        <v>8</v>
      </c>
      <c r="R27" s="23">
        <v>44002</v>
      </c>
      <c r="S27" s="33">
        <v>10</v>
      </c>
      <c r="T27" s="22"/>
      <c r="U27" s="3">
        <v>8</v>
      </c>
      <c r="V27" s="23">
        <v>44001</v>
      </c>
      <c r="W27" s="33">
        <v>10</v>
      </c>
      <c r="X27" s="22"/>
      <c r="Y27" s="3">
        <v>5</v>
      </c>
      <c r="Z27" s="23">
        <v>44000</v>
      </c>
      <c r="AA27" s="33">
        <v>10</v>
      </c>
      <c r="AB27" s="22"/>
      <c r="AC27" s="25">
        <v>3</v>
      </c>
      <c r="AD27" s="26">
        <v>43999</v>
      </c>
      <c r="AE27" s="33">
        <v>10</v>
      </c>
      <c r="AF27" s="22"/>
      <c r="AG27" s="25">
        <v>1</v>
      </c>
      <c r="AH27" s="26">
        <v>43998</v>
      </c>
      <c r="AI27" s="33">
        <v>10</v>
      </c>
      <c r="AJ27" s="34"/>
      <c r="AK27" s="3"/>
      <c r="AL27" s="23"/>
      <c r="AM27" s="33"/>
      <c r="AN27" s="34"/>
      <c r="AO27" s="3"/>
      <c r="AP27" s="23"/>
      <c r="AQ27" s="33"/>
      <c r="AR27" s="34"/>
      <c r="AS27" s="3"/>
      <c r="AT27" s="23"/>
      <c r="AU27" s="33"/>
      <c r="AV27" s="34"/>
      <c r="AW27" s="3"/>
      <c r="AX27" s="23"/>
      <c r="AY27" s="33"/>
      <c r="AZ27" s="34"/>
      <c r="BA27" s="3"/>
      <c r="BB27" s="23"/>
      <c r="BC27" s="33"/>
      <c r="BD27" s="34"/>
      <c r="BE27" s="3"/>
      <c r="BF27" s="23"/>
      <c r="BG27" s="33"/>
      <c r="BH27" s="22"/>
    </row>
    <row r="28" spans="1:60" customFormat="1" x14ac:dyDescent="0.25">
      <c r="A28" s="30"/>
      <c r="B28" s="61"/>
      <c r="C28" s="32">
        <f t="shared" si="1"/>
        <v>1</v>
      </c>
      <c r="D28" s="32">
        <f t="shared" si="2"/>
        <v>1</v>
      </c>
      <c r="E28" s="33">
        <f t="shared" si="3"/>
        <v>70</v>
      </c>
      <c r="F28" s="20">
        <v>10</v>
      </c>
      <c r="G28" s="20"/>
      <c r="H28" s="22"/>
      <c r="I28" s="3">
        <v>6</v>
      </c>
      <c r="J28" s="23">
        <v>44005</v>
      </c>
      <c r="K28" s="27">
        <v>10</v>
      </c>
      <c r="L28" s="22"/>
      <c r="M28" s="3">
        <v>8</v>
      </c>
      <c r="N28" s="23">
        <v>44004</v>
      </c>
      <c r="O28" s="33">
        <v>10</v>
      </c>
      <c r="P28" s="22"/>
      <c r="Q28" s="3">
        <v>8</v>
      </c>
      <c r="R28" s="23">
        <v>44003</v>
      </c>
      <c r="S28" s="33">
        <v>10</v>
      </c>
      <c r="T28" s="22"/>
      <c r="U28" s="3">
        <v>8</v>
      </c>
      <c r="V28" s="23">
        <v>44002</v>
      </c>
      <c r="W28" s="33">
        <v>10</v>
      </c>
      <c r="X28" s="22"/>
      <c r="Y28" s="3">
        <v>5</v>
      </c>
      <c r="Z28" s="23">
        <v>44001</v>
      </c>
      <c r="AA28" s="33">
        <v>10</v>
      </c>
      <c r="AB28" s="22"/>
      <c r="AC28" s="25">
        <v>3</v>
      </c>
      <c r="AD28" s="26">
        <v>44000</v>
      </c>
      <c r="AE28" s="33">
        <v>10</v>
      </c>
      <c r="AF28" s="22"/>
      <c r="AG28" s="25">
        <v>1</v>
      </c>
      <c r="AH28" s="26">
        <v>43999</v>
      </c>
      <c r="AI28" s="33">
        <v>10</v>
      </c>
      <c r="AJ28" s="34"/>
      <c r="AK28" s="3"/>
      <c r="AL28" s="23"/>
      <c r="AM28" s="33"/>
      <c r="AN28" s="34"/>
      <c r="AO28" s="3"/>
      <c r="AP28" s="23"/>
      <c r="AQ28" s="33"/>
      <c r="AR28" s="34"/>
      <c r="AS28" s="3"/>
      <c r="AT28" s="23"/>
      <c r="AU28" s="33"/>
      <c r="AV28" s="34"/>
      <c r="AW28" s="3"/>
      <c r="AX28" s="23"/>
      <c r="AY28" s="33"/>
      <c r="AZ28" s="34"/>
      <c r="BA28" s="3"/>
      <c r="BB28" s="23"/>
      <c r="BC28" s="33"/>
      <c r="BD28" s="22"/>
      <c r="BE28" s="3"/>
      <c r="BF28" s="23"/>
      <c r="BG28" s="33"/>
      <c r="BH28" s="22"/>
    </row>
    <row r="29" spans="1:60" x14ac:dyDescent="0.25">
      <c r="A29" s="37">
        <v>44006</v>
      </c>
      <c r="B29" s="61">
        <v>0.33333333333333331</v>
      </c>
      <c r="C29" s="19">
        <f t="shared" si="1"/>
        <v>2</v>
      </c>
      <c r="D29" s="19">
        <f t="shared" si="2"/>
        <v>2</v>
      </c>
      <c r="E29" s="20">
        <f t="shared" si="3"/>
        <v>160</v>
      </c>
      <c r="F29" s="20">
        <v>10</v>
      </c>
      <c r="G29" s="20"/>
      <c r="H29" s="22"/>
      <c r="I29" s="3">
        <v>6</v>
      </c>
      <c r="J29" s="23">
        <v>44005</v>
      </c>
      <c r="K29" s="27">
        <v>20</v>
      </c>
      <c r="L29" s="22"/>
      <c r="M29" s="3">
        <v>8</v>
      </c>
      <c r="N29" s="23">
        <v>44004</v>
      </c>
      <c r="O29" s="20">
        <v>20</v>
      </c>
      <c r="P29" s="22"/>
      <c r="Q29" s="3">
        <v>8</v>
      </c>
      <c r="R29" s="23">
        <v>44003</v>
      </c>
      <c r="S29" s="20">
        <v>20</v>
      </c>
      <c r="T29" s="22"/>
      <c r="U29" s="3">
        <v>8</v>
      </c>
      <c r="V29" s="23">
        <v>44002</v>
      </c>
      <c r="W29" s="20">
        <v>20</v>
      </c>
      <c r="X29" s="22"/>
      <c r="Y29" s="3">
        <v>5</v>
      </c>
      <c r="Z29" s="23">
        <v>44001</v>
      </c>
      <c r="AA29" s="20">
        <v>20</v>
      </c>
      <c r="AB29" s="22"/>
      <c r="AC29" s="25">
        <v>3</v>
      </c>
      <c r="AD29" s="26">
        <v>44000</v>
      </c>
      <c r="AE29" s="20">
        <v>20</v>
      </c>
      <c r="AF29" s="22"/>
      <c r="AG29" s="25">
        <v>1</v>
      </c>
      <c r="AH29" s="26">
        <v>43999</v>
      </c>
      <c r="AI29" s="20">
        <v>20</v>
      </c>
      <c r="AJ29" s="34"/>
      <c r="AK29" s="3">
        <v>1</v>
      </c>
      <c r="AL29" s="23">
        <v>43998</v>
      </c>
      <c r="AM29" s="20">
        <v>20</v>
      </c>
      <c r="AN29" s="34"/>
      <c r="AO29" s="3"/>
      <c r="AP29" s="23"/>
      <c r="AQ29" s="20"/>
      <c r="AR29" s="34"/>
      <c r="AS29" s="3"/>
      <c r="AT29" s="23"/>
      <c r="AU29" s="20"/>
      <c r="AV29" s="34"/>
      <c r="AW29" s="3"/>
      <c r="AX29" s="23"/>
      <c r="AY29" s="20"/>
      <c r="AZ29" s="34"/>
      <c r="BA29" s="3"/>
      <c r="BB29" s="23"/>
      <c r="BC29" s="20"/>
      <c r="BD29" s="34"/>
      <c r="BE29" s="3"/>
      <c r="BF29" s="23"/>
      <c r="BG29" s="20"/>
      <c r="BH29" s="22"/>
    </row>
    <row r="30" spans="1:60" x14ac:dyDescent="0.25">
      <c r="A30" s="37">
        <v>44006</v>
      </c>
      <c r="B30" s="61">
        <v>0.75</v>
      </c>
      <c r="C30" s="19">
        <f t="shared" si="1"/>
        <v>1</v>
      </c>
      <c r="D30" s="19">
        <f t="shared" si="2"/>
        <v>1</v>
      </c>
      <c r="E30" s="20">
        <f t="shared" ref="E30:E35" si="4">SUM(K30,O30,S30,W30,AA30,AE30,AI30,AM30,AQ30,AU30,AY30,BC30,BG30)</f>
        <v>80</v>
      </c>
      <c r="F30" s="20">
        <v>10</v>
      </c>
      <c r="G30" s="20"/>
      <c r="H30" s="22"/>
      <c r="I30" s="3">
        <v>6</v>
      </c>
      <c r="J30" s="23">
        <v>44005</v>
      </c>
      <c r="K30" s="27">
        <v>10</v>
      </c>
      <c r="L30" s="22"/>
      <c r="M30" s="3">
        <v>8</v>
      </c>
      <c r="N30" s="23">
        <v>44004</v>
      </c>
      <c r="O30" s="20">
        <v>10</v>
      </c>
      <c r="P30" s="22"/>
      <c r="Q30" s="3">
        <v>8</v>
      </c>
      <c r="R30" s="23">
        <v>44003</v>
      </c>
      <c r="S30" s="20">
        <v>10</v>
      </c>
      <c r="T30" s="22"/>
      <c r="U30" s="3">
        <v>8</v>
      </c>
      <c r="V30" s="23">
        <v>44002</v>
      </c>
      <c r="W30" s="20">
        <v>10</v>
      </c>
      <c r="X30" s="22"/>
      <c r="Y30" s="3">
        <v>5</v>
      </c>
      <c r="Z30" s="23">
        <v>44001</v>
      </c>
      <c r="AA30" s="20">
        <v>10</v>
      </c>
      <c r="AB30" s="22"/>
      <c r="AC30" s="25">
        <v>3</v>
      </c>
      <c r="AD30" s="26">
        <v>44000</v>
      </c>
      <c r="AE30" s="20">
        <v>10</v>
      </c>
      <c r="AF30" s="22"/>
      <c r="AG30" s="25">
        <v>1</v>
      </c>
      <c r="AH30" s="26">
        <v>43999</v>
      </c>
      <c r="AI30" s="20">
        <v>10</v>
      </c>
      <c r="AJ30" s="34"/>
      <c r="AK30" s="3">
        <v>1</v>
      </c>
      <c r="AL30" s="23">
        <v>43998</v>
      </c>
      <c r="AM30" s="20">
        <v>10</v>
      </c>
      <c r="AN30" s="34"/>
      <c r="AO30" s="3"/>
      <c r="AP30" s="23"/>
      <c r="AQ30" s="20"/>
      <c r="AR30" s="34"/>
      <c r="AS30" s="3"/>
      <c r="AT30" s="23"/>
      <c r="AU30" s="20"/>
      <c r="AV30" s="34"/>
      <c r="AW30" s="3"/>
      <c r="AX30" s="23"/>
      <c r="AY30" s="20"/>
      <c r="AZ30" s="34"/>
      <c r="BA30" s="3"/>
      <c r="BB30" s="23"/>
      <c r="BC30" s="20"/>
      <c r="BD30" s="34"/>
      <c r="BE30" s="3"/>
      <c r="BF30" s="23"/>
      <c r="BG30" s="20"/>
      <c r="BH30" s="22"/>
    </row>
    <row r="31" spans="1:60" x14ac:dyDescent="0.25">
      <c r="A31" s="37"/>
      <c r="B31" s="61"/>
      <c r="C31" s="19">
        <f t="shared" si="1"/>
        <v>1</v>
      </c>
      <c r="D31" s="19">
        <f t="shared" si="2"/>
        <v>1</v>
      </c>
      <c r="E31" s="20">
        <f t="shared" si="4"/>
        <v>70</v>
      </c>
      <c r="F31" s="20">
        <v>10</v>
      </c>
      <c r="G31" s="20"/>
      <c r="H31" s="22"/>
      <c r="I31" s="3">
        <v>6</v>
      </c>
      <c r="J31" s="23">
        <v>44005</v>
      </c>
      <c r="K31" s="27">
        <v>10</v>
      </c>
      <c r="L31" s="22"/>
      <c r="M31" s="3">
        <v>8</v>
      </c>
      <c r="N31" s="23">
        <v>44004</v>
      </c>
      <c r="O31" s="20">
        <v>10</v>
      </c>
      <c r="P31" s="22"/>
      <c r="Q31" s="3">
        <v>8</v>
      </c>
      <c r="R31" s="23">
        <v>44003</v>
      </c>
      <c r="S31" s="20">
        <v>10</v>
      </c>
      <c r="T31" s="22"/>
      <c r="U31" s="3">
        <v>8</v>
      </c>
      <c r="V31" s="23">
        <v>44002</v>
      </c>
      <c r="W31" s="20">
        <v>10</v>
      </c>
      <c r="X31" s="22"/>
      <c r="Y31" s="3">
        <v>5</v>
      </c>
      <c r="Z31" s="23">
        <v>44001</v>
      </c>
      <c r="AA31" s="20">
        <v>10</v>
      </c>
      <c r="AB31" s="22"/>
      <c r="AC31" s="25">
        <v>3</v>
      </c>
      <c r="AD31" s="26">
        <v>44000</v>
      </c>
      <c r="AE31" s="20">
        <v>10</v>
      </c>
      <c r="AF31" s="22"/>
      <c r="AG31" s="25">
        <v>1</v>
      </c>
      <c r="AH31" s="26">
        <v>43999</v>
      </c>
      <c r="AI31" s="20">
        <v>10</v>
      </c>
      <c r="AJ31" s="34"/>
      <c r="AK31" s="3"/>
      <c r="AL31" s="23"/>
      <c r="AM31" s="20"/>
      <c r="AN31" s="34"/>
      <c r="AO31" s="3"/>
      <c r="AP31" s="23"/>
      <c r="AQ31" s="20"/>
      <c r="AR31" s="34"/>
      <c r="AS31" s="3"/>
      <c r="AT31" s="23"/>
      <c r="AU31" s="20"/>
      <c r="AV31" s="34"/>
      <c r="AW31" s="3"/>
      <c r="AX31" s="23"/>
      <c r="AY31" s="20"/>
      <c r="AZ31" s="34"/>
      <c r="BA31" s="3"/>
      <c r="BB31" s="23"/>
      <c r="BC31" s="20"/>
      <c r="BD31" s="22"/>
      <c r="BE31" s="3"/>
      <c r="BF31" s="23"/>
      <c r="BG31" s="20"/>
      <c r="BH31" s="22"/>
    </row>
    <row r="32" spans="1:60" x14ac:dyDescent="0.25">
      <c r="A32" s="37"/>
      <c r="B32" s="61"/>
      <c r="C32" s="19">
        <f t="shared" si="1"/>
        <v>1</v>
      </c>
      <c r="D32" s="19">
        <f t="shared" si="2"/>
        <v>1</v>
      </c>
      <c r="E32" s="20">
        <f t="shared" si="4"/>
        <v>60</v>
      </c>
      <c r="F32" s="20">
        <v>10</v>
      </c>
      <c r="G32" s="20"/>
      <c r="H32" s="22"/>
      <c r="I32" s="3">
        <v>6</v>
      </c>
      <c r="J32" s="23">
        <v>44005</v>
      </c>
      <c r="K32" s="27">
        <v>10</v>
      </c>
      <c r="L32" s="22"/>
      <c r="M32" s="3">
        <v>8</v>
      </c>
      <c r="N32" s="23">
        <v>44004</v>
      </c>
      <c r="O32" s="20">
        <v>10</v>
      </c>
      <c r="P32" s="22"/>
      <c r="Q32" s="3">
        <v>8</v>
      </c>
      <c r="R32" s="23">
        <v>44003</v>
      </c>
      <c r="S32" s="20">
        <v>10</v>
      </c>
      <c r="T32" s="22"/>
      <c r="U32" s="3">
        <v>8</v>
      </c>
      <c r="V32" s="23">
        <v>44002</v>
      </c>
      <c r="W32" s="20">
        <v>10</v>
      </c>
      <c r="X32" s="22"/>
      <c r="Y32" s="3">
        <v>5</v>
      </c>
      <c r="Z32" s="23">
        <v>44001</v>
      </c>
      <c r="AA32" s="20">
        <v>10</v>
      </c>
      <c r="AB32" s="22"/>
      <c r="AC32" s="25">
        <v>3</v>
      </c>
      <c r="AD32" s="26">
        <v>44000</v>
      </c>
      <c r="AE32" s="20">
        <v>10</v>
      </c>
      <c r="AF32" s="22"/>
      <c r="AG32" s="25"/>
      <c r="AH32" s="26"/>
      <c r="AI32" s="20"/>
      <c r="AJ32" s="34"/>
      <c r="AK32" s="3"/>
      <c r="AL32" s="23"/>
      <c r="AM32" s="20"/>
      <c r="AN32" s="34"/>
      <c r="AO32" s="3"/>
      <c r="AP32" s="23"/>
      <c r="AQ32" s="20"/>
      <c r="AR32" s="34"/>
      <c r="AS32" s="3"/>
      <c r="AT32" s="23"/>
      <c r="AU32" s="20"/>
      <c r="AV32" s="34"/>
      <c r="AW32" s="3"/>
      <c r="AX32" s="23"/>
      <c r="AY32" s="20"/>
      <c r="AZ32" s="34"/>
      <c r="BA32" s="3"/>
      <c r="BB32" s="23"/>
      <c r="BC32" s="20"/>
      <c r="BD32" s="34"/>
      <c r="BE32" s="3"/>
      <c r="BF32" s="23"/>
      <c r="BG32" s="20"/>
      <c r="BH32" s="22"/>
    </row>
    <row r="33" spans="1:60" x14ac:dyDescent="0.25">
      <c r="A33" s="37">
        <v>44006</v>
      </c>
      <c r="B33" s="61">
        <v>0.83333333333333337</v>
      </c>
      <c r="C33" s="19">
        <f t="shared" si="1"/>
        <v>1</v>
      </c>
      <c r="D33" s="19">
        <f t="shared" si="2"/>
        <v>1</v>
      </c>
      <c r="E33" s="20">
        <f t="shared" si="4"/>
        <v>70</v>
      </c>
      <c r="F33" s="20">
        <v>-10</v>
      </c>
      <c r="G33" s="20"/>
      <c r="H33" s="22"/>
      <c r="I33" s="3">
        <v>6</v>
      </c>
      <c r="J33" s="23">
        <v>43999</v>
      </c>
      <c r="K33" s="27">
        <v>10</v>
      </c>
      <c r="L33" s="22"/>
      <c r="M33" s="3">
        <v>8</v>
      </c>
      <c r="N33" s="23">
        <v>44000</v>
      </c>
      <c r="O33" s="20">
        <v>10</v>
      </c>
      <c r="P33" s="22"/>
      <c r="Q33" s="3">
        <v>8</v>
      </c>
      <c r="R33" s="23">
        <v>44001</v>
      </c>
      <c r="S33" s="20">
        <v>10</v>
      </c>
      <c r="T33" s="22"/>
      <c r="U33" s="3">
        <v>8</v>
      </c>
      <c r="V33" s="23">
        <v>44002</v>
      </c>
      <c r="W33" s="20">
        <v>10</v>
      </c>
      <c r="X33" s="22"/>
      <c r="Y33" s="3">
        <v>5</v>
      </c>
      <c r="Z33" s="23">
        <v>44003</v>
      </c>
      <c r="AA33" s="20">
        <v>10</v>
      </c>
      <c r="AB33" s="22"/>
      <c r="AC33" s="3">
        <v>3</v>
      </c>
      <c r="AD33" s="23">
        <v>44004</v>
      </c>
      <c r="AE33" s="20">
        <v>10</v>
      </c>
      <c r="AF33" s="22"/>
      <c r="AG33" s="3">
        <v>1</v>
      </c>
      <c r="AH33" s="23">
        <v>44005</v>
      </c>
      <c r="AI33" s="20">
        <v>10</v>
      </c>
      <c r="AJ33" s="22"/>
      <c r="AK33" s="3"/>
      <c r="AL33" s="23"/>
      <c r="AM33" s="20"/>
      <c r="AN33" s="22"/>
      <c r="AO33" s="3"/>
      <c r="AP33" s="23"/>
      <c r="AQ33" s="20"/>
      <c r="AR33" s="22"/>
      <c r="AS33" s="3"/>
      <c r="AT33" s="23"/>
      <c r="AU33" s="20"/>
      <c r="AV33" s="22"/>
      <c r="AW33" s="3"/>
      <c r="AX33" s="23"/>
      <c r="AY33" s="20"/>
      <c r="AZ33" s="22"/>
      <c r="BA33" s="3"/>
      <c r="BB33" s="23"/>
      <c r="BC33" s="20"/>
      <c r="BD33" s="22"/>
      <c r="BE33" s="3"/>
      <c r="BF33" s="23"/>
      <c r="BG33" s="20"/>
      <c r="BH33" s="22"/>
    </row>
    <row r="34" spans="1:60" customFormat="1" x14ac:dyDescent="0.25">
      <c r="A34" s="30"/>
      <c r="B34" s="61"/>
      <c r="C34" s="32">
        <f t="shared" si="1"/>
        <v>1</v>
      </c>
      <c r="D34" s="32">
        <f t="shared" si="2"/>
        <v>1</v>
      </c>
      <c r="E34" s="33">
        <f t="shared" si="4"/>
        <v>50</v>
      </c>
      <c r="F34" s="20">
        <v>10</v>
      </c>
      <c r="G34" s="20"/>
      <c r="H34" s="22"/>
      <c r="I34" s="3">
        <v>6</v>
      </c>
      <c r="J34" s="23">
        <v>44005</v>
      </c>
      <c r="K34" s="27">
        <v>10</v>
      </c>
      <c r="L34" s="22"/>
      <c r="M34" s="3">
        <v>8</v>
      </c>
      <c r="N34" s="23">
        <v>44004</v>
      </c>
      <c r="O34" s="33">
        <v>10</v>
      </c>
      <c r="P34" s="22"/>
      <c r="Q34" s="3">
        <v>8</v>
      </c>
      <c r="R34" s="23">
        <v>44003</v>
      </c>
      <c r="S34" s="33">
        <v>10</v>
      </c>
      <c r="T34" s="22"/>
      <c r="U34" s="3">
        <v>8</v>
      </c>
      <c r="V34" s="23">
        <v>44002</v>
      </c>
      <c r="W34" s="33">
        <v>10</v>
      </c>
      <c r="X34" s="22"/>
      <c r="Y34" s="3">
        <v>5</v>
      </c>
      <c r="Z34" s="23">
        <v>44001</v>
      </c>
      <c r="AA34" s="33">
        <v>10</v>
      </c>
      <c r="AB34" s="22"/>
      <c r="AC34" s="25"/>
      <c r="AD34" s="26"/>
      <c r="AE34" s="33"/>
      <c r="AF34" s="22"/>
      <c r="AG34" s="25"/>
      <c r="AH34" s="26"/>
      <c r="AI34" s="33"/>
      <c r="AJ34" s="34"/>
      <c r="AK34" s="3"/>
      <c r="AL34" s="23"/>
      <c r="AM34" s="33"/>
      <c r="AN34" s="34"/>
      <c r="AO34" s="3"/>
      <c r="AP34" s="23"/>
      <c r="AQ34" s="33"/>
      <c r="AR34" s="34"/>
      <c r="AS34" s="3"/>
      <c r="AT34" s="23"/>
      <c r="AU34" s="33"/>
      <c r="AV34" s="34"/>
      <c r="AW34" s="3"/>
      <c r="AX34" s="23"/>
      <c r="AY34" s="33"/>
      <c r="AZ34" s="34"/>
      <c r="BA34" s="3"/>
      <c r="BB34" s="23"/>
      <c r="BC34" s="33"/>
      <c r="BD34" s="34"/>
      <c r="BE34" s="3"/>
      <c r="BF34" s="23"/>
      <c r="BG34" s="33"/>
      <c r="BH34" s="22"/>
    </row>
    <row r="35" spans="1:60" customFormat="1" ht="13.75" thickBot="1" x14ac:dyDescent="0.3">
      <c r="A35" s="30"/>
      <c r="B35" s="61"/>
      <c r="C35" s="32">
        <f t="shared" si="1"/>
        <v>1</v>
      </c>
      <c r="D35" s="32">
        <f t="shared" si="2"/>
        <v>1</v>
      </c>
      <c r="E35" s="33">
        <f t="shared" si="4"/>
        <v>30</v>
      </c>
      <c r="F35" s="20">
        <v>10</v>
      </c>
      <c r="G35" s="20"/>
      <c r="H35" s="22"/>
      <c r="I35" s="3">
        <v>6</v>
      </c>
      <c r="J35" s="23">
        <v>44005</v>
      </c>
      <c r="K35" s="27">
        <v>10</v>
      </c>
      <c r="L35" s="22"/>
      <c r="M35" s="3">
        <v>8</v>
      </c>
      <c r="N35" s="23">
        <v>44004</v>
      </c>
      <c r="O35" s="33">
        <v>10</v>
      </c>
      <c r="P35" s="22"/>
      <c r="Q35" s="3">
        <v>8</v>
      </c>
      <c r="R35" s="23">
        <v>44003</v>
      </c>
      <c r="S35" s="33">
        <v>10</v>
      </c>
      <c r="T35" s="22"/>
      <c r="U35" s="3"/>
      <c r="V35" s="23"/>
      <c r="W35" s="33"/>
      <c r="X35" s="22"/>
      <c r="Y35" s="3"/>
      <c r="Z35" s="23"/>
      <c r="AA35" s="33"/>
      <c r="AB35" s="22"/>
      <c r="AC35" s="25"/>
      <c r="AD35" s="26"/>
      <c r="AE35" s="33"/>
      <c r="AF35" s="22"/>
      <c r="AG35" s="25"/>
      <c r="AH35" s="26"/>
      <c r="AI35" s="33"/>
      <c r="AJ35" s="34"/>
      <c r="AK35" s="3"/>
      <c r="AL35" s="23"/>
      <c r="AM35" s="33"/>
      <c r="AN35" s="34"/>
      <c r="AO35" s="3"/>
      <c r="AP35" s="23"/>
      <c r="AQ35" s="33"/>
      <c r="AR35" s="34"/>
      <c r="AS35" s="3"/>
      <c r="AT35" s="23"/>
      <c r="AU35" s="33"/>
      <c r="AV35" s="34"/>
      <c r="AW35" s="3"/>
      <c r="AX35" s="23"/>
      <c r="AY35" s="33"/>
      <c r="AZ35" s="34"/>
      <c r="BA35" s="3"/>
      <c r="BB35" s="23"/>
      <c r="BC35" s="33"/>
      <c r="BD35" s="22"/>
      <c r="BE35" s="3"/>
      <c r="BF35" s="23"/>
      <c r="BG35" s="33"/>
      <c r="BH35" s="22"/>
    </row>
    <row r="36" spans="1:60" s="8" customFormat="1" x14ac:dyDescent="0.25">
      <c r="A36" s="5">
        <v>44007</v>
      </c>
      <c r="B36" s="63">
        <v>0.29166666666666669</v>
      </c>
      <c r="C36" s="6">
        <f t="shared" si="1"/>
        <v>1</v>
      </c>
      <c r="D36" s="6">
        <f t="shared" si="2"/>
        <v>1</v>
      </c>
      <c r="E36" s="7">
        <f>SUM(K36,O36,S36,W36,AA36,AE36,AI36,AM36,AQ36,AU36,AY36,BC36,BG36)</f>
        <v>90</v>
      </c>
      <c r="F36" s="7">
        <v>10</v>
      </c>
      <c r="G36" s="7"/>
      <c r="H36" s="12"/>
      <c r="I36" s="9">
        <v>6</v>
      </c>
      <c r="J36" s="10">
        <v>44006</v>
      </c>
      <c r="K36" s="11">
        <v>10</v>
      </c>
      <c r="L36" s="12"/>
      <c r="M36" s="9">
        <v>8</v>
      </c>
      <c r="N36" s="10">
        <v>44005</v>
      </c>
      <c r="O36" s="7">
        <v>10</v>
      </c>
      <c r="P36" s="12"/>
      <c r="Q36" s="9">
        <v>8</v>
      </c>
      <c r="R36" s="10">
        <v>44004</v>
      </c>
      <c r="S36" s="7">
        <v>10</v>
      </c>
      <c r="T36" s="12"/>
      <c r="U36" s="9">
        <v>8</v>
      </c>
      <c r="V36" s="10">
        <v>44003</v>
      </c>
      <c r="W36" s="7">
        <v>10</v>
      </c>
      <c r="X36" s="12"/>
      <c r="Y36" s="9">
        <v>5</v>
      </c>
      <c r="Z36" s="10">
        <v>44002</v>
      </c>
      <c r="AA36" s="7">
        <v>10</v>
      </c>
      <c r="AB36" s="12"/>
      <c r="AC36" s="14">
        <v>3</v>
      </c>
      <c r="AD36" s="15">
        <v>44001</v>
      </c>
      <c r="AE36" s="7">
        <v>10</v>
      </c>
      <c r="AF36" s="12"/>
      <c r="AG36" s="14">
        <v>1</v>
      </c>
      <c r="AH36" s="15">
        <v>44000</v>
      </c>
      <c r="AI36" s="7">
        <v>10</v>
      </c>
      <c r="AJ36" s="16"/>
      <c r="AK36" s="9">
        <v>1</v>
      </c>
      <c r="AL36" s="10">
        <v>43999</v>
      </c>
      <c r="AM36" s="7">
        <v>10</v>
      </c>
      <c r="AN36" s="16"/>
      <c r="AO36" s="9">
        <v>1</v>
      </c>
      <c r="AP36" s="10">
        <v>43998</v>
      </c>
      <c r="AQ36" s="7">
        <v>10</v>
      </c>
      <c r="AR36" s="16"/>
      <c r="AS36" s="9"/>
      <c r="AT36" s="10"/>
      <c r="AU36" s="7"/>
      <c r="AV36" s="16"/>
      <c r="AW36" s="9"/>
      <c r="AX36" s="10"/>
      <c r="AY36" s="7"/>
      <c r="AZ36" s="16"/>
      <c r="BA36" s="9"/>
      <c r="BB36" s="10"/>
      <c r="BC36" s="7"/>
      <c r="BD36" s="12"/>
      <c r="BE36" s="9"/>
      <c r="BF36" s="10"/>
      <c r="BG36" s="7"/>
      <c r="BH36" s="12"/>
    </row>
    <row r="37" spans="1:60" customFormat="1" x14ac:dyDescent="0.25">
      <c r="A37" s="30"/>
      <c r="B37" s="61"/>
      <c r="C37" s="32">
        <f t="shared" si="1"/>
        <v>1</v>
      </c>
      <c r="D37" s="32">
        <f t="shared" si="2"/>
        <v>1</v>
      </c>
      <c r="E37" s="33">
        <f>SUM(K37,O37,S37,W37,AA37,AE37,AI37,AM37,AQ37,AU37,AY37,BC37,BG37)</f>
        <v>90</v>
      </c>
      <c r="F37" s="20">
        <v>10</v>
      </c>
      <c r="G37" s="20"/>
      <c r="H37" s="22"/>
      <c r="I37" s="3">
        <v>6</v>
      </c>
      <c r="J37" s="23">
        <v>44006</v>
      </c>
      <c r="K37" s="27">
        <v>10</v>
      </c>
      <c r="L37" s="22"/>
      <c r="M37" s="3">
        <v>8</v>
      </c>
      <c r="N37" s="23">
        <v>44005</v>
      </c>
      <c r="O37" s="33">
        <v>10</v>
      </c>
      <c r="P37" s="22"/>
      <c r="Q37" s="3">
        <v>8</v>
      </c>
      <c r="R37" s="23">
        <v>44004</v>
      </c>
      <c r="S37" s="33">
        <v>10</v>
      </c>
      <c r="T37" s="22"/>
      <c r="U37" s="3">
        <v>8</v>
      </c>
      <c r="V37" s="23">
        <v>44003</v>
      </c>
      <c r="W37" s="33">
        <v>10</v>
      </c>
      <c r="X37" s="22"/>
      <c r="Y37" s="3">
        <v>5</v>
      </c>
      <c r="Z37" s="23">
        <v>44002</v>
      </c>
      <c r="AA37" s="33">
        <v>10</v>
      </c>
      <c r="AB37" s="22"/>
      <c r="AC37" s="25">
        <v>3</v>
      </c>
      <c r="AD37" s="26">
        <v>44001</v>
      </c>
      <c r="AE37" s="33">
        <v>10</v>
      </c>
      <c r="AF37" s="22"/>
      <c r="AG37" s="25">
        <v>1</v>
      </c>
      <c r="AH37" s="26">
        <v>44000</v>
      </c>
      <c r="AI37" s="33">
        <v>10</v>
      </c>
      <c r="AJ37" s="34"/>
      <c r="AK37" s="3">
        <v>1</v>
      </c>
      <c r="AL37" s="23">
        <v>43999</v>
      </c>
      <c r="AM37" s="33">
        <v>10</v>
      </c>
      <c r="AN37" s="34"/>
      <c r="AO37" s="3">
        <v>1</v>
      </c>
      <c r="AP37" s="23">
        <v>43998</v>
      </c>
      <c r="AQ37" s="33">
        <v>10</v>
      </c>
      <c r="AR37" s="34"/>
      <c r="AS37" s="3"/>
      <c r="AT37" s="23"/>
      <c r="AU37" s="33"/>
      <c r="AV37" s="34"/>
      <c r="AW37" s="3"/>
      <c r="AX37" s="23"/>
      <c r="AY37" s="33"/>
      <c r="AZ37" s="34"/>
      <c r="BA37" s="3"/>
      <c r="BB37" s="23"/>
      <c r="BC37" s="33"/>
      <c r="BD37" s="34"/>
      <c r="BE37" s="3"/>
      <c r="BF37" s="23"/>
      <c r="BG37" s="33"/>
      <c r="BH37" s="22"/>
    </row>
    <row r="38" spans="1:60" x14ac:dyDescent="0.25">
      <c r="A38" s="37"/>
      <c r="B38" s="61"/>
      <c r="C38" s="19">
        <f t="shared" si="1"/>
        <v>1</v>
      </c>
      <c r="D38" s="19">
        <f t="shared" si="2"/>
        <v>1</v>
      </c>
      <c r="E38" s="20">
        <f>SUM(K38,O38,S38,W38,AA38,AE38,AI38,AM38,AQ38,AU38,AY38,BC38,BG38)</f>
        <v>80</v>
      </c>
      <c r="F38" s="20">
        <v>10</v>
      </c>
      <c r="G38" s="20"/>
      <c r="H38" s="22"/>
      <c r="I38" s="3">
        <v>6</v>
      </c>
      <c r="J38" s="23">
        <v>44006</v>
      </c>
      <c r="K38" s="27">
        <v>10</v>
      </c>
      <c r="L38" s="22"/>
      <c r="M38" s="3">
        <v>8</v>
      </c>
      <c r="N38" s="23">
        <v>44005</v>
      </c>
      <c r="O38" s="20">
        <v>10</v>
      </c>
      <c r="P38" s="22"/>
      <c r="Q38" s="3">
        <v>8</v>
      </c>
      <c r="R38" s="23">
        <v>44004</v>
      </c>
      <c r="S38" s="20">
        <v>10</v>
      </c>
      <c r="T38" s="22"/>
      <c r="U38" s="3">
        <v>8</v>
      </c>
      <c r="V38" s="23">
        <v>44003</v>
      </c>
      <c r="W38" s="20">
        <v>10</v>
      </c>
      <c r="X38" s="22"/>
      <c r="Y38" s="3">
        <v>5</v>
      </c>
      <c r="Z38" s="23">
        <v>44002</v>
      </c>
      <c r="AA38" s="20">
        <v>0</v>
      </c>
      <c r="AB38" s="22"/>
      <c r="AC38" s="25">
        <v>5</v>
      </c>
      <c r="AD38" s="26">
        <v>44001</v>
      </c>
      <c r="AE38" s="20">
        <v>10</v>
      </c>
      <c r="AF38" s="22"/>
      <c r="AG38" s="25">
        <v>3</v>
      </c>
      <c r="AH38" s="26">
        <v>44000</v>
      </c>
      <c r="AI38" s="20">
        <v>10</v>
      </c>
      <c r="AJ38" s="34"/>
      <c r="AK38" s="3">
        <v>1</v>
      </c>
      <c r="AL38" s="23">
        <v>43999</v>
      </c>
      <c r="AM38" s="20">
        <v>10</v>
      </c>
      <c r="AN38" s="34"/>
      <c r="AO38" s="3">
        <v>1</v>
      </c>
      <c r="AP38" s="23">
        <v>43998</v>
      </c>
      <c r="AQ38" s="20">
        <v>10</v>
      </c>
      <c r="AR38" s="34"/>
      <c r="AS38" s="3"/>
      <c r="AT38" s="23"/>
      <c r="AU38" s="20"/>
      <c r="AV38" s="34"/>
      <c r="AW38" s="3"/>
      <c r="AX38" s="23"/>
      <c r="AY38" s="20"/>
      <c r="AZ38" s="34"/>
      <c r="BA38" s="3"/>
      <c r="BB38" s="23"/>
      <c r="BC38" s="20"/>
      <c r="BD38" s="34"/>
      <c r="BE38" s="3"/>
      <c r="BF38" s="23"/>
      <c r="BG38" s="20"/>
      <c r="BH38" s="22"/>
    </row>
    <row r="39" spans="1:60" x14ac:dyDescent="0.25">
      <c r="A39" s="37"/>
      <c r="B39" s="44"/>
      <c r="C39" s="19">
        <f t="shared" si="1"/>
        <v>2</v>
      </c>
      <c r="D39" s="19">
        <f t="shared" si="2"/>
        <v>2</v>
      </c>
      <c r="E39" s="20">
        <f>SUM(K39,O39,S39,W39,AA39,AE39,AI39,AM39,AQ39,AU39,AY39,BC39,BG39)</f>
        <v>20</v>
      </c>
      <c r="F39" s="20">
        <v>10</v>
      </c>
      <c r="G39" s="20"/>
      <c r="H39" s="22"/>
      <c r="I39" s="3">
        <v>6</v>
      </c>
      <c r="J39" s="23">
        <v>44006</v>
      </c>
      <c r="K39" s="27">
        <v>20</v>
      </c>
      <c r="L39" s="22"/>
      <c r="M39" s="3"/>
      <c r="N39" s="23"/>
      <c r="O39" s="20"/>
      <c r="P39" s="22"/>
      <c r="Q39" s="3"/>
      <c r="R39" s="23"/>
      <c r="S39" s="20"/>
      <c r="T39" s="22"/>
      <c r="U39" s="3"/>
      <c r="V39" s="23"/>
      <c r="W39" s="20"/>
      <c r="X39" s="22"/>
      <c r="Y39" s="3"/>
      <c r="Z39" s="23"/>
      <c r="AA39" s="20"/>
      <c r="AB39" s="22"/>
      <c r="AC39" s="3"/>
      <c r="AD39" s="23"/>
      <c r="AE39" s="20"/>
      <c r="AF39" s="22"/>
      <c r="AG39" s="3"/>
      <c r="AH39" s="23"/>
      <c r="AI39" s="20"/>
      <c r="AJ39" s="22"/>
      <c r="AK39" s="3"/>
      <c r="AL39" s="23"/>
      <c r="AM39" s="20"/>
      <c r="AN39" s="22"/>
      <c r="AO39" s="3"/>
      <c r="AP39" s="23"/>
      <c r="AQ39" s="20"/>
      <c r="AR39" s="22"/>
      <c r="AS39" s="3"/>
      <c r="AT39" s="23"/>
      <c r="AU39" s="20"/>
      <c r="AV39" s="22"/>
      <c r="AW39" s="3"/>
      <c r="AX39" s="23"/>
      <c r="AY39" s="20"/>
      <c r="AZ39" s="22"/>
      <c r="BA39" s="3"/>
      <c r="BB39" s="23"/>
      <c r="BC39" s="20"/>
      <c r="BD39" s="22"/>
      <c r="BE39" s="3"/>
      <c r="BF39" s="23"/>
      <c r="BG39" s="20"/>
      <c r="BH39" s="22"/>
    </row>
    <row r="40" spans="1:60" x14ac:dyDescent="0.25">
      <c r="A40" s="37">
        <v>44007</v>
      </c>
      <c r="B40" s="61">
        <v>0.375</v>
      </c>
      <c r="C40" s="19">
        <f t="shared" si="1"/>
        <v>1</v>
      </c>
      <c r="D40" s="19">
        <f t="shared" si="2"/>
        <v>1</v>
      </c>
      <c r="E40" s="20">
        <f>SUM(K40,O40,S40,W40,AA40,AE40,AI40,AM40,AQ40,AU40,AY40,BC40,BG40)</f>
        <v>40</v>
      </c>
      <c r="F40" s="20">
        <v>10</v>
      </c>
      <c r="G40" s="20"/>
      <c r="H40" s="22"/>
      <c r="I40" s="3">
        <v>6</v>
      </c>
      <c r="J40" s="23">
        <v>44002</v>
      </c>
      <c r="K40" s="27">
        <v>10</v>
      </c>
      <c r="L40" s="22"/>
      <c r="M40" s="3">
        <v>8</v>
      </c>
      <c r="N40" s="23">
        <v>44001</v>
      </c>
      <c r="O40" s="20">
        <v>10</v>
      </c>
      <c r="P40" s="22"/>
      <c r="Q40" s="3">
        <v>8</v>
      </c>
      <c r="R40" s="23">
        <v>44000</v>
      </c>
      <c r="S40" s="20">
        <v>10</v>
      </c>
      <c r="T40" s="22"/>
      <c r="U40" s="3">
        <v>8</v>
      </c>
      <c r="V40" s="23">
        <v>43999</v>
      </c>
      <c r="W40" s="20">
        <v>0</v>
      </c>
      <c r="X40" s="22"/>
      <c r="Y40" s="3">
        <v>8</v>
      </c>
      <c r="Z40" s="23">
        <v>43998</v>
      </c>
      <c r="AA40" s="20">
        <v>10</v>
      </c>
      <c r="AB40" s="22"/>
      <c r="AC40" s="25"/>
      <c r="AD40" s="26"/>
      <c r="AE40" s="20"/>
      <c r="AF40" s="22"/>
      <c r="AG40" s="25"/>
      <c r="AH40" s="26"/>
      <c r="AI40" s="20"/>
      <c r="AJ40" s="34"/>
      <c r="AK40" s="3"/>
      <c r="AL40" s="23"/>
      <c r="AM40" s="20"/>
      <c r="AN40" s="34"/>
      <c r="AO40" s="3"/>
      <c r="AP40" s="23"/>
      <c r="AQ40" s="20"/>
      <c r="AR40" s="34"/>
      <c r="AS40" s="3"/>
      <c r="AT40" s="23"/>
      <c r="AU40" s="20"/>
      <c r="AV40" s="34"/>
      <c r="AW40" s="3"/>
      <c r="AX40" s="23"/>
      <c r="AY40" s="20"/>
      <c r="AZ40" s="34"/>
      <c r="BA40" s="3"/>
      <c r="BB40" s="23"/>
      <c r="BC40" s="20"/>
      <c r="BD40" s="34"/>
      <c r="BE40" s="3"/>
      <c r="BF40" s="23"/>
      <c r="BG40" s="20"/>
      <c r="BH40" s="22"/>
    </row>
    <row r="41" spans="1:60" x14ac:dyDescent="0.25">
      <c r="A41" s="37"/>
      <c r="B41" s="61"/>
      <c r="C41" s="19">
        <f t="shared" si="1"/>
        <v>1</v>
      </c>
      <c r="D41" s="19">
        <f t="shared" si="2"/>
        <v>1</v>
      </c>
      <c r="E41" s="20">
        <f t="shared" ref="E41:E50" si="5">SUM(K41,O41,S41,W41,AA41,AE41,AI41,AM41,AQ41,AU41,AY41,BC41,BG41)</f>
        <v>90</v>
      </c>
      <c r="F41" s="20">
        <v>10</v>
      </c>
      <c r="G41" s="20"/>
      <c r="H41" s="22"/>
      <c r="I41" s="3">
        <v>6</v>
      </c>
      <c r="J41" s="23">
        <v>44006</v>
      </c>
      <c r="K41" s="27">
        <v>10</v>
      </c>
      <c r="L41" s="22"/>
      <c r="M41" s="3">
        <v>8</v>
      </c>
      <c r="N41" s="23">
        <v>44005</v>
      </c>
      <c r="O41" s="20">
        <v>10</v>
      </c>
      <c r="P41" s="22"/>
      <c r="Q41" s="3">
        <v>8</v>
      </c>
      <c r="R41" s="23">
        <v>44004</v>
      </c>
      <c r="S41" s="20">
        <v>10</v>
      </c>
      <c r="T41" s="22"/>
      <c r="U41" s="3">
        <v>8</v>
      </c>
      <c r="V41" s="23">
        <v>44003</v>
      </c>
      <c r="W41" s="20">
        <v>10</v>
      </c>
      <c r="X41" s="22"/>
      <c r="Y41" s="3">
        <v>5</v>
      </c>
      <c r="Z41" s="23">
        <v>44002</v>
      </c>
      <c r="AA41" s="20">
        <v>10</v>
      </c>
      <c r="AB41" s="22"/>
      <c r="AC41" s="25">
        <v>3</v>
      </c>
      <c r="AD41" s="26">
        <v>44001</v>
      </c>
      <c r="AE41" s="20">
        <v>10</v>
      </c>
      <c r="AF41" s="22"/>
      <c r="AG41" s="25">
        <v>1</v>
      </c>
      <c r="AH41" s="26">
        <v>44000</v>
      </c>
      <c r="AI41" s="20">
        <v>10</v>
      </c>
      <c r="AJ41" s="34"/>
      <c r="AK41" s="3">
        <v>1</v>
      </c>
      <c r="AL41" s="23">
        <v>43999</v>
      </c>
      <c r="AM41" s="20">
        <v>10</v>
      </c>
      <c r="AN41" s="34"/>
      <c r="AO41" s="3">
        <v>1</v>
      </c>
      <c r="AP41" s="23">
        <v>43998</v>
      </c>
      <c r="AQ41" s="20">
        <v>10</v>
      </c>
      <c r="AR41" s="34"/>
      <c r="AS41" s="3"/>
      <c r="AT41" s="23"/>
      <c r="AU41" s="20"/>
      <c r="AV41" s="34"/>
      <c r="AW41" s="3"/>
      <c r="AX41" s="23"/>
      <c r="AY41" s="20"/>
      <c r="AZ41" s="34"/>
      <c r="BA41" s="3"/>
      <c r="BB41" s="23"/>
      <c r="BC41" s="20"/>
      <c r="BD41" s="22"/>
      <c r="BE41" s="3"/>
      <c r="BF41" s="23"/>
      <c r="BG41" s="20"/>
      <c r="BH41" s="22"/>
    </row>
    <row r="42" spans="1:60" x14ac:dyDescent="0.25">
      <c r="A42" s="37"/>
      <c r="B42" s="61"/>
      <c r="C42" s="19">
        <f t="shared" si="1"/>
        <v>1</v>
      </c>
      <c r="D42" s="19">
        <f t="shared" si="2"/>
        <v>1</v>
      </c>
      <c r="E42" s="20">
        <f t="shared" si="5"/>
        <v>40</v>
      </c>
      <c r="F42" s="20">
        <v>10</v>
      </c>
      <c r="G42" s="20"/>
      <c r="H42" s="22"/>
      <c r="I42" s="3">
        <v>6</v>
      </c>
      <c r="J42" s="23">
        <v>44006</v>
      </c>
      <c r="K42" s="27">
        <v>10</v>
      </c>
      <c r="L42" s="22"/>
      <c r="M42" s="3">
        <v>8</v>
      </c>
      <c r="N42" s="23">
        <v>44005</v>
      </c>
      <c r="O42" s="20">
        <v>10</v>
      </c>
      <c r="P42" s="22"/>
      <c r="Q42" s="3">
        <v>8</v>
      </c>
      <c r="R42" s="23">
        <v>44004</v>
      </c>
      <c r="S42" s="20">
        <v>10</v>
      </c>
      <c r="T42" s="22"/>
      <c r="U42" s="3">
        <v>8</v>
      </c>
      <c r="V42" s="23">
        <v>44003</v>
      </c>
      <c r="W42" s="20">
        <v>0</v>
      </c>
      <c r="X42" s="22"/>
      <c r="Y42" s="3">
        <v>8</v>
      </c>
      <c r="Z42" s="23">
        <v>44002</v>
      </c>
      <c r="AA42" s="20">
        <v>0</v>
      </c>
      <c r="AB42" s="22"/>
      <c r="AC42" s="25">
        <v>8</v>
      </c>
      <c r="AD42" s="26">
        <v>44001</v>
      </c>
      <c r="AE42" s="20">
        <v>10</v>
      </c>
      <c r="AF42" s="22"/>
      <c r="AG42" s="25"/>
      <c r="AH42" s="26"/>
      <c r="AI42" s="20"/>
      <c r="AJ42" s="34"/>
      <c r="AK42" s="3"/>
      <c r="AL42" s="23"/>
      <c r="AM42" s="20"/>
      <c r="AN42" s="34"/>
      <c r="AO42" s="3"/>
      <c r="AP42" s="23"/>
      <c r="AQ42" s="20"/>
      <c r="AR42" s="34"/>
      <c r="AS42" s="3"/>
      <c r="AT42" s="23"/>
      <c r="AU42" s="20"/>
      <c r="AV42" s="34"/>
      <c r="AW42" s="3"/>
      <c r="AX42" s="23"/>
      <c r="AY42" s="20"/>
      <c r="AZ42" s="34"/>
      <c r="BA42" s="3"/>
      <c r="BB42" s="23"/>
      <c r="BC42" s="20"/>
      <c r="BD42" s="34"/>
      <c r="BE42" s="3"/>
      <c r="BF42" s="23"/>
      <c r="BG42" s="20"/>
      <c r="BH42" s="22"/>
    </row>
    <row r="43" spans="1:60" x14ac:dyDescent="0.25">
      <c r="A43" s="37"/>
      <c r="B43" s="44"/>
      <c r="C43" s="19">
        <f t="shared" si="1"/>
        <v>2</v>
      </c>
      <c r="D43" s="19">
        <f t="shared" si="2"/>
        <v>2</v>
      </c>
      <c r="E43" s="20">
        <f t="shared" si="5"/>
        <v>20</v>
      </c>
      <c r="F43" s="20">
        <v>10</v>
      </c>
      <c r="G43" s="20"/>
      <c r="H43" s="22"/>
      <c r="I43" s="3">
        <v>6</v>
      </c>
      <c r="J43" s="23">
        <v>44006</v>
      </c>
      <c r="K43" s="27">
        <v>20</v>
      </c>
      <c r="L43" s="22"/>
      <c r="M43" s="3"/>
      <c r="N43" s="23"/>
      <c r="O43" s="20"/>
      <c r="P43" s="22"/>
      <c r="Q43" s="3"/>
      <c r="R43" s="23"/>
      <c r="S43" s="20"/>
      <c r="T43" s="22"/>
      <c r="U43" s="3"/>
      <c r="V43" s="23"/>
      <c r="W43" s="20"/>
      <c r="X43" s="22"/>
      <c r="Y43" s="3"/>
      <c r="Z43" s="23"/>
      <c r="AA43" s="20"/>
      <c r="AB43" s="22"/>
      <c r="AC43" s="3"/>
      <c r="AD43" s="23"/>
      <c r="AE43" s="20"/>
      <c r="AF43" s="22"/>
      <c r="AG43" s="3"/>
      <c r="AH43" s="23"/>
      <c r="AI43" s="20"/>
      <c r="AJ43" s="22"/>
      <c r="AK43" s="3"/>
      <c r="AL43" s="23"/>
      <c r="AM43" s="20"/>
      <c r="AN43" s="22"/>
      <c r="AO43" s="3"/>
      <c r="AP43" s="23"/>
      <c r="AQ43" s="20"/>
      <c r="AR43" s="22"/>
      <c r="AS43" s="3"/>
      <c r="AT43" s="23"/>
      <c r="AU43" s="20"/>
      <c r="AV43" s="22"/>
      <c r="AW43" s="3"/>
      <c r="AX43" s="23"/>
      <c r="AY43" s="20"/>
      <c r="AZ43" s="22"/>
      <c r="BA43" s="3"/>
      <c r="BB43" s="23"/>
      <c r="BC43" s="20"/>
      <c r="BD43" s="22"/>
      <c r="BE43" s="3"/>
      <c r="BF43" s="23"/>
      <c r="BG43" s="20"/>
      <c r="BH43" s="22"/>
    </row>
    <row r="44" spans="1:60" x14ac:dyDescent="0.25">
      <c r="A44" s="37">
        <v>44007</v>
      </c>
      <c r="B44" s="61">
        <v>0.41666666666666669</v>
      </c>
      <c r="C44" s="19">
        <f t="shared" si="1"/>
        <v>2</v>
      </c>
      <c r="D44" s="19">
        <f t="shared" si="2"/>
        <v>2</v>
      </c>
      <c r="E44" s="20">
        <f t="shared" si="5"/>
        <v>180</v>
      </c>
      <c r="F44" s="20">
        <v>10</v>
      </c>
      <c r="G44" s="20"/>
      <c r="H44" s="22"/>
      <c r="I44" s="3">
        <v>6</v>
      </c>
      <c r="J44" s="23">
        <v>44006</v>
      </c>
      <c r="K44" s="27">
        <v>20</v>
      </c>
      <c r="L44" s="22"/>
      <c r="M44" s="3">
        <v>8</v>
      </c>
      <c r="N44" s="23">
        <v>44005</v>
      </c>
      <c r="O44" s="20">
        <v>20</v>
      </c>
      <c r="P44" s="22"/>
      <c r="Q44" s="3">
        <v>8</v>
      </c>
      <c r="R44" s="23">
        <v>44004</v>
      </c>
      <c r="S44" s="20">
        <v>20</v>
      </c>
      <c r="T44" s="22"/>
      <c r="U44" s="3">
        <v>8</v>
      </c>
      <c r="V44" s="23">
        <v>44003</v>
      </c>
      <c r="W44" s="20">
        <v>20</v>
      </c>
      <c r="X44" s="22"/>
      <c r="Y44" s="3">
        <v>5</v>
      </c>
      <c r="Z44" s="23">
        <v>44002</v>
      </c>
      <c r="AA44" s="20">
        <v>20</v>
      </c>
      <c r="AB44" s="22"/>
      <c r="AC44" s="25">
        <v>3</v>
      </c>
      <c r="AD44" s="26">
        <v>44001</v>
      </c>
      <c r="AE44" s="20">
        <v>20</v>
      </c>
      <c r="AF44" s="22"/>
      <c r="AG44" s="25">
        <v>1</v>
      </c>
      <c r="AH44" s="26">
        <v>44000</v>
      </c>
      <c r="AI44" s="20">
        <v>20</v>
      </c>
      <c r="AJ44" s="34"/>
      <c r="AK44" s="3">
        <v>1</v>
      </c>
      <c r="AL44" s="23">
        <v>43999</v>
      </c>
      <c r="AM44" s="20">
        <v>20</v>
      </c>
      <c r="AN44" s="34"/>
      <c r="AO44" s="3">
        <v>1</v>
      </c>
      <c r="AP44" s="23">
        <v>43998</v>
      </c>
      <c r="AQ44" s="20">
        <v>20</v>
      </c>
      <c r="AR44" s="34"/>
      <c r="AS44" s="3"/>
      <c r="AT44" s="23"/>
      <c r="AU44" s="20"/>
      <c r="AV44" s="34"/>
      <c r="AW44" s="3"/>
      <c r="AX44" s="23"/>
      <c r="AY44" s="20"/>
      <c r="AZ44" s="34"/>
      <c r="BA44" s="3"/>
      <c r="BB44" s="23"/>
      <c r="BC44" s="20"/>
      <c r="BD44" s="34"/>
      <c r="BE44" s="3"/>
      <c r="BF44" s="23"/>
      <c r="BG44" s="20"/>
      <c r="BH44" s="22"/>
    </row>
    <row r="45" spans="1:60" x14ac:dyDescent="0.25">
      <c r="A45" s="37">
        <v>44007</v>
      </c>
      <c r="B45" s="61">
        <v>0.45833333333333331</v>
      </c>
      <c r="C45" s="19">
        <f t="shared" si="1"/>
        <v>2</v>
      </c>
      <c r="D45" s="19">
        <f t="shared" si="2"/>
        <v>2</v>
      </c>
      <c r="E45" s="20">
        <f t="shared" si="5"/>
        <v>180</v>
      </c>
      <c r="F45" s="20">
        <v>10</v>
      </c>
      <c r="G45" s="20"/>
      <c r="H45" s="22"/>
      <c r="I45" s="3">
        <v>6</v>
      </c>
      <c r="J45" s="23">
        <v>44006</v>
      </c>
      <c r="K45" s="27">
        <v>20</v>
      </c>
      <c r="L45" s="22"/>
      <c r="M45" s="3">
        <v>8</v>
      </c>
      <c r="N45" s="23">
        <v>44005</v>
      </c>
      <c r="O45" s="20">
        <v>20</v>
      </c>
      <c r="P45" s="22"/>
      <c r="Q45" s="3">
        <v>8</v>
      </c>
      <c r="R45" s="23">
        <v>44004</v>
      </c>
      <c r="S45" s="20">
        <v>20</v>
      </c>
      <c r="T45" s="22"/>
      <c r="U45" s="3">
        <v>8</v>
      </c>
      <c r="V45" s="23">
        <v>44003</v>
      </c>
      <c r="W45" s="20">
        <v>20</v>
      </c>
      <c r="X45" s="22"/>
      <c r="Y45" s="3">
        <v>5</v>
      </c>
      <c r="Z45" s="23">
        <v>44002</v>
      </c>
      <c r="AA45" s="20">
        <v>20</v>
      </c>
      <c r="AB45" s="22"/>
      <c r="AC45" s="25">
        <v>3</v>
      </c>
      <c r="AD45" s="26">
        <v>44001</v>
      </c>
      <c r="AE45" s="20">
        <v>20</v>
      </c>
      <c r="AF45" s="22"/>
      <c r="AG45" s="25">
        <v>1</v>
      </c>
      <c r="AH45" s="26">
        <v>44000</v>
      </c>
      <c r="AI45" s="20">
        <v>20</v>
      </c>
      <c r="AJ45" s="34"/>
      <c r="AK45" s="3">
        <v>1</v>
      </c>
      <c r="AL45" s="23">
        <v>43999</v>
      </c>
      <c r="AM45" s="20">
        <v>20</v>
      </c>
      <c r="AN45" s="34"/>
      <c r="AO45" s="3">
        <v>1</v>
      </c>
      <c r="AP45" s="23">
        <v>43998</v>
      </c>
      <c r="AQ45" s="20">
        <v>20</v>
      </c>
      <c r="AR45" s="34"/>
      <c r="AS45" s="3"/>
      <c r="AT45" s="23"/>
      <c r="AU45" s="20"/>
      <c r="AV45" s="34"/>
      <c r="AW45" s="3"/>
      <c r="AX45" s="23"/>
      <c r="AY45" s="20"/>
      <c r="AZ45" s="34"/>
      <c r="BA45" s="3"/>
      <c r="BB45" s="23"/>
      <c r="BC45" s="20"/>
      <c r="BD45" s="34"/>
      <c r="BE45" s="3"/>
      <c r="BF45" s="23"/>
      <c r="BG45" s="20"/>
      <c r="BH45" s="22"/>
    </row>
    <row r="46" spans="1:60" x14ac:dyDescent="0.25">
      <c r="A46" s="37">
        <v>44007</v>
      </c>
      <c r="B46" s="61">
        <v>0.5</v>
      </c>
      <c r="C46" s="19">
        <f t="shared" si="1"/>
        <v>1</v>
      </c>
      <c r="D46" s="19">
        <f t="shared" si="2"/>
        <v>1</v>
      </c>
      <c r="E46" s="20">
        <f t="shared" si="5"/>
        <v>90</v>
      </c>
      <c r="F46" s="20">
        <v>10</v>
      </c>
      <c r="G46" s="20"/>
      <c r="H46" s="22"/>
      <c r="I46" s="3">
        <v>6</v>
      </c>
      <c r="J46" s="23">
        <v>44006</v>
      </c>
      <c r="K46" s="27">
        <v>10</v>
      </c>
      <c r="L46" s="22"/>
      <c r="M46" s="3">
        <v>8</v>
      </c>
      <c r="N46" s="23">
        <v>44005</v>
      </c>
      <c r="O46" s="20">
        <v>10</v>
      </c>
      <c r="P46" s="22"/>
      <c r="Q46" s="3">
        <v>8</v>
      </c>
      <c r="R46" s="23">
        <v>44004</v>
      </c>
      <c r="S46" s="20">
        <v>10</v>
      </c>
      <c r="T46" s="22"/>
      <c r="U46" s="3">
        <v>8</v>
      </c>
      <c r="V46" s="23">
        <v>44003</v>
      </c>
      <c r="W46" s="20">
        <v>10</v>
      </c>
      <c r="X46" s="22"/>
      <c r="Y46" s="3">
        <v>5</v>
      </c>
      <c r="Z46" s="23">
        <v>44002</v>
      </c>
      <c r="AA46" s="20">
        <v>10</v>
      </c>
      <c r="AB46" s="22"/>
      <c r="AC46" s="25">
        <v>3</v>
      </c>
      <c r="AD46" s="26">
        <v>44001</v>
      </c>
      <c r="AE46" s="20">
        <v>10</v>
      </c>
      <c r="AF46" s="22"/>
      <c r="AG46" s="25">
        <v>1</v>
      </c>
      <c r="AH46" s="26">
        <v>44000</v>
      </c>
      <c r="AI46" s="20">
        <v>10</v>
      </c>
      <c r="AJ46" s="34"/>
      <c r="AK46" s="3">
        <v>1</v>
      </c>
      <c r="AL46" s="23">
        <v>43999</v>
      </c>
      <c r="AM46" s="20">
        <v>10</v>
      </c>
      <c r="AN46" s="34"/>
      <c r="AO46" s="3">
        <v>1</v>
      </c>
      <c r="AP46" s="23">
        <v>43998</v>
      </c>
      <c r="AQ46" s="20">
        <v>10</v>
      </c>
      <c r="AR46" s="34"/>
      <c r="AS46" s="3"/>
      <c r="AT46" s="23"/>
      <c r="AU46" s="20"/>
      <c r="AV46" s="34"/>
      <c r="AW46" s="3"/>
      <c r="AX46" s="23"/>
      <c r="AY46" s="20"/>
      <c r="AZ46" s="34"/>
      <c r="BA46" s="3"/>
      <c r="BB46" s="23"/>
      <c r="BC46" s="20"/>
      <c r="BD46" s="34"/>
      <c r="BE46" s="3"/>
      <c r="BF46" s="23"/>
      <c r="BG46" s="20"/>
      <c r="BH46" s="22"/>
    </row>
    <row r="47" spans="1:60" x14ac:dyDescent="0.25">
      <c r="A47" s="37"/>
      <c r="B47" s="61"/>
      <c r="C47" s="19">
        <f t="shared" si="1"/>
        <v>1</v>
      </c>
      <c r="D47" s="19">
        <f t="shared" si="2"/>
        <v>1</v>
      </c>
      <c r="E47" s="20">
        <f t="shared" si="5"/>
        <v>80</v>
      </c>
      <c r="F47" s="20">
        <v>10</v>
      </c>
      <c r="G47" s="20"/>
      <c r="H47" s="22"/>
      <c r="I47" s="3">
        <v>6</v>
      </c>
      <c r="J47" s="23">
        <v>44006</v>
      </c>
      <c r="K47" s="27">
        <v>10</v>
      </c>
      <c r="L47" s="22"/>
      <c r="M47" s="3">
        <v>8</v>
      </c>
      <c r="N47" s="23">
        <v>44005</v>
      </c>
      <c r="O47" s="20">
        <v>10</v>
      </c>
      <c r="P47" s="22"/>
      <c r="Q47" s="3">
        <v>8</v>
      </c>
      <c r="R47" s="23">
        <v>44004</v>
      </c>
      <c r="S47" s="20">
        <v>10</v>
      </c>
      <c r="T47" s="22"/>
      <c r="U47" s="3">
        <v>8</v>
      </c>
      <c r="V47" s="23">
        <v>44003</v>
      </c>
      <c r="W47" s="20">
        <v>10</v>
      </c>
      <c r="X47" s="22"/>
      <c r="Y47" s="3">
        <v>5</v>
      </c>
      <c r="Z47" s="23">
        <v>44002</v>
      </c>
      <c r="AA47" s="20">
        <v>10</v>
      </c>
      <c r="AB47" s="22"/>
      <c r="AC47" s="25">
        <v>3</v>
      </c>
      <c r="AD47" s="26">
        <v>44001</v>
      </c>
      <c r="AE47" s="20">
        <v>10</v>
      </c>
      <c r="AF47" s="22"/>
      <c r="AG47" s="25">
        <v>1</v>
      </c>
      <c r="AH47" s="26">
        <v>44000</v>
      </c>
      <c r="AI47" s="20">
        <v>10</v>
      </c>
      <c r="AJ47" s="34"/>
      <c r="AK47" s="3">
        <v>1</v>
      </c>
      <c r="AL47" s="23">
        <v>43999</v>
      </c>
      <c r="AM47" s="20">
        <v>10</v>
      </c>
      <c r="AN47" s="34"/>
      <c r="AO47" s="3"/>
      <c r="AP47" s="23"/>
      <c r="AQ47" s="20"/>
      <c r="AR47" s="34"/>
      <c r="AS47" s="3"/>
      <c r="AT47" s="23"/>
      <c r="AU47" s="20"/>
      <c r="AV47" s="34"/>
      <c r="AW47" s="3"/>
      <c r="AX47" s="23"/>
      <c r="AY47" s="20"/>
      <c r="AZ47" s="34"/>
      <c r="BA47" s="3"/>
      <c r="BB47" s="23"/>
      <c r="BC47" s="20"/>
      <c r="BD47" s="22"/>
      <c r="BE47" s="3"/>
      <c r="BF47" s="23"/>
      <c r="BG47" s="20"/>
      <c r="BH47" s="22"/>
    </row>
    <row r="48" spans="1:60" x14ac:dyDescent="0.25">
      <c r="A48" s="37">
        <v>44007</v>
      </c>
      <c r="B48" s="61">
        <v>0.625</v>
      </c>
      <c r="C48" s="19">
        <f t="shared" si="1"/>
        <v>1</v>
      </c>
      <c r="D48" s="19">
        <f t="shared" si="2"/>
        <v>1</v>
      </c>
      <c r="E48" s="20">
        <f t="shared" si="5"/>
        <v>90</v>
      </c>
      <c r="F48" s="20">
        <v>10</v>
      </c>
      <c r="G48" s="20"/>
      <c r="H48" s="22"/>
      <c r="I48" s="3">
        <v>6</v>
      </c>
      <c r="J48" s="23">
        <v>44006</v>
      </c>
      <c r="K48" s="27">
        <v>10</v>
      </c>
      <c r="L48" s="22"/>
      <c r="M48" s="3">
        <v>8</v>
      </c>
      <c r="N48" s="23">
        <v>44005</v>
      </c>
      <c r="O48" s="20">
        <v>10</v>
      </c>
      <c r="P48" s="22"/>
      <c r="Q48" s="3">
        <v>8</v>
      </c>
      <c r="R48" s="23">
        <v>44004</v>
      </c>
      <c r="S48" s="20">
        <v>10</v>
      </c>
      <c r="T48" s="22"/>
      <c r="U48" s="3">
        <v>8</v>
      </c>
      <c r="V48" s="23">
        <v>44003</v>
      </c>
      <c r="W48" s="20">
        <v>10</v>
      </c>
      <c r="X48" s="22"/>
      <c r="Y48" s="3">
        <v>5</v>
      </c>
      <c r="Z48" s="23">
        <v>44002</v>
      </c>
      <c r="AA48" s="20">
        <v>10</v>
      </c>
      <c r="AB48" s="22"/>
      <c r="AC48" s="25">
        <v>3</v>
      </c>
      <c r="AD48" s="26">
        <v>44001</v>
      </c>
      <c r="AE48" s="20">
        <v>10</v>
      </c>
      <c r="AF48" s="22"/>
      <c r="AG48" s="25">
        <v>1</v>
      </c>
      <c r="AH48" s="26">
        <v>44000</v>
      </c>
      <c r="AI48" s="20">
        <v>10</v>
      </c>
      <c r="AJ48" s="34"/>
      <c r="AK48" s="3">
        <v>1</v>
      </c>
      <c r="AL48" s="23">
        <v>43999</v>
      </c>
      <c r="AM48" s="20">
        <v>10</v>
      </c>
      <c r="AN48" s="34"/>
      <c r="AO48" s="3">
        <v>1</v>
      </c>
      <c r="AP48" s="23">
        <v>43998</v>
      </c>
      <c r="AQ48" s="20">
        <v>10</v>
      </c>
      <c r="AR48" s="34"/>
      <c r="AS48" s="3"/>
      <c r="AT48" s="23"/>
      <c r="AU48" s="20"/>
      <c r="AV48" s="34"/>
      <c r="AW48" s="3"/>
      <c r="AX48" s="23"/>
      <c r="AY48" s="20"/>
      <c r="AZ48" s="34"/>
      <c r="BA48" s="3"/>
      <c r="BB48" s="23"/>
      <c r="BC48" s="20"/>
      <c r="BD48" s="34"/>
      <c r="BE48" s="3"/>
      <c r="BF48" s="23"/>
      <c r="BG48" s="20"/>
      <c r="BH48" s="22"/>
    </row>
    <row r="49" spans="1:60" x14ac:dyDescent="0.25">
      <c r="A49" s="37"/>
      <c r="B49" s="61"/>
      <c r="C49" s="19">
        <f t="shared" si="1"/>
        <v>1</v>
      </c>
      <c r="D49" s="19">
        <f t="shared" si="2"/>
        <v>1</v>
      </c>
      <c r="E49" s="20">
        <f t="shared" si="5"/>
        <v>60</v>
      </c>
      <c r="F49" s="20">
        <v>10</v>
      </c>
      <c r="G49" s="20"/>
      <c r="H49" s="22"/>
      <c r="I49" s="3">
        <v>6</v>
      </c>
      <c r="J49" s="23">
        <v>44006</v>
      </c>
      <c r="K49" s="27">
        <v>10</v>
      </c>
      <c r="L49" s="22"/>
      <c r="M49" s="3">
        <v>8</v>
      </c>
      <c r="N49" s="23">
        <v>44005</v>
      </c>
      <c r="O49" s="20">
        <v>10</v>
      </c>
      <c r="P49" s="22"/>
      <c r="Q49" s="3">
        <v>8</v>
      </c>
      <c r="R49" s="23">
        <v>44004</v>
      </c>
      <c r="S49" s="20">
        <v>10</v>
      </c>
      <c r="T49" s="22"/>
      <c r="U49" s="3">
        <v>8</v>
      </c>
      <c r="V49" s="23">
        <v>44003</v>
      </c>
      <c r="W49" s="20">
        <v>10</v>
      </c>
      <c r="X49" s="22"/>
      <c r="Y49" s="3">
        <v>5</v>
      </c>
      <c r="Z49" s="23">
        <v>44002</v>
      </c>
      <c r="AA49" s="20">
        <v>10</v>
      </c>
      <c r="AB49" s="22"/>
      <c r="AC49" s="25">
        <v>3</v>
      </c>
      <c r="AD49" s="26">
        <v>44001</v>
      </c>
      <c r="AE49" s="20">
        <v>10</v>
      </c>
      <c r="AF49" s="22"/>
      <c r="AG49" s="25"/>
      <c r="AH49" s="26"/>
      <c r="AI49" s="20"/>
      <c r="AJ49" s="34"/>
      <c r="AK49" s="3"/>
      <c r="AL49" s="23"/>
      <c r="AM49" s="20"/>
      <c r="AN49" s="34"/>
      <c r="AO49" s="3"/>
      <c r="AP49" s="23"/>
      <c r="AQ49" s="20"/>
      <c r="AR49" s="34"/>
      <c r="AS49" s="3"/>
      <c r="AT49" s="23"/>
      <c r="AU49" s="20"/>
      <c r="AV49" s="34"/>
      <c r="AW49" s="3"/>
      <c r="AX49" s="23"/>
      <c r="AY49" s="20"/>
      <c r="AZ49" s="34"/>
      <c r="BA49" s="3"/>
      <c r="BB49" s="23"/>
      <c r="BC49" s="20"/>
      <c r="BD49" s="22"/>
      <c r="BE49" s="3"/>
      <c r="BF49" s="23"/>
      <c r="BG49" s="20"/>
      <c r="BH49" s="22"/>
    </row>
    <row r="50" spans="1:60" ht="13.75" thickBot="1" x14ac:dyDescent="0.3">
      <c r="A50" s="37"/>
      <c r="B50" s="61"/>
      <c r="C50" s="19">
        <f t="shared" si="1"/>
        <v>1</v>
      </c>
      <c r="D50" s="19">
        <f t="shared" si="2"/>
        <v>1</v>
      </c>
      <c r="E50" s="20">
        <f t="shared" si="5"/>
        <v>10</v>
      </c>
      <c r="F50" s="20">
        <v>10</v>
      </c>
      <c r="G50" s="20"/>
      <c r="H50" s="22"/>
      <c r="I50" s="3">
        <v>6</v>
      </c>
      <c r="J50" s="23">
        <v>44006</v>
      </c>
      <c r="K50" s="27">
        <v>10</v>
      </c>
      <c r="L50" s="22"/>
      <c r="M50" s="3"/>
      <c r="N50" s="23"/>
      <c r="O50" s="20"/>
      <c r="P50" s="22"/>
      <c r="Q50" s="3"/>
      <c r="R50" s="23"/>
      <c r="S50" s="20"/>
      <c r="T50" s="22"/>
      <c r="U50" s="3"/>
      <c r="V50" s="23"/>
      <c r="W50" s="20"/>
      <c r="X50" s="22"/>
      <c r="Y50" s="3"/>
      <c r="Z50" s="23"/>
      <c r="AA50" s="20"/>
      <c r="AB50" s="22"/>
      <c r="AC50" s="25"/>
      <c r="AD50" s="26"/>
      <c r="AE50" s="20"/>
      <c r="AF50" s="22"/>
      <c r="AG50" s="25"/>
      <c r="AH50" s="26"/>
      <c r="AI50" s="20"/>
      <c r="AJ50" s="34"/>
      <c r="AK50" s="3"/>
      <c r="AL50" s="23"/>
      <c r="AM50" s="20"/>
      <c r="AN50" s="34"/>
      <c r="AO50" s="3"/>
      <c r="AP50" s="23"/>
      <c r="AQ50" s="20"/>
      <c r="AR50" s="34"/>
      <c r="AS50" s="3"/>
      <c r="AT50" s="23"/>
      <c r="AU50" s="20"/>
      <c r="AV50" s="34"/>
      <c r="AW50" s="3"/>
      <c r="AX50" s="23"/>
      <c r="AY50" s="20"/>
      <c r="AZ50" s="34"/>
      <c r="BA50" s="3"/>
      <c r="BB50" s="23"/>
      <c r="BC50" s="20"/>
      <c r="BD50" s="34"/>
      <c r="BE50" s="3"/>
      <c r="BF50" s="23"/>
      <c r="BG50" s="20"/>
      <c r="BH50" s="22"/>
    </row>
    <row r="51" spans="1:60" s="8" customFormat="1" x14ac:dyDescent="0.25">
      <c r="A51" s="5">
        <v>44008</v>
      </c>
      <c r="B51" s="63">
        <v>0.29166666666666669</v>
      </c>
      <c r="C51" s="6">
        <f t="shared" si="1"/>
        <v>2</v>
      </c>
      <c r="D51" s="6">
        <f t="shared" si="2"/>
        <v>2</v>
      </c>
      <c r="E51" s="7">
        <f t="shared" ref="E51:E61" si="6">SUM(K51,O51,S51,W51,AA51,AE51,AI51,AM51,AQ51,AU51,AY51,BC51,BG51)</f>
        <v>200</v>
      </c>
      <c r="F51" s="7">
        <v>10</v>
      </c>
      <c r="G51" s="7"/>
      <c r="H51" s="12"/>
      <c r="I51" s="9">
        <v>6</v>
      </c>
      <c r="J51" s="10">
        <v>44007</v>
      </c>
      <c r="K51" s="11">
        <v>20</v>
      </c>
      <c r="L51" s="12"/>
      <c r="M51" s="9">
        <v>8</v>
      </c>
      <c r="N51" s="10">
        <v>44006</v>
      </c>
      <c r="O51" s="7">
        <v>20</v>
      </c>
      <c r="P51" s="12"/>
      <c r="Q51" s="9">
        <v>8</v>
      </c>
      <c r="R51" s="10">
        <v>44005</v>
      </c>
      <c r="S51" s="7">
        <v>20</v>
      </c>
      <c r="T51" s="12"/>
      <c r="U51" s="9">
        <v>8</v>
      </c>
      <c r="V51" s="10">
        <v>44004</v>
      </c>
      <c r="W51" s="7">
        <v>20</v>
      </c>
      <c r="X51" s="12"/>
      <c r="Y51" s="9">
        <v>5</v>
      </c>
      <c r="Z51" s="10">
        <v>44003</v>
      </c>
      <c r="AA51" s="7">
        <v>20</v>
      </c>
      <c r="AB51" s="12"/>
      <c r="AC51" s="14">
        <v>3</v>
      </c>
      <c r="AD51" s="15">
        <v>44002</v>
      </c>
      <c r="AE51" s="7">
        <v>20</v>
      </c>
      <c r="AF51" s="12"/>
      <c r="AG51" s="14">
        <v>1</v>
      </c>
      <c r="AH51" s="15">
        <v>44001</v>
      </c>
      <c r="AI51" s="7">
        <v>20</v>
      </c>
      <c r="AJ51" s="16"/>
      <c r="AK51" s="9">
        <v>1</v>
      </c>
      <c r="AL51" s="10">
        <v>44000</v>
      </c>
      <c r="AM51" s="7">
        <v>20</v>
      </c>
      <c r="AN51" s="16"/>
      <c r="AO51" s="9">
        <v>1</v>
      </c>
      <c r="AP51" s="10">
        <v>43999</v>
      </c>
      <c r="AQ51" s="7">
        <v>20</v>
      </c>
      <c r="AR51" s="16"/>
      <c r="AS51" s="9">
        <v>1</v>
      </c>
      <c r="AT51" s="10">
        <v>43998</v>
      </c>
      <c r="AU51" s="7">
        <v>20</v>
      </c>
      <c r="AV51" s="16"/>
      <c r="AW51" s="9"/>
      <c r="AX51" s="10"/>
      <c r="AY51" s="7"/>
      <c r="AZ51" s="16"/>
      <c r="BA51" s="9"/>
      <c r="BB51" s="10"/>
      <c r="BC51" s="7"/>
      <c r="BD51" s="16"/>
      <c r="BE51" s="9"/>
      <c r="BF51" s="10"/>
      <c r="BG51" s="7"/>
      <c r="BH51" s="12"/>
    </row>
    <row r="52" spans="1:60" customFormat="1" x14ac:dyDescent="0.25">
      <c r="A52" s="30"/>
      <c r="B52" s="61"/>
      <c r="C52" s="32">
        <f t="shared" si="1"/>
        <v>1</v>
      </c>
      <c r="D52" s="32">
        <f t="shared" si="2"/>
        <v>1</v>
      </c>
      <c r="E52" s="33">
        <f t="shared" si="6"/>
        <v>90</v>
      </c>
      <c r="F52" s="20">
        <v>10</v>
      </c>
      <c r="G52" s="20"/>
      <c r="H52" s="22"/>
      <c r="I52" s="3">
        <v>6</v>
      </c>
      <c r="J52" s="23">
        <v>44007</v>
      </c>
      <c r="K52" s="27">
        <v>10</v>
      </c>
      <c r="L52" s="22"/>
      <c r="M52" s="3">
        <v>8</v>
      </c>
      <c r="N52" s="23">
        <v>44006</v>
      </c>
      <c r="O52" s="33">
        <v>10</v>
      </c>
      <c r="P52" s="22"/>
      <c r="Q52" s="3">
        <v>8</v>
      </c>
      <c r="R52" s="23">
        <v>44005</v>
      </c>
      <c r="S52" s="33">
        <v>10</v>
      </c>
      <c r="T52" s="22"/>
      <c r="U52" s="3">
        <v>8</v>
      </c>
      <c r="V52" s="23">
        <v>44004</v>
      </c>
      <c r="W52" s="33">
        <v>10</v>
      </c>
      <c r="X52" s="22"/>
      <c r="Y52" s="3">
        <v>5</v>
      </c>
      <c r="Z52" s="23">
        <v>44003</v>
      </c>
      <c r="AA52" s="33">
        <v>10</v>
      </c>
      <c r="AB52" s="22"/>
      <c r="AC52" s="25">
        <v>3</v>
      </c>
      <c r="AD52" s="26">
        <v>44002</v>
      </c>
      <c r="AE52" s="33">
        <v>10</v>
      </c>
      <c r="AF52" s="22"/>
      <c r="AG52" s="25">
        <v>1</v>
      </c>
      <c r="AH52" s="26">
        <v>44001</v>
      </c>
      <c r="AI52" s="33">
        <v>10</v>
      </c>
      <c r="AJ52" s="34"/>
      <c r="AK52" s="3">
        <v>1</v>
      </c>
      <c r="AL52" s="23">
        <v>44000</v>
      </c>
      <c r="AM52" s="33">
        <v>10</v>
      </c>
      <c r="AN52" s="34"/>
      <c r="AO52" s="3">
        <v>1</v>
      </c>
      <c r="AP52" s="23">
        <v>43999</v>
      </c>
      <c r="AQ52" s="33">
        <v>10</v>
      </c>
      <c r="AR52" s="34"/>
      <c r="AS52" s="3"/>
      <c r="AT52" s="23"/>
      <c r="AU52" s="33"/>
      <c r="AV52" s="34"/>
      <c r="AW52" s="3"/>
      <c r="AX52" s="23"/>
      <c r="AY52" s="33"/>
      <c r="AZ52" s="34"/>
      <c r="BA52" s="3"/>
      <c r="BB52" s="23"/>
      <c r="BC52" s="33"/>
      <c r="BD52" s="34"/>
      <c r="BE52" s="3"/>
      <c r="BF52" s="23"/>
      <c r="BG52" s="33"/>
      <c r="BH52" s="22"/>
    </row>
    <row r="53" spans="1:60" x14ac:dyDescent="0.25">
      <c r="A53" s="37"/>
      <c r="B53" s="44"/>
      <c r="C53" s="19">
        <f t="shared" si="1"/>
        <v>1</v>
      </c>
      <c r="D53" s="19">
        <f t="shared" si="2"/>
        <v>1</v>
      </c>
      <c r="E53" s="20">
        <f t="shared" si="6"/>
        <v>80</v>
      </c>
      <c r="F53" s="20">
        <v>10</v>
      </c>
      <c r="G53" s="20"/>
      <c r="H53" s="22"/>
      <c r="I53" s="3">
        <v>6</v>
      </c>
      <c r="J53" s="23">
        <v>44007</v>
      </c>
      <c r="K53" s="27">
        <v>10</v>
      </c>
      <c r="L53" s="22"/>
      <c r="M53" s="3">
        <v>8</v>
      </c>
      <c r="N53" s="23">
        <v>44006</v>
      </c>
      <c r="O53" s="20">
        <v>10</v>
      </c>
      <c r="P53" s="22"/>
      <c r="Q53" s="3">
        <v>8</v>
      </c>
      <c r="R53" s="23">
        <v>44005</v>
      </c>
      <c r="S53" s="20">
        <v>10</v>
      </c>
      <c r="T53" s="22"/>
      <c r="U53" s="3">
        <v>8</v>
      </c>
      <c r="V53" s="23">
        <v>44004</v>
      </c>
      <c r="W53" s="20">
        <v>10</v>
      </c>
      <c r="X53" s="22"/>
      <c r="Y53" s="3">
        <v>5</v>
      </c>
      <c r="Z53" s="23">
        <v>44003</v>
      </c>
      <c r="AA53" s="20">
        <v>10</v>
      </c>
      <c r="AB53" s="22"/>
      <c r="AC53" s="25">
        <v>3</v>
      </c>
      <c r="AD53" s="26">
        <v>44002</v>
      </c>
      <c r="AE53" s="20">
        <v>10</v>
      </c>
      <c r="AF53" s="22"/>
      <c r="AG53" s="25">
        <v>1</v>
      </c>
      <c r="AH53" s="26">
        <v>44001</v>
      </c>
      <c r="AI53" s="20">
        <v>10</v>
      </c>
      <c r="AJ53" s="34"/>
      <c r="AK53" s="3">
        <v>1</v>
      </c>
      <c r="AL53" s="23">
        <v>44000</v>
      </c>
      <c r="AM53" s="20">
        <v>10</v>
      </c>
      <c r="AN53" s="34"/>
      <c r="AO53" s="3"/>
      <c r="AP53" s="23"/>
      <c r="AQ53" s="20"/>
      <c r="AR53" s="34"/>
      <c r="AS53" s="3"/>
      <c r="AT53" s="23"/>
      <c r="AU53" s="20"/>
      <c r="AV53" s="34"/>
      <c r="AW53" s="3"/>
      <c r="AX53" s="23"/>
      <c r="AY53" s="20"/>
      <c r="AZ53" s="34"/>
      <c r="BA53" s="3"/>
      <c r="BB53" s="23"/>
      <c r="BC53" s="20"/>
      <c r="BD53" s="22"/>
      <c r="BE53" s="3"/>
      <c r="BF53" s="23"/>
      <c r="BG53" s="20"/>
      <c r="BH53" s="22"/>
    </row>
    <row r="54" spans="1:60" x14ac:dyDescent="0.25">
      <c r="A54" s="37">
        <v>44008</v>
      </c>
      <c r="B54" s="61">
        <v>0.41666666666666669</v>
      </c>
      <c r="C54" s="19">
        <f t="shared" si="1"/>
        <v>1</v>
      </c>
      <c r="D54" s="19">
        <f t="shared" si="2"/>
        <v>1</v>
      </c>
      <c r="E54" s="20">
        <f t="shared" si="6"/>
        <v>70</v>
      </c>
      <c r="F54" s="20">
        <v>10</v>
      </c>
      <c r="G54" s="20"/>
      <c r="H54" s="22"/>
      <c r="I54" s="3">
        <v>6</v>
      </c>
      <c r="J54" s="23">
        <v>44007</v>
      </c>
      <c r="K54" s="27">
        <v>10</v>
      </c>
      <c r="L54" s="22"/>
      <c r="M54" s="3">
        <v>8</v>
      </c>
      <c r="N54" s="23">
        <v>44006</v>
      </c>
      <c r="O54" s="20">
        <v>10</v>
      </c>
      <c r="P54" s="22"/>
      <c r="Q54" s="3">
        <v>8</v>
      </c>
      <c r="R54" s="23">
        <v>44005</v>
      </c>
      <c r="S54" s="20">
        <v>10</v>
      </c>
      <c r="T54" s="22"/>
      <c r="U54" s="3">
        <v>8</v>
      </c>
      <c r="V54" s="23">
        <v>44004</v>
      </c>
      <c r="W54" s="20">
        <v>10</v>
      </c>
      <c r="X54" s="22"/>
      <c r="Y54" s="3">
        <v>5</v>
      </c>
      <c r="Z54" s="23">
        <v>44003</v>
      </c>
      <c r="AA54" s="20">
        <v>10</v>
      </c>
      <c r="AB54" s="22"/>
      <c r="AC54" s="25">
        <v>3</v>
      </c>
      <c r="AD54" s="26">
        <v>44002</v>
      </c>
      <c r="AE54" s="20">
        <v>10</v>
      </c>
      <c r="AF54" s="22"/>
      <c r="AG54" s="25">
        <v>1</v>
      </c>
      <c r="AH54" s="26">
        <v>44001</v>
      </c>
      <c r="AI54" s="20">
        <v>10</v>
      </c>
      <c r="AJ54" s="34"/>
      <c r="AK54" s="3"/>
      <c r="AL54" s="23"/>
      <c r="AM54" s="20"/>
      <c r="AN54" s="34"/>
      <c r="AO54" s="3"/>
      <c r="AP54" s="23"/>
      <c r="AQ54" s="20"/>
      <c r="AR54" s="34"/>
      <c r="AS54" s="3"/>
      <c r="AT54" s="23"/>
      <c r="AU54" s="20"/>
      <c r="AV54" s="34"/>
      <c r="AW54" s="3"/>
      <c r="AX54" s="23"/>
      <c r="AY54" s="20"/>
      <c r="AZ54" s="34"/>
      <c r="BA54" s="3"/>
      <c r="BB54" s="23"/>
      <c r="BC54" s="20"/>
      <c r="BD54" s="34"/>
      <c r="BE54" s="3"/>
      <c r="BF54" s="23"/>
      <c r="BG54" s="20"/>
      <c r="BH54" s="22"/>
    </row>
    <row r="55" spans="1:60" x14ac:dyDescent="0.25">
      <c r="A55" s="37"/>
      <c r="B55" s="61"/>
      <c r="C55" s="19">
        <f t="shared" si="1"/>
        <v>1</v>
      </c>
      <c r="D55" s="19">
        <f t="shared" si="2"/>
        <v>1</v>
      </c>
      <c r="E55" s="20">
        <f t="shared" si="6"/>
        <v>50</v>
      </c>
      <c r="F55" s="20">
        <v>10</v>
      </c>
      <c r="G55" s="20"/>
      <c r="H55" s="22"/>
      <c r="I55" s="3">
        <v>6</v>
      </c>
      <c r="J55" s="23">
        <v>44007</v>
      </c>
      <c r="K55" s="27">
        <v>10</v>
      </c>
      <c r="L55" s="22"/>
      <c r="M55" s="3">
        <v>8</v>
      </c>
      <c r="N55" s="23">
        <v>44006</v>
      </c>
      <c r="O55" s="20">
        <v>10</v>
      </c>
      <c r="P55" s="22"/>
      <c r="Q55" s="3">
        <v>8</v>
      </c>
      <c r="R55" s="23">
        <v>44005</v>
      </c>
      <c r="S55" s="20">
        <v>10</v>
      </c>
      <c r="T55" s="22"/>
      <c r="U55" s="3">
        <v>8</v>
      </c>
      <c r="V55" s="23">
        <v>44004</v>
      </c>
      <c r="W55" s="20">
        <v>10</v>
      </c>
      <c r="X55" s="22"/>
      <c r="Y55" s="3">
        <v>5</v>
      </c>
      <c r="Z55" s="23">
        <v>44003</v>
      </c>
      <c r="AA55" s="20">
        <v>10</v>
      </c>
      <c r="AB55" s="22"/>
      <c r="AC55" s="25"/>
      <c r="AD55" s="26"/>
      <c r="AE55" s="20"/>
      <c r="AF55" s="22"/>
      <c r="AG55" s="25"/>
      <c r="AH55" s="26"/>
      <c r="AI55" s="20"/>
      <c r="AJ55" s="34"/>
      <c r="AK55" s="3"/>
      <c r="AL55" s="23"/>
      <c r="AM55" s="20"/>
      <c r="AN55" s="34"/>
      <c r="AO55" s="3"/>
      <c r="AP55" s="23"/>
      <c r="AQ55" s="20"/>
      <c r="AR55" s="34"/>
      <c r="AS55" s="3"/>
      <c r="AT55" s="23"/>
      <c r="AU55" s="20"/>
      <c r="AV55" s="34"/>
      <c r="AW55" s="3"/>
      <c r="AX55" s="23"/>
      <c r="AY55" s="20"/>
      <c r="AZ55" s="34"/>
      <c r="BA55" s="3"/>
      <c r="BB55" s="23"/>
      <c r="BC55" s="20"/>
      <c r="BD55" s="34"/>
      <c r="BE55" s="3"/>
      <c r="BF55" s="23"/>
      <c r="BG55" s="20"/>
      <c r="BH55" s="22"/>
    </row>
    <row r="56" spans="1:60" x14ac:dyDescent="0.25">
      <c r="A56" s="37"/>
      <c r="B56" s="44"/>
      <c r="C56" s="19">
        <f t="shared" si="1"/>
        <v>1</v>
      </c>
      <c r="D56" s="19">
        <f t="shared" si="2"/>
        <v>1</v>
      </c>
      <c r="E56" s="20">
        <f t="shared" si="6"/>
        <v>30</v>
      </c>
      <c r="F56" s="20">
        <v>10</v>
      </c>
      <c r="G56" s="20"/>
      <c r="H56" s="22"/>
      <c r="I56" s="3">
        <v>6</v>
      </c>
      <c r="J56" s="23">
        <v>44007</v>
      </c>
      <c r="K56" s="27">
        <v>10</v>
      </c>
      <c r="L56" s="22"/>
      <c r="M56" s="3">
        <v>8</v>
      </c>
      <c r="N56" s="23">
        <v>44006</v>
      </c>
      <c r="O56" s="20">
        <v>10</v>
      </c>
      <c r="P56" s="22"/>
      <c r="Q56" s="3">
        <v>8</v>
      </c>
      <c r="R56" s="23">
        <v>44005</v>
      </c>
      <c r="S56" s="20">
        <v>10</v>
      </c>
      <c r="T56" s="22"/>
      <c r="U56" s="3"/>
      <c r="V56" s="23"/>
      <c r="W56" s="20"/>
      <c r="X56" s="22"/>
      <c r="Y56" s="3"/>
      <c r="Z56" s="23"/>
      <c r="AA56" s="20"/>
      <c r="AB56" s="22"/>
      <c r="AC56" s="25"/>
      <c r="AD56" s="26"/>
      <c r="AE56" s="20"/>
      <c r="AF56" s="22"/>
      <c r="AG56" s="25"/>
      <c r="AH56" s="26"/>
      <c r="AI56" s="20"/>
      <c r="AJ56" s="34"/>
      <c r="AK56" s="3"/>
      <c r="AL56" s="23"/>
      <c r="AM56" s="20"/>
      <c r="AN56" s="34"/>
      <c r="AO56" s="3"/>
      <c r="AP56" s="23"/>
      <c r="AQ56" s="20"/>
      <c r="AR56" s="34"/>
      <c r="AS56" s="3"/>
      <c r="AT56" s="23"/>
      <c r="AU56" s="20"/>
      <c r="AV56" s="34"/>
      <c r="AW56" s="3"/>
      <c r="AX56" s="23"/>
      <c r="AY56" s="20"/>
      <c r="AZ56" s="34"/>
      <c r="BA56" s="3"/>
      <c r="BB56" s="23"/>
      <c r="BC56" s="20"/>
      <c r="BD56" s="22"/>
      <c r="BE56" s="3"/>
      <c r="BF56" s="23"/>
      <c r="BG56" s="20"/>
      <c r="BH56" s="22"/>
    </row>
    <row r="57" spans="1:60" x14ac:dyDescent="0.25">
      <c r="A57" s="37"/>
      <c r="B57" s="44"/>
      <c r="C57" s="19">
        <f t="shared" si="1"/>
        <v>1</v>
      </c>
      <c r="D57" s="19">
        <f t="shared" si="2"/>
        <v>1</v>
      </c>
      <c r="E57" s="20">
        <f t="shared" si="6"/>
        <v>30</v>
      </c>
      <c r="F57" s="20">
        <v>10</v>
      </c>
      <c r="G57" s="20"/>
      <c r="H57" s="22"/>
      <c r="I57" s="3">
        <v>6</v>
      </c>
      <c r="J57" s="23">
        <v>44007</v>
      </c>
      <c r="K57" s="27">
        <v>10</v>
      </c>
      <c r="L57" s="22"/>
      <c r="M57" s="3">
        <v>8</v>
      </c>
      <c r="N57" s="23">
        <v>44006</v>
      </c>
      <c r="O57" s="20">
        <v>10</v>
      </c>
      <c r="P57" s="22"/>
      <c r="Q57" s="3">
        <v>8</v>
      </c>
      <c r="R57" s="23">
        <v>44005</v>
      </c>
      <c r="S57" s="20">
        <v>10</v>
      </c>
      <c r="T57" s="22"/>
      <c r="U57" s="3"/>
      <c r="V57" s="23"/>
      <c r="W57" s="20"/>
      <c r="X57" s="22"/>
      <c r="Y57" s="3"/>
      <c r="Z57" s="23"/>
      <c r="AA57" s="20"/>
      <c r="AB57" s="22"/>
      <c r="AC57" s="3"/>
      <c r="AD57" s="23"/>
      <c r="AE57" s="20"/>
      <c r="AF57" s="22"/>
      <c r="AG57" s="3"/>
      <c r="AH57" s="23"/>
      <c r="AI57" s="20"/>
      <c r="AJ57" s="22"/>
      <c r="AK57" s="3"/>
      <c r="AL57" s="23"/>
      <c r="AM57" s="20"/>
      <c r="AN57" s="22"/>
      <c r="AO57" s="3"/>
      <c r="AP57" s="23"/>
      <c r="AQ57" s="20"/>
      <c r="AR57" s="22"/>
      <c r="AS57" s="3"/>
      <c r="AT57" s="23"/>
      <c r="AU57" s="20"/>
      <c r="AV57" s="22"/>
      <c r="AW57" s="3"/>
      <c r="AX57" s="23"/>
      <c r="AY57" s="20"/>
      <c r="AZ57" s="22"/>
      <c r="BA57" s="3"/>
      <c r="BB57" s="23"/>
      <c r="BC57" s="20"/>
      <c r="BD57" s="22"/>
      <c r="BE57" s="3"/>
      <c r="BF57" s="23"/>
      <c r="BG57" s="20"/>
      <c r="BH57" s="22"/>
    </row>
    <row r="58" spans="1:60" x14ac:dyDescent="0.25">
      <c r="A58" s="37">
        <v>44008</v>
      </c>
      <c r="B58" s="61">
        <v>0.58333333333333337</v>
      </c>
      <c r="C58" s="19">
        <f t="shared" si="1"/>
        <v>3</v>
      </c>
      <c r="D58" s="19">
        <f t="shared" si="2"/>
        <v>3</v>
      </c>
      <c r="E58" s="20">
        <f t="shared" si="6"/>
        <v>300</v>
      </c>
      <c r="F58" s="20">
        <v>10</v>
      </c>
      <c r="G58" s="20"/>
      <c r="H58" s="22"/>
      <c r="I58" s="3">
        <v>6</v>
      </c>
      <c r="J58" s="23">
        <v>44007</v>
      </c>
      <c r="K58" s="27">
        <v>30</v>
      </c>
      <c r="L58" s="22"/>
      <c r="M58" s="3">
        <v>8</v>
      </c>
      <c r="N58" s="23">
        <v>44006</v>
      </c>
      <c r="O58" s="20">
        <v>30</v>
      </c>
      <c r="P58" s="22"/>
      <c r="Q58" s="3">
        <v>8</v>
      </c>
      <c r="R58" s="23">
        <v>44005</v>
      </c>
      <c r="S58" s="20">
        <v>30</v>
      </c>
      <c r="T58" s="22"/>
      <c r="U58" s="3">
        <v>8</v>
      </c>
      <c r="V58" s="23">
        <v>44004</v>
      </c>
      <c r="W58" s="20">
        <v>30</v>
      </c>
      <c r="X58" s="22"/>
      <c r="Y58" s="3">
        <v>5</v>
      </c>
      <c r="Z58" s="23">
        <v>44003</v>
      </c>
      <c r="AA58" s="20">
        <v>30</v>
      </c>
      <c r="AB58" s="22"/>
      <c r="AC58" s="25">
        <v>3</v>
      </c>
      <c r="AD58" s="26">
        <v>44002</v>
      </c>
      <c r="AE58" s="20">
        <v>30</v>
      </c>
      <c r="AF58" s="22"/>
      <c r="AG58" s="25">
        <v>1</v>
      </c>
      <c r="AH58" s="26">
        <v>44001</v>
      </c>
      <c r="AI58" s="20">
        <v>30</v>
      </c>
      <c r="AJ58" s="34"/>
      <c r="AK58" s="3">
        <v>1</v>
      </c>
      <c r="AL58" s="23">
        <v>44000</v>
      </c>
      <c r="AM58" s="20">
        <v>30</v>
      </c>
      <c r="AN58" s="34"/>
      <c r="AO58" s="3">
        <v>1</v>
      </c>
      <c r="AP58" s="23">
        <v>43999</v>
      </c>
      <c r="AQ58" s="20">
        <v>30</v>
      </c>
      <c r="AR58" s="34"/>
      <c r="AS58" s="3">
        <v>1</v>
      </c>
      <c r="AT58" s="23">
        <v>43998</v>
      </c>
      <c r="AU58" s="20">
        <v>30</v>
      </c>
      <c r="AV58" s="34"/>
      <c r="AW58" s="3"/>
      <c r="AX58" s="23"/>
      <c r="AY58" s="20"/>
      <c r="AZ58" s="34"/>
      <c r="BA58" s="3"/>
      <c r="BB58" s="23"/>
      <c r="BC58" s="20"/>
      <c r="BD58" s="34"/>
      <c r="BE58" s="3"/>
      <c r="BF58" s="23"/>
      <c r="BG58" s="20"/>
      <c r="BH58" s="22"/>
    </row>
    <row r="59" spans="1:60" x14ac:dyDescent="0.25">
      <c r="A59" s="37"/>
      <c r="B59" s="61"/>
      <c r="C59" s="19">
        <f t="shared" si="1"/>
        <v>1</v>
      </c>
      <c r="D59" s="19">
        <f t="shared" si="2"/>
        <v>1</v>
      </c>
      <c r="E59" s="20">
        <f t="shared" si="6"/>
        <v>40</v>
      </c>
      <c r="F59" s="20">
        <v>10</v>
      </c>
      <c r="G59" s="20"/>
      <c r="H59" s="22"/>
      <c r="I59" s="3">
        <v>6</v>
      </c>
      <c r="J59" s="23">
        <v>44007</v>
      </c>
      <c r="K59" s="27">
        <v>10</v>
      </c>
      <c r="L59" s="22"/>
      <c r="M59" s="3">
        <v>8</v>
      </c>
      <c r="N59" s="23">
        <v>44006</v>
      </c>
      <c r="O59" s="20">
        <v>10</v>
      </c>
      <c r="P59" s="22"/>
      <c r="Q59" s="3">
        <v>8</v>
      </c>
      <c r="R59" s="23">
        <v>44005</v>
      </c>
      <c r="S59" s="20">
        <v>10</v>
      </c>
      <c r="T59" s="22"/>
      <c r="U59" s="3">
        <v>8</v>
      </c>
      <c r="V59" s="23">
        <v>44004</v>
      </c>
      <c r="W59" s="20">
        <v>10</v>
      </c>
      <c r="X59" s="22"/>
      <c r="Y59" s="3"/>
      <c r="Z59" s="23"/>
      <c r="AA59" s="20"/>
      <c r="AB59" s="22"/>
      <c r="AC59" s="25"/>
      <c r="AD59" s="26"/>
      <c r="AE59" s="20"/>
      <c r="AF59" s="22"/>
      <c r="AG59" s="25"/>
      <c r="AH59" s="26"/>
      <c r="AI59" s="20"/>
      <c r="AJ59" s="34"/>
      <c r="AK59" s="3"/>
      <c r="AL59" s="23"/>
      <c r="AM59" s="20"/>
      <c r="AN59" s="34"/>
      <c r="AO59" s="3"/>
      <c r="AP59" s="23"/>
      <c r="AQ59" s="20"/>
      <c r="AR59" s="34"/>
      <c r="AS59" s="3"/>
      <c r="AT59" s="23"/>
      <c r="AU59" s="20"/>
      <c r="AV59" s="34"/>
      <c r="AW59" s="3"/>
      <c r="AX59" s="23"/>
      <c r="AY59" s="20"/>
      <c r="AZ59" s="34"/>
      <c r="BA59" s="3"/>
      <c r="BB59" s="23"/>
      <c r="BC59" s="20"/>
      <c r="BD59" s="34"/>
      <c r="BE59" s="3"/>
      <c r="BF59" s="23"/>
      <c r="BG59" s="20"/>
      <c r="BH59" s="22"/>
    </row>
    <row r="60" spans="1:60" x14ac:dyDescent="0.25">
      <c r="A60" s="37"/>
      <c r="B60" s="44"/>
      <c r="C60" s="19">
        <f t="shared" si="1"/>
        <v>1</v>
      </c>
      <c r="D60" s="19">
        <f t="shared" si="2"/>
        <v>1</v>
      </c>
      <c r="E60" s="20">
        <f t="shared" si="6"/>
        <v>10</v>
      </c>
      <c r="F60" s="20">
        <v>10</v>
      </c>
      <c r="G60" s="20"/>
      <c r="H60" s="22"/>
      <c r="I60" s="3">
        <v>6</v>
      </c>
      <c r="J60" s="23">
        <v>44007</v>
      </c>
      <c r="K60" s="27">
        <v>10</v>
      </c>
      <c r="L60" s="22"/>
      <c r="M60" s="3"/>
      <c r="N60" s="23"/>
      <c r="O60" s="20"/>
      <c r="P60" s="22"/>
      <c r="Q60" s="3"/>
      <c r="R60" s="23"/>
      <c r="S60" s="20"/>
      <c r="T60" s="22"/>
      <c r="U60" s="3"/>
      <c r="V60" s="23"/>
      <c r="W60" s="20"/>
      <c r="X60" s="22"/>
      <c r="Y60" s="3"/>
      <c r="Z60" s="23"/>
      <c r="AA60" s="20"/>
      <c r="AB60" s="22"/>
      <c r="AC60" s="25"/>
      <c r="AD60" s="26"/>
      <c r="AE60" s="20"/>
      <c r="AF60" s="22"/>
      <c r="AG60" s="25"/>
      <c r="AH60" s="26"/>
      <c r="AI60" s="20"/>
      <c r="AJ60" s="34"/>
      <c r="AK60" s="3"/>
      <c r="AL60" s="23"/>
      <c r="AM60" s="20"/>
      <c r="AN60" s="34"/>
      <c r="AO60" s="3"/>
      <c r="AP60" s="23"/>
      <c r="AQ60" s="20"/>
      <c r="AR60" s="34"/>
      <c r="AS60" s="3"/>
      <c r="AT60" s="23"/>
      <c r="AU60" s="20"/>
      <c r="AV60" s="34"/>
      <c r="AW60" s="3"/>
      <c r="AX60" s="23"/>
      <c r="AY60" s="20"/>
      <c r="AZ60" s="34"/>
      <c r="BA60" s="3"/>
      <c r="BB60" s="23"/>
      <c r="BC60" s="20"/>
      <c r="BD60" s="22"/>
      <c r="BE60" s="3"/>
      <c r="BF60" s="23"/>
      <c r="BG60" s="20"/>
      <c r="BH60" s="22"/>
    </row>
    <row r="61" spans="1:60" x14ac:dyDescent="0.25">
      <c r="A61" s="37">
        <v>44008</v>
      </c>
      <c r="B61" s="61">
        <v>0.625</v>
      </c>
      <c r="C61" s="19">
        <f t="shared" si="1"/>
        <v>2</v>
      </c>
      <c r="D61" s="19">
        <f t="shared" si="2"/>
        <v>2</v>
      </c>
      <c r="E61" s="20">
        <f t="shared" si="6"/>
        <v>200</v>
      </c>
      <c r="F61" s="20">
        <v>10</v>
      </c>
      <c r="G61" s="20"/>
      <c r="H61" s="22"/>
      <c r="I61" s="3">
        <v>6</v>
      </c>
      <c r="J61" s="23">
        <v>44007</v>
      </c>
      <c r="K61" s="27">
        <v>20</v>
      </c>
      <c r="L61" s="22"/>
      <c r="M61" s="3">
        <v>8</v>
      </c>
      <c r="N61" s="23">
        <v>44006</v>
      </c>
      <c r="O61" s="20">
        <v>20</v>
      </c>
      <c r="P61" s="22"/>
      <c r="Q61" s="3">
        <v>8</v>
      </c>
      <c r="R61" s="23">
        <v>44005</v>
      </c>
      <c r="S61" s="20">
        <v>20</v>
      </c>
      <c r="T61" s="22"/>
      <c r="U61" s="3">
        <v>8</v>
      </c>
      <c r="V61" s="23">
        <v>44004</v>
      </c>
      <c r="W61" s="20">
        <v>20</v>
      </c>
      <c r="X61" s="22"/>
      <c r="Y61" s="3">
        <v>5</v>
      </c>
      <c r="Z61" s="23">
        <v>44003</v>
      </c>
      <c r="AA61" s="20">
        <v>20</v>
      </c>
      <c r="AB61" s="22"/>
      <c r="AC61" s="25">
        <v>3</v>
      </c>
      <c r="AD61" s="26">
        <v>44002</v>
      </c>
      <c r="AE61" s="20">
        <v>20</v>
      </c>
      <c r="AF61" s="22"/>
      <c r="AG61" s="25">
        <v>1</v>
      </c>
      <c r="AH61" s="26">
        <v>44001</v>
      </c>
      <c r="AI61" s="20">
        <v>20</v>
      </c>
      <c r="AJ61" s="34"/>
      <c r="AK61" s="3">
        <v>1</v>
      </c>
      <c r="AL61" s="23">
        <v>44000</v>
      </c>
      <c r="AM61" s="20">
        <v>20</v>
      </c>
      <c r="AN61" s="34"/>
      <c r="AO61" s="3">
        <v>1</v>
      </c>
      <c r="AP61" s="23">
        <v>43999</v>
      </c>
      <c r="AQ61" s="20">
        <v>20</v>
      </c>
      <c r="AR61" s="34"/>
      <c r="AS61" s="3">
        <v>1</v>
      </c>
      <c r="AT61" s="23">
        <v>43998</v>
      </c>
      <c r="AU61" s="20">
        <v>20</v>
      </c>
      <c r="AV61" s="34"/>
      <c r="AW61" s="3"/>
      <c r="AX61" s="23"/>
      <c r="AY61" s="20"/>
      <c r="AZ61" s="34"/>
      <c r="BA61" s="3"/>
      <c r="BB61" s="23"/>
      <c r="BC61" s="20"/>
      <c r="BD61" s="34"/>
      <c r="BE61" s="3"/>
      <c r="BF61" s="23"/>
      <c r="BG61" s="20"/>
      <c r="BH61" s="22"/>
    </row>
    <row r="62" spans="1:60" x14ac:dyDescent="0.25">
      <c r="A62" s="37">
        <v>44008</v>
      </c>
      <c r="B62" s="61">
        <v>0.70833333333333337</v>
      </c>
      <c r="C62" s="19">
        <f t="shared" si="1"/>
        <v>1</v>
      </c>
      <c r="D62" s="19">
        <f t="shared" si="2"/>
        <v>1</v>
      </c>
      <c r="E62" s="20">
        <f>SUM(K62,O62,S62,W62,AA62,AE62,AI62,AM62,AQ62,AU62,AY62,BC62,BG62)</f>
        <v>70</v>
      </c>
      <c r="F62" s="20">
        <v>10</v>
      </c>
      <c r="G62" s="20"/>
      <c r="H62" s="22"/>
      <c r="I62" s="3">
        <v>6</v>
      </c>
      <c r="J62" s="23">
        <v>44006</v>
      </c>
      <c r="K62" s="27">
        <v>10</v>
      </c>
      <c r="L62" s="22"/>
      <c r="M62" s="3">
        <v>8</v>
      </c>
      <c r="N62" s="23">
        <v>44005</v>
      </c>
      <c r="O62" s="20">
        <v>10</v>
      </c>
      <c r="P62" s="22"/>
      <c r="Q62" s="3">
        <v>8</v>
      </c>
      <c r="R62" s="23">
        <v>44004</v>
      </c>
      <c r="S62" s="20">
        <v>10</v>
      </c>
      <c r="T62" s="22"/>
      <c r="U62" s="3">
        <v>8</v>
      </c>
      <c r="V62" s="23">
        <v>44003</v>
      </c>
      <c r="W62" s="20">
        <v>10</v>
      </c>
      <c r="X62" s="22"/>
      <c r="Y62" s="3">
        <v>5</v>
      </c>
      <c r="Z62" s="23">
        <v>44002</v>
      </c>
      <c r="AA62" s="20">
        <v>10</v>
      </c>
      <c r="AB62" s="22"/>
      <c r="AC62" s="25">
        <v>3</v>
      </c>
      <c r="AD62" s="26">
        <v>44001</v>
      </c>
      <c r="AE62" s="20">
        <v>10</v>
      </c>
      <c r="AF62" s="22"/>
      <c r="AG62" s="25">
        <v>1</v>
      </c>
      <c r="AH62" s="26">
        <v>44000</v>
      </c>
      <c r="AI62" s="20">
        <v>10</v>
      </c>
      <c r="AJ62" s="34"/>
      <c r="AK62" s="3"/>
      <c r="AL62" s="23"/>
      <c r="AM62" s="20"/>
      <c r="AN62" s="34"/>
      <c r="AO62" s="3"/>
      <c r="AP62" s="23"/>
      <c r="AQ62" s="20"/>
      <c r="AR62" s="34"/>
      <c r="AS62" s="3"/>
      <c r="AT62" s="23"/>
      <c r="AU62" s="20"/>
      <c r="AV62" s="34"/>
      <c r="AW62" s="3"/>
      <c r="AX62" s="23"/>
      <c r="AY62" s="20"/>
      <c r="AZ62" s="34"/>
      <c r="BA62" s="3"/>
      <c r="BB62" s="23"/>
      <c r="BC62" s="20"/>
      <c r="BD62" s="22"/>
      <c r="BE62" s="3"/>
      <c r="BF62" s="23"/>
      <c r="BG62" s="20"/>
      <c r="BH62" s="22"/>
    </row>
    <row r="63" spans="1:60" x14ac:dyDescent="0.25">
      <c r="A63" s="37"/>
      <c r="B63" s="61"/>
      <c r="C63" s="19">
        <f t="shared" si="1"/>
        <v>1</v>
      </c>
      <c r="D63" s="19">
        <f t="shared" si="2"/>
        <v>1</v>
      </c>
      <c r="E63" s="20">
        <f>SUM(K63,O63,S63,W63,AA63,AE63,AI63,AM63,AQ63,AU63,AY63,BC63,BG63)</f>
        <v>60</v>
      </c>
      <c r="F63" s="20">
        <v>10</v>
      </c>
      <c r="G63" s="20"/>
      <c r="H63" s="22"/>
      <c r="I63" s="3">
        <v>6</v>
      </c>
      <c r="J63" s="23">
        <v>44006</v>
      </c>
      <c r="K63" s="27">
        <v>10</v>
      </c>
      <c r="L63" s="22"/>
      <c r="M63" s="3">
        <v>8</v>
      </c>
      <c r="N63" s="23">
        <v>44005</v>
      </c>
      <c r="O63" s="20">
        <v>0</v>
      </c>
      <c r="P63" s="22"/>
      <c r="Q63" s="3">
        <v>8</v>
      </c>
      <c r="R63" s="23">
        <v>44004</v>
      </c>
      <c r="S63" s="20">
        <v>10</v>
      </c>
      <c r="T63" s="22"/>
      <c r="U63" s="3">
        <v>8</v>
      </c>
      <c r="V63" s="23">
        <v>44003</v>
      </c>
      <c r="W63" s="20">
        <v>0</v>
      </c>
      <c r="X63" s="22"/>
      <c r="Y63" s="3">
        <v>8</v>
      </c>
      <c r="Z63" s="23">
        <v>44002</v>
      </c>
      <c r="AA63" s="20">
        <v>10</v>
      </c>
      <c r="AB63" s="22"/>
      <c r="AC63" s="25">
        <v>8</v>
      </c>
      <c r="AD63" s="26">
        <v>44001</v>
      </c>
      <c r="AE63" s="20">
        <v>10</v>
      </c>
      <c r="AF63" s="22"/>
      <c r="AG63" s="25">
        <v>5</v>
      </c>
      <c r="AH63" s="26">
        <v>44000</v>
      </c>
      <c r="AI63" s="20">
        <v>10</v>
      </c>
      <c r="AJ63" s="34"/>
      <c r="AK63" s="3">
        <v>3</v>
      </c>
      <c r="AL63" s="23">
        <v>43999</v>
      </c>
      <c r="AM63" s="20">
        <v>10</v>
      </c>
      <c r="AN63" s="34"/>
      <c r="AO63" s="3"/>
      <c r="AP63" s="23"/>
      <c r="AQ63" s="20"/>
      <c r="AR63" s="34"/>
      <c r="AS63" s="3"/>
      <c r="AT63" s="23"/>
      <c r="AU63" s="20"/>
      <c r="AV63" s="34"/>
      <c r="AW63" s="3"/>
      <c r="AX63" s="23"/>
      <c r="AY63" s="20"/>
      <c r="AZ63" s="34"/>
      <c r="BA63" s="3"/>
      <c r="BB63" s="23"/>
      <c r="BC63" s="20"/>
      <c r="BD63" s="34"/>
      <c r="BE63" s="3"/>
      <c r="BF63" s="23"/>
      <c r="BG63" s="20"/>
      <c r="BH63" s="22"/>
    </row>
    <row r="64" spans="1:60" x14ac:dyDescent="0.25">
      <c r="A64" s="37"/>
      <c r="B64" s="61"/>
      <c r="C64" s="19">
        <f t="shared" si="1"/>
        <v>1</v>
      </c>
      <c r="D64" s="19">
        <f t="shared" si="2"/>
        <v>1</v>
      </c>
      <c r="E64" s="20">
        <f>SUM(K64,O64,S64,W64,AA64,AE64,AI64,AM64,AQ64,AU64,AY64,BC64,BG64)</f>
        <v>60</v>
      </c>
      <c r="F64" s="20">
        <v>10</v>
      </c>
      <c r="G64" s="20"/>
      <c r="H64" s="22"/>
      <c r="I64" s="3">
        <v>6</v>
      </c>
      <c r="J64" s="23">
        <v>44007</v>
      </c>
      <c r="K64" s="27">
        <v>10</v>
      </c>
      <c r="L64" s="22"/>
      <c r="M64" s="3">
        <v>8</v>
      </c>
      <c r="N64" s="23">
        <v>44006</v>
      </c>
      <c r="O64" s="20">
        <v>10</v>
      </c>
      <c r="P64" s="22"/>
      <c r="Q64" s="3">
        <v>8</v>
      </c>
      <c r="R64" s="23">
        <v>44005</v>
      </c>
      <c r="S64" s="20">
        <v>0</v>
      </c>
      <c r="T64" s="22"/>
      <c r="U64" s="3">
        <v>8</v>
      </c>
      <c r="V64" s="23">
        <v>44004</v>
      </c>
      <c r="W64" s="20">
        <v>0</v>
      </c>
      <c r="X64" s="22"/>
      <c r="Y64" s="3">
        <v>5</v>
      </c>
      <c r="Z64" s="23">
        <v>44003</v>
      </c>
      <c r="AA64" s="20">
        <v>0</v>
      </c>
      <c r="AB64" s="22"/>
      <c r="AC64" s="25">
        <v>8</v>
      </c>
      <c r="AD64" s="26">
        <v>44002</v>
      </c>
      <c r="AE64" s="20">
        <v>0</v>
      </c>
      <c r="AF64" s="22"/>
      <c r="AG64" s="25">
        <v>8</v>
      </c>
      <c r="AH64" s="26">
        <v>44001</v>
      </c>
      <c r="AI64" s="20">
        <v>10</v>
      </c>
      <c r="AJ64" s="34"/>
      <c r="AK64" s="3">
        <v>8</v>
      </c>
      <c r="AL64" s="23">
        <v>44000</v>
      </c>
      <c r="AM64" s="20">
        <v>10</v>
      </c>
      <c r="AN64" s="34"/>
      <c r="AO64" s="3">
        <v>5</v>
      </c>
      <c r="AP64" s="23">
        <v>43999</v>
      </c>
      <c r="AQ64" s="20">
        <v>10</v>
      </c>
      <c r="AR64" s="34"/>
      <c r="AS64" s="3">
        <v>3</v>
      </c>
      <c r="AT64" s="23">
        <v>43998</v>
      </c>
      <c r="AU64" s="20">
        <v>10</v>
      </c>
      <c r="AV64" s="34"/>
      <c r="AW64" s="3"/>
      <c r="AX64" s="23"/>
      <c r="AY64" s="20"/>
      <c r="AZ64" s="34"/>
      <c r="BA64" s="3"/>
      <c r="BB64" s="23"/>
      <c r="BC64" s="20"/>
      <c r="BD64" s="34"/>
      <c r="BE64" s="3"/>
      <c r="BF64" s="23"/>
      <c r="BG64" s="20"/>
      <c r="BH64" s="22"/>
    </row>
    <row r="65" spans="1:60" x14ac:dyDescent="0.25">
      <c r="A65" s="37">
        <v>44008</v>
      </c>
      <c r="B65" s="61">
        <v>0.75</v>
      </c>
      <c r="C65" s="19">
        <f t="shared" si="1"/>
        <v>1</v>
      </c>
      <c r="D65" s="19">
        <f t="shared" si="2"/>
        <v>1</v>
      </c>
      <c r="E65" s="20">
        <f>SUM(K65,O65,S65,W65,AA65,AE65,AI65,AM65,AQ65,AU65,AY65,BC65,BG65)</f>
        <v>100</v>
      </c>
      <c r="F65" s="20">
        <v>10</v>
      </c>
      <c r="G65" s="20"/>
      <c r="H65" s="22"/>
      <c r="I65" s="3">
        <v>6</v>
      </c>
      <c r="J65" s="23">
        <v>44007</v>
      </c>
      <c r="K65" s="27">
        <v>10</v>
      </c>
      <c r="L65" s="22"/>
      <c r="M65" s="3">
        <v>8</v>
      </c>
      <c r="N65" s="23">
        <v>44006</v>
      </c>
      <c r="O65" s="20">
        <v>10</v>
      </c>
      <c r="P65" s="22"/>
      <c r="Q65" s="3">
        <v>8</v>
      </c>
      <c r="R65" s="23">
        <v>44005</v>
      </c>
      <c r="S65" s="20">
        <v>10</v>
      </c>
      <c r="T65" s="22"/>
      <c r="U65" s="3">
        <v>8</v>
      </c>
      <c r="V65" s="23">
        <v>44004</v>
      </c>
      <c r="W65" s="20">
        <v>10</v>
      </c>
      <c r="X65" s="22"/>
      <c r="Y65" s="3">
        <v>5</v>
      </c>
      <c r="Z65" s="23">
        <v>44003</v>
      </c>
      <c r="AA65" s="20">
        <v>10</v>
      </c>
      <c r="AB65" s="22"/>
      <c r="AC65" s="25">
        <v>3</v>
      </c>
      <c r="AD65" s="26">
        <v>44002</v>
      </c>
      <c r="AE65" s="20">
        <v>10</v>
      </c>
      <c r="AF65" s="22"/>
      <c r="AG65" s="25">
        <v>1</v>
      </c>
      <c r="AH65" s="26">
        <v>44001</v>
      </c>
      <c r="AI65" s="20">
        <v>10</v>
      </c>
      <c r="AJ65" s="34"/>
      <c r="AK65" s="3">
        <v>1</v>
      </c>
      <c r="AL65" s="23">
        <v>44000</v>
      </c>
      <c r="AM65" s="20">
        <v>10</v>
      </c>
      <c r="AN65" s="34"/>
      <c r="AO65" s="3">
        <v>1</v>
      </c>
      <c r="AP65" s="23">
        <v>43999</v>
      </c>
      <c r="AQ65" s="20">
        <v>10</v>
      </c>
      <c r="AR65" s="34"/>
      <c r="AS65" s="3">
        <v>1</v>
      </c>
      <c r="AT65" s="23">
        <v>43998</v>
      </c>
      <c r="AU65" s="20">
        <v>10</v>
      </c>
      <c r="AV65" s="34"/>
      <c r="AW65" s="3"/>
      <c r="AX65" s="23"/>
      <c r="AY65" s="20"/>
      <c r="AZ65" s="34"/>
      <c r="BA65" s="3"/>
      <c r="BB65" s="23"/>
      <c r="BC65" s="20"/>
      <c r="BD65" s="22"/>
      <c r="BE65" s="3"/>
      <c r="BF65" s="23"/>
      <c r="BG65" s="20"/>
      <c r="BH65" s="22"/>
    </row>
    <row r="66" spans="1:60" ht="13.75" thickBot="1" x14ac:dyDescent="0.3">
      <c r="A66" s="37"/>
      <c r="B66" s="61"/>
      <c r="C66" s="19">
        <f t="shared" si="1"/>
        <v>1</v>
      </c>
      <c r="D66" s="19">
        <f t="shared" si="2"/>
        <v>1</v>
      </c>
      <c r="E66" s="20">
        <f>SUM(K66,O66,S66,W66,AA66,AE66,AI66,AM66,AQ66,AU66,AY66,BC66,BG66)</f>
        <v>60</v>
      </c>
      <c r="F66" s="20">
        <v>10</v>
      </c>
      <c r="G66" s="20"/>
      <c r="H66" s="22"/>
      <c r="I66" s="3">
        <v>6</v>
      </c>
      <c r="J66" s="23">
        <v>44007</v>
      </c>
      <c r="K66" s="27">
        <v>10</v>
      </c>
      <c r="L66" s="22"/>
      <c r="M66" s="3">
        <v>8</v>
      </c>
      <c r="N66" s="23">
        <v>44006</v>
      </c>
      <c r="O66" s="20">
        <v>10</v>
      </c>
      <c r="P66" s="22"/>
      <c r="Q66" s="3">
        <v>8</v>
      </c>
      <c r="R66" s="23">
        <v>44005</v>
      </c>
      <c r="S66" s="20">
        <v>0</v>
      </c>
      <c r="T66" s="22"/>
      <c r="U66" s="3">
        <v>8</v>
      </c>
      <c r="V66" s="23">
        <v>44004</v>
      </c>
      <c r="W66" s="20">
        <v>0</v>
      </c>
      <c r="X66" s="22"/>
      <c r="Y66" s="3">
        <v>8</v>
      </c>
      <c r="Z66" s="23">
        <v>44003</v>
      </c>
      <c r="AA66" s="20">
        <v>0</v>
      </c>
      <c r="AB66" s="22"/>
      <c r="AC66" s="25">
        <v>8</v>
      </c>
      <c r="AD66" s="26">
        <v>44002</v>
      </c>
      <c r="AE66" s="20">
        <v>0</v>
      </c>
      <c r="AF66" s="22"/>
      <c r="AG66" s="25">
        <v>8</v>
      </c>
      <c r="AH66" s="26">
        <v>44001</v>
      </c>
      <c r="AI66" s="20">
        <v>10</v>
      </c>
      <c r="AJ66" s="34"/>
      <c r="AK66" s="3">
        <v>8</v>
      </c>
      <c r="AL66" s="23">
        <v>44000</v>
      </c>
      <c r="AM66" s="20">
        <v>10</v>
      </c>
      <c r="AN66" s="34"/>
      <c r="AO66" s="3">
        <v>5</v>
      </c>
      <c r="AP66" s="23">
        <v>43999</v>
      </c>
      <c r="AQ66" s="20">
        <v>10</v>
      </c>
      <c r="AR66" s="34"/>
      <c r="AS66" s="3">
        <v>3</v>
      </c>
      <c r="AT66" s="23">
        <v>43998</v>
      </c>
      <c r="AU66" s="20">
        <v>10</v>
      </c>
      <c r="AV66" s="34"/>
      <c r="AW66" s="3"/>
      <c r="AX66" s="23"/>
      <c r="AY66" s="20"/>
      <c r="AZ66" s="34"/>
      <c r="BA66" s="3"/>
      <c r="BB66" s="23"/>
      <c r="BC66" s="20"/>
      <c r="BD66" s="34"/>
      <c r="BE66" s="3"/>
      <c r="BF66" s="23"/>
      <c r="BG66" s="20"/>
      <c r="BH66" s="22"/>
    </row>
    <row r="67" spans="1:60" s="8" customFormat="1" x14ac:dyDescent="0.25">
      <c r="A67" s="5">
        <v>44009</v>
      </c>
      <c r="B67" s="63">
        <v>0.375</v>
      </c>
      <c r="C67" s="6">
        <f t="shared" si="1"/>
        <v>1</v>
      </c>
      <c r="D67" s="6">
        <f t="shared" si="2"/>
        <v>1</v>
      </c>
      <c r="E67" s="7">
        <f t="shared" ref="E67:E80" si="7">SUM(K67,O67,S67,W67,AA67,AE67,AI67,AM67,AQ67,AU67,AY67,BC67,BG67)</f>
        <v>110</v>
      </c>
      <c r="F67" s="7">
        <v>10</v>
      </c>
      <c r="G67" s="7"/>
      <c r="H67" s="12"/>
      <c r="I67" s="9">
        <v>6</v>
      </c>
      <c r="J67" s="10">
        <v>44008</v>
      </c>
      <c r="K67" s="11">
        <v>10</v>
      </c>
      <c r="L67" s="12"/>
      <c r="M67" s="9">
        <v>8</v>
      </c>
      <c r="N67" s="10">
        <v>44007</v>
      </c>
      <c r="O67" s="7">
        <v>10</v>
      </c>
      <c r="P67" s="12"/>
      <c r="Q67" s="9">
        <v>8</v>
      </c>
      <c r="R67" s="10">
        <v>44006</v>
      </c>
      <c r="S67" s="7">
        <v>10</v>
      </c>
      <c r="T67" s="12"/>
      <c r="U67" s="9">
        <v>8</v>
      </c>
      <c r="V67" s="10">
        <v>44005</v>
      </c>
      <c r="W67" s="7">
        <v>10</v>
      </c>
      <c r="X67" s="12"/>
      <c r="Y67" s="9">
        <v>5</v>
      </c>
      <c r="Z67" s="10">
        <v>44004</v>
      </c>
      <c r="AA67" s="7">
        <v>10</v>
      </c>
      <c r="AB67" s="12"/>
      <c r="AC67" s="14">
        <v>3</v>
      </c>
      <c r="AD67" s="15">
        <v>44003</v>
      </c>
      <c r="AE67" s="7">
        <v>10</v>
      </c>
      <c r="AF67" s="12"/>
      <c r="AG67" s="14">
        <v>1</v>
      </c>
      <c r="AH67" s="15">
        <v>44002</v>
      </c>
      <c r="AI67" s="7">
        <v>10</v>
      </c>
      <c r="AJ67" s="16"/>
      <c r="AK67" s="9">
        <v>1</v>
      </c>
      <c r="AL67" s="10">
        <v>44001</v>
      </c>
      <c r="AM67" s="7">
        <v>10</v>
      </c>
      <c r="AN67" s="16"/>
      <c r="AO67" s="9">
        <v>1</v>
      </c>
      <c r="AP67" s="10">
        <v>44000</v>
      </c>
      <c r="AQ67" s="7">
        <v>10</v>
      </c>
      <c r="AR67" s="16"/>
      <c r="AS67" s="9">
        <v>1</v>
      </c>
      <c r="AT67" s="10">
        <v>43999</v>
      </c>
      <c r="AU67" s="7">
        <v>10</v>
      </c>
      <c r="AV67" s="16"/>
      <c r="AW67" s="9">
        <v>1</v>
      </c>
      <c r="AX67" s="10">
        <v>43998</v>
      </c>
      <c r="AY67" s="7">
        <v>10</v>
      </c>
      <c r="AZ67" s="16"/>
      <c r="BA67" s="9"/>
      <c r="BB67" s="10"/>
      <c r="BC67" s="7"/>
      <c r="BD67" s="16"/>
      <c r="BE67" s="9"/>
      <c r="BF67" s="10"/>
      <c r="BG67" s="7"/>
      <c r="BH67" s="12"/>
    </row>
    <row r="68" spans="1:60" x14ac:dyDescent="0.25">
      <c r="A68" s="37"/>
      <c r="B68" s="61"/>
      <c r="C68" s="19">
        <f t="shared" si="1"/>
        <v>1</v>
      </c>
      <c r="D68" s="19">
        <f t="shared" si="2"/>
        <v>1</v>
      </c>
      <c r="E68" s="20">
        <f t="shared" si="7"/>
        <v>110</v>
      </c>
      <c r="F68" s="20">
        <v>10</v>
      </c>
      <c r="G68" s="20"/>
      <c r="H68" s="22"/>
      <c r="I68" s="3">
        <v>6</v>
      </c>
      <c r="J68" s="23">
        <v>44008</v>
      </c>
      <c r="K68" s="27">
        <v>10</v>
      </c>
      <c r="L68" s="22"/>
      <c r="M68" s="3">
        <v>8</v>
      </c>
      <c r="N68" s="23">
        <v>44007</v>
      </c>
      <c r="O68" s="20">
        <v>10</v>
      </c>
      <c r="P68" s="22"/>
      <c r="Q68" s="3">
        <v>8</v>
      </c>
      <c r="R68" s="23">
        <v>44006</v>
      </c>
      <c r="S68" s="20">
        <v>10</v>
      </c>
      <c r="T68" s="22"/>
      <c r="U68" s="3">
        <v>8</v>
      </c>
      <c r="V68" s="23">
        <v>44005</v>
      </c>
      <c r="W68" s="20">
        <v>10</v>
      </c>
      <c r="X68" s="22"/>
      <c r="Y68" s="3">
        <v>5</v>
      </c>
      <c r="Z68" s="23">
        <v>44004</v>
      </c>
      <c r="AA68" s="20">
        <v>10</v>
      </c>
      <c r="AB68" s="22"/>
      <c r="AC68" s="25">
        <v>3</v>
      </c>
      <c r="AD68" s="26">
        <v>44003</v>
      </c>
      <c r="AE68" s="20">
        <v>10</v>
      </c>
      <c r="AF68" s="22"/>
      <c r="AG68" s="25">
        <v>1</v>
      </c>
      <c r="AH68" s="26">
        <v>44002</v>
      </c>
      <c r="AI68" s="20">
        <v>10</v>
      </c>
      <c r="AJ68" s="34"/>
      <c r="AK68" s="3">
        <v>1</v>
      </c>
      <c r="AL68" s="23">
        <v>44001</v>
      </c>
      <c r="AM68" s="20">
        <v>10</v>
      </c>
      <c r="AN68" s="34"/>
      <c r="AO68" s="3">
        <v>1</v>
      </c>
      <c r="AP68" s="23">
        <v>44000</v>
      </c>
      <c r="AQ68" s="20">
        <v>10</v>
      </c>
      <c r="AR68" s="34"/>
      <c r="AS68" s="3">
        <v>1</v>
      </c>
      <c r="AT68" s="23">
        <v>43999</v>
      </c>
      <c r="AU68" s="20">
        <v>10</v>
      </c>
      <c r="AV68" s="34"/>
      <c r="AW68" s="3">
        <v>1</v>
      </c>
      <c r="AX68" s="23">
        <v>43998</v>
      </c>
      <c r="AY68" s="20">
        <v>10</v>
      </c>
      <c r="AZ68" s="34"/>
      <c r="BA68" s="3"/>
      <c r="BB68" s="23"/>
      <c r="BC68" s="20"/>
      <c r="BD68" s="34"/>
      <c r="BE68" s="3"/>
      <c r="BF68" s="23"/>
      <c r="BG68" s="20"/>
      <c r="BH68" s="22"/>
    </row>
    <row r="69" spans="1:60" x14ac:dyDescent="0.25">
      <c r="A69" s="37"/>
      <c r="B69" s="44"/>
      <c r="C69" s="19">
        <f t="shared" ref="C69:C132" si="8">ABS(K69/F69)</f>
        <v>1</v>
      </c>
      <c r="D69" s="19">
        <f t="shared" ref="D69:D132" si="9">C69</f>
        <v>1</v>
      </c>
      <c r="E69" s="20">
        <f t="shared" si="7"/>
        <v>60</v>
      </c>
      <c r="F69" s="20">
        <v>10</v>
      </c>
      <c r="G69" s="20"/>
      <c r="H69" s="22"/>
      <c r="I69" s="3">
        <v>6</v>
      </c>
      <c r="J69" s="23">
        <v>44008</v>
      </c>
      <c r="K69" s="27">
        <v>10</v>
      </c>
      <c r="L69" s="22"/>
      <c r="M69" s="3">
        <v>8</v>
      </c>
      <c r="N69" s="23">
        <v>44007</v>
      </c>
      <c r="O69" s="20">
        <v>10</v>
      </c>
      <c r="P69" s="22"/>
      <c r="Q69" s="3">
        <v>8</v>
      </c>
      <c r="R69" s="23">
        <v>44006</v>
      </c>
      <c r="S69" s="20">
        <v>10</v>
      </c>
      <c r="T69" s="22"/>
      <c r="U69" s="3">
        <v>8</v>
      </c>
      <c r="V69" s="23">
        <v>44005</v>
      </c>
      <c r="W69" s="20">
        <v>10</v>
      </c>
      <c r="X69" s="22"/>
      <c r="Y69" s="3">
        <v>5</v>
      </c>
      <c r="Z69" s="23">
        <v>44004</v>
      </c>
      <c r="AA69" s="20">
        <v>10</v>
      </c>
      <c r="AB69" s="22"/>
      <c r="AC69" s="25">
        <v>3</v>
      </c>
      <c r="AD69" s="26">
        <v>44003</v>
      </c>
      <c r="AE69" s="20">
        <v>10</v>
      </c>
      <c r="AF69" s="22"/>
      <c r="AG69" s="25"/>
      <c r="AH69" s="26"/>
      <c r="AI69" s="20"/>
      <c r="AJ69" s="34"/>
      <c r="AK69" s="3"/>
      <c r="AL69" s="23"/>
      <c r="AM69" s="20"/>
      <c r="AN69" s="34"/>
      <c r="AO69" s="3"/>
      <c r="AP69" s="23"/>
      <c r="AQ69" s="20"/>
      <c r="AR69" s="34"/>
      <c r="AS69" s="3"/>
      <c r="AT69" s="23"/>
      <c r="AU69" s="20"/>
      <c r="AV69" s="34"/>
      <c r="AW69" s="3"/>
      <c r="AX69" s="23"/>
      <c r="AY69" s="20"/>
      <c r="AZ69" s="34"/>
      <c r="BA69" s="3"/>
      <c r="BB69" s="23"/>
      <c r="BC69" s="20"/>
      <c r="BD69" s="22"/>
      <c r="BE69" s="3"/>
      <c r="BF69" s="23"/>
      <c r="BG69" s="20"/>
      <c r="BH69" s="22"/>
    </row>
    <row r="70" spans="1:60" x14ac:dyDescent="0.25">
      <c r="A70" s="37"/>
      <c r="B70" s="2"/>
      <c r="C70" s="19">
        <f t="shared" si="8"/>
        <v>1</v>
      </c>
      <c r="D70" s="19">
        <f t="shared" si="9"/>
        <v>1</v>
      </c>
      <c r="E70" s="20">
        <f t="shared" si="7"/>
        <v>20</v>
      </c>
      <c r="F70" s="20">
        <v>-10</v>
      </c>
      <c r="G70" s="20"/>
      <c r="H70" s="22"/>
      <c r="I70" s="3">
        <v>6</v>
      </c>
      <c r="J70" s="23">
        <v>43998</v>
      </c>
      <c r="K70" s="27">
        <v>10</v>
      </c>
      <c r="L70" s="22"/>
      <c r="M70" s="3">
        <v>7</v>
      </c>
      <c r="N70" s="23">
        <v>43999</v>
      </c>
      <c r="O70" s="20">
        <v>0</v>
      </c>
      <c r="P70" s="22"/>
      <c r="Q70" s="3">
        <v>7</v>
      </c>
      <c r="R70" s="23">
        <v>44000</v>
      </c>
      <c r="S70" s="20">
        <v>0</v>
      </c>
      <c r="T70" s="22"/>
      <c r="U70" s="3">
        <v>7</v>
      </c>
      <c r="V70" s="23">
        <v>44001</v>
      </c>
      <c r="W70" s="20">
        <v>0</v>
      </c>
      <c r="X70" s="22"/>
      <c r="Y70" s="3">
        <v>7</v>
      </c>
      <c r="Z70" s="23">
        <v>44002</v>
      </c>
      <c r="AA70" s="20">
        <v>0</v>
      </c>
      <c r="AB70" s="22"/>
      <c r="AC70" s="3">
        <v>7</v>
      </c>
      <c r="AD70" s="23">
        <v>44003</v>
      </c>
      <c r="AE70" s="20">
        <v>0</v>
      </c>
      <c r="AF70" s="22"/>
      <c r="AG70" s="3">
        <v>7</v>
      </c>
      <c r="AH70" s="23">
        <v>44004</v>
      </c>
      <c r="AI70" s="20">
        <v>0</v>
      </c>
      <c r="AJ70" s="22"/>
      <c r="AK70" s="3">
        <v>7</v>
      </c>
      <c r="AL70" s="23">
        <v>44005</v>
      </c>
      <c r="AM70" s="20">
        <v>0</v>
      </c>
      <c r="AN70" s="22"/>
      <c r="AO70" s="3">
        <v>7</v>
      </c>
      <c r="AP70" s="23">
        <v>44006</v>
      </c>
      <c r="AQ70" s="20">
        <v>0</v>
      </c>
      <c r="AR70" s="22"/>
      <c r="AS70" s="3">
        <v>7</v>
      </c>
      <c r="AT70" s="23">
        <v>44007</v>
      </c>
      <c r="AU70" s="20">
        <v>10</v>
      </c>
      <c r="AV70" s="22"/>
      <c r="AW70" s="3"/>
      <c r="AX70" s="23"/>
      <c r="AY70" s="20"/>
      <c r="AZ70" s="22"/>
      <c r="BA70" s="3"/>
      <c r="BB70" s="23"/>
      <c r="BC70" s="20"/>
      <c r="BD70" s="22"/>
      <c r="BE70" s="3"/>
      <c r="BF70" s="23"/>
      <c r="BG70" s="20"/>
      <c r="BH70" s="22"/>
    </row>
    <row r="71" spans="1:60" x14ac:dyDescent="0.25">
      <c r="A71" s="37">
        <v>44009</v>
      </c>
      <c r="B71" s="61">
        <v>0.45833333333333331</v>
      </c>
      <c r="C71" s="19">
        <f t="shared" si="8"/>
        <v>1</v>
      </c>
      <c r="D71" s="19">
        <f t="shared" si="9"/>
        <v>1</v>
      </c>
      <c r="E71" s="20">
        <f t="shared" si="7"/>
        <v>100</v>
      </c>
      <c r="F71" s="20">
        <v>10</v>
      </c>
      <c r="G71" s="20"/>
      <c r="H71" s="22"/>
      <c r="I71" s="3">
        <v>6</v>
      </c>
      <c r="J71" s="23">
        <v>44008</v>
      </c>
      <c r="K71" s="27">
        <v>10</v>
      </c>
      <c r="L71" s="22"/>
      <c r="M71" s="3">
        <v>8</v>
      </c>
      <c r="N71" s="23">
        <v>44007</v>
      </c>
      <c r="O71" s="20">
        <v>10</v>
      </c>
      <c r="P71" s="22"/>
      <c r="Q71" s="3">
        <v>8</v>
      </c>
      <c r="R71" s="23">
        <v>44006</v>
      </c>
      <c r="S71" s="20">
        <v>10</v>
      </c>
      <c r="T71" s="22"/>
      <c r="U71" s="3">
        <v>8</v>
      </c>
      <c r="V71" s="23">
        <v>44005</v>
      </c>
      <c r="W71" s="20">
        <v>10</v>
      </c>
      <c r="X71" s="22"/>
      <c r="Y71" s="3">
        <v>5</v>
      </c>
      <c r="Z71" s="23">
        <v>44004</v>
      </c>
      <c r="AA71" s="20">
        <v>10</v>
      </c>
      <c r="AB71" s="22"/>
      <c r="AC71" s="25">
        <v>3</v>
      </c>
      <c r="AD71" s="26">
        <v>44003</v>
      </c>
      <c r="AE71" s="20">
        <v>10</v>
      </c>
      <c r="AF71" s="22"/>
      <c r="AG71" s="25">
        <v>1</v>
      </c>
      <c r="AH71" s="26">
        <v>44002</v>
      </c>
      <c r="AI71" s="20">
        <v>10</v>
      </c>
      <c r="AJ71" s="34"/>
      <c r="AK71" s="3">
        <v>1</v>
      </c>
      <c r="AL71" s="23">
        <v>44001</v>
      </c>
      <c r="AM71" s="20">
        <v>10</v>
      </c>
      <c r="AN71" s="34"/>
      <c r="AO71" s="3">
        <v>1</v>
      </c>
      <c r="AP71" s="23">
        <v>44000</v>
      </c>
      <c r="AQ71" s="20">
        <v>10</v>
      </c>
      <c r="AR71" s="34"/>
      <c r="AS71" s="3">
        <v>1</v>
      </c>
      <c r="AT71" s="23">
        <v>43999</v>
      </c>
      <c r="AU71" s="20">
        <v>10</v>
      </c>
      <c r="AV71" s="34"/>
      <c r="AW71" s="3"/>
      <c r="AX71" s="23"/>
      <c r="AY71" s="20"/>
      <c r="AZ71" s="34"/>
      <c r="BA71" s="3"/>
      <c r="BB71" s="23"/>
      <c r="BC71" s="20"/>
      <c r="BD71" s="34"/>
      <c r="BE71" s="3"/>
      <c r="BF71" s="23"/>
      <c r="BG71" s="20"/>
      <c r="BH71" s="22"/>
    </row>
    <row r="72" spans="1:60" x14ac:dyDescent="0.25">
      <c r="A72" s="37"/>
      <c r="B72" s="2"/>
      <c r="C72" s="19">
        <f t="shared" si="8"/>
        <v>1</v>
      </c>
      <c r="D72" s="19">
        <f t="shared" si="9"/>
        <v>1</v>
      </c>
      <c r="E72" s="20">
        <f t="shared" si="7"/>
        <v>110</v>
      </c>
      <c r="F72" s="20">
        <v>-10</v>
      </c>
      <c r="G72" s="20"/>
      <c r="H72" s="22"/>
      <c r="I72" s="3">
        <v>6</v>
      </c>
      <c r="J72" s="23">
        <v>43998</v>
      </c>
      <c r="K72" s="27">
        <v>10</v>
      </c>
      <c r="L72" s="22"/>
      <c r="M72" s="3">
        <v>7</v>
      </c>
      <c r="N72" s="23">
        <v>43999</v>
      </c>
      <c r="O72" s="20">
        <v>10</v>
      </c>
      <c r="P72" s="22"/>
      <c r="Q72" s="3">
        <v>8</v>
      </c>
      <c r="R72" s="23">
        <v>44000</v>
      </c>
      <c r="S72" s="20">
        <v>10</v>
      </c>
      <c r="T72" s="22"/>
      <c r="U72" s="3">
        <v>7</v>
      </c>
      <c r="V72" s="23">
        <v>44001</v>
      </c>
      <c r="W72" s="20">
        <v>10</v>
      </c>
      <c r="X72" s="22"/>
      <c r="Y72" s="3">
        <v>5</v>
      </c>
      <c r="Z72" s="23">
        <v>44002</v>
      </c>
      <c r="AA72" s="20">
        <v>10</v>
      </c>
      <c r="AB72" s="22"/>
      <c r="AC72" s="3">
        <v>3</v>
      </c>
      <c r="AD72" s="23">
        <v>44003</v>
      </c>
      <c r="AE72" s="20">
        <v>10</v>
      </c>
      <c r="AF72" s="22"/>
      <c r="AG72" s="3">
        <v>2</v>
      </c>
      <c r="AH72" s="23">
        <v>44004</v>
      </c>
      <c r="AI72" s="20">
        <v>10</v>
      </c>
      <c r="AJ72" s="22"/>
      <c r="AK72" s="3">
        <v>1</v>
      </c>
      <c r="AL72" s="23">
        <v>44005</v>
      </c>
      <c r="AM72" s="20">
        <v>10</v>
      </c>
      <c r="AN72" s="22"/>
      <c r="AO72" s="3">
        <v>7</v>
      </c>
      <c r="AP72" s="23">
        <v>44006</v>
      </c>
      <c r="AQ72" s="20">
        <v>10</v>
      </c>
      <c r="AR72" s="22"/>
      <c r="AS72" s="3">
        <v>1</v>
      </c>
      <c r="AT72" s="23">
        <v>44007</v>
      </c>
      <c r="AU72" s="20">
        <v>10</v>
      </c>
      <c r="AV72" s="22"/>
      <c r="AW72" s="3">
        <v>8</v>
      </c>
      <c r="AX72" s="23">
        <v>44008</v>
      </c>
      <c r="AY72" s="20">
        <v>10</v>
      </c>
      <c r="AZ72" s="22"/>
      <c r="BA72" s="3"/>
      <c r="BB72" s="23"/>
      <c r="BC72" s="20"/>
      <c r="BD72" s="22"/>
      <c r="BE72" s="3"/>
      <c r="BF72" s="23"/>
      <c r="BG72" s="20"/>
      <c r="BH72" s="22"/>
    </row>
    <row r="73" spans="1:60" x14ac:dyDescent="0.25">
      <c r="A73" s="37">
        <v>44009</v>
      </c>
      <c r="B73" s="61">
        <v>0.54166666666666663</v>
      </c>
      <c r="C73" s="19">
        <f t="shared" si="8"/>
        <v>2</v>
      </c>
      <c r="D73" s="19">
        <f t="shared" si="9"/>
        <v>2</v>
      </c>
      <c r="E73" s="20">
        <f t="shared" si="7"/>
        <v>220</v>
      </c>
      <c r="F73" s="20">
        <v>10</v>
      </c>
      <c r="G73" s="20"/>
      <c r="H73" s="22"/>
      <c r="I73" s="3">
        <v>6</v>
      </c>
      <c r="J73" s="23">
        <v>44008</v>
      </c>
      <c r="K73" s="27">
        <v>20</v>
      </c>
      <c r="L73" s="22"/>
      <c r="M73" s="3">
        <v>8</v>
      </c>
      <c r="N73" s="23">
        <v>44007</v>
      </c>
      <c r="O73" s="20">
        <v>20</v>
      </c>
      <c r="P73" s="22"/>
      <c r="Q73" s="3">
        <v>8</v>
      </c>
      <c r="R73" s="23">
        <v>44006</v>
      </c>
      <c r="S73" s="20">
        <v>20</v>
      </c>
      <c r="T73" s="22"/>
      <c r="U73" s="3">
        <v>8</v>
      </c>
      <c r="V73" s="23">
        <v>44005</v>
      </c>
      <c r="W73" s="20">
        <v>20</v>
      </c>
      <c r="X73" s="22"/>
      <c r="Y73" s="3">
        <v>5</v>
      </c>
      <c r="Z73" s="23">
        <v>44004</v>
      </c>
      <c r="AA73" s="20">
        <v>20</v>
      </c>
      <c r="AB73" s="22"/>
      <c r="AC73" s="25">
        <v>3</v>
      </c>
      <c r="AD73" s="26">
        <v>44003</v>
      </c>
      <c r="AE73" s="20">
        <v>20</v>
      </c>
      <c r="AF73" s="22"/>
      <c r="AG73" s="25">
        <v>1</v>
      </c>
      <c r="AH73" s="26">
        <v>44002</v>
      </c>
      <c r="AI73" s="20">
        <v>20</v>
      </c>
      <c r="AJ73" s="34"/>
      <c r="AK73" s="3">
        <v>1</v>
      </c>
      <c r="AL73" s="23">
        <v>44001</v>
      </c>
      <c r="AM73" s="20">
        <v>20</v>
      </c>
      <c r="AN73" s="34"/>
      <c r="AO73" s="3">
        <v>1</v>
      </c>
      <c r="AP73" s="23">
        <v>44000</v>
      </c>
      <c r="AQ73" s="20">
        <v>20</v>
      </c>
      <c r="AR73" s="34"/>
      <c r="AS73" s="3">
        <v>1</v>
      </c>
      <c r="AT73" s="23">
        <v>43999</v>
      </c>
      <c r="AU73" s="20">
        <v>20</v>
      </c>
      <c r="AV73" s="34"/>
      <c r="AW73" s="3">
        <v>1</v>
      </c>
      <c r="AX73" s="23">
        <v>43998</v>
      </c>
      <c r="AY73" s="20">
        <v>20</v>
      </c>
      <c r="AZ73" s="34"/>
      <c r="BA73" s="3"/>
      <c r="BB73" s="23"/>
      <c r="BC73" s="20"/>
      <c r="BD73" s="34"/>
      <c r="BE73" s="3"/>
      <c r="BF73" s="23"/>
      <c r="BG73" s="20"/>
      <c r="BH73" s="22"/>
    </row>
    <row r="74" spans="1:60" x14ac:dyDescent="0.25">
      <c r="A74" s="37"/>
      <c r="B74" s="61"/>
      <c r="C74" s="19">
        <f t="shared" si="8"/>
        <v>1</v>
      </c>
      <c r="D74" s="19">
        <f t="shared" si="9"/>
        <v>1</v>
      </c>
      <c r="E74" s="20">
        <f t="shared" si="7"/>
        <v>100</v>
      </c>
      <c r="F74" s="20">
        <v>10</v>
      </c>
      <c r="G74" s="20"/>
      <c r="H74" s="22"/>
      <c r="I74" s="3">
        <v>6</v>
      </c>
      <c r="J74" s="23">
        <v>44008</v>
      </c>
      <c r="K74" s="27">
        <v>10</v>
      </c>
      <c r="L74" s="22"/>
      <c r="M74" s="3">
        <v>8</v>
      </c>
      <c r="N74" s="23">
        <v>44007</v>
      </c>
      <c r="O74" s="20">
        <v>10</v>
      </c>
      <c r="P74" s="22"/>
      <c r="Q74" s="3">
        <v>8</v>
      </c>
      <c r="R74" s="23">
        <v>44006</v>
      </c>
      <c r="S74" s="20">
        <v>10</v>
      </c>
      <c r="T74" s="22"/>
      <c r="U74" s="3">
        <v>8</v>
      </c>
      <c r="V74" s="23">
        <v>44005</v>
      </c>
      <c r="W74" s="20">
        <v>10</v>
      </c>
      <c r="X74" s="22"/>
      <c r="Y74" s="3">
        <v>5</v>
      </c>
      <c r="Z74" s="23">
        <v>44004</v>
      </c>
      <c r="AA74" s="20">
        <v>10</v>
      </c>
      <c r="AB74" s="22"/>
      <c r="AC74" s="25">
        <v>3</v>
      </c>
      <c r="AD74" s="26">
        <v>44003</v>
      </c>
      <c r="AE74" s="20">
        <v>10</v>
      </c>
      <c r="AF74" s="22"/>
      <c r="AG74" s="25">
        <v>1</v>
      </c>
      <c r="AH74" s="26">
        <v>44002</v>
      </c>
      <c r="AI74" s="20">
        <v>10</v>
      </c>
      <c r="AJ74" s="34"/>
      <c r="AK74" s="3">
        <v>1</v>
      </c>
      <c r="AL74" s="23">
        <v>44001</v>
      </c>
      <c r="AM74" s="20">
        <v>10</v>
      </c>
      <c r="AN74" s="34"/>
      <c r="AO74" s="3">
        <v>1</v>
      </c>
      <c r="AP74" s="23">
        <v>44000</v>
      </c>
      <c r="AQ74" s="20">
        <v>10</v>
      </c>
      <c r="AR74" s="34"/>
      <c r="AS74" s="3">
        <v>1</v>
      </c>
      <c r="AT74" s="23">
        <v>43999</v>
      </c>
      <c r="AU74" s="20">
        <v>10</v>
      </c>
      <c r="AV74" s="34"/>
      <c r="AW74" s="3"/>
      <c r="AX74" s="23"/>
      <c r="AY74" s="20"/>
      <c r="AZ74" s="34"/>
      <c r="BA74" s="3"/>
      <c r="BB74" s="23"/>
      <c r="BC74" s="20"/>
      <c r="BD74" s="34"/>
      <c r="BE74" s="3"/>
      <c r="BF74" s="23"/>
      <c r="BG74" s="20"/>
      <c r="BH74" s="22"/>
    </row>
    <row r="75" spans="1:60" x14ac:dyDescent="0.25">
      <c r="A75" s="37">
        <v>44009</v>
      </c>
      <c r="B75" s="61">
        <v>0.70833333333333337</v>
      </c>
      <c r="C75" s="19">
        <f t="shared" si="8"/>
        <v>1</v>
      </c>
      <c r="D75" s="19">
        <f t="shared" si="9"/>
        <v>1</v>
      </c>
      <c r="E75" s="20">
        <f>SUM(K75,O75,S75,W75,AA75,AE75,AI75,AM75,AQ75,AU75,AY75,BC75,BG75)</f>
        <v>100</v>
      </c>
      <c r="F75" s="20">
        <v>-10</v>
      </c>
      <c r="G75" s="20"/>
      <c r="H75" s="22"/>
      <c r="I75" s="3">
        <v>6</v>
      </c>
      <c r="J75" s="23">
        <v>43999</v>
      </c>
      <c r="K75" s="27">
        <v>10</v>
      </c>
      <c r="L75" s="22"/>
      <c r="M75" s="3">
        <v>7</v>
      </c>
      <c r="N75" s="23">
        <v>44000</v>
      </c>
      <c r="O75" s="20">
        <v>10</v>
      </c>
      <c r="P75" s="22"/>
      <c r="Q75" s="3">
        <v>8</v>
      </c>
      <c r="R75" s="23">
        <v>44001</v>
      </c>
      <c r="S75" s="20">
        <v>10</v>
      </c>
      <c r="T75" s="22"/>
      <c r="U75" s="3">
        <v>7</v>
      </c>
      <c r="V75" s="23">
        <v>44002</v>
      </c>
      <c r="W75" s="20">
        <v>10</v>
      </c>
      <c r="X75" s="22"/>
      <c r="Y75" s="3">
        <v>5</v>
      </c>
      <c r="Z75" s="23">
        <v>44003</v>
      </c>
      <c r="AA75" s="20">
        <v>10</v>
      </c>
      <c r="AB75" s="22"/>
      <c r="AC75" s="3">
        <v>3</v>
      </c>
      <c r="AD75" s="23">
        <v>44004</v>
      </c>
      <c r="AE75" s="20">
        <v>10</v>
      </c>
      <c r="AF75" s="22"/>
      <c r="AG75" s="3">
        <v>2</v>
      </c>
      <c r="AH75" s="23">
        <v>44005</v>
      </c>
      <c r="AI75" s="20">
        <v>10</v>
      </c>
      <c r="AJ75" s="22"/>
      <c r="AK75" s="3">
        <v>1</v>
      </c>
      <c r="AL75" s="23">
        <v>44006</v>
      </c>
      <c r="AM75" s="20">
        <v>10</v>
      </c>
      <c r="AN75" s="22"/>
      <c r="AO75" s="3">
        <v>1</v>
      </c>
      <c r="AP75" s="23">
        <v>44007</v>
      </c>
      <c r="AQ75" s="20">
        <v>10</v>
      </c>
      <c r="AR75" s="22"/>
      <c r="AS75" s="3">
        <v>1</v>
      </c>
      <c r="AT75" s="23">
        <v>44008</v>
      </c>
      <c r="AU75" s="20">
        <v>10</v>
      </c>
      <c r="AV75" s="22"/>
      <c r="AW75" s="3"/>
      <c r="AX75" s="23"/>
      <c r="AY75" s="20"/>
      <c r="AZ75" s="22"/>
      <c r="BA75" s="3"/>
      <c r="BB75" s="23"/>
      <c r="BC75" s="20"/>
      <c r="BD75" s="22"/>
      <c r="BE75" s="3"/>
      <c r="BF75" s="23"/>
      <c r="BG75" s="20"/>
      <c r="BH75" s="22"/>
    </row>
    <row r="76" spans="1:60" x14ac:dyDescent="0.25">
      <c r="A76" s="37"/>
      <c r="B76" s="2"/>
      <c r="C76" s="19">
        <f t="shared" si="8"/>
        <v>1</v>
      </c>
      <c r="D76" s="19">
        <f t="shared" si="9"/>
        <v>1</v>
      </c>
      <c r="E76" s="20">
        <f>SUM(K76,O76,S76,W76,AA76,AE76,AI76,AM76,AQ76,AU76,AY76,BC76,BG76)</f>
        <v>80</v>
      </c>
      <c r="F76" s="20">
        <v>-10</v>
      </c>
      <c r="G76" s="20"/>
      <c r="H76" s="22"/>
      <c r="I76" s="3">
        <v>6</v>
      </c>
      <c r="J76" s="23">
        <v>44001</v>
      </c>
      <c r="K76" s="27">
        <v>10</v>
      </c>
      <c r="L76" s="22"/>
      <c r="M76" s="3">
        <v>8</v>
      </c>
      <c r="N76" s="23">
        <v>44002</v>
      </c>
      <c r="O76" s="20">
        <v>10</v>
      </c>
      <c r="P76" s="22"/>
      <c r="Q76" s="3">
        <v>8</v>
      </c>
      <c r="R76" s="23">
        <v>44003</v>
      </c>
      <c r="S76" s="20">
        <v>10</v>
      </c>
      <c r="T76" s="22"/>
      <c r="U76" s="3">
        <v>8</v>
      </c>
      <c r="V76" s="23">
        <v>44004</v>
      </c>
      <c r="W76" s="20">
        <v>10</v>
      </c>
      <c r="X76" s="22"/>
      <c r="Y76" s="3">
        <v>5</v>
      </c>
      <c r="Z76" s="23">
        <v>44005</v>
      </c>
      <c r="AA76" s="20">
        <v>10</v>
      </c>
      <c r="AB76" s="22"/>
      <c r="AC76" s="3">
        <v>3</v>
      </c>
      <c r="AD76" s="23">
        <v>44006</v>
      </c>
      <c r="AE76" s="20">
        <v>10</v>
      </c>
      <c r="AF76" s="22"/>
      <c r="AG76" s="3">
        <v>1</v>
      </c>
      <c r="AH76" s="23">
        <v>44007</v>
      </c>
      <c r="AI76" s="20">
        <v>10</v>
      </c>
      <c r="AJ76" s="22"/>
      <c r="AK76" s="3">
        <v>1</v>
      </c>
      <c r="AL76" s="23">
        <v>44008</v>
      </c>
      <c r="AM76" s="20">
        <v>10</v>
      </c>
      <c r="AN76" s="22"/>
      <c r="AO76" s="3"/>
      <c r="AP76" s="23"/>
      <c r="AQ76" s="20"/>
      <c r="AR76" s="22"/>
      <c r="AS76" s="3"/>
      <c r="AT76" s="23"/>
      <c r="AU76" s="20"/>
      <c r="AV76" s="22"/>
      <c r="AW76" s="3"/>
      <c r="AX76" s="23"/>
      <c r="AY76" s="20"/>
      <c r="AZ76" s="22"/>
      <c r="BA76" s="3"/>
      <c r="BB76" s="23"/>
      <c r="BC76" s="20"/>
      <c r="BD76" s="22"/>
      <c r="BE76" s="3"/>
      <c r="BF76" s="23"/>
      <c r="BG76" s="20"/>
      <c r="BH76" s="22"/>
    </row>
    <row r="77" spans="1:60" x14ac:dyDescent="0.25">
      <c r="A77" s="37"/>
      <c r="B77" s="61"/>
      <c r="C77" s="19">
        <f t="shared" si="8"/>
        <v>1</v>
      </c>
      <c r="D77" s="19">
        <f t="shared" si="9"/>
        <v>1</v>
      </c>
      <c r="E77" s="20">
        <f t="shared" si="7"/>
        <v>80</v>
      </c>
      <c r="F77" s="20">
        <v>10</v>
      </c>
      <c r="G77" s="20"/>
      <c r="H77" s="22"/>
      <c r="I77" s="3">
        <v>6</v>
      </c>
      <c r="J77" s="23">
        <v>44008</v>
      </c>
      <c r="K77" s="27">
        <v>10</v>
      </c>
      <c r="L77" s="22"/>
      <c r="M77" s="3">
        <v>8</v>
      </c>
      <c r="N77" s="23">
        <v>44007</v>
      </c>
      <c r="O77" s="20">
        <v>10</v>
      </c>
      <c r="P77" s="22"/>
      <c r="Q77" s="3">
        <v>8</v>
      </c>
      <c r="R77" s="23">
        <v>44006</v>
      </c>
      <c r="S77" s="20">
        <v>10</v>
      </c>
      <c r="T77" s="22"/>
      <c r="U77" s="3">
        <v>8</v>
      </c>
      <c r="V77" s="23">
        <v>44005</v>
      </c>
      <c r="W77" s="20">
        <v>10</v>
      </c>
      <c r="X77" s="22"/>
      <c r="Y77" s="3">
        <v>5</v>
      </c>
      <c r="Z77" s="23">
        <v>44004</v>
      </c>
      <c r="AA77" s="20">
        <v>10</v>
      </c>
      <c r="AB77" s="22"/>
      <c r="AC77" s="25">
        <v>3</v>
      </c>
      <c r="AD77" s="26">
        <v>44003</v>
      </c>
      <c r="AE77" s="20">
        <v>0</v>
      </c>
      <c r="AF77" s="22"/>
      <c r="AG77" s="25">
        <v>3</v>
      </c>
      <c r="AH77" s="26">
        <v>44002</v>
      </c>
      <c r="AI77" s="20">
        <v>0</v>
      </c>
      <c r="AJ77" s="34"/>
      <c r="AK77" s="3">
        <v>3</v>
      </c>
      <c r="AL77" s="23">
        <v>44001</v>
      </c>
      <c r="AM77" s="20">
        <v>10</v>
      </c>
      <c r="AN77" s="34"/>
      <c r="AO77" s="3">
        <v>1</v>
      </c>
      <c r="AP77" s="23">
        <v>44000</v>
      </c>
      <c r="AQ77" s="20">
        <v>0</v>
      </c>
      <c r="AR77" s="34"/>
      <c r="AS77" s="3">
        <v>1</v>
      </c>
      <c r="AT77" s="23">
        <v>43999</v>
      </c>
      <c r="AU77" s="20">
        <v>10</v>
      </c>
      <c r="AV77" s="34"/>
      <c r="AW77" s="3">
        <v>1</v>
      </c>
      <c r="AX77" s="23">
        <v>43998</v>
      </c>
      <c r="AY77" s="20">
        <v>10</v>
      </c>
      <c r="AZ77" s="34"/>
      <c r="BA77" s="3"/>
      <c r="BB77" s="23"/>
      <c r="BC77" s="20"/>
      <c r="BD77" s="34"/>
      <c r="BE77" s="3"/>
      <c r="BF77" s="23"/>
      <c r="BG77" s="20"/>
      <c r="BH77" s="22"/>
    </row>
    <row r="78" spans="1:60" x14ac:dyDescent="0.25">
      <c r="A78" s="37"/>
      <c r="B78" s="61"/>
      <c r="C78" s="19">
        <f t="shared" si="8"/>
        <v>1</v>
      </c>
      <c r="D78" s="19">
        <f t="shared" si="9"/>
        <v>1</v>
      </c>
      <c r="E78" s="20">
        <f t="shared" si="7"/>
        <v>20</v>
      </c>
      <c r="F78" s="20">
        <v>10</v>
      </c>
      <c r="G78" s="20"/>
      <c r="H78" s="22"/>
      <c r="I78" s="3">
        <v>6</v>
      </c>
      <c r="J78" s="23">
        <v>44008</v>
      </c>
      <c r="K78" s="27">
        <v>10</v>
      </c>
      <c r="L78" s="22"/>
      <c r="M78" s="3">
        <v>8</v>
      </c>
      <c r="N78" s="23">
        <v>44007</v>
      </c>
      <c r="O78" s="20">
        <v>10</v>
      </c>
      <c r="P78" s="22"/>
      <c r="Q78" s="3"/>
      <c r="R78" s="23"/>
      <c r="S78" s="20"/>
      <c r="T78" s="22"/>
      <c r="U78" s="3"/>
      <c r="V78" s="23"/>
      <c r="W78" s="20"/>
      <c r="X78" s="22"/>
      <c r="Y78" s="3"/>
      <c r="Z78" s="23"/>
      <c r="AA78" s="20"/>
      <c r="AB78" s="22"/>
      <c r="AC78" s="25"/>
      <c r="AD78" s="26"/>
      <c r="AE78" s="20"/>
      <c r="AF78" s="22"/>
      <c r="AG78" s="25"/>
      <c r="AH78" s="26"/>
      <c r="AI78" s="20"/>
      <c r="AJ78" s="34"/>
      <c r="AK78" s="3"/>
      <c r="AL78" s="23"/>
      <c r="AM78" s="20"/>
      <c r="AN78" s="34"/>
      <c r="AO78" s="3"/>
      <c r="AP78" s="23"/>
      <c r="AQ78" s="20"/>
      <c r="AR78" s="34"/>
      <c r="AS78" s="3"/>
      <c r="AT78" s="23"/>
      <c r="AU78" s="20"/>
      <c r="AV78" s="34"/>
      <c r="AW78" s="3"/>
      <c r="AX78" s="23"/>
      <c r="AY78" s="20"/>
      <c r="AZ78" s="34"/>
      <c r="BA78" s="3"/>
      <c r="BB78" s="23"/>
      <c r="BC78" s="20"/>
      <c r="BD78" s="34"/>
      <c r="BE78" s="3"/>
      <c r="BF78" s="23"/>
      <c r="BG78" s="20"/>
      <c r="BH78" s="22"/>
    </row>
    <row r="79" spans="1:60" x14ac:dyDescent="0.25">
      <c r="A79" s="37">
        <v>44009</v>
      </c>
      <c r="B79" s="61">
        <v>0.875</v>
      </c>
      <c r="C79" s="19">
        <f t="shared" si="8"/>
        <v>1</v>
      </c>
      <c r="D79" s="19">
        <f t="shared" si="9"/>
        <v>1</v>
      </c>
      <c r="E79" s="20">
        <f t="shared" si="7"/>
        <v>110</v>
      </c>
      <c r="F79" s="20">
        <v>10</v>
      </c>
      <c r="G79" s="20"/>
      <c r="H79" s="22"/>
      <c r="I79" s="3">
        <v>6</v>
      </c>
      <c r="J79" s="23">
        <v>44008</v>
      </c>
      <c r="K79" s="27">
        <v>10</v>
      </c>
      <c r="L79" s="22"/>
      <c r="M79" s="3">
        <v>8</v>
      </c>
      <c r="N79" s="23">
        <v>44007</v>
      </c>
      <c r="O79" s="20">
        <v>10</v>
      </c>
      <c r="P79" s="22"/>
      <c r="Q79" s="3">
        <v>8</v>
      </c>
      <c r="R79" s="23">
        <v>44006</v>
      </c>
      <c r="S79" s="20">
        <v>10</v>
      </c>
      <c r="T79" s="22"/>
      <c r="U79" s="3">
        <v>8</v>
      </c>
      <c r="V79" s="23">
        <v>44005</v>
      </c>
      <c r="W79" s="20">
        <v>10</v>
      </c>
      <c r="X79" s="22"/>
      <c r="Y79" s="3">
        <v>5</v>
      </c>
      <c r="Z79" s="23">
        <v>44004</v>
      </c>
      <c r="AA79" s="20">
        <v>10</v>
      </c>
      <c r="AB79" s="22"/>
      <c r="AC79" s="25">
        <v>3</v>
      </c>
      <c r="AD79" s="26">
        <v>44003</v>
      </c>
      <c r="AE79" s="20">
        <v>10</v>
      </c>
      <c r="AF79" s="22"/>
      <c r="AG79" s="25">
        <v>1</v>
      </c>
      <c r="AH79" s="26">
        <v>44002</v>
      </c>
      <c r="AI79" s="20">
        <v>10</v>
      </c>
      <c r="AJ79" s="34"/>
      <c r="AK79" s="3">
        <v>1</v>
      </c>
      <c r="AL79" s="23">
        <v>44001</v>
      </c>
      <c r="AM79" s="20">
        <v>10</v>
      </c>
      <c r="AN79" s="34"/>
      <c r="AO79" s="3">
        <v>1</v>
      </c>
      <c r="AP79" s="23">
        <v>44000</v>
      </c>
      <c r="AQ79" s="20">
        <v>10</v>
      </c>
      <c r="AR79" s="34"/>
      <c r="AS79" s="3">
        <v>1</v>
      </c>
      <c r="AT79" s="23">
        <v>43999</v>
      </c>
      <c r="AU79" s="20">
        <v>10</v>
      </c>
      <c r="AV79" s="34"/>
      <c r="AW79" s="3">
        <v>1</v>
      </c>
      <c r="AX79" s="23">
        <v>43998</v>
      </c>
      <c r="AY79" s="20">
        <v>10</v>
      </c>
      <c r="AZ79" s="34"/>
      <c r="BA79" s="3"/>
      <c r="BB79" s="23"/>
      <c r="BC79" s="20"/>
      <c r="BD79" s="34"/>
      <c r="BE79" s="3"/>
      <c r="BF79" s="23"/>
      <c r="BG79" s="20"/>
      <c r="BH79" s="22"/>
    </row>
    <row r="80" spans="1:60" ht="13.75" thickBot="1" x14ac:dyDescent="0.3">
      <c r="A80" s="37"/>
      <c r="B80" s="61"/>
      <c r="C80" s="19">
        <f t="shared" si="8"/>
        <v>1</v>
      </c>
      <c r="D80" s="19">
        <f t="shared" si="9"/>
        <v>1</v>
      </c>
      <c r="E80" s="20">
        <f t="shared" si="7"/>
        <v>60</v>
      </c>
      <c r="F80" s="20">
        <v>10</v>
      </c>
      <c r="G80" s="20"/>
      <c r="H80" s="22"/>
      <c r="I80" s="3">
        <v>6</v>
      </c>
      <c r="J80" s="23">
        <v>44008</v>
      </c>
      <c r="K80" s="27">
        <v>10</v>
      </c>
      <c r="L80" s="22"/>
      <c r="M80" s="3">
        <v>8</v>
      </c>
      <c r="N80" s="23">
        <v>44007</v>
      </c>
      <c r="O80" s="20">
        <v>0</v>
      </c>
      <c r="P80" s="22"/>
      <c r="Q80" s="3">
        <v>8</v>
      </c>
      <c r="R80" s="23">
        <v>44006</v>
      </c>
      <c r="S80" s="20">
        <v>0</v>
      </c>
      <c r="T80" s="22"/>
      <c r="U80" s="3">
        <v>8</v>
      </c>
      <c r="V80" s="23">
        <v>44005</v>
      </c>
      <c r="W80" s="20">
        <v>10</v>
      </c>
      <c r="X80" s="22"/>
      <c r="Y80" s="3">
        <v>8</v>
      </c>
      <c r="Z80" s="23">
        <v>44004</v>
      </c>
      <c r="AA80" s="20">
        <v>10</v>
      </c>
      <c r="AB80" s="22"/>
      <c r="AC80" s="25">
        <v>8</v>
      </c>
      <c r="AD80" s="26">
        <v>44003</v>
      </c>
      <c r="AE80" s="20">
        <v>0</v>
      </c>
      <c r="AF80" s="22"/>
      <c r="AG80" s="25">
        <v>8</v>
      </c>
      <c r="AH80" s="26">
        <v>44002</v>
      </c>
      <c r="AI80" s="20">
        <v>0</v>
      </c>
      <c r="AJ80" s="34"/>
      <c r="AK80" s="3">
        <v>8</v>
      </c>
      <c r="AL80" s="23">
        <v>44001</v>
      </c>
      <c r="AM80" s="20">
        <v>10</v>
      </c>
      <c r="AN80" s="34"/>
      <c r="AO80" s="3">
        <v>5</v>
      </c>
      <c r="AP80" s="23">
        <v>44000</v>
      </c>
      <c r="AQ80" s="20">
        <v>0</v>
      </c>
      <c r="AR80" s="34"/>
      <c r="AS80" s="3">
        <v>5</v>
      </c>
      <c r="AT80" s="23">
        <v>43999</v>
      </c>
      <c r="AU80" s="20">
        <v>10</v>
      </c>
      <c r="AV80" s="34"/>
      <c r="AW80" s="3">
        <v>3</v>
      </c>
      <c r="AX80" s="23">
        <v>43998</v>
      </c>
      <c r="AY80" s="20">
        <v>10</v>
      </c>
      <c r="AZ80" s="34"/>
      <c r="BA80" s="3"/>
      <c r="BB80" s="23"/>
      <c r="BC80" s="20"/>
      <c r="BD80" s="34"/>
      <c r="BE80" s="3"/>
      <c r="BF80" s="23"/>
      <c r="BG80" s="20"/>
      <c r="BH80" s="22"/>
    </row>
    <row r="81" spans="1:60" s="8" customFormat="1" x14ac:dyDescent="0.25">
      <c r="A81" s="5">
        <v>44010</v>
      </c>
      <c r="B81" s="63">
        <v>0.33333333333333331</v>
      </c>
      <c r="C81" s="6">
        <f t="shared" si="8"/>
        <v>1</v>
      </c>
      <c r="D81" s="6">
        <f t="shared" si="9"/>
        <v>1</v>
      </c>
      <c r="E81" s="7">
        <f t="shared" ref="E81:E87" si="10">SUM(K81,O81,S81,W81,AA81,AE81,AI81,AM81,AQ81,AU81,AY81,BC81,BG81)</f>
        <v>120</v>
      </c>
      <c r="F81" s="7">
        <v>10</v>
      </c>
      <c r="G81" s="7"/>
      <c r="H81" s="12"/>
      <c r="I81" s="9">
        <v>6</v>
      </c>
      <c r="J81" s="10">
        <v>44009</v>
      </c>
      <c r="K81" s="11">
        <v>10</v>
      </c>
      <c r="L81" s="12"/>
      <c r="M81" s="9">
        <v>8</v>
      </c>
      <c r="N81" s="10">
        <v>44008</v>
      </c>
      <c r="O81" s="7">
        <v>10</v>
      </c>
      <c r="P81" s="12"/>
      <c r="Q81" s="9">
        <v>8</v>
      </c>
      <c r="R81" s="10">
        <v>44007</v>
      </c>
      <c r="S81" s="7">
        <v>10</v>
      </c>
      <c r="T81" s="12"/>
      <c r="U81" s="9">
        <v>8</v>
      </c>
      <c r="V81" s="10">
        <v>44006</v>
      </c>
      <c r="W81" s="7">
        <v>10</v>
      </c>
      <c r="X81" s="12"/>
      <c r="Y81" s="9">
        <v>5</v>
      </c>
      <c r="Z81" s="10">
        <v>44005</v>
      </c>
      <c r="AA81" s="7">
        <v>10</v>
      </c>
      <c r="AB81" s="12"/>
      <c r="AC81" s="14">
        <v>3</v>
      </c>
      <c r="AD81" s="15">
        <v>44004</v>
      </c>
      <c r="AE81" s="7">
        <v>10</v>
      </c>
      <c r="AF81" s="12"/>
      <c r="AG81" s="14">
        <v>1</v>
      </c>
      <c r="AH81" s="15">
        <v>44003</v>
      </c>
      <c r="AI81" s="7">
        <v>10</v>
      </c>
      <c r="AJ81" s="16"/>
      <c r="AK81" s="9">
        <v>1</v>
      </c>
      <c r="AL81" s="10">
        <v>44002</v>
      </c>
      <c r="AM81" s="7">
        <v>10</v>
      </c>
      <c r="AN81" s="16"/>
      <c r="AO81" s="9">
        <v>1</v>
      </c>
      <c r="AP81" s="10">
        <v>44001</v>
      </c>
      <c r="AQ81" s="7">
        <v>10</v>
      </c>
      <c r="AR81" s="16"/>
      <c r="AS81" s="9">
        <v>1</v>
      </c>
      <c r="AT81" s="10">
        <v>44000</v>
      </c>
      <c r="AU81" s="7">
        <v>10</v>
      </c>
      <c r="AV81" s="16"/>
      <c r="AW81" s="9">
        <v>1</v>
      </c>
      <c r="AX81" s="10">
        <v>43999</v>
      </c>
      <c r="AY81" s="7">
        <v>10</v>
      </c>
      <c r="AZ81" s="16"/>
      <c r="BA81" s="9">
        <v>1</v>
      </c>
      <c r="BB81" s="10">
        <v>43998</v>
      </c>
      <c r="BC81" s="7">
        <v>10</v>
      </c>
      <c r="BD81" s="16"/>
      <c r="BE81" s="9"/>
      <c r="BF81" s="10"/>
      <c r="BG81" s="7"/>
      <c r="BH81" s="12"/>
    </row>
    <row r="82" spans="1:60" x14ac:dyDescent="0.25">
      <c r="A82" s="37"/>
      <c r="B82" s="44"/>
      <c r="C82" s="19">
        <f t="shared" si="8"/>
        <v>1</v>
      </c>
      <c r="D82" s="19">
        <f t="shared" si="9"/>
        <v>1</v>
      </c>
      <c r="E82" s="20">
        <f t="shared" si="10"/>
        <v>110</v>
      </c>
      <c r="F82" s="20">
        <v>10</v>
      </c>
      <c r="G82" s="20"/>
      <c r="H82" s="22"/>
      <c r="I82" s="3">
        <v>6</v>
      </c>
      <c r="J82" s="23">
        <v>44009</v>
      </c>
      <c r="K82" s="27">
        <v>10</v>
      </c>
      <c r="L82" s="22"/>
      <c r="M82" s="3">
        <v>8</v>
      </c>
      <c r="N82" s="23">
        <v>44008</v>
      </c>
      <c r="O82" s="20">
        <v>10</v>
      </c>
      <c r="P82" s="22"/>
      <c r="Q82" s="3">
        <v>8</v>
      </c>
      <c r="R82" s="23">
        <v>44007</v>
      </c>
      <c r="S82" s="20">
        <v>0</v>
      </c>
      <c r="T82" s="22"/>
      <c r="U82" s="3">
        <v>8</v>
      </c>
      <c r="V82" s="23">
        <v>44006</v>
      </c>
      <c r="W82" s="20">
        <v>10</v>
      </c>
      <c r="X82" s="22"/>
      <c r="Y82" s="3">
        <v>8</v>
      </c>
      <c r="Z82" s="23">
        <v>44005</v>
      </c>
      <c r="AA82" s="20">
        <v>10</v>
      </c>
      <c r="AB82" s="22"/>
      <c r="AC82" s="25">
        <v>5</v>
      </c>
      <c r="AD82" s="26">
        <v>44004</v>
      </c>
      <c r="AE82" s="20">
        <v>10</v>
      </c>
      <c r="AF82" s="22"/>
      <c r="AG82" s="25">
        <v>3</v>
      </c>
      <c r="AH82" s="26">
        <v>44003</v>
      </c>
      <c r="AI82" s="20">
        <v>10</v>
      </c>
      <c r="AJ82" s="34"/>
      <c r="AK82" s="3">
        <v>1</v>
      </c>
      <c r="AL82" s="23">
        <v>44002</v>
      </c>
      <c r="AM82" s="20">
        <v>10</v>
      </c>
      <c r="AN82" s="34"/>
      <c r="AO82" s="3">
        <v>1</v>
      </c>
      <c r="AP82" s="23">
        <v>44001</v>
      </c>
      <c r="AQ82" s="20">
        <v>10</v>
      </c>
      <c r="AR82" s="34"/>
      <c r="AS82" s="3">
        <v>1</v>
      </c>
      <c r="AT82" s="23">
        <v>44000</v>
      </c>
      <c r="AU82" s="20">
        <v>10</v>
      </c>
      <c r="AV82" s="34"/>
      <c r="AW82" s="3">
        <v>1</v>
      </c>
      <c r="AX82" s="23">
        <v>43999</v>
      </c>
      <c r="AY82" s="20">
        <v>10</v>
      </c>
      <c r="AZ82" s="34"/>
      <c r="BA82" s="3">
        <v>1</v>
      </c>
      <c r="BB82" s="23">
        <v>43998</v>
      </c>
      <c r="BC82" s="20">
        <v>10</v>
      </c>
      <c r="BD82" s="22"/>
      <c r="BE82" s="3"/>
      <c r="BF82" s="23"/>
      <c r="BG82" s="20"/>
      <c r="BH82" s="22"/>
    </row>
    <row r="83" spans="1:60" x14ac:dyDescent="0.25">
      <c r="A83" s="37">
        <v>44010</v>
      </c>
      <c r="B83" s="61">
        <v>0.45833333333333331</v>
      </c>
      <c r="C83" s="19">
        <f t="shared" si="8"/>
        <v>2</v>
      </c>
      <c r="D83" s="19">
        <f t="shared" si="9"/>
        <v>2</v>
      </c>
      <c r="E83" s="20">
        <f t="shared" si="10"/>
        <v>240</v>
      </c>
      <c r="F83" s="20">
        <v>10</v>
      </c>
      <c r="G83" s="20"/>
      <c r="H83" s="22"/>
      <c r="I83" s="3">
        <v>6</v>
      </c>
      <c r="J83" s="23">
        <v>44009</v>
      </c>
      <c r="K83" s="27">
        <v>20</v>
      </c>
      <c r="L83" s="22"/>
      <c r="M83" s="3">
        <v>8</v>
      </c>
      <c r="N83" s="23">
        <v>44008</v>
      </c>
      <c r="O83" s="20">
        <v>20</v>
      </c>
      <c r="P83" s="22"/>
      <c r="Q83" s="3">
        <v>8</v>
      </c>
      <c r="R83" s="23">
        <v>44007</v>
      </c>
      <c r="S83" s="20">
        <v>20</v>
      </c>
      <c r="T83" s="22"/>
      <c r="U83" s="3">
        <v>8</v>
      </c>
      <c r="V83" s="23">
        <v>44006</v>
      </c>
      <c r="W83" s="20">
        <v>20</v>
      </c>
      <c r="X83" s="22"/>
      <c r="Y83" s="3">
        <v>5</v>
      </c>
      <c r="Z83" s="23">
        <v>44005</v>
      </c>
      <c r="AA83" s="20">
        <v>20</v>
      </c>
      <c r="AB83" s="22"/>
      <c r="AC83" s="25">
        <v>3</v>
      </c>
      <c r="AD83" s="26">
        <v>44004</v>
      </c>
      <c r="AE83" s="20">
        <v>20</v>
      </c>
      <c r="AF83" s="22"/>
      <c r="AG83" s="25">
        <v>1</v>
      </c>
      <c r="AH83" s="26">
        <v>44003</v>
      </c>
      <c r="AI83" s="20">
        <v>20</v>
      </c>
      <c r="AJ83" s="34"/>
      <c r="AK83" s="3">
        <v>1</v>
      </c>
      <c r="AL83" s="23">
        <v>44002</v>
      </c>
      <c r="AM83" s="20">
        <v>20</v>
      </c>
      <c r="AN83" s="34"/>
      <c r="AO83" s="3">
        <v>1</v>
      </c>
      <c r="AP83" s="23">
        <v>44001</v>
      </c>
      <c r="AQ83" s="20">
        <v>20</v>
      </c>
      <c r="AR83" s="34"/>
      <c r="AS83" s="3">
        <v>1</v>
      </c>
      <c r="AT83" s="23">
        <v>44000</v>
      </c>
      <c r="AU83" s="20">
        <v>20</v>
      </c>
      <c r="AV83" s="34"/>
      <c r="AW83" s="3">
        <v>1</v>
      </c>
      <c r="AX83" s="23">
        <v>43999</v>
      </c>
      <c r="AY83" s="20">
        <v>20</v>
      </c>
      <c r="AZ83" s="34"/>
      <c r="BA83" s="3">
        <v>1</v>
      </c>
      <c r="BB83" s="23">
        <v>43998</v>
      </c>
      <c r="BC83" s="20">
        <v>20</v>
      </c>
      <c r="BD83" s="34"/>
      <c r="BE83" s="3"/>
      <c r="BF83" s="23"/>
      <c r="BG83" s="20"/>
      <c r="BH83" s="22"/>
    </row>
    <row r="84" spans="1:60" x14ac:dyDescent="0.25">
      <c r="A84" s="37"/>
      <c r="B84" s="44"/>
      <c r="C84" s="19">
        <f t="shared" si="8"/>
        <v>1</v>
      </c>
      <c r="D84" s="19">
        <f t="shared" si="9"/>
        <v>1</v>
      </c>
      <c r="E84" s="20">
        <f t="shared" si="10"/>
        <v>10</v>
      </c>
      <c r="F84" s="20">
        <v>10</v>
      </c>
      <c r="G84" s="20"/>
      <c r="H84" s="22"/>
      <c r="I84" s="3">
        <v>6</v>
      </c>
      <c r="J84" s="23">
        <v>44009</v>
      </c>
      <c r="K84" s="27">
        <v>10</v>
      </c>
      <c r="L84" s="22"/>
      <c r="M84" s="3"/>
      <c r="N84" s="23"/>
      <c r="O84" s="20"/>
      <c r="P84" s="22"/>
      <c r="Q84" s="3"/>
      <c r="R84" s="23"/>
      <c r="S84" s="20"/>
      <c r="T84" s="22"/>
      <c r="U84" s="3"/>
      <c r="V84" s="23"/>
      <c r="W84" s="20"/>
      <c r="X84" s="22"/>
      <c r="Y84" s="3"/>
      <c r="Z84" s="23"/>
      <c r="AA84" s="20"/>
      <c r="AB84" s="22"/>
      <c r="AC84" s="25"/>
      <c r="AD84" s="26"/>
      <c r="AE84" s="20"/>
      <c r="AF84" s="22"/>
      <c r="AG84" s="25"/>
      <c r="AH84" s="26"/>
      <c r="AI84" s="20"/>
      <c r="AJ84" s="34"/>
      <c r="AK84" s="3"/>
      <c r="AL84" s="23"/>
      <c r="AM84" s="20"/>
      <c r="AN84" s="34"/>
      <c r="AO84" s="3"/>
      <c r="AP84" s="23"/>
      <c r="AQ84" s="20"/>
      <c r="AR84" s="34"/>
      <c r="AS84" s="3"/>
      <c r="AT84" s="23"/>
      <c r="AU84" s="20"/>
      <c r="AV84" s="34"/>
      <c r="AW84" s="3"/>
      <c r="AX84" s="23"/>
      <c r="AY84" s="20"/>
      <c r="AZ84" s="34"/>
      <c r="BA84" s="3"/>
      <c r="BB84" s="23"/>
      <c r="BC84" s="20"/>
      <c r="BD84" s="22"/>
      <c r="BE84" s="3"/>
      <c r="BF84" s="23" t="s">
        <v>4</v>
      </c>
      <c r="BG84" s="20"/>
      <c r="BH84" s="22"/>
    </row>
    <row r="85" spans="1:60" x14ac:dyDescent="0.25">
      <c r="A85" s="37">
        <v>44010</v>
      </c>
      <c r="B85" s="61">
        <v>0.54166666666666663</v>
      </c>
      <c r="C85" s="19">
        <f t="shared" si="8"/>
        <v>1</v>
      </c>
      <c r="D85" s="19">
        <f t="shared" si="9"/>
        <v>1</v>
      </c>
      <c r="E85" s="20">
        <f t="shared" si="10"/>
        <v>120</v>
      </c>
      <c r="F85" s="20">
        <v>10</v>
      </c>
      <c r="G85" s="20"/>
      <c r="H85" s="22"/>
      <c r="I85" s="3">
        <v>6</v>
      </c>
      <c r="J85" s="23">
        <v>44009</v>
      </c>
      <c r="K85" s="27">
        <v>10</v>
      </c>
      <c r="L85" s="22"/>
      <c r="M85" s="3">
        <v>8</v>
      </c>
      <c r="N85" s="23">
        <v>44008</v>
      </c>
      <c r="O85" s="20">
        <v>10</v>
      </c>
      <c r="P85" s="22"/>
      <c r="Q85" s="3">
        <v>8</v>
      </c>
      <c r="R85" s="23">
        <v>44007</v>
      </c>
      <c r="S85" s="20">
        <v>10</v>
      </c>
      <c r="T85" s="22"/>
      <c r="U85" s="3">
        <v>8</v>
      </c>
      <c r="V85" s="23">
        <v>44006</v>
      </c>
      <c r="W85" s="20">
        <v>10</v>
      </c>
      <c r="X85" s="22"/>
      <c r="Y85" s="3">
        <v>5</v>
      </c>
      <c r="Z85" s="23">
        <v>44005</v>
      </c>
      <c r="AA85" s="20">
        <v>10</v>
      </c>
      <c r="AB85" s="22"/>
      <c r="AC85" s="25">
        <v>3</v>
      </c>
      <c r="AD85" s="26">
        <v>44004</v>
      </c>
      <c r="AE85" s="20">
        <v>10</v>
      </c>
      <c r="AF85" s="22"/>
      <c r="AG85" s="25">
        <v>1</v>
      </c>
      <c r="AH85" s="26">
        <v>44003</v>
      </c>
      <c r="AI85" s="20">
        <v>10</v>
      </c>
      <c r="AJ85" s="34"/>
      <c r="AK85" s="3">
        <v>1</v>
      </c>
      <c r="AL85" s="23">
        <v>44002</v>
      </c>
      <c r="AM85" s="20">
        <v>10</v>
      </c>
      <c r="AN85" s="34"/>
      <c r="AO85" s="3">
        <v>1</v>
      </c>
      <c r="AP85" s="23">
        <v>44001</v>
      </c>
      <c r="AQ85" s="20">
        <v>10</v>
      </c>
      <c r="AR85" s="34"/>
      <c r="AS85" s="3">
        <v>1</v>
      </c>
      <c r="AT85" s="23">
        <v>44000</v>
      </c>
      <c r="AU85" s="20">
        <v>10</v>
      </c>
      <c r="AV85" s="34"/>
      <c r="AW85" s="3">
        <v>1</v>
      </c>
      <c r="AX85" s="23">
        <v>43999</v>
      </c>
      <c r="AY85" s="20">
        <v>10</v>
      </c>
      <c r="AZ85" s="34"/>
      <c r="BA85" s="3">
        <v>1</v>
      </c>
      <c r="BB85" s="23">
        <v>43998</v>
      </c>
      <c r="BC85" s="20">
        <v>10</v>
      </c>
      <c r="BD85" s="34"/>
      <c r="BE85" s="3"/>
      <c r="BF85" s="23"/>
      <c r="BG85" s="20"/>
      <c r="BH85" s="22"/>
    </row>
    <row r="86" spans="1:60" x14ac:dyDescent="0.25">
      <c r="A86" s="37"/>
      <c r="B86" s="44"/>
      <c r="C86" s="19">
        <f t="shared" si="8"/>
        <v>1</v>
      </c>
      <c r="D86" s="19">
        <f t="shared" si="9"/>
        <v>1</v>
      </c>
      <c r="E86" s="20">
        <f t="shared" si="10"/>
        <v>90</v>
      </c>
      <c r="F86" s="20">
        <v>10</v>
      </c>
      <c r="G86" s="20"/>
      <c r="H86" s="22"/>
      <c r="I86" s="3">
        <v>6</v>
      </c>
      <c r="J86" s="23">
        <v>44009</v>
      </c>
      <c r="K86" s="27">
        <v>10</v>
      </c>
      <c r="L86" s="22"/>
      <c r="M86" s="3">
        <v>8</v>
      </c>
      <c r="N86" s="23">
        <v>44008</v>
      </c>
      <c r="O86" s="20">
        <v>10</v>
      </c>
      <c r="P86" s="22"/>
      <c r="Q86" s="3">
        <v>8</v>
      </c>
      <c r="R86" s="23">
        <v>44007</v>
      </c>
      <c r="S86" s="20">
        <v>10</v>
      </c>
      <c r="T86" s="22"/>
      <c r="U86" s="3">
        <v>8</v>
      </c>
      <c r="V86" s="23">
        <v>44006</v>
      </c>
      <c r="W86" s="20">
        <v>10</v>
      </c>
      <c r="X86" s="22"/>
      <c r="Y86" s="3">
        <v>5</v>
      </c>
      <c r="Z86" s="23">
        <v>44005</v>
      </c>
      <c r="AA86" s="20">
        <v>10</v>
      </c>
      <c r="AB86" s="22"/>
      <c r="AC86" s="25">
        <v>3</v>
      </c>
      <c r="AD86" s="26">
        <v>44004</v>
      </c>
      <c r="AE86" s="20">
        <v>10</v>
      </c>
      <c r="AF86" s="22"/>
      <c r="AG86" s="25">
        <v>1</v>
      </c>
      <c r="AH86" s="26">
        <v>44003</v>
      </c>
      <c r="AI86" s="20">
        <v>10</v>
      </c>
      <c r="AJ86" s="34"/>
      <c r="AK86" s="3">
        <v>1</v>
      </c>
      <c r="AL86" s="23">
        <v>44002</v>
      </c>
      <c r="AM86" s="20">
        <v>10</v>
      </c>
      <c r="AN86" s="34"/>
      <c r="AO86" s="3">
        <v>1</v>
      </c>
      <c r="AP86" s="23">
        <v>44001</v>
      </c>
      <c r="AQ86" s="20">
        <v>10</v>
      </c>
      <c r="AR86" s="34"/>
      <c r="AS86" s="3"/>
      <c r="AT86" s="23"/>
      <c r="AU86" s="20"/>
      <c r="AV86" s="34"/>
      <c r="AW86" s="3"/>
      <c r="AX86" s="23"/>
      <c r="AY86" s="20"/>
      <c r="AZ86" s="34"/>
      <c r="BA86" s="3"/>
      <c r="BB86" s="23"/>
      <c r="BC86" s="20"/>
      <c r="BD86" s="22"/>
      <c r="BE86" s="3"/>
      <c r="BF86" s="23" t="s">
        <v>4</v>
      </c>
      <c r="BG86" s="20"/>
      <c r="BH86" s="22"/>
    </row>
    <row r="87" spans="1:60" customFormat="1" ht="13.75" thickBot="1" x14ac:dyDescent="0.3">
      <c r="A87" s="30"/>
      <c r="C87" s="32">
        <f t="shared" si="8"/>
        <v>1</v>
      </c>
      <c r="D87" s="32">
        <f t="shared" si="9"/>
        <v>1</v>
      </c>
      <c r="E87" s="33">
        <f t="shared" si="10"/>
        <v>70</v>
      </c>
      <c r="F87" s="20">
        <v>-10</v>
      </c>
      <c r="G87" s="20"/>
      <c r="H87" s="22"/>
      <c r="I87" s="3">
        <v>6</v>
      </c>
      <c r="J87" s="23">
        <v>44003</v>
      </c>
      <c r="K87" s="27">
        <v>10</v>
      </c>
      <c r="L87" s="22"/>
      <c r="M87" s="3">
        <v>8</v>
      </c>
      <c r="N87" s="23">
        <v>44004</v>
      </c>
      <c r="O87" s="33">
        <v>10</v>
      </c>
      <c r="P87" s="22"/>
      <c r="Q87" s="3">
        <v>8</v>
      </c>
      <c r="R87" s="23">
        <v>44005</v>
      </c>
      <c r="S87" s="33">
        <v>10</v>
      </c>
      <c r="T87" s="22"/>
      <c r="U87" s="3">
        <v>8</v>
      </c>
      <c r="V87" s="23">
        <v>44006</v>
      </c>
      <c r="W87" s="33">
        <v>10</v>
      </c>
      <c r="X87" s="22"/>
      <c r="Y87" s="3">
        <v>5</v>
      </c>
      <c r="Z87" s="23">
        <v>44007</v>
      </c>
      <c r="AA87" s="33">
        <v>10</v>
      </c>
      <c r="AB87" s="22"/>
      <c r="AC87" s="3">
        <v>3</v>
      </c>
      <c r="AD87" s="23">
        <v>44008</v>
      </c>
      <c r="AE87" s="33">
        <v>10</v>
      </c>
      <c r="AF87" s="22"/>
      <c r="AG87" s="3">
        <v>1</v>
      </c>
      <c r="AH87" s="23">
        <v>44009</v>
      </c>
      <c r="AI87" s="33">
        <v>10</v>
      </c>
      <c r="AJ87" s="22"/>
      <c r="AK87" s="3"/>
      <c r="AL87" s="23"/>
      <c r="AM87" s="33"/>
      <c r="AN87" s="22"/>
      <c r="AO87" s="3"/>
      <c r="AP87" s="23"/>
      <c r="AQ87" s="33"/>
      <c r="AR87" s="22"/>
      <c r="AS87" s="3"/>
      <c r="AT87" s="23"/>
      <c r="AU87" s="33"/>
      <c r="AV87" s="22"/>
      <c r="AW87" s="3"/>
      <c r="AX87" s="23"/>
      <c r="AY87" s="33"/>
      <c r="AZ87" s="22"/>
      <c r="BA87" s="3"/>
      <c r="BB87" s="23"/>
      <c r="BC87" s="33"/>
      <c r="BD87" s="22"/>
      <c r="BE87" s="3"/>
      <c r="BF87" s="23" t="s">
        <v>4</v>
      </c>
      <c r="BG87" s="33"/>
      <c r="BH87" s="22"/>
    </row>
    <row r="88" spans="1:60" s="8" customFormat="1" x14ac:dyDescent="0.25">
      <c r="A88" s="5">
        <v>44011</v>
      </c>
      <c r="B88" s="63">
        <v>0.25</v>
      </c>
      <c r="C88" s="6">
        <f t="shared" si="8"/>
        <v>1</v>
      </c>
      <c r="D88" s="6">
        <f t="shared" si="9"/>
        <v>1</v>
      </c>
      <c r="E88" s="7">
        <f t="shared" ref="E88:E102" si="11">SUM(K88,O88,S88,W88,AA88,AE88,AI88,AM88,AQ88,AU88,AY88,BC88,BG88)</f>
        <v>130</v>
      </c>
      <c r="F88" s="7">
        <v>10</v>
      </c>
      <c r="G88" s="7"/>
      <c r="H88" s="12"/>
      <c r="I88" s="9">
        <v>6</v>
      </c>
      <c r="J88" s="10">
        <v>44010</v>
      </c>
      <c r="K88" s="11">
        <v>10</v>
      </c>
      <c r="L88" s="12"/>
      <c r="M88" s="9">
        <v>8</v>
      </c>
      <c r="N88" s="10">
        <v>44009</v>
      </c>
      <c r="O88" s="7">
        <v>10</v>
      </c>
      <c r="P88" s="12"/>
      <c r="Q88" s="9">
        <v>8</v>
      </c>
      <c r="R88" s="10">
        <v>44008</v>
      </c>
      <c r="S88" s="7">
        <v>10</v>
      </c>
      <c r="T88" s="12"/>
      <c r="U88" s="9">
        <v>8</v>
      </c>
      <c r="V88" s="10">
        <v>44007</v>
      </c>
      <c r="W88" s="7">
        <v>10</v>
      </c>
      <c r="X88" s="12"/>
      <c r="Y88" s="9">
        <v>5</v>
      </c>
      <c r="Z88" s="10">
        <v>44006</v>
      </c>
      <c r="AA88" s="7">
        <v>10</v>
      </c>
      <c r="AB88" s="12"/>
      <c r="AC88" s="14">
        <v>3</v>
      </c>
      <c r="AD88" s="15">
        <v>44005</v>
      </c>
      <c r="AE88" s="7">
        <v>10</v>
      </c>
      <c r="AF88" s="12"/>
      <c r="AG88" s="14">
        <v>1</v>
      </c>
      <c r="AH88" s="15">
        <v>44004</v>
      </c>
      <c r="AI88" s="7">
        <v>10</v>
      </c>
      <c r="AJ88" s="16"/>
      <c r="AK88" s="9">
        <v>1</v>
      </c>
      <c r="AL88" s="10">
        <v>44003</v>
      </c>
      <c r="AM88" s="7">
        <v>10</v>
      </c>
      <c r="AN88" s="16"/>
      <c r="AO88" s="9">
        <v>1</v>
      </c>
      <c r="AP88" s="10">
        <v>44002</v>
      </c>
      <c r="AQ88" s="7">
        <v>10</v>
      </c>
      <c r="AR88" s="16"/>
      <c r="AS88" s="9">
        <v>1</v>
      </c>
      <c r="AT88" s="10">
        <v>44001</v>
      </c>
      <c r="AU88" s="7">
        <v>10</v>
      </c>
      <c r="AV88" s="16"/>
      <c r="AW88" s="9">
        <v>1</v>
      </c>
      <c r="AX88" s="10">
        <v>44000</v>
      </c>
      <c r="AY88" s="7">
        <v>10</v>
      </c>
      <c r="AZ88" s="16"/>
      <c r="BA88" s="9">
        <v>1</v>
      </c>
      <c r="BB88" s="10">
        <v>43999</v>
      </c>
      <c r="BC88" s="7">
        <v>10</v>
      </c>
      <c r="BD88" s="16"/>
      <c r="BE88" s="9">
        <v>1</v>
      </c>
      <c r="BF88" s="10">
        <v>43998</v>
      </c>
      <c r="BG88" s="7">
        <v>10</v>
      </c>
      <c r="BH88" s="12"/>
    </row>
    <row r="89" spans="1:60" x14ac:dyDescent="0.25">
      <c r="A89" s="37"/>
      <c r="B89" s="61"/>
      <c r="C89" s="19">
        <f t="shared" si="8"/>
        <v>1</v>
      </c>
      <c r="D89" s="19">
        <f t="shared" si="9"/>
        <v>1</v>
      </c>
      <c r="E89" s="20">
        <f t="shared" si="11"/>
        <v>10</v>
      </c>
      <c r="F89" s="20">
        <v>10</v>
      </c>
      <c r="G89" s="20"/>
      <c r="H89" s="22"/>
      <c r="I89" s="3">
        <v>6</v>
      </c>
      <c r="J89" s="23">
        <v>44009</v>
      </c>
      <c r="K89" s="27">
        <v>10</v>
      </c>
      <c r="L89" s="22"/>
      <c r="M89" s="3"/>
      <c r="N89" s="23"/>
      <c r="O89" s="20"/>
      <c r="P89" s="22"/>
      <c r="Q89" s="3"/>
      <c r="R89" s="23" t="s">
        <v>4</v>
      </c>
      <c r="S89" s="20"/>
      <c r="T89" s="22"/>
      <c r="U89" s="3"/>
      <c r="V89" s="23" t="s">
        <v>4</v>
      </c>
      <c r="W89" s="20"/>
      <c r="X89" s="22"/>
      <c r="Y89" s="3"/>
      <c r="Z89" s="23" t="s">
        <v>4</v>
      </c>
      <c r="AA89" s="20"/>
      <c r="AB89" s="22"/>
      <c r="AC89" s="3"/>
      <c r="AD89" s="23" t="s">
        <v>4</v>
      </c>
      <c r="AE89" s="20"/>
      <c r="AF89" s="22"/>
      <c r="AG89" s="3"/>
      <c r="AH89" s="23" t="s">
        <v>4</v>
      </c>
      <c r="AI89" s="20"/>
      <c r="AJ89" s="22"/>
      <c r="AK89" s="3"/>
      <c r="AL89" s="23" t="s">
        <v>4</v>
      </c>
      <c r="AM89" s="20"/>
      <c r="AN89" s="22"/>
      <c r="AO89" s="3"/>
      <c r="AP89" s="23" t="s">
        <v>4</v>
      </c>
      <c r="AQ89" s="20"/>
      <c r="AR89" s="22"/>
      <c r="AS89" s="3"/>
      <c r="AT89" s="23"/>
      <c r="AU89" s="20"/>
      <c r="AV89" s="22"/>
      <c r="AW89" s="3"/>
      <c r="AX89" s="23" t="s">
        <v>4</v>
      </c>
      <c r="AY89" s="20"/>
      <c r="AZ89" s="22"/>
      <c r="BA89" s="3"/>
      <c r="BB89" s="23" t="s">
        <v>4</v>
      </c>
      <c r="BC89" s="20"/>
      <c r="BD89" s="22"/>
      <c r="BE89" s="3"/>
      <c r="BF89" s="23" t="s">
        <v>4</v>
      </c>
      <c r="BG89" s="20"/>
      <c r="BH89" s="22"/>
    </row>
    <row r="90" spans="1:60" x14ac:dyDescent="0.25">
      <c r="A90" s="37">
        <v>44011</v>
      </c>
      <c r="B90" s="61">
        <v>0.33333333333333331</v>
      </c>
      <c r="C90" s="19">
        <f t="shared" si="8"/>
        <v>1</v>
      </c>
      <c r="D90" s="19">
        <f t="shared" si="9"/>
        <v>1</v>
      </c>
      <c r="E90" s="20">
        <f t="shared" si="11"/>
        <v>120</v>
      </c>
      <c r="F90" s="20">
        <v>10</v>
      </c>
      <c r="G90" s="20"/>
      <c r="H90" s="22"/>
      <c r="I90" s="3">
        <v>6</v>
      </c>
      <c r="J90" s="23">
        <v>44010</v>
      </c>
      <c r="K90" s="27">
        <v>10</v>
      </c>
      <c r="L90" s="22"/>
      <c r="M90" s="3">
        <v>8</v>
      </c>
      <c r="N90" s="23">
        <v>44009</v>
      </c>
      <c r="O90" s="20">
        <v>10</v>
      </c>
      <c r="P90" s="22"/>
      <c r="Q90" s="3">
        <v>8</v>
      </c>
      <c r="R90" s="23">
        <v>44008</v>
      </c>
      <c r="S90" s="20">
        <v>10</v>
      </c>
      <c r="T90" s="22"/>
      <c r="U90" s="3">
        <v>8</v>
      </c>
      <c r="V90" s="23">
        <v>44007</v>
      </c>
      <c r="W90" s="20">
        <v>10</v>
      </c>
      <c r="X90" s="22"/>
      <c r="Y90" s="3">
        <v>5</v>
      </c>
      <c r="Z90" s="23">
        <v>44006</v>
      </c>
      <c r="AA90" s="20">
        <v>10</v>
      </c>
      <c r="AB90" s="22"/>
      <c r="AC90" s="25">
        <v>3</v>
      </c>
      <c r="AD90" s="26">
        <v>44005</v>
      </c>
      <c r="AE90" s="20">
        <v>10</v>
      </c>
      <c r="AF90" s="22"/>
      <c r="AG90" s="25">
        <v>1</v>
      </c>
      <c r="AH90" s="26">
        <v>44004</v>
      </c>
      <c r="AI90" s="20">
        <v>10</v>
      </c>
      <c r="AJ90" s="34"/>
      <c r="AK90" s="3">
        <v>1</v>
      </c>
      <c r="AL90" s="23">
        <v>44003</v>
      </c>
      <c r="AM90" s="20">
        <v>10</v>
      </c>
      <c r="AN90" s="34"/>
      <c r="AO90" s="3">
        <v>1</v>
      </c>
      <c r="AP90" s="23">
        <v>44002</v>
      </c>
      <c r="AQ90" s="20">
        <v>10</v>
      </c>
      <c r="AR90" s="34"/>
      <c r="AS90" s="3">
        <v>1</v>
      </c>
      <c r="AT90" s="23">
        <v>44001</v>
      </c>
      <c r="AU90" s="20">
        <v>10</v>
      </c>
      <c r="AV90" s="34"/>
      <c r="AW90" s="3">
        <v>1</v>
      </c>
      <c r="AX90" s="23">
        <v>44000</v>
      </c>
      <c r="AY90" s="20">
        <v>10</v>
      </c>
      <c r="AZ90" s="34"/>
      <c r="BA90" s="3">
        <v>1</v>
      </c>
      <c r="BB90" s="23">
        <v>43999</v>
      </c>
      <c r="BC90" s="20">
        <v>10</v>
      </c>
      <c r="BD90" s="34"/>
      <c r="BE90" s="3"/>
      <c r="BF90" s="23"/>
      <c r="BG90" s="20"/>
      <c r="BH90" s="22"/>
    </row>
    <row r="91" spans="1:60" x14ac:dyDescent="0.25">
      <c r="A91" s="37"/>
      <c r="B91" s="61"/>
      <c r="C91" s="19">
        <f t="shared" si="8"/>
        <v>1</v>
      </c>
      <c r="D91" s="19">
        <f t="shared" si="9"/>
        <v>1</v>
      </c>
      <c r="E91" s="20">
        <f t="shared" si="11"/>
        <v>110</v>
      </c>
      <c r="F91" s="20">
        <v>10</v>
      </c>
      <c r="G91" s="20"/>
      <c r="H91" s="22"/>
      <c r="I91" s="3">
        <v>6</v>
      </c>
      <c r="J91" s="23">
        <v>44010</v>
      </c>
      <c r="K91" s="27">
        <v>10</v>
      </c>
      <c r="L91" s="22"/>
      <c r="M91" s="3">
        <v>8</v>
      </c>
      <c r="N91" s="23">
        <v>44009</v>
      </c>
      <c r="O91" s="20">
        <v>10</v>
      </c>
      <c r="P91" s="22"/>
      <c r="Q91" s="3">
        <v>8</v>
      </c>
      <c r="R91" s="23">
        <v>44008</v>
      </c>
      <c r="S91" s="20">
        <v>10</v>
      </c>
      <c r="T91" s="22"/>
      <c r="U91" s="3">
        <v>8</v>
      </c>
      <c r="V91" s="23">
        <v>44007</v>
      </c>
      <c r="W91" s="20">
        <v>10</v>
      </c>
      <c r="X91" s="22"/>
      <c r="Y91" s="3">
        <v>5</v>
      </c>
      <c r="Z91" s="23">
        <v>44006</v>
      </c>
      <c r="AA91" s="20">
        <v>10</v>
      </c>
      <c r="AB91" s="22"/>
      <c r="AC91" s="25">
        <v>3</v>
      </c>
      <c r="AD91" s="26">
        <v>44005</v>
      </c>
      <c r="AE91" s="20">
        <v>10</v>
      </c>
      <c r="AF91" s="22"/>
      <c r="AG91" s="25">
        <v>1</v>
      </c>
      <c r="AH91" s="26">
        <v>44004</v>
      </c>
      <c r="AI91" s="20">
        <v>10</v>
      </c>
      <c r="AJ91" s="34"/>
      <c r="AK91" s="3">
        <v>1</v>
      </c>
      <c r="AL91" s="23">
        <v>44003</v>
      </c>
      <c r="AM91" s="20">
        <v>10</v>
      </c>
      <c r="AN91" s="34"/>
      <c r="AO91" s="3">
        <v>1</v>
      </c>
      <c r="AP91" s="23">
        <v>44002</v>
      </c>
      <c r="AQ91" s="20">
        <v>10</v>
      </c>
      <c r="AR91" s="34"/>
      <c r="AS91" s="3">
        <v>1</v>
      </c>
      <c r="AT91" s="23">
        <v>44001</v>
      </c>
      <c r="AU91" s="20">
        <v>10</v>
      </c>
      <c r="AV91" s="34"/>
      <c r="AW91" s="3">
        <v>1</v>
      </c>
      <c r="AX91" s="23">
        <v>44000</v>
      </c>
      <c r="AY91" s="20">
        <v>10</v>
      </c>
      <c r="AZ91" s="34"/>
      <c r="BA91" s="3"/>
      <c r="BB91" s="23"/>
      <c r="BC91" s="20"/>
      <c r="BD91" s="34"/>
      <c r="BE91" s="3"/>
      <c r="BF91" s="23" t="s">
        <v>4</v>
      </c>
      <c r="BG91" s="20"/>
      <c r="BH91" s="22"/>
    </row>
    <row r="92" spans="1:60" x14ac:dyDescent="0.25">
      <c r="A92" s="37"/>
      <c r="B92" s="61"/>
      <c r="C92" s="19">
        <f t="shared" si="8"/>
        <v>1</v>
      </c>
      <c r="D92" s="19">
        <f t="shared" si="9"/>
        <v>1</v>
      </c>
      <c r="E92" s="20">
        <f t="shared" si="11"/>
        <v>20</v>
      </c>
      <c r="F92" s="20">
        <v>10</v>
      </c>
      <c r="G92" s="20"/>
      <c r="H92" s="22"/>
      <c r="I92" s="3">
        <v>6</v>
      </c>
      <c r="J92" s="23">
        <v>44010</v>
      </c>
      <c r="K92" s="27">
        <v>10</v>
      </c>
      <c r="L92" s="22"/>
      <c r="M92" s="3">
        <v>8</v>
      </c>
      <c r="N92" s="23">
        <v>44009</v>
      </c>
      <c r="O92" s="20">
        <v>10</v>
      </c>
      <c r="P92" s="22"/>
      <c r="Q92" s="3"/>
      <c r="R92" s="23"/>
      <c r="S92" s="20"/>
      <c r="T92" s="22"/>
      <c r="U92" s="3"/>
      <c r="V92" s="23"/>
      <c r="W92" s="20"/>
      <c r="X92" s="22"/>
      <c r="Y92" s="3"/>
      <c r="Z92" s="23"/>
      <c r="AA92" s="20"/>
      <c r="AB92" s="22"/>
      <c r="AC92" s="3"/>
      <c r="AD92" s="23"/>
      <c r="AE92" s="20"/>
      <c r="AF92" s="22"/>
      <c r="AG92" s="3"/>
      <c r="AH92" s="23"/>
      <c r="AI92" s="20"/>
      <c r="AJ92" s="22"/>
      <c r="AK92" s="3"/>
      <c r="AL92" s="23"/>
      <c r="AM92" s="20"/>
      <c r="AN92" s="22"/>
      <c r="AO92" s="3"/>
      <c r="AP92" s="23"/>
      <c r="AQ92" s="20"/>
      <c r="AR92" s="22"/>
      <c r="AS92" s="3"/>
      <c r="AT92" s="23"/>
      <c r="AU92" s="20"/>
      <c r="AV92" s="22"/>
      <c r="AW92" s="3"/>
      <c r="AX92" s="23" t="s">
        <v>4</v>
      </c>
      <c r="AY92" s="20"/>
      <c r="AZ92" s="22"/>
      <c r="BA92" s="3"/>
      <c r="BB92" s="23"/>
      <c r="BC92" s="20"/>
      <c r="BD92" s="22"/>
      <c r="BE92" s="3"/>
      <c r="BF92" s="23" t="s">
        <v>4</v>
      </c>
      <c r="BG92" s="20"/>
      <c r="BH92" s="22"/>
    </row>
    <row r="93" spans="1:60" x14ac:dyDescent="0.25">
      <c r="A93" s="37">
        <v>44011</v>
      </c>
      <c r="B93" s="61">
        <v>0.45833333333333331</v>
      </c>
      <c r="C93" s="19">
        <f t="shared" si="8"/>
        <v>1</v>
      </c>
      <c r="D93" s="19">
        <f t="shared" si="9"/>
        <v>1</v>
      </c>
      <c r="E93" s="20">
        <f t="shared" si="11"/>
        <v>120</v>
      </c>
      <c r="F93" s="20">
        <v>10</v>
      </c>
      <c r="G93" s="20"/>
      <c r="H93" s="22"/>
      <c r="I93" s="3">
        <v>6</v>
      </c>
      <c r="J93" s="23">
        <v>44010</v>
      </c>
      <c r="K93" s="27">
        <v>10</v>
      </c>
      <c r="L93" s="22"/>
      <c r="M93" s="3">
        <v>8</v>
      </c>
      <c r="N93" s="23">
        <v>44009</v>
      </c>
      <c r="O93" s="20">
        <v>10</v>
      </c>
      <c r="P93" s="22"/>
      <c r="Q93" s="3">
        <v>8</v>
      </c>
      <c r="R93" s="23">
        <v>44008</v>
      </c>
      <c r="S93" s="20">
        <v>10</v>
      </c>
      <c r="T93" s="22"/>
      <c r="U93" s="3">
        <v>8</v>
      </c>
      <c r="V93" s="23">
        <v>44007</v>
      </c>
      <c r="W93" s="20">
        <v>10</v>
      </c>
      <c r="X93" s="22"/>
      <c r="Y93" s="3">
        <v>5</v>
      </c>
      <c r="Z93" s="23">
        <v>44006</v>
      </c>
      <c r="AA93" s="20">
        <v>10</v>
      </c>
      <c r="AB93" s="22"/>
      <c r="AC93" s="25">
        <v>3</v>
      </c>
      <c r="AD93" s="26">
        <v>44005</v>
      </c>
      <c r="AE93" s="20">
        <v>10</v>
      </c>
      <c r="AF93" s="22"/>
      <c r="AG93" s="25">
        <v>1</v>
      </c>
      <c r="AH93" s="26">
        <v>44004</v>
      </c>
      <c r="AI93" s="20">
        <v>10</v>
      </c>
      <c r="AJ93" s="34"/>
      <c r="AK93" s="3">
        <v>1</v>
      </c>
      <c r="AL93" s="23">
        <v>44003</v>
      </c>
      <c r="AM93" s="20">
        <v>10</v>
      </c>
      <c r="AN93" s="34"/>
      <c r="AO93" s="3">
        <v>1</v>
      </c>
      <c r="AP93" s="23">
        <v>44002</v>
      </c>
      <c r="AQ93" s="20">
        <v>10</v>
      </c>
      <c r="AR93" s="34"/>
      <c r="AS93" s="3">
        <v>1</v>
      </c>
      <c r="AT93" s="23">
        <v>44001</v>
      </c>
      <c r="AU93" s="20">
        <v>10</v>
      </c>
      <c r="AV93" s="34"/>
      <c r="AW93" s="3">
        <v>1</v>
      </c>
      <c r="AX93" s="23">
        <v>44000</v>
      </c>
      <c r="AY93" s="20">
        <v>10</v>
      </c>
      <c r="AZ93" s="34"/>
      <c r="BA93" s="3">
        <v>1</v>
      </c>
      <c r="BB93" s="23">
        <v>43999</v>
      </c>
      <c r="BC93" s="20">
        <v>10</v>
      </c>
      <c r="BD93" s="34"/>
      <c r="BE93" s="3"/>
      <c r="BF93" s="23"/>
      <c r="BG93" s="20"/>
      <c r="BH93" s="22"/>
    </row>
    <row r="94" spans="1:60" x14ac:dyDescent="0.25">
      <c r="A94" s="37"/>
      <c r="B94" s="61"/>
      <c r="C94" s="19">
        <f t="shared" si="8"/>
        <v>1</v>
      </c>
      <c r="D94" s="19">
        <f t="shared" si="9"/>
        <v>1</v>
      </c>
      <c r="E94" s="20">
        <f t="shared" si="11"/>
        <v>110</v>
      </c>
      <c r="F94" s="20">
        <v>10</v>
      </c>
      <c r="G94" s="20"/>
      <c r="H94" s="22"/>
      <c r="I94" s="3">
        <v>6</v>
      </c>
      <c r="J94" s="23">
        <v>44010</v>
      </c>
      <c r="K94" s="27">
        <v>10</v>
      </c>
      <c r="L94" s="22"/>
      <c r="M94" s="3">
        <v>8</v>
      </c>
      <c r="N94" s="23">
        <v>44009</v>
      </c>
      <c r="O94" s="20">
        <v>10</v>
      </c>
      <c r="P94" s="22"/>
      <c r="Q94" s="3">
        <v>8</v>
      </c>
      <c r="R94" s="23">
        <v>44008</v>
      </c>
      <c r="S94" s="20">
        <v>10</v>
      </c>
      <c r="T94" s="22"/>
      <c r="U94" s="3">
        <v>8</v>
      </c>
      <c r="V94" s="23">
        <v>44007</v>
      </c>
      <c r="W94" s="20">
        <v>10</v>
      </c>
      <c r="X94" s="22"/>
      <c r="Y94" s="3">
        <v>5</v>
      </c>
      <c r="Z94" s="23">
        <v>44006</v>
      </c>
      <c r="AA94" s="20">
        <v>10</v>
      </c>
      <c r="AB94" s="22"/>
      <c r="AC94" s="3">
        <v>3</v>
      </c>
      <c r="AD94" s="23">
        <v>44005</v>
      </c>
      <c r="AE94" s="20">
        <v>0</v>
      </c>
      <c r="AF94" s="22"/>
      <c r="AG94" s="3">
        <v>3</v>
      </c>
      <c r="AH94" s="23">
        <v>44004</v>
      </c>
      <c r="AI94" s="20">
        <v>10</v>
      </c>
      <c r="AJ94" s="22"/>
      <c r="AK94" s="3">
        <v>1</v>
      </c>
      <c r="AL94" s="23">
        <v>44003</v>
      </c>
      <c r="AM94" s="20">
        <v>10</v>
      </c>
      <c r="AN94" s="22"/>
      <c r="AO94" s="3">
        <v>1</v>
      </c>
      <c r="AP94" s="23">
        <v>44002</v>
      </c>
      <c r="AQ94" s="20">
        <v>10</v>
      </c>
      <c r="AR94" s="22"/>
      <c r="AS94" s="3">
        <v>1</v>
      </c>
      <c r="AT94" s="23">
        <v>44001</v>
      </c>
      <c r="AU94" s="20">
        <v>10</v>
      </c>
      <c r="AV94" s="22"/>
      <c r="AW94" s="3">
        <v>1</v>
      </c>
      <c r="AX94" s="23">
        <v>44000</v>
      </c>
      <c r="AY94" s="20">
        <v>10</v>
      </c>
      <c r="AZ94" s="22"/>
      <c r="BA94" s="3">
        <v>1</v>
      </c>
      <c r="BB94" s="23">
        <v>43999</v>
      </c>
      <c r="BC94" s="20">
        <v>10</v>
      </c>
      <c r="BD94" s="22"/>
      <c r="BE94" s="3"/>
      <c r="BF94" s="23"/>
      <c r="BG94" s="20"/>
      <c r="BH94" s="22"/>
    </row>
    <row r="95" spans="1:60" x14ac:dyDescent="0.25">
      <c r="A95" s="37"/>
      <c r="B95" s="61"/>
      <c r="C95" s="19">
        <f t="shared" si="8"/>
        <v>1</v>
      </c>
      <c r="D95" s="19">
        <f t="shared" si="9"/>
        <v>1</v>
      </c>
      <c r="E95" s="20">
        <f t="shared" si="11"/>
        <v>50</v>
      </c>
      <c r="F95" s="20">
        <v>10</v>
      </c>
      <c r="G95" s="20"/>
      <c r="H95" s="22"/>
      <c r="I95" s="3">
        <v>6</v>
      </c>
      <c r="J95" s="23">
        <v>44009</v>
      </c>
      <c r="K95" s="27">
        <v>10</v>
      </c>
      <c r="L95" s="22"/>
      <c r="M95" s="3">
        <v>8</v>
      </c>
      <c r="N95" s="23">
        <v>44008</v>
      </c>
      <c r="O95" s="20">
        <v>10</v>
      </c>
      <c r="P95" s="22"/>
      <c r="Q95" s="3">
        <v>8</v>
      </c>
      <c r="R95" s="23">
        <v>44007</v>
      </c>
      <c r="S95" s="20">
        <v>10</v>
      </c>
      <c r="T95" s="22"/>
      <c r="U95" s="3">
        <v>8</v>
      </c>
      <c r="V95" s="23">
        <v>44006</v>
      </c>
      <c r="W95" s="20">
        <v>10</v>
      </c>
      <c r="X95" s="22"/>
      <c r="Y95" s="3">
        <v>5</v>
      </c>
      <c r="Z95" s="23">
        <v>44005</v>
      </c>
      <c r="AA95" s="20">
        <v>10</v>
      </c>
      <c r="AB95" s="22"/>
      <c r="AC95" s="3"/>
      <c r="AD95" s="23"/>
      <c r="AE95" s="20"/>
      <c r="AF95" s="22"/>
      <c r="AG95" s="3"/>
      <c r="AH95" s="23"/>
      <c r="AI95" s="20"/>
      <c r="AJ95" s="22"/>
      <c r="AK95" s="3"/>
      <c r="AL95" s="23"/>
      <c r="AM95" s="20"/>
      <c r="AN95" s="22"/>
      <c r="AO95" s="3"/>
      <c r="AP95" s="23"/>
      <c r="AQ95" s="20"/>
      <c r="AR95" s="22"/>
      <c r="AS95" s="3"/>
      <c r="AT95" s="23"/>
      <c r="AU95" s="20"/>
      <c r="AV95" s="22"/>
      <c r="AW95" s="3"/>
      <c r="AX95" s="23"/>
      <c r="AY95" s="20"/>
      <c r="AZ95" s="22"/>
      <c r="BA95" s="3"/>
      <c r="BB95" s="23"/>
      <c r="BC95" s="20"/>
      <c r="BD95" s="22"/>
      <c r="BE95" s="3"/>
      <c r="BF95" s="23" t="s">
        <v>4</v>
      </c>
      <c r="BG95" s="20"/>
      <c r="BH95" s="22"/>
    </row>
    <row r="96" spans="1:60" x14ac:dyDescent="0.25">
      <c r="A96" s="37">
        <v>44011</v>
      </c>
      <c r="B96" s="61">
        <v>0.54166666666666663</v>
      </c>
      <c r="C96" s="19">
        <f t="shared" si="8"/>
        <v>1</v>
      </c>
      <c r="D96" s="19">
        <f t="shared" si="9"/>
        <v>1</v>
      </c>
      <c r="E96" s="20">
        <f t="shared" si="11"/>
        <v>130</v>
      </c>
      <c r="F96" s="20">
        <v>10</v>
      </c>
      <c r="G96" s="20"/>
      <c r="H96" s="22"/>
      <c r="I96" s="3">
        <v>6</v>
      </c>
      <c r="J96" s="23">
        <v>44010</v>
      </c>
      <c r="K96" s="27">
        <v>10</v>
      </c>
      <c r="L96" s="22"/>
      <c r="M96" s="3">
        <v>8</v>
      </c>
      <c r="N96" s="23">
        <v>44009</v>
      </c>
      <c r="O96" s="20">
        <v>10</v>
      </c>
      <c r="P96" s="22"/>
      <c r="Q96" s="3">
        <v>8</v>
      </c>
      <c r="R96" s="23">
        <v>44008</v>
      </c>
      <c r="S96" s="20">
        <v>10</v>
      </c>
      <c r="T96" s="22"/>
      <c r="U96" s="3">
        <v>8</v>
      </c>
      <c r="V96" s="23">
        <v>44007</v>
      </c>
      <c r="W96" s="20">
        <v>10</v>
      </c>
      <c r="X96" s="22"/>
      <c r="Y96" s="3">
        <v>5</v>
      </c>
      <c r="Z96" s="23">
        <v>44006</v>
      </c>
      <c r="AA96" s="20">
        <v>10</v>
      </c>
      <c r="AB96" s="22"/>
      <c r="AC96" s="25">
        <v>3</v>
      </c>
      <c r="AD96" s="26">
        <v>44005</v>
      </c>
      <c r="AE96" s="20">
        <v>10</v>
      </c>
      <c r="AF96" s="22"/>
      <c r="AG96" s="25">
        <v>1</v>
      </c>
      <c r="AH96" s="26">
        <v>44004</v>
      </c>
      <c r="AI96" s="20">
        <v>10</v>
      </c>
      <c r="AJ96" s="34"/>
      <c r="AK96" s="3">
        <v>1</v>
      </c>
      <c r="AL96" s="23">
        <v>44003</v>
      </c>
      <c r="AM96" s="20">
        <v>10</v>
      </c>
      <c r="AN96" s="34"/>
      <c r="AO96" s="3">
        <v>1</v>
      </c>
      <c r="AP96" s="23">
        <v>44002</v>
      </c>
      <c r="AQ96" s="20">
        <v>10</v>
      </c>
      <c r="AR96" s="34"/>
      <c r="AS96" s="3">
        <v>1</v>
      </c>
      <c r="AT96" s="23">
        <v>44001</v>
      </c>
      <c r="AU96" s="20">
        <v>10</v>
      </c>
      <c r="AV96" s="34"/>
      <c r="AW96" s="3">
        <v>1</v>
      </c>
      <c r="AX96" s="23">
        <v>44000</v>
      </c>
      <c r="AY96" s="20">
        <v>10</v>
      </c>
      <c r="AZ96" s="34"/>
      <c r="BA96" s="3">
        <v>1</v>
      </c>
      <c r="BB96" s="23">
        <v>43999</v>
      </c>
      <c r="BC96" s="20">
        <v>10</v>
      </c>
      <c r="BD96" s="34"/>
      <c r="BE96" s="3">
        <v>1</v>
      </c>
      <c r="BF96" s="23">
        <v>43998</v>
      </c>
      <c r="BG96" s="20">
        <v>10</v>
      </c>
      <c r="BH96" s="22"/>
    </row>
    <row r="97" spans="1:60" x14ac:dyDescent="0.25">
      <c r="A97" s="37"/>
      <c r="B97" s="61"/>
      <c r="C97" s="19">
        <f t="shared" si="8"/>
        <v>1</v>
      </c>
      <c r="D97" s="19">
        <f t="shared" si="9"/>
        <v>1</v>
      </c>
      <c r="E97" s="20">
        <f t="shared" si="11"/>
        <v>120</v>
      </c>
      <c r="F97" s="20">
        <v>10</v>
      </c>
      <c r="G97" s="20"/>
      <c r="H97" s="22"/>
      <c r="I97" s="3">
        <v>6</v>
      </c>
      <c r="J97" s="23">
        <v>44010</v>
      </c>
      <c r="K97" s="27">
        <v>10</v>
      </c>
      <c r="L97" s="22"/>
      <c r="M97" s="3">
        <v>8</v>
      </c>
      <c r="N97" s="23">
        <v>44009</v>
      </c>
      <c r="O97" s="20">
        <v>10</v>
      </c>
      <c r="P97" s="22"/>
      <c r="Q97" s="3">
        <v>8</v>
      </c>
      <c r="R97" s="23">
        <v>44008</v>
      </c>
      <c r="S97" s="20">
        <v>10</v>
      </c>
      <c r="T97" s="22"/>
      <c r="U97" s="3">
        <v>8</v>
      </c>
      <c r="V97" s="23">
        <v>44007</v>
      </c>
      <c r="W97" s="20">
        <v>10</v>
      </c>
      <c r="X97" s="22"/>
      <c r="Y97" s="3">
        <v>5</v>
      </c>
      <c r="Z97" s="23">
        <v>44006</v>
      </c>
      <c r="AA97" s="20">
        <v>10</v>
      </c>
      <c r="AB97" s="22"/>
      <c r="AC97" s="3">
        <v>3</v>
      </c>
      <c r="AD97" s="23">
        <v>44005</v>
      </c>
      <c r="AE97" s="20">
        <v>10</v>
      </c>
      <c r="AF97" s="22"/>
      <c r="AG97" s="3">
        <v>1</v>
      </c>
      <c r="AH97" s="23">
        <v>44004</v>
      </c>
      <c r="AI97" s="20">
        <v>10</v>
      </c>
      <c r="AJ97" s="22"/>
      <c r="AK97" s="3">
        <v>1</v>
      </c>
      <c r="AL97" s="23">
        <v>44003</v>
      </c>
      <c r="AM97" s="20">
        <v>10</v>
      </c>
      <c r="AN97" s="22"/>
      <c r="AO97" s="3">
        <v>1</v>
      </c>
      <c r="AP97" s="23">
        <v>44002</v>
      </c>
      <c r="AQ97" s="20">
        <v>10</v>
      </c>
      <c r="AR97" s="22"/>
      <c r="AS97" s="3">
        <v>1</v>
      </c>
      <c r="AT97" s="23">
        <v>44001</v>
      </c>
      <c r="AU97" s="20">
        <v>10</v>
      </c>
      <c r="AV97" s="22"/>
      <c r="AW97" s="3">
        <v>1</v>
      </c>
      <c r="AX97" s="23">
        <v>44000</v>
      </c>
      <c r="AY97" s="20">
        <v>10</v>
      </c>
      <c r="AZ97" s="22"/>
      <c r="BA97" s="3">
        <v>1</v>
      </c>
      <c r="BB97" s="23">
        <v>43999</v>
      </c>
      <c r="BC97" s="20">
        <v>10</v>
      </c>
      <c r="BD97" s="22"/>
      <c r="BE97" s="3"/>
      <c r="BF97" s="23"/>
      <c r="BG97" s="20"/>
      <c r="BH97" s="22"/>
    </row>
    <row r="98" spans="1:60" x14ac:dyDescent="0.25">
      <c r="A98" s="37">
        <v>44011</v>
      </c>
      <c r="B98" s="61">
        <v>0.58333333333333337</v>
      </c>
      <c r="C98" s="19">
        <f t="shared" si="8"/>
        <v>1</v>
      </c>
      <c r="D98" s="19">
        <f t="shared" si="9"/>
        <v>1</v>
      </c>
      <c r="E98" s="20">
        <f t="shared" si="11"/>
        <v>110</v>
      </c>
      <c r="F98" s="20">
        <v>10</v>
      </c>
      <c r="G98" s="20"/>
      <c r="H98" s="22"/>
      <c r="I98" s="3">
        <v>6</v>
      </c>
      <c r="J98" s="23">
        <v>44010</v>
      </c>
      <c r="K98" s="27">
        <v>10</v>
      </c>
      <c r="L98" s="22"/>
      <c r="M98" s="3">
        <v>8</v>
      </c>
      <c r="N98" s="23">
        <v>44009</v>
      </c>
      <c r="O98" s="20">
        <v>10</v>
      </c>
      <c r="P98" s="22"/>
      <c r="Q98" s="3">
        <v>8</v>
      </c>
      <c r="R98" s="23">
        <v>44008</v>
      </c>
      <c r="S98" s="20">
        <v>10</v>
      </c>
      <c r="T98" s="22"/>
      <c r="U98" s="3">
        <v>8</v>
      </c>
      <c r="V98" s="23">
        <v>44007</v>
      </c>
      <c r="W98" s="20">
        <v>10</v>
      </c>
      <c r="X98" s="22"/>
      <c r="Y98" s="3">
        <v>5</v>
      </c>
      <c r="Z98" s="23">
        <v>44006</v>
      </c>
      <c r="AA98" s="20">
        <v>10</v>
      </c>
      <c r="AB98" s="22"/>
      <c r="AC98" s="25">
        <v>3</v>
      </c>
      <c r="AD98" s="26">
        <v>44005</v>
      </c>
      <c r="AE98" s="20">
        <v>10</v>
      </c>
      <c r="AF98" s="22"/>
      <c r="AG98" s="25">
        <v>1</v>
      </c>
      <c r="AH98" s="26">
        <v>44004</v>
      </c>
      <c r="AI98" s="20">
        <v>10</v>
      </c>
      <c r="AJ98" s="34"/>
      <c r="AK98" s="3">
        <v>1</v>
      </c>
      <c r="AL98" s="23">
        <v>44003</v>
      </c>
      <c r="AM98" s="20">
        <v>10</v>
      </c>
      <c r="AN98" s="34"/>
      <c r="AO98" s="3">
        <v>1</v>
      </c>
      <c r="AP98" s="23">
        <v>44002</v>
      </c>
      <c r="AQ98" s="20">
        <v>10</v>
      </c>
      <c r="AR98" s="34"/>
      <c r="AS98" s="3">
        <v>1</v>
      </c>
      <c r="AT98" s="23">
        <v>44001</v>
      </c>
      <c r="AU98" s="20">
        <v>10</v>
      </c>
      <c r="AV98" s="34"/>
      <c r="AW98" s="3">
        <v>1</v>
      </c>
      <c r="AX98" s="23">
        <v>44000</v>
      </c>
      <c r="AY98" s="20">
        <v>10</v>
      </c>
      <c r="AZ98" s="34"/>
      <c r="BA98" s="3"/>
      <c r="BB98" s="23"/>
      <c r="BC98" s="20"/>
      <c r="BD98" s="34"/>
      <c r="BE98" s="3"/>
      <c r="BF98" s="23"/>
      <c r="BG98" s="20"/>
      <c r="BH98" s="22"/>
    </row>
    <row r="99" spans="1:60" x14ac:dyDescent="0.25">
      <c r="A99" s="37"/>
      <c r="B99" s="44"/>
      <c r="C99" s="19">
        <f t="shared" si="8"/>
        <v>1</v>
      </c>
      <c r="D99" s="19">
        <f t="shared" si="9"/>
        <v>1</v>
      </c>
      <c r="E99" s="20">
        <f t="shared" si="11"/>
        <v>60</v>
      </c>
      <c r="F99" s="20">
        <v>10</v>
      </c>
      <c r="G99" s="20"/>
      <c r="H99" s="22"/>
      <c r="I99" s="3">
        <v>6</v>
      </c>
      <c r="J99" s="23">
        <v>44008</v>
      </c>
      <c r="K99" s="27">
        <v>10</v>
      </c>
      <c r="L99" s="22"/>
      <c r="M99" s="3">
        <v>8</v>
      </c>
      <c r="N99" s="23">
        <f>J99-1</f>
        <v>44007</v>
      </c>
      <c r="O99" s="20">
        <v>10</v>
      </c>
      <c r="P99" s="22"/>
      <c r="Q99" s="3">
        <v>8</v>
      </c>
      <c r="R99" s="23">
        <f>N99-1</f>
        <v>44006</v>
      </c>
      <c r="S99" s="20">
        <v>10</v>
      </c>
      <c r="T99" s="22"/>
      <c r="U99" s="3">
        <v>8</v>
      </c>
      <c r="V99" s="23">
        <f>R99-1</f>
        <v>44005</v>
      </c>
      <c r="W99" s="20">
        <v>10</v>
      </c>
      <c r="X99" s="22"/>
      <c r="Y99" s="3">
        <v>5</v>
      </c>
      <c r="Z99" s="23">
        <f>V99-1</f>
        <v>44004</v>
      </c>
      <c r="AA99" s="20">
        <v>10</v>
      </c>
      <c r="AB99" s="22"/>
      <c r="AC99" s="25">
        <v>3</v>
      </c>
      <c r="AD99" s="23">
        <f>Z99-1</f>
        <v>44003</v>
      </c>
      <c r="AE99" s="20">
        <v>0</v>
      </c>
      <c r="AF99" s="22"/>
      <c r="AG99" s="25">
        <v>3</v>
      </c>
      <c r="AH99" s="23">
        <f>AD99-1</f>
        <v>44002</v>
      </c>
      <c r="AI99" s="20">
        <v>10</v>
      </c>
      <c r="AJ99" s="34"/>
      <c r="AK99" s="3"/>
      <c r="AL99" s="23"/>
      <c r="AM99" s="20"/>
      <c r="AN99" s="34"/>
      <c r="AO99" s="3"/>
      <c r="AP99" s="23"/>
      <c r="AQ99" s="20"/>
      <c r="AR99" s="34"/>
      <c r="AS99" s="3"/>
      <c r="AT99" s="23"/>
      <c r="AU99" s="20"/>
      <c r="AV99" s="34"/>
      <c r="AW99" s="3"/>
      <c r="AX99" s="23"/>
      <c r="AY99" s="20"/>
      <c r="AZ99" s="34"/>
      <c r="BA99" s="3"/>
      <c r="BB99" s="23"/>
      <c r="BC99" s="20"/>
      <c r="BD99" s="22"/>
      <c r="BE99" s="3"/>
      <c r="BF99" s="23"/>
      <c r="BG99" s="20"/>
      <c r="BH99" s="22"/>
    </row>
    <row r="100" spans="1:60" x14ac:dyDescent="0.25">
      <c r="A100" s="37">
        <v>44011</v>
      </c>
      <c r="B100" s="61">
        <v>0.75</v>
      </c>
      <c r="C100" s="19">
        <f t="shared" si="8"/>
        <v>1</v>
      </c>
      <c r="D100" s="19">
        <f t="shared" si="9"/>
        <v>1</v>
      </c>
      <c r="E100" s="20">
        <f t="shared" si="11"/>
        <v>100</v>
      </c>
      <c r="F100" s="20">
        <v>10</v>
      </c>
      <c r="G100" s="20"/>
      <c r="H100" s="22"/>
      <c r="I100" s="3">
        <v>6</v>
      </c>
      <c r="J100" s="23">
        <v>44010</v>
      </c>
      <c r="K100" s="27">
        <v>10</v>
      </c>
      <c r="L100" s="22"/>
      <c r="M100" s="3">
        <v>8</v>
      </c>
      <c r="N100" s="23">
        <v>44009</v>
      </c>
      <c r="O100" s="20">
        <v>10</v>
      </c>
      <c r="P100" s="22"/>
      <c r="Q100" s="3">
        <v>8</v>
      </c>
      <c r="R100" s="23">
        <v>44008</v>
      </c>
      <c r="S100" s="20">
        <v>10</v>
      </c>
      <c r="T100" s="22"/>
      <c r="U100" s="3">
        <v>8</v>
      </c>
      <c r="V100" s="23">
        <v>44007</v>
      </c>
      <c r="W100" s="20">
        <v>10</v>
      </c>
      <c r="X100" s="22"/>
      <c r="Y100" s="3">
        <v>5</v>
      </c>
      <c r="Z100" s="23">
        <v>44006</v>
      </c>
      <c r="AA100" s="20">
        <v>10</v>
      </c>
      <c r="AB100" s="22"/>
      <c r="AC100" s="25">
        <v>3</v>
      </c>
      <c r="AD100" s="26">
        <v>44005</v>
      </c>
      <c r="AE100" s="20">
        <v>10</v>
      </c>
      <c r="AF100" s="22"/>
      <c r="AG100" s="25">
        <v>1</v>
      </c>
      <c r="AH100" s="26">
        <v>44004</v>
      </c>
      <c r="AI100" s="20">
        <v>10</v>
      </c>
      <c r="AJ100" s="34"/>
      <c r="AK100" s="3">
        <v>1</v>
      </c>
      <c r="AL100" s="23">
        <v>44003</v>
      </c>
      <c r="AM100" s="20">
        <v>10</v>
      </c>
      <c r="AN100" s="34"/>
      <c r="AO100" s="3">
        <v>1</v>
      </c>
      <c r="AP100" s="23">
        <v>44002</v>
      </c>
      <c r="AQ100" s="20">
        <v>10</v>
      </c>
      <c r="AR100" s="34"/>
      <c r="AS100" s="3">
        <v>1</v>
      </c>
      <c r="AT100" s="23">
        <v>44001</v>
      </c>
      <c r="AU100" s="20">
        <v>10</v>
      </c>
      <c r="AV100" s="34"/>
      <c r="AW100" s="3"/>
      <c r="AX100" s="23"/>
      <c r="AY100" s="20"/>
      <c r="AZ100" s="34"/>
      <c r="BA100" s="3"/>
      <c r="BB100" s="23"/>
      <c r="BC100" s="20"/>
      <c r="BD100" s="34"/>
      <c r="BE100" s="3"/>
      <c r="BF100" s="23"/>
      <c r="BG100" s="20"/>
      <c r="BH100" s="22"/>
    </row>
    <row r="101" spans="1:60" customFormat="1" x14ac:dyDescent="0.25">
      <c r="A101" s="30"/>
      <c r="B101" s="31"/>
      <c r="C101" s="32">
        <f t="shared" si="8"/>
        <v>1</v>
      </c>
      <c r="D101" s="32">
        <f t="shared" si="9"/>
        <v>1</v>
      </c>
      <c r="E101" s="33">
        <f t="shared" si="11"/>
        <v>70</v>
      </c>
      <c r="F101" s="20">
        <v>10</v>
      </c>
      <c r="G101" s="20"/>
      <c r="H101" s="22"/>
      <c r="I101" s="3">
        <v>6</v>
      </c>
      <c r="J101" s="23">
        <v>44010</v>
      </c>
      <c r="K101" s="27">
        <v>10</v>
      </c>
      <c r="L101" s="22"/>
      <c r="M101" s="3">
        <v>8</v>
      </c>
      <c r="N101" s="23">
        <v>44009</v>
      </c>
      <c r="O101" s="33">
        <v>10</v>
      </c>
      <c r="P101" s="22"/>
      <c r="Q101" s="3">
        <v>8</v>
      </c>
      <c r="R101" s="23">
        <v>44008</v>
      </c>
      <c r="S101" s="33">
        <v>10</v>
      </c>
      <c r="T101" s="22"/>
      <c r="U101" s="3">
        <v>8</v>
      </c>
      <c r="V101" s="23">
        <v>44007</v>
      </c>
      <c r="W101" s="33">
        <v>10</v>
      </c>
      <c r="X101" s="22"/>
      <c r="Y101" s="3">
        <v>5</v>
      </c>
      <c r="Z101" s="23">
        <v>44006</v>
      </c>
      <c r="AA101" s="33">
        <v>10</v>
      </c>
      <c r="AB101" s="22"/>
      <c r="AC101" s="25">
        <v>3</v>
      </c>
      <c r="AD101" s="26">
        <v>44005</v>
      </c>
      <c r="AE101" s="33">
        <v>10</v>
      </c>
      <c r="AF101" s="22"/>
      <c r="AG101" s="25">
        <v>1</v>
      </c>
      <c r="AH101" s="26">
        <v>44004</v>
      </c>
      <c r="AI101" s="33">
        <v>10</v>
      </c>
      <c r="AJ101" s="34"/>
      <c r="AK101" s="3"/>
      <c r="AL101" s="23"/>
      <c r="AM101" s="33"/>
      <c r="AN101" s="34"/>
      <c r="AO101" s="3"/>
      <c r="AP101" s="23"/>
      <c r="AQ101" s="33"/>
      <c r="AR101" s="34"/>
      <c r="AS101" s="3"/>
      <c r="AT101" s="23"/>
      <c r="AU101" s="33"/>
      <c r="AV101" s="34"/>
      <c r="AW101" s="3"/>
      <c r="AX101" s="23"/>
      <c r="AY101" s="33"/>
      <c r="AZ101" s="34"/>
      <c r="BA101" s="3"/>
      <c r="BB101" s="23"/>
      <c r="BC101" s="33"/>
      <c r="BD101" s="22"/>
      <c r="BE101" s="3"/>
      <c r="BF101" s="23"/>
      <c r="BG101" s="33"/>
      <c r="BH101" s="22"/>
    </row>
    <row r="102" spans="1:60" customFormat="1" ht="13.75" thickBot="1" x14ac:dyDescent="0.3">
      <c r="A102" s="18"/>
      <c r="C102" s="32">
        <f t="shared" si="8"/>
        <v>1</v>
      </c>
      <c r="D102" s="32">
        <f t="shared" si="9"/>
        <v>1</v>
      </c>
      <c r="E102" s="33">
        <f t="shared" si="11"/>
        <v>10</v>
      </c>
      <c r="F102" s="20">
        <v>-10</v>
      </c>
      <c r="G102" s="20"/>
      <c r="H102" s="22"/>
      <c r="I102" s="89">
        <v>6</v>
      </c>
      <c r="J102" s="23">
        <v>43998</v>
      </c>
      <c r="K102" s="27">
        <v>10</v>
      </c>
      <c r="L102" s="22"/>
      <c r="M102" s="3"/>
      <c r="N102" s="23"/>
      <c r="O102" s="33"/>
      <c r="P102" s="22"/>
      <c r="Q102" s="3"/>
      <c r="R102" s="23"/>
      <c r="S102" s="33"/>
      <c r="T102" s="22"/>
      <c r="U102" s="3"/>
      <c r="V102" s="23"/>
      <c r="W102" s="33"/>
      <c r="X102" s="22"/>
      <c r="Y102" s="3"/>
      <c r="Z102" s="23"/>
      <c r="AA102" s="33"/>
      <c r="AB102" s="22"/>
      <c r="AC102" s="3"/>
      <c r="AD102" s="23"/>
      <c r="AE102" s="33"/>
      <c r="AF102" s="22"/>
      <c r="AG102" s="25"/>
      <c r="AH102" s="26"/>
      <c r="AI102" s="33"/>
      <c r="AJ102" s="22"/>
      <c r="AK102" s="3"/>
      <c r="AL102" s="23"/>
      <c r="AM102" s="33"/>
      <c r="AN102" s="22"/>
      <c r="AO102" s="3"/>
      <c r="AP102" s="23"/>
      <c r="AQ102" s="33"/>
      <c r="AR102" s="22"/>
      <c r="AS102" s="3"/>
      <c r="AT102" s="23"/>
      <c r="AU102" s="33"/>
      <c r="AV102" s="22"/>
      <c r="AW102" s="3"/>
      <c r="AX102" s="23"/>
      <c r="AY102" s="33"/>
      <c r="AZ102" s="22"/>
      <c r="BA102" s="3"/>
      <c r="BB102" s="23"/>
      <c r="BC102" s="33"/>
      <c r="BD102" s="22"/>
      <c r="BE102" s="3"/>
      <c r="BF102" s="23" t="s">
        <v>4</v>
      </c>
      <c r="BG102" s="33"/>
      <c r="BH102" s="22"/>
    </row>
    <row r="103" spans="1:60" s="8" customFormat="1" x14ac:dyDescent="0.25">
      <c r="A103" s="5">
        <v>44012</v>
      </c>
      <c r="B103" s="63">
        <v>0.25</v>
      </c>
      <c r="C103" s="6">
        <f t="shared" si="8"/>
        <v>1</v>
      </c>
      <c r="D103" s="6">
        <f t="shared" si="9"/>
        <v>1</v>
      </c>
      <c r="E103" s="7">
        <f t="shared" ref="E103:E145" si="12">SUM(K103,O103,S103,W103,AA103,AE103,AI103,AM103,AQ103,AU103,AY103,BC103,BG103)</f>
        <v>120</v>
      </c>
      <c r="F103" s="7">
        <v>10</v>
      </c>
      <c r="G103" s="7"/>
      <c r="H103" s="12"/>
      <c r="I103" s="9">
        <v>6</v>
      </c>
      <c r="J103" s="10">
        <v>44011</v>
      </c>
      <c r="K103" s="11">
        <v>10</v>
      </c>
      <c r="L103" s="12"/>
      <c r="M103" s="9">
        <v>8</v>
      </c>
      <c r="N103" s="10">
        <v>44010</v>
      </c>
      <c r="O103" s="7">
        <v>10</v>
      </c>
      <c r="P103" s="12"/>
      <c r="Q103" s="9">
        <v>8</v>
      </c>
      <c r="R103" s="10">
        <v>44009</v>
      </c>
      <c r="S103" s="7">
        <v>10</v>
      </c>
      <c r="T103" s="12"/>
      <c r="U103" s="9">
        <v>8</v>
      </c>
      <c r="V103" s="10">
        <v>44008</v>
      </c>
      <c r="W103" s="7">
        <v>10</v>
      </c>
      <c r="X103" s="12"/>
      <c r="Y103" s="9">
        <v>5</v>
      </c>
      <c r="Z103" s="10">
        <v>44007</v>
      </c>
      <c r="AA103" s="7">
        <v>10</v>
      </c>
      <c r="AB103" s="12"/>
      <c r="AC103" s="14">
        <v>3</v>
      </c>
      <c r="AD103" s="15">
        <v>44006</v>
      </c>
      <c r="AE103" s="7">
        <v>10</v>
      </c>
      <c r="AF103" s="12"/>
      <c r="AG103" s="14">
        <v>1</v>
      </c>
      <c r="AH103" s="15">
        <v>44005</v>
      </c>
      <c r="AI103" s="7">
        <v>10</v>
      </c>
      <c r="AJ103" s="16"/>
      <c r="AK103" s="9">
        <v>1</v>
      </c>
      <c r="AL103" s="10">
        <v>44004</v>
      </c>
      <c r="AM103" s="7">
        <v>10</v>
      </c>
      <c r="AN103" s="16"/>
      <c r="AO103" s="9">
        <v>1</v>
      </c>
      <c r="AP103" s="10">
        <v>44003</v>
      </c>
      <c r="AQ103" s="7">
        <v>10</v>
      </c>
      <c r="AR103" s="16"/>
      <c r="AS103" s="9">
        <v>1</v>
      </c>
      <c r="AT103" s="10">
        <v>44002</v>
      </c>
      <c r="AU103" s="7">
        <v>10</v>
      </c>
      <c r="AV103" s="16"/>
      <c r="AW103" s="9">
        <v>1</v>
      </c>
      <c r="AX103" s="10">
        <v>44001</v>
      </c>
      <c r="AY103" s="7">
        <v>10</v>
      </c>
      <c r="AZ103" s="16"/>
      <c r="BA103" s="9">
        <v>1</v>
      </c>
      <c r="BB103" s="10">
        <v>44000</v>
      </c>
      <c r="BC103" s="7">
        <v>10</v>
      </c>
      <c r="BD103" s="16"/>
      <c r="BE103" s="9"/>
      <c r="BF103" s="10"/>
      <c r="BG103" s="7"/>
      <c r="BH103" s="12"/>
    </row>
    <row r="104" spans="1:60" x14ac:dyDescent="0.25">
      <c r="A104" s="37"/>
      <c r="B104" s="61"/>
      <c r="C104" s="19">
        <f t="shared" si="8"/>
        <v>1</v>
      </c>
      <c r="D104" s="19">
        <f t="shared" si="9"/>
        <v>1</v>
      </c>
      <c r="E104" s="20">
        <f t="shared" si="12"/>
        <v>90</v>
      </c>
      <c r="F104" s="20">
        <v>10</v>
      </c>
      <c r="G104" s="20"/>
      <c r="H104" s="22"/>
      <c r="I104" s="3">
        <v>6</v>
      </c>
      <c r="J104" s="23">
        <v>44010</v>
      </c>
      <c r="K104" s="27">
        <v>10</v>
      </c>
      <c r="L104" s="22"/>
      <c r="M104" s="3">
        <v>8</v>
      </c>
      <c r="N104" s="23">
        <v>44009</v>
      </c>
      <c r="O104" s="20">
        <v>10</v>
      </c>
      <c r="P104" s="22"/>
      <c r="Q104" s="3">
        <v>8</v>
      </c>
      <c r="R104" s="23">
        <v>44008</v>
      </c>
      <c r="S104" s="20">
        <v>10</v>
      </c>
      <c r="T104" s="22"/>
      <c r="U104" s="3">
        <v>8</v>
      </c>
      <c r="V104" s="23">
        <v>44007</v>
      </c>
      <c r="W104" s="20">
        <v>10</v>
      </c>
      <c r="X104" s="22"/>
      <c r="Y104" s="3">
        <v>5</v>
      </c>
      <c r="Z104" s="23">
        <v>44006</v>
      </c>
      <c r="AA104" s="20">
        <v>10</v>
      </c>
      <c r="AB104" s="22"/>
      <c r="AC104" s="3">
        <v>3</v>
      </c>
      <c r="AD104" s="23">
        <v>44005</v>
      </c>
      <c r="AE104" s="20">
        <v>10</v>
      </c>
      <c r="AF104" s="22"/>
      <c r="AG104" s="3">
        <v>1</v>
      </c>
      <c r="AH104" s="23">
        <v>44004</v>
      </c>
      <c r="AI104" s="20">
        <v>10</v>
      </c>
      <c r="AJ104" s="22"/>
      <c r="AK104" s="3">
        <v>1</v>
      </c>
      <c r="AL104" s="23">
        <v>44003</v>
      </c>
      <c r="AM104" s="20">
        <v>10</v>
      </c>
      <c r="AN104" s="22"/>
      <c r="AO104" s="3">
        <v>1</v>
      </c>
      <c r="AP104" s="23">
        <v>44002</v>
      </c>
      <c r="AQ104" s="20">
        <v>10</v>
      </c>
      <c r="AR104" s="22"/>
      <c r="AS104" s="3"/>
      <c r="AT104" s="23"/>
      <c r="AU104" s="20"/>
      <c r="AV104" s="22"/>
      <c r="AW104" s="3"/>
      <c r="AX104" s="23"/>
      <c r="AY104" s="20"/>
      <c r="AZ104" s="22"/>
      <c r="BA104" s="3"/>
      <c r="BB104" s="23"/>
      <c r="BC104" s="20"/>
      <c r="BD104" s="22"/>
      <c r="BE104" s="3"/>
      <c r="BF104" s="23"/>
      <c r="BG104" s="20"/>
      <c r="BH104" s="22"/>
    </row>
    <row r="105" spans="1:60" x14ac:dyDescent="0.25">
      <c r="A105" s="37">
        <v>44012</v>
      </c>
      <c r="B105" s="61">
        <v>0.29166666666666669</v>
      </c>
      <c r="C105" s="19">
        <f t="shared" si="8"/>
        <v>1</v>
      </c>
      <c r="D105" s="19">
        <f t="shared" si="9"/>
        <v>1</v>
      </c>
      <c r="E105" s="20">
        <f t="shared" si="12"/>
        <v>130</v>
      </c>
      <c r="F105" s="20">
        <v>10</v>
      </c>
      <c r="G105" s="20"/>
      <c r="H105" s="22"/>
      <c r="I105" s="3">
        <v>6</v>
      </c>
      <c r="J105" s="23">
        <v>44011</v>
      </c>
      <c r="K105" s="27">
        <v>10</v>
      </c>
      <c r="L105" s="22"/>
      <c r="M105" s="3">
        <v>8</v>
      </c>
      <c r="N105" s="23">
        <v>44010</v>
      </c>
      <c r="O105" s="20">
        <v>10</v>
      </c>
      <c r="P105" s="22"/>
      <c r="Q105" s="3">
        <v>8</v>
      </c>
      <c r="R105" s="23">
        <v>44009</v>
      </c>
      <c r="S105" s="20">
        <v>10</v>
      </c>
      <c r="T105" s="22"/>
      <c r="U105" s="3">
        <v>8</v>
      </c>
      <c r="V105" s="23">
        <v>44008</v>
      </c>
      <c r="W105" s="20">
        <v>10</v>
      </c>
      <c r="X105" s="22"/>
      <c r="Y105" s="3">
        <v>5</v>
      </c>
      <c r="Z105" s="23">
        <v>44007</v>
      </c>
      <c r="AA105" s="20">
        <v>10</v>
      </c>
      <c r="AB105" s="22"/>
      <c r="AC105" s="25">
        <v>3</v>
      </c>
      <c r="AD105" s="26">
        <v>44006</v>
      </c>
      <c r="AE105" s="20">
        <v>10</v>
      </c>
      <c r="AF105" s="22"/>
      <c r="AG105" s="25">
        <v>1</v>
      </c>
      <c r="AH105" s="26">
        <v>44005</v>
      </c>
      <c r="AI105" s="20">
        <v>10</v>
      </c>
      <c r="AJ105" s="34"/>
      <c r="AK105" s="3">
        <v>1</v>
      </c>
      <c r="AL105" s="23">
        <v>44004</v>
      </c>
      <c r="AM105" s="20">
        <v>10</v>
      </c>
      <c r="AN105" s="34"/>
      <c r="AO105" s="3">
        <v>1</v>
      </c>
      <c r="AP105" s="23">
        <v>44003</v>
      </c>
      <c r="AQ105" s="20">
        <v>10</v>
      </c>
      <c r="AR105" s="34"/>
      <c r="AS105" s="3">
        <v>1</v>
      </c>
      <c r="AT105" s="23">
        <v>44002</v>
      </c>
      <c r="AU105" s="20">
        <v>10</v>
      </c>
      <c r="AV105" s="34"/>
      <c r="AW105" s="3">
        <v>1</v>
      </c>
      <c r="AX105" s="23">
        <v>44001</v>
      </c>
      <c r="AY105" s="20">
        <v>10</v>
      </c>
      <c r="AZ105" s="34"/>
      <c r="BA105" s="3">
        <v>1</v>
      </c>
      <c r="BB105" s="23">
        <v>44000</v>
      </c>
      <c r="BC105" s="20">
        <v>10</v>
      </c>
      <c r="BD105" s="34"/>
      <c r="BE105" s="3">
        <v>1</v>
      </c>
      <c r="BF105" s="23">
        <v>43999</v>
      </c>
      <c r="BG105" s="20">
        <v>10</v>
      </c>
      <c r="BH105" s="22"/>
    </row>
    <row r="106" spans="1:60" x14ac:dyDescent="0.25">
      <c r="A106" s="37"/>
      <c r="B106" s="61"/>
      <c r="C106" s="19">
        <f t="shared" si="8"/>
        <v>1</v>
      </c>
      <c r="D106" s="19">
        <f t="shared" si="9"/>
        <v>1</v>
      </c>
      <c r="E106" s="20">
        <f t="shared" si="12"/>
        <v>90</v>
      </c>
      <c r="F106" s="20">
        <v>10</v>
      </c>
      <c r="G106" s="20"/>
      <c r="H106" s="22"/>
      <c r="I106" s="3">
        <v>6</v>
      </c>
      <c r="J106" s="23">
        <v>44010</v>
      </c>
      <c r="K106" s="27">
        <v>10</v>
      </c>
      <c r="L106" s="22"/>
      <c r="M106" s="3">
        <v>8</v>
      </c>
      <c r="N106" s="23">
        <v>44009</v>
      </c>
      <c r="O106" s="20">
        <v>0</v>
      </c>
      <c r="P106" s="22"/>
      <c r="Q106" s="3">
        <v>8</v>
      </c>
      <c r="R106" s="23">
        <v>44008</v>
      </c>
      <c r="S106" s="20">
        <v>10</v>
      </c>
      <c r="T106" s="22"/>
      <c r="U106" s="3">
        <v>8</v>
      </c>
      <c r="V106" s="23">
        <v>44007</v>
      </c>
      <c r="W106" s="20">
        <v>10</v>
      </c>
      <c r="X106" s="22"/>
      <c r="Y106" s="3">
        <v>8</v>
      </c>
      <c r="Z106" s="23">
        <v>44006</v>
      </c>
      <c r="AA106" s="20">
        <v>10</v>
      </c>
      <c r="AB106" s="22"/>
      <c r="AC106" s="3">
        <v>5</v>
      </c>
      <c r="AD106" s="23">
        <v>44005</v>
      </c>
      <c r="AE106" s="20">
        <v>10</v>
      </c>
      <c r="AF106" s="22"/>
      <c r="AG106" s="3">
        <v>3</v>
      </c>
      <c r="AH106" s="23">
        <v>44004</v>
      </c>
      <c r="AI106" s="20">
        <v>10</v>
      </c>
      <c r="AJ106" s="22"/>
      <c r="AK106" s="3">
        <v>1</v>
      </c>
      <c r="AL106" s="23">
        <v>44003</v>
      </c>
      <c r="AM106" s="20">
        <v>0</v>
      </c>
      <c r="AN106" s="22"/>
      <c r="AO106" s="3">
        <v>1</v>
      </c>
      <c r="AP106" s="23">
        <v>44002</v>
      </c>
      <c r="AQ106" s="20">
        <v>0</v>
      </c>
      <c r="AR106" s="22"/>
      <c r="AS106" s="3">
        <v>1</v>
      </c>
      <c r="AT106" s="23">
        <v>44001</v>
      </c>
      <c r="AU106" s="20">
        <v>10</v>
      </c>
      <c r="AV106" s="22"/>
      <c r="AW106" s="3">
        <v>1</v>
      </c>
      <c r="AX106" s="23">
        <v>44000</v>
      </c>
      <c r="AY106" s="20">
        <v>10</v>
      </c>
      <c r="AZ106" s="22"/>
      <c r="BA106" s="3">
        <v>1</v>
      </c>
      <c r="BB106" s="23">
        <v>43999</v>
      </c>
      <c r="BC106" s="20">
        <v>10</v>
      </c>
      <c r="BD106" s="22"/>
      <c r="BE106" s="3"/>
      <c r="BF106" s="23"/>
      <c r="BG106" s="20"/>
      <c r="BH106" s="22"/>
    </row>
    <row r="107" spans="1:60" x14ac:dyDescent="0.25">
      <c r="A107" s="37">
        <v>44012</v>
      </c>
      <c r="B107" s="61">
        <v>0.33333333333333331</v>
      </c>
      <c r="C107" s="19">
        <f>ABS(K107/F107)</f>
        <v>3</v>
      </c>
      <c r="D107" s="19">
        <f>C107</f>
        <v>3</v>
      </c>
      <c r="E107" s="20">
        <f>SUM(K107,O107,S107,W107,AA107,AE107,AI107,AM107,AQ107,AU107,AY107,BC107,BG107)</f>
        <v>390</v>
      </c>
      <c r="F107" s="20">
        <v>10</v>
      </c>
      <c r="G107" s="20"/>
      <c r="H107" s="22"/>
      <c r="I107" s="3">
        <v>6</v>
      </c>
      <c r="J107" s="23">
        <v>44011</v>
      </c>
      <c r="K107" s="27">
        <v>30</v>
      </c>
      <c r="L107" s="22"/>
      <c r="M107" s="3">
        <v>8</v>
      </c>
      <c r="N107" s="23">
        <v>44010</v>
      </c>
      <c r="O107" s="20">
        <v>30</v>
      </c>
      <c r="P107" s="22"/>
      <c r="Q107" s="3">
        <v>8</v>
      </c>
      <c r="R107" s="23">
        <v>44009</v>
      </c>
      <c r="S107" s="20">
        <v>30</v>
      </c>
      <c r="T107" s="22"/>
      <c r="U107" s="3">
        <v>8</v>
      </c>
      <c r="V107" s="23">
        <v>44008</v>
      </c>
      <c r="W107" s="20">
        <v>30</v>
      </c>
      <c r="X107" s="22"/>
      <c r="Y107" s="3">
        <v>5</v>
      </c>
      <c r="Z107" s="23">
        <v>44007</v>
      </c>
      <c r="AA107" s="20">
        <v>30</v>
      </c>
      <c r="AB107" s="22"/>
      <c r="AC107" s="25">
        <v>3</v>
      </c>
      <c r="AD107" s="26">
        <v>44006</v>
      </c>
      <c r="AE107" s="20">
        <v>30</v>
      </c>
      <c r="AF107" s="22"/>
      <c r="AG107" s="25">
        <v>1</v>
      </c>
      <c r="AH107" s="26">
        <v>44005</v>
      </c>
      <c r="AI107" s="20">
        <v>30</v>
      </c>
      <c r="AJ107" s="34"/>
      <c r="AK107" s="3">
        <v>1</v>
      </c>
      <c r="AL107" s="23">
        <v>44004</v>
      </c>
      <c r="AM107" s="20">
        <v>30</v>
      </c>
      <c r="AN107" s="34"/>
      <c r="AO107" s="3">
        <v>1</v>
      </c>
      <c r="AP107" s="23">
        <v>44003</v>
      </c>
      <c r="AQ107" s="20">
        <v>30</v>
      </c>
      <c r="AR107" s="34"/>
      <c r="AS107" s="3">
        <v>1</v>
      </c>
      <c r="AT107" s="23">
        <v>44002</v>
      </c>
      <c r="AU107" s="20">
        <v>30</v>
      </c>
      <c r="AV107" s="34"/>
      <c r="AW107" s="3">
        <v>1</v>
      </c>
      <c r="AX107" s="23">
        <v>44001</v>
      </c>
      <c r="AY107" s="20">
        <v>30</v>
      </c>
      <c r="AZ107" s="34"/>
      <c r="BA107" s="3">
        <v>1</v>
      </c>
      <c r="BB107" s="23">
        <v>44000</v>
      </c>
      <c r="BC107" s="20">
        <v>30</v>
      </c>
      <c r="BD107" s="34"/>
      <c r="BE107" s="3">
        <v>1</v>
      </c>
      <c r="BF107" s="23">
        <v>43999</v>
      </c>
      <c r="BG107" s="20">
        <v>30</v>
      </c>
      <c r="BH107" s="22"/>
    </row>
    <row r="108" spans="1:60" x14ac:dyDescent="0.25">
      <c r="A108" s="37">
        <v>44012</v>
      </c>
      <c r="B108" s="61">
        <v>0.375</v>
      </c>
      <c r="C108" s="19">
        <f t="shared" si="8"/>
        <v>1</v>
      </c>
      <c r="D108" s="19">
        <f t="shared" si="9"/>
        <v>1</v>
      </c>
      <c r="E108" s="20">
        <f t="shared" si="12"/>
        <v>130</v>
      </c>
      <c r="F108" s="20">
        <v>10</v>
      </c>
      <c r="G108" s="20"/>
      <c r="H108" s="22"/>
      <c r="I108" s="3">
        <v>6</v>
      </c>
      <c r="J108" s="23">
        <v>44011</v>
      </c>
      <c r="K108" s="27">
        <v>10</v>
      </c>
      <c r="L108" s="22"/>
      <c r="M108" s="3">
        <v>8</v>
      </c>
      <c r="N108" s="23">
        <v>44010</v>
      </c>
      <c r="O108" s="20">
        <v>10</v>
      </c>
      <c r="P108" s="22"/>
      <c r="Q108" s="3">
        <v>8</v>
      </c>
      <c r="R108" s="23">
        <v>44009</v>
      </c>
      <c r="S108" s="20">
        <v>10</v>
      </c>
      <c r="T108" s="22"/>
      <c r="U108" s="3">
        <v>8</v>
      </c>
      <c r="V108" s="23">
        <v>44008</v>
      </c>
      <c r="W108" s="20">
        <v>10</v>
      </c>
      <c r="X108" s="22"/>
      <c r="Y108" s="3">
        <v>5</v>
      </c>
      <c r="Z108" s="23">
        <v>44007</v>
      </c>
      <c r="AA108" s="20">
        <v>10</v>
      </c>
      <c r="AB108" s="22"/>
      <c r="AC108" s="25">
        <v>3</v>
      </c>
      <c r="AD108" s="26">
        <v>44006</v>
      </c>
      <c r="AE108" s="20">
        <v>10</v>
      </c>
      <c r="AF108" s="22"/>
      <c r="AG108" s="25">
        <v>1</v>
      </c>
      <c r="AH108" s="26">
        <v>44005</v>
      </c>
      <c r="AI108" s="20">
        <v>10</v>
      </c>
      <c r="AJ108" s="34"/>
      <c r="AK108" s="3">
        <v>1</v>
      </c>
      <c r="AL108" s="23">
        <v>44004</v>
      </c>
      <c r="AM108" s="20">
        <v>10</v>
      </c>
      <c r="AN108" s="34"/>
      <c r="AO108" s="3">
        <v>1</v>
      </c>
      <c r="AP108" s="23">
        <v>44003</v>
      </c>
      <c r="AQ108" s="20">
        <v>10</v>
      </c>
      <c r="AR108" s="34"/>
      <c r="AS108" s="3">
        <v>1</v>
      </c>
      <c r="AT108" s="23">
        <v>44002</v>
      </c>
      <c r="AU108" s="20">
        <v>10</v>
      </c>
      <c r="AV108" s="34"/>
      <c r="AW108" s="3">
        <v>1</v>
      </c>
      <c r="AX108" s="23">
        <v>44001</v>
      </c>
      <c r="AY108" s="20">
        <v>10</v>
      </c>
      <c r="AZ108" s="34"/>
      <c r="BA108" s="3">
        <v>1</v>
      </c>
      <c r="BB108" s="23">
        <v>44000</v>
      </c>
      <c r="BC108" s="20">
        <v>10</v>
      </c>
      <c r="BD108" s="34"/>
      <c r="BE108" s="3">
        <v>1</v>
      </c>
      <c r="BF108" s="23">
        <v>43999</v>
      </c>
      <c r="BG108" s="20">
        <v>10</v>
      </c>
      <c r="BH108" s="22"/>
    </row>
    <row r="109" spans="1:60" x14ac:dyDescent="0.25">
      <c r="A109" s="37"/>
      <c r="B109" s="61"/>
      <c r="C109" s="19">
        <f t="shared" si="8"/>
        <v>1</v>
      </c>
      <c r="D109" s="19">
        <f t="shared" si="9"/>
        <v>1</v>
      </c>
      <c r="E109" s="20">
        <f t="shared" si="12"/>
        <v>110</v>
      </c>
      <c r="F109" s="20">
        <v>10</v>
      </c>
      <c r="G109" s="20"/>
      <c r="H109" s="22"/>
      <c r="I109" s="3">
        <v>6</v>
      </c>
      <c r="J109" s="23">
        <v>44011</v>
      </c>
      <c r="K109" s="27">
        <v>10</v>
      </c>
      <c r="L109" s="22"/>
      <c r="M109" s="3">
        <v>8</v>
      </c>
      <c r="N109" s="23">
        <v>44010</v>
      </c>
      <c r="O109" s="20">
        <v>10</v>
      </c>
      <c r="P109" s="22"/>
      <c r="Q109" s="3">
        <v>8</v>
      </c>
      <c r="R109" s="23">
        <v>44009</v>
      </c>
      <c r="S109" s="20">
        <v>10</v>
      </c>
      <c r="T109" s="22"/>
      <c r="U109" s="3">
        <v>8</v>
      </c>
      <c r="V109" s="23">
        <v>44008</v>
      </c>
      <c r="W109" s="20">
        <v>10</v>
      </c>
      <c r="X109" s="22"/>
      <c r="Y109" s="3">
        <v>5</v>
      </c>
      <c r="Z109" s="23">
        <v>44007</v>
      </c>
      <c r="AA109" s="20">
        <v>10</v>
      </c>
      <c r="AB109" s="22"/>
      <c r="AC109" s="25">
        <v>3</v>
      </c>
      <c r="AD109" s="26">
        <v>44006</v>
      </c>
      <c r="AE109" s="20">
        <v>10</v>
      </c>
      <c r="AF109" s="22"/>
      <c r="AG109" s="25">
        <v>1</v>
      </c>
      <c r="AH109" s="26">
        <v>44005</v>
      </c>
      <c r="AI109" s="20">
        <v>10</v>
      </c>
      <c r="AJ109" s="34"/>
      <c r="AK109" s="3">
        <v>1</v>
      </c>
      <c r="AL109" s="23">
        <v>44004</v>
      </c>
      <c r="AM109" s="20">
        <v>10</v>
      </c>
      <c r="AN109" s="34"/>
      <c r="AO109" s="3">
        <v>1</v>
      </c>
      <c r="AP109" s="23">
        <v>44003</v>
      </c>
      <c r="AQ109" s="20">
        <v>10</v>
      </c>
      <c r="AR109" s="34"/>
      <c r="AS109" s="3">
        <v>1</v>
      </c>
      <c r="AT109" s="23">
        <v>44002</v>
      </c>
      <c r="AU109" s="20">
        <v>10</v>
      </c>
      <c r="AV109" s="34"/>
      <c r="AW109" s="3">
        <v>1</v>
      </c>
      <c r="AX109" s="23">
        <v>44001</v>
      </c>
      <c r="AY109" s="20">
        <v>10</v>
      </c>
      <c r="AZ109" s="34"/>
      <c r="BA109" s="3"/>
      <c r="BB109" s="23"/>
      <c r="BC109" s="20"/>
      <c r="BD109" s="34"/>
      <c r="BE109" s="3"/>
      <c r="BF109" s="23"/>
      <c r="BG109" s="20"/>
      <c r="BH109" s="22"/>
    </row>
    <row r="110" spans="1:60" x14ac:dyDescent="0.25">
      <c r="A110" s="37"/>
      <c r="B110" s="61"/>
      <c r="C110" s="19">
        <f t="shared" si="8"/>
        <v>1</v>
      </c>
      <c r="D110" s="19">
        <f t="shared" si="9"/>
        <v>1</v>
      </c>
      <c r="E110" s="20">
        <f t="shared" si="12"/>
        <v>30</v>
      </c>
      <c r="F110" s="20">
        <v>10</v>
      </c>
      <c r="G110" s="20"/>
      <c r="H110" s="22"/>
      <c r="I110" s="3">
        <v>6</v>
      </c>
      <c r="J110" s="23">
        <v>44011</v>
      </c>
      <c r="K110" s="27">
        <v>10</v>
      </c>
      <c r="L110" s="22"/>
      <c r="M110" s="3">
        <v>8</v>
      </c>
      <c r="N110" s="23">
        <v>44010</v>
      </c>
      <c r="O110" s="20">
        <v>10</v>
      </c>
      <c r="P110" s="22"/>
      <c r="Q110" s="3">
        <v>8</v>
      </c>
      <c r="R110" s="23">
        <v>44009</v>
      </c>
      <c r="S110" s="20">
        <v>10</v>
      </c>
      <c r="T110" s="22"/>
      <c r="U110" s="3"/>
      <c r="V110" s="23"/>
      <c r="W110" s="20"/>
      <c r="X110" s="22"/>
      <c r="Y110" s="3"/>
      <c r="Z110" s="23"/>
      <c r="AA110" s="20"/>
      <c r="AB110" s="22"/>
      <c r="AC110" s="25"/>
      <c r="AD110" s="26"/>
      <c r="AE110" s="20"/>
      <c r="AF110" s="22"/>
      <c r="AG110" s="25"/>
      <c r="AH110" s="26"/>
      <c r="AI110" s="20"/>
      <c r="AJ110" s="34"/>
      <c r="AK110" s="3"/>
      <c r="AL110" s="23"/>
      <c r="AM110" s="20"/>
      <c r="AN110" s="34"/>
      <c r="AO110" s="3"/>
      <c r="AP110" s="23"/>
      <c r="AQ110" s="20"/>
      <c r="AR110" s="34"/>
      <c r="AS110" s="3"/>
      <c r="AT110" s="23"/>
      <c r="AU110" s="20"/>
      <c r="AV110" s="34"/>
      <c r="AW110" s="3"/>
      <c r="AX110" s="23"/>
      <c r="AY110" s="20"/>
      <c r="AZ110" s="34"/>
      <c r="BA110" s="3"/>
      <c r="BB110" s="23"/>
      <c r="BC110" s="20"/>
      <c r="BD110" s="34"/>
      <c r="BE110" s="3"/>
      <c r="BF110" s="23" t="s">
        <v>4</v>
      </c>
      <c r="BG110" s="20"/>
      <c r="BH110" s="22"/>
    </row>
    <row r="111" spans="1:60" x14ac:dyDescent="0.25">
      <c r="A111" s="37">
        <v>44012</v>
      </c>
      <c r="B111" s="61">
        <v>0.41666666666666669</v>
      </c>
      <c r="C111" s="19">
        <f t="shared" si="8"/>
        <v>2</v>
      </c>
      <c r="D111" s="19">
        <f t="shared" si="9"/>
        <v>2</v>
      </c>
      <c r="E111" s="20">
        <f t="shared" si="12"/>
        <v>220</v>
      </c>
      <c r="F111" s="20">
        <v>10</v>
      </c>
      <c r="G111" s="20"/>
      <c r="H111" s="22"/>
      <c r="I111" s="3">
        <v>6</v>
      </c>
      <c r="J111" s="23">
        <v>44011</v>
      </c>
      <c r="K111" s="27">
        <v>20</v>
      </c>
      <c r="L111" s="22"/>
      <c r="M111" s="3">
        <v>8</v>
      </c>
      <c r="N111" s="23">
        <v>44010</v>
      </c>
      <c r="O111" s="20">
        <v>20</v>
      </c>
      <c r="P111" s="22"/>
      <c r="Q111" s="3">
        <v>8</v>
      </c>
      <c r="R111" s="23">
        <v>44009</v>
      </c>
      <c r="S111" s="20">
        <v>20</v>
      </c>
      <c r="T111" s="22"/>
      <c r="U111" s="3">
        <v>8</v>
      </c>
      <c r="V111" s="23">
        <v>44008</v>
      </c>
      <c r="W111" s="20">
        <v>20</v>
      </c>
      <c r="X111" s="22"/>
      <c r="Y111" s="3">
        <v>5</v>
      </c>
      <c r="Z111" s="23">
        <v>44007</v>
      </c>
      <c r="AA111" s="20">
        <v>20</v>
      </c>
      <c r="AB111" s="22"/>
      <c r="AC111" s="25">
        <v>3</v>
      </c>
      <c r="AD111" s="26">
        <v>44006</v>
      </c>
      <c r="AE111" s="20">
        <v>20</v>
      </c>
      <c r="AF111" s="22"/>
      <c r="AG111" s="25">
        <v>1</v>
      </c>
      <c r="AH111" s="26">
        <v>44005</v>
      </c>
      <c r="AI111" s="20">
        <v>20</v>
      </c>
      <c r="AJ111" s="34"/>
      <c r="AK111" s="3">
        <v>1</v>
      </c>
      <c r="AL111" s="23">
        <v>44004</v>
      </c>
      <c r="AM111" s="20">
        <v>20</v>
      </c>
      <c r="AN111" s="34"/>
      <c r="AO111" s="3">
        <v>1</v>
      </c>
      <c r="AP111" s="23">
        <v>44003</v>
      </c>
      <c r="AQ111" s="20">
        <v>20</v>
      </c>
      <c r="AR111" s="34"/>
      <c r="AS111" s="3">
        <v>1</v>
      </c>
      <c r="AT111" s="23">
        <v>44002</v>
      </c>
      <c r="AU111" s="20">
        <v>20</v>
      </c>
      <c r="AV111" s="34"/>
      <c r="AW111" s="3">
        <v>1</v>
      </c>
      <c r="AX111" s="23">
        <v>44001</v>
      </c>
      <c r="AY111" s="20">
        <v>20</v>
      </c>
      <c r="AZ111" s="34"/>
      <c r="BA111" s="3"/>
      <c r="BB111" s="23"/>
      <c r="BC111" s="20"/>
      <c r="BD111" s="34"/>
      <c r="BE111" s="3"/>
      <c r="BF111" s="23"/>
      <c r="BG111" s="20"/>
      <c r="BH111" s="22"/>
    </row>
    <row r="112" spans="1:60" x14ac:dyDescent="0.25">
      <c r="A112" s="37"/>
      <c r="B112" s="61"/>
      <c r="C112" s="19">
        <f t="shared" si="8"/>
        <v>1</v>
      </c>
      <c r="D112" s="19">
        <f t="shared" si="9"/>
        <v>1</v>
      </c>
      <c r="E112" s="20">
        <f t="shared" si="12"/>
        <v>80</v>
      </c>
      <c r="F112" s="20">
        <v>10</v>
      </c>
      <c r="G112" s="20"/>
      <c r="H112" s="22"/>
      <c r="I112" s="3">
        <v>6</v>
      </c>
      <c r="J112" s="23">
        <v>44011</v>
      </c>
      <c r="K112" s="27">
        <v>10</v>
      </c>
      <c r="L112" s="22"/>
      <c r="M112" s="3">
        <v>8</v>
      </c>
      <c r="N112" s="23">
        <v>44010</v>
      </c>
      <c r="O112" s="20">
        <v>10</v>
      </c>
      <c r="P112" s="22"/>
      <c r="Q112" s="3">
        <v>8</v>
      </c>
      <c r="R112" s="23">
        <v>44009</v>
      </c>
      <c r="S112" s="20">
        <v>10</v>
      </c>
      <c r="T112" s="22"/>
      <c r="U112" s="3">
        <v>8</v>
      </c>
      <c r="V112" s="23">
        <v>44008</v>
      </c>
      <c r="W112" s="20">
        <v>10</v>
      </c>
      <c r="X112" s="22"/>
      <c r="Y112" s="3">
        <v>5</v>
      </c>
      <c r="Z112" s="23">
        <v>44007</v>
      </c>
      <c r="AA112" s="20">
        <v>10</v>
      </c>
      <c r="AB112" s="22"/>
      <c r="AC112" s="25">
        <v>3</v>
      </c>
      <c r="AD112" s="26">
        <v>44006</v>
      </c>
      <c r="AE112" s="20">
        <v>10</v>
      </c>
      <c r="AF112" s="22"/>
      <c r="AG112" s="25">
        <v>1</v>
      </c>
      <c r="AH112" s="26">
        <v>44005</v>
      </c>
      <c r="AI112" s="20">
        <v>10</v>
      </c>
      <c r="AJ112" s="34"/>
      <c r="AK112" s="3">
        <v>1</v>
      </c>
      <c r="AL112" s="23">
        <v>44004</v>
      </c>
      <c r="AM112" s="20">
        <v>10</v>
      </c>
      <c r="AN112" s="34"/>
      <c r="AO112" s="3"/>
      <c r="AP112" s="23"/>
      <c r="AQ112" s="20"/>
      <c r="AR112" s="34"/>
      <c r="AS112" s="3"/>
      <c r="AT112" s="23"/>
      <c r="AU112" s="20"/>
      <c r="AV112" s="34"/>
      <c r="AW112" s="3"/>
      <c r="AX112" s="23"/>
      <c r="AY112" s="20"/>
      <c r="AZ112" s="34"/>
      <c r="BA112" s="3"/>
      <c r="BB112" s="23"/>
      <c r="BC112" s="20"/>
      <c r="BD112" s="34"/>
      <c r="BE112" s="3"/>
      <c r="BF112" s="23"/>
      <c r="BG112" s="20"/>
      <c r="BH112" s="22"/>
    </row>
    <row r="113" spans="1:60" x14ac:dyDescent="0.25">
      <c r="A113" s="37">
        <v>44012</v>
      </c>
      <c r="B113" s="61">
        <v>0.54166666666666663</v>
      </c>
      <c r="C113" s="19">
        <f t="shared" si="8"/>
        <v>1</v>
      </c>
      <c r="D113" s="19">
        <f t="shared" si="9"/>
        <v>1</v>
      </c>
      <c r="E113" s="20">
        <f t="shared" si="12"/>
        <v>130</v>
      </c>
      <c r="F113" s="20">
        <v>10</v>
      </c>
      <c r="G113" s="20"/>
      <c r="H113" s="22"/>
      <c r="I113" s="3">
        <v>6</v>
      </c>
      <c r="J113" s="23">
        <v>44011</v>
      </c>
      <c r="K113" s="27">
        <v>10</v>
      </c>
      <c r="L113" s="22"/>
      <c r="M113" s="3">
        <v>8</v>
      </c>
      <c r="N113" s="23">
        <v>44010</v>
      </c>
      <c r="O113" s="20">
        <v>10</v>
      </c>
      <c r="P113" s="22"/>
      <c r="Q113" s="3">
        <v>8</v>
      </c>
      <c r="R113" s="23">
        <v>44009</v>
      </c>
      <c r="S113" s="20">
        <v>10</v>
      </c>
      <c r="T113" s="22"/>
      <c r="U113" s="3">
        <v>8</v>
      </c>
      <c r="V113" s="23">
        <v>44008</v>
      </c>
      <c r="W113" s="20">
        <v>10</v>
      </c>
      <c r="X113" s="22"/>
      <c r="Y113" s="3">
        <v>5</v>
      </c>
      <c r="Z113" s="23">
        <v>44007</v>
      </c>
      <c r="AA113" s="20">
        <v>10</v>
      </c>
      <c r="AB113" s="22"/>
      <c r="AC113" s="25">
        <v>3</v>
      </c>
      <c r="AD113" s="26">
        <v>44006</v>
      </c>
      <c r="AE113" s="20">
        <v>10</v>
      </c>
      <c r="AF113" s="22"/>
      <c r="AG113" s="25">
        <v>1</v>
      </c>
      <c r="AH113" s="26">
        <v>44005</v>
      </c>
      <c r="AI113" s="20">
        <v>10</v>
      </c>
      <c r="AJ113" s="34"/>
      <c r="AK113" s="3">
        <v>1</v>
      </c>
      <c r="AL113" s="23">
        <v>44004</v>
      </c>
      <c r="AM113" s="20">
        <v>10</v>
      </c>
      <c r="AN113" s="34"/>
      <c r="AO113" s="3">
        <v>1</v>
      </c>
      <c r="AP113" s="23">
        <v>44003</v>
      </c>
      <c r="AQ113" s="20">
        <v>10</v>
      </c>
      <c r="AR113" s="34"/>
      <c r="AS113" s="3">
        <v>1</v>
      </c>
      <c r="AT113" s="23">
        <v>44002</v>
      </c>
      <c r="AU113" s="20">
        <v>10</v>
      </c>
      <c r="AV113" s="34"/>
      <c r="AW113" s="3">
        <v>1</v>
      </c>
      <c r="AX113" s="23">
        <v>44001</v>
      </c>
      <c r="AY113" s="20">
        <v>10</v>
      </c>
      <c r="AZ113" s="34"/>
      <c r="BA113" s="3">
        <v>1</v>
      </c>
      <c r="BB113" s="23">
        <v>44000</v>
      </c>
      <c r="BC113" s="20">
        <v>10</v>
      </c>
      <c r="BD113" s="34"/>
      <c r="BE113" s="3">
        <v>1</v>
      </c>
      <c r="BF113" s="23">
        <v>43999</v>
      </c>
      <c r="BG113" s="20">
        <v>10</v>
      </c>
      <c r="BH113" s="22"/>
    </row>
    <row r="114" spans="1:60" x14ac:dyDescent="0.25">
      <c r="A114" s="37"/>
      <c r="B114" s="61"/>
      <c r="C114" s="19">
        <f t="shared" si="8"/>
        <v>1</v>
      </c>
      <c r="D114" s="19">
        <f t="shared" si="9"/>
        <v>1</v>
      </c>
      <c r="E114" s="20">
        <f t="shared" si="12"/>
        <v>10</v>
      </c>
      <c r="F114" s="20">
        <v>10</v>
      </c>
      <c r="G114" s="20"/>
      <c r="H114" s="22"/>
      <c r="I114" s="3">
        <v>6</v>
      </c>
      <c r="J114" s="23">
        <v>44011</v>
      </c>
      <c r="K114" s="27">
        <v>10</v>
      </c>
      <c r="L114" s="22"/>
      <c r="M114" s="3"/>
      <c r="N114" s="23"/>
      <c r="O114" s="20"/>
      <c r="P114" s="22"/>
      <c r="Q114" s="3"/>
      <c r="R114" s="23"/>
      <c r="S114" s="20"/>
      <c r="T114" s="22"/>
      <c r="U114" s="3"/>
      <c r="V114" s="23"/>
      <c r="W114" s="20"/>
      <c r="X114" s="22"/>
      <c r="Y114" s="3"/>
      <c r="Z114" s="23"/>
      <c r="AA114" s="20"/>
      <c r="AB114" s="22"/>
      <c r="AC114" s="25"/>
      <c r="AD114" s="26"/>
      <c r="AE114" s="20"/>
      <c r="AF114" s="22"/>
      <c r="AG114" s="25"/>
      <c r="AH114" s="26"/>
      <c r="AI114" s="20"/>
      <c r="AJ114" s="34"/>
      <c r="AK114" s="3"/>
      <c r="AL114" s="23"/>
      <c r="AM114" s="20"/>
      <c r="AN114" s="34"/>
      <c r="AO114" s="3"/>
      <c r="AP114" s="23"/>
      <c r="AQ114" s="20"/>
      <c r="AR114" s="34"/>
      <c r="AS114" s="3"/>
      <c r="AT114" s="23"/>
      <c r="AU114" s="20"/>
      <c r="AV114" s="34"/>
      <c r="AW114" s="3"/>
      <c r="AX114" s="23"/>
      <c r="AY114" s="20"/>
      <c r="AZ114" s="34"/>
      <c r="BA114" s="3"/>
      <c r="BB114" s="23"/>
      <c r="BC114" s="20"/>
      <c r="BD114" s="34"/>
      <c r="BE114" s="3"/>
      <c r="BF114" s="23"/>
      <c r="BG114" s="20"/>
      <c r="BH114" s="22"/>
    </row>
    <row r="115" spans="1:60" x14ac:dyDescent="0.25">
      <c r="A115" s="37">
        <v>44012</v>
      </c>
      <c r="B115" s="61">
        <v>0.58333333333333337</v>
      </c>
      <c r="C115" s="19">
        <f t="shared" si="8"/>
        <v>1</v>
      </c>
      <c r="D115" s="19">
        <f t="shared" si="9"/>
        <v>1</v>
      </c>
      <c r="E115" s="20">
        <f t="shared" si="12"/>
        <v>130</v>
      </c>
      <c r="F115" s="20">
        <v>10</v>
      </c>
      <c r="G115" s="20"/>
      <c r="H115" s="22"/>
      <c r="I115" s="3">
        <v>6</v>
      </c>
      <c r="J115" s="23">
        <v>44011</v>
      </c>
      <c r="K115" s="27">
        <v>10</v>
      </c>
      <c r="L115" s="22"/>
      <c r="M115" s="3">
        <v>8</v>
      </c>
      <c r="N115" s="23">
        <v>44010</v>
      </c>
      <c r="O115" s="20">
        <v>10</v>
      </c>
      <c r="P115" s="22"/>
      <c r="Q115" s="3">
        <v>8</v>
      </c>
      <c r="R115" s="23">
        <v>44009</v>
      </c>
      <c r="S115" s="20">
        <v>10</v>
      </c>
      <c r="T115" s="22"/>
      <c r="U115" s="3">
        <v>8</v>
      </c>
      <c r="V115" s="23">
        <v>44008</v>
      </c>
      <c r="W115" s="20">
        <v>10</v>
      </c>
      <c r="X115" s="22"/>
      <c r="Y115" s="3">
        <v>5</v>
      </c>
      <c r="Z115" s="23">
        <v>44007</v>
      </c>
      <c r="AA115" s="20">
        <v>10</v>
      </c>
      <c r="AB115" s="22"/>
      <c r="AC115" s="25">
        <v>3</v>
      </c>
      <c r="AD115" s="26">
        <v>44006</v>
      </c>
      <c r="AE115" s="20">
        <v>10</v>
      </c>
      <c r="AF115" s="22"/>
      <c r="AG115" s="25">
        <v>1</v>
      </c>
      <c r="AH115" s="26">
        <v>44005</v>
      </c>
      <c r="AI115" s="20">
        <v>10</v>
      </c>
      <c r="AJ115" s="34"/>
      <c r="AK115" s="3">
        <v>1</v>
      </c>
      <c r="AL115" s="23">
        <v>44004</v>
      </c>
      <c r="AM115" s="20">
        <v>10</v>
      </c>
      <c r="AN115" s="34"/>
      <c r="AO115" s="3">
        <v>1</v>
      </c>
      <c r="AP115" s="23">
        <v>44003</v>
      </c>
      <c r="AQ115" s="20">
        <v>10</v>
      </c>
      <c r="AR115" s="34"/>
      <c r="AS115" s="3">
        <v>1</v>
      </c>
      <c r="AT115" s="23">
        <v>44002</v>
      </c>
      <c r="AU115" s="20">
        <v>10</v>
      </c>
      <c r="AV115" s="34"/>
      <c r="AW115" s="3">
        <v>1</v>
      </c>
      <c r="AX115" s="23">
        <v>44001</v>
      </c>
      <c r="AY115" s="20">
        <v>10</v>
      </c>
      <c r="AZ115" s="34"/>
      <c r="BA115" s="3">
        <v>1</v>
      </c>
      <c r="BB115" s="23">
        <v>44000</v>
      </c>
      <c r="BC115" s="20">
        <v>10</v>
      </c>
      <c r="BD115" s="34"/>
      <c r="BE115" s="3">
        <v>1</v>
      </c>
      <c r="BF115" s="23">
        <v>43999</v>
      </c>
      <c r="BG115" s="20">
        <v>10</v>
      </c>
      <c r="BH115" s="22"/>
    </row>
    <row r="116" spans="1:60" x14ac:dyDescent="0.25">
      <c r="A116" s="37"/>
      <c r="B116" s="61"/>
      <c r="C116" s="19">
        <f t="shared" si="8"/>
        <v>1</v>
      </c>
      <c r="D116" s="19">
        <f t="shared" si="9"/>
        <v>1</v>
      </c>
      <c r="E116" s="20">
        <f t="shared" si="12"/>
        <v>120</v>
      </c>
      <c r="F116" s="20">
        <v>10</v>
      </c>
      <c r="G116" s="20"/>
      <c r="H116" s="22"/>
      <c r="I116" s="3">
        <v>6</v>
      </c>
      <c r="J116" s="23">
        <v>44011</v>
      </c>
      <c r="K116" s="27">
        <v>10</v>
      </c>
      <c r="L116" s="22"/>
      <c r="M116" s="3">
        <v>8</v>
      </c>
      <c r="N116" s="23">
        <v>44010</v>
      </c>
      <c r="O116" s="20">
        <v>10</v>
      </c>
      <c r="P116" s="22"/>
      <c r="Q116" s="3">
        <v>8</v>
      </c>
      <c r="R116" s="23">
        <v>44009</v>
      </c>
      <c r="S116" s="20">
        <v>10</v>
      </c>
      <c r="T116" s="22"/>
      <c r="U116" s="3">
        <v>8</v>
      </c>
      <c r="V116" s="23">
        <v>44008</v>
      </c>
      <c r="W116" s="20">
        <v>10</v>
      </c>
      <c r="X116" s="22"/>
      <c r="Y116" s="3">
        <v>5</v>
      </c>
      <c r="Z116" s="23">
        <v>44007</v>
      </c>
      <c r="AA116" s="20">
        <v>10</v>
      </c>
      <c r="AB116" s="22"/>
      <c r="AC116" s="25">
        <v>3</v>
      </c>
      <c r="AD116" s="26">
        <v>44006</v>
      </c>
      <c r="AE116" s="20">
        <v>10</v>
      </c>
      <c r="AF116" s="22"/>
      <c r="AG116" s="25">
        <v>1</v>
      </c>
      <c r="AH116" s="26">
        <v>44005</v>
      </c>
      <c r="AI116" s="20">
        <v>10</v>
      </c>
      <c r="AJ116" s="34"/>
      <c r="AK116" s="3">
        <v>1</v>
      </c>
      <c r="AL116" s="23">
        <v>44004</v>
      </c>
      <c r="AM116" s="20">
        <v>10</v>
      </c>
      <c r="AN116" s="34"/>
      <c r="AO116" s="3">
        <v>1</v>
      </c>
      <c r="AP116" s="23">
        <v>44003</v>
      </c>
      <c r="AQ116" s="20">
        <v>10</v>
      </c>
      <c r="AR116" s="34"/>
      <c r="AS116" s="3">
        <v>1</v>
      </c>
      <c r="AT116" s="23">
        <v>44002</v>
      </c>
      <c r="AU116" s="20">
        <v>10</v>
      </c>
      <c r="AV116" s="34"/>
      <c r="AW116" s="3">
        <v>1</v>
      </c>
      <c r="AX116" s="23">
        <v>44001</v>
      </c>
      <c r="AY116" s="20">
        <v>10</v>
      </c>
      <c r="AZ116" s="34"/>
      <c r="BA116" s="3">
        <v>1</v>
      </c>
      <c r="BB116" s="23">
        <v>44000</v>
      </c>
      <c r="BC116" s="20">
        <v>10</v>
      </c>
      <c r="BD116" s="34"/>
      <c r="BE116" s="3"/>
      <c r="BF116" s="23"/>
      <c r="BG116" s="20"/>
      <c r="BH116" s="22"/>
    </row>
    <row r="117" spans="1:60" x14ac:dyDescent="0.25">
      <c r="A117" s="37"/>
      <c r="B117" s="61"/>
      <c r="C117" s="19">
        <f t="shared" si="8"/>
        <v>1</v>
      </c>
      <c r="D117" s="19">
        <f t="shared" si="9"/>
        <v>1</v>
      </c>
      <c r="E117" s="20">
        <f t="shared" si="12"/>
        <v>90</v>
      </c>
      <c r="F117" s="20">
        <v>10</v>
      </c>
      <c r="G117" s="20"/>
      <c r="H117" s="22"/>
      <c r="I117" s="3">
        <v>6</v>
      </c>
      <c r="J117" s="23">
        <v>44011</v>
      </c>
      <c r="K117" s="27">
        <v>10</v>
      </c>
      <c r="L117" s="22"/>
      <c r="M117" s="3">
        <v>8</v>
      </c>
      <c r="N117" s="23">
        <v>44010</v>
      </c>
      <c r="O117" s="20">
        <v>10</v>
      </c>
      <c r="P117" s="22"/>
      <c r="Q117" s="3">
        <v>8</v>
      </c>
      <c r="R117" s="23">
        <v>44009</v>
      </c>
      <c r="S117" s="20">
        <v>10</v>
      </c>
      <c r="T117" s="22"/>
      <c r="U117" s="3">
        <v>8</v>
      </c>
      <c r="V117" s="23">
        <v>44008</v>
      </c>
      <c r="W117" s="20">
        <v>10</v>
      </c>
      <c r="X117" s="22"/>
      <c r="Y117" s="3">
        <v>5</v>
      </c>
      <c r="Z117" s="23">
        <v>44007</v>
      </c>
      <c r="AA117" s="20">
        <v>10</v>
      </c>
      <c r="AB117" s="22"/>
      <c r="AC117" s="25">
        <v>3</v>
      </c>
      <c r="AD117" s="26">
        <v>44006</v>
      </c>
      <c r="AE117" s="20">
        <v>10</v>
      </c>
      <c r="AF117" s="22"/>
      <c r="AG117" s="25">
        <v>1</v>
      </c>
      <c r="AH117" s="26">
        <v>44005</v>
      </c>
      <c r="AI117" s="20">
        <v>10</v>
      </c>
      <c r="AJ117" s="34"/>
      <c r="AK117" s="3">
        <v>1</v>
      </c>
      <c r="AL117" s="23">
        <v>44004</v>
      </c>
      <c r="AM117" s="20">
        <v>10</v>
      </c>
      <c r="AN117" s="34"/>
      <c r="AO117" s="3">
        <v>1</v>
      </c>
      <c r="AP117" s="23">
        <v>44003</v>
      </c>
      <c r="AQ117" s="20">
        <v>10</v>
      </c>
      <c r="AR117" s="34"/>
      <c r="AS117" s="3"/>
      <c r="AT117" s="23"/>
      <c r="AU117" s="20"/>
      <c r="AV117" s="34"/>
      <c r="AW117" s="3"/>
      <c r="AX117" s="23"/>
      <c r="AY117" s="20"/>
      <c r="AZ117" s="34"/>
      <c r="BA117" s="3"/>
      <c r="BB117" s="23"/>
      <c r="BC117" s="20"/>
      <c r="BD117" s="34"/>
      <c r="BE117" s="3"/>
      <c r="BF117" s="23"/>
      <c r="BG117" s="20"/>
      <c r="BH117" s="22"/>
    </row>
    <row r="118" spans="1:60" x14ac:dyDescent="0.25">
      <c r="A118" s="37"/>
      <c r="B118" s="61"/>
      <c r="C118" s="19">
        <f t="shared" si="8"/>
        <v>1</v>
      </c>
      <c r="D118" s="19">
        <f t="shared" si="9"/>
        <v>1</v>
      </c>
      <c r="E118" s="20">
        <f t="shared" si="12"/>
        <v>40</v>
      </c>
      <c r="F118" s="20">
        <v>10</v>
      </c>
      <c r="G118" s="20"/>
      <c r="H118" s="22"/>
      <c r="I118" s="3">
        <v>6</v>
      </c>
      <c r="J118" s="23">
        <v>44011</v>
      </c>
      <c r="K118" s="27">
        <v>10</v>
      </c>
      <c r="L118" s="22"/>
      <c r="M118" s="3">
        <v>8</v>
      </c>
      <c r="N118" s="23">
        <v>44010</v>
      </c>
      <c r="O118" s="20">
        <v>10</v>
      </c>
      <c r="P118" s="22"/>
      <c r="Q118" s="3">
        <v>8</v>
      </c>
      <c r="R118" s="23">
        <v>44009</v>
      </c>
      <c r="S118" s="20">
        <v>10</v>
      </c>
      <c r="T118" s="22"/>
      <c r="U118" s="3">
        <v>8</v>
      </c>
      <c r="V118" s="23">
        <v>44008</v>
      </c>
      <c r="W118" s="20">
        <v>10</v>
      </c>
      <c r="X118" s="22"/>
      <c r="Y118" s="3"/>
      <c r="Z118" s="23"/>
      <c r="AA118" s="20"/>
      <c r="AB118" s="22"/>
      <c r="AC118" s="25"/>
      <c r="AD118" s="26"/>
      <c r="AE118" s="20"/>
      <c r="AF118" s="22"/>
      <c r="AG118" s="25"/>
      <c r="AH118" s="26"/>
      <c r="AI118" s="20"/>
      <c r="AJ118" s="34"/>
      <c r="AK118" s="3"/>
      <c r="AL118" s="23"/>
      <c r="AM118" s="20"/>
      <c r="AN118" s="34"/>
      <c r="AO118" s="3"/>
      <c r="AP118" s="23"/>
      <c r="AQ118" s="20"/>
      <c r="AR118" s="34"/>
      <c r="AS118" s="3"/>
      <c r="AT118" s="23"/>
      <c r="AU118" s="20"/>
      <c r="AV118" s="34"/>
      <c r="AW118" s="3"/>
      <c r="AX118" s="23"/>
      <c r="AY118" s="20"/>
      <c r="AZ118" s="34"/>
      <c r="BA118" s="3"/>
      <c r="BB118" s="23"/>
      <c r="BC118" s="20"/>
      <c r="BD118" s="34"/>
      <c r="BE118" s="3"/>
      <c r="BF118" s="23"/>
      <c r="BG118" s="20"/>
      <c r="BH118" s="22"/>
    </row>
    <row r="119" spans="1:60" x14ac:dyDescent="0.25">
      <c r="A119" s="37">
        <v>44012</v>
      </c>
      <c r="B119" s="61">
        <v>0.66666666666666663</v>
      </c>
      <c r="C119" s="19">
        <f t="shared" si="8"/>
        <v>1</v>
      </c>
      <c r="D119" s="19">
        <f t="shared" si="9"/>
        <v>1</v>
      </c>
      <c r="E119" s="20">
        <f t="shared" si="12"/>
        <v>130</v>
      </c>
      <c r="F119" s="20">
        <v>10</v>
      </c>
      <c r="G119" s="20"/>
      <c r="H119" s="22"/>
      <c r="I119" s="3">
        <v>6</v>
      </c>
      <c r="J119" s="23">
        <v>44011</v>
      </c>
      <c r="K119" s="27">
        <v>10</v>
      </c>
      <c r="L119" s="22"/>
      <c r="M119" s="3">
        <v>8</v>
      </c>
      <c r="N119" s="23">
        <v>44010</v>
      </c>
      <c r="O119" s="20">
        <v>10</v>
      </c>
      <c r="P119" s="22"/>
      <c r="Q119" s="3">
        <v>8</v>
      </c>
      <c r="R119" s="23">
        <v>44009</v>
      </c>
      <c r="S119" s="20">
        <v>10</v>
      </c>
      <c r="T119" s="22"/>
      <c r="U119" s="3">
        <v>8</v>
      </c>
      <c r="V119" s="23">
        <v>44008</v>
      </c>
      <c r="W119" s="20">
        <v>10</v>
      </c>
      <c r="X119" s="22"/>
      <c r="Y119" s="3">
        <v>5</v>
      </c>
      <c r="Z119" s="23">
        <v>44007</v>
      </c>
      <c r="AA119" s="20">
        <v>10</v>
      </c>
      <c r="AB119" s="22"/>
      <c r="AC119" s="25">
        <v>3</v>
      </c>
      <c r="AD119" s="26">
        <v>44006</v>
      </c>
      <c r="AE119" s="20">
        <v>10</v>
      </c>
      <c r="AF119" s="22"/>
      <c r="AG119" s="25">
        <v>1</v>
      </c>
      <c r="AH119" s="26">
        <v>44005</v>
      </c>
      <c r="AI119" s="20">
        <v>10</v>
      </c>
      <c r="AJ119" s="34"/>
      <c r="AK119" s="3">
        <v>1</v>
      </c>
      <c r="AL119" s="23">
        <v>44004</v>
      </c>
      <c r="AM119" s="20">
        <v>10</v>
      </c>
      <c r="AN119" s="34"/>
      <c r="AO119" s="3">
        <v>1</v>
      </c>
      <c r="AP119" s="23">
        <v>44003</v>
      </c>
      <c r="AQ119" s="20">
        <v>10</v>
      </c>
      <c r="AR119" s="34"/>
      <c r="AS119" s="3">
        <v>1</v>
      </c>
      <c r="AT119" s="23">
        <v>44002</v>
      </c>
      <c r="AU119" s="20">
        <v>10</v>
      </c>
      <c r="AV119" s="34"/>
      <c r="AW119" s="3">
        <v>1</v>
      </c>
      <c r="AX119" s="23">
        <v>44001</v>
      </c>
      <c r="AY119" s="20">
        <v>10</v>
      </c>
      <c r="AZ119" s="34"/>
      <c r="BA119" s="3">
        <v>1</v>
      </c>
      <c r="BB119" s="23">
        <v>44000</v>
      </c>
      <c r="BC119" s="20">
        <v>10</v>
      </c>
      <c r="BD119" s="34"/>
      <c r="BE119" s="3">
        <v>1</v>
      </c>
      <c r="BF119" s="23">
        <v>43999</v>
      </c>
      <c r="BG119" s="20">
        <v>10</v>
      </c>
      <c r="BH119" s="22"/>
    </row>
    <row r="120" spans="1:60" x14ac:dyDescent="0.25">
      <c r="A120" s="37"/>
      <c r="B120" s="61"/>
      <c r="C120" s="19">
        <f t="shared" si="8"/>
        <v>1</v>
      </c>
      <c r="D120" s="19">
        <f t="shared" si="9"/>
        <v>1</v>
      </c>
      <c r="E120" s="20">
        <f t="shared" si="12"/>
        <v>120</v>
      </c>
      <c r="F120" s="20">
        <v>10</v>
      </c>
      <c r="G120" s="20"/>
      <c r="H120" s="22"/>
      <c r="I120" s="3">
        <v>6</v>
      </c>
      <c r="J120" s="23">
        <v>44011</v>
      </c>
      <c r="K120" s="27">
        <v>10</v>
      </c>
      <c r="L120" s="22"/>
      <c r="M120" s="3">
        <v>8</v>
      </c>
      <c r="N120" s="23">
        <v>44010</v>
      </c>
      <c r="O120" s="20">
        <v>10</v>
      </c>
      <c r="P120" s="22"/>
      <c r="Q120" s="3">
        <v>8</v>
      </c>
      <c r="R120" s="23">
        <v>44009</v>
      </c>
      <c r="S120" s="20">
        <v>10</v>
      </c>
      <c r="T120" s="22"/>
      <c r="U120" s="3">
        <v>8</v>
      </c>
      <c r="V120" s="23">
        <v>44008</v>
      </c>
      <c r="W120" s="20">
        <v>10</v>
      </c>
      <c r="X120" s="22"/>
      <c r="Y120" s="3">
        <v>5</v>
      </c>
      <c r="Z120" s="23">
        <v>44007</v>
      </c>
      <c r="AA120" s="20">
        <v>10</v>
      </c>
      <c r="AB120" s="22"/>
      <c r="AC120" s="25">
        <v>3</v>
      </c>
      <c r="AD120" s="26">
        <v>44006</v>
      </c>
      <c r="AE120" s="20">
        <v>10</v>
      </c>
      <c r="AF120" s="22"/>
      <c r="AG120" s="25">
        <v>1</v>
      </c>
      <c r="AH120" s="26">
        <v>44005</v>
      </c>
      <c r="AI120" s="20">
        <v>10</v>
      </c>
      <c r="AJ120" s="34"/>
      <c r="AK120" s="3">
        <v>1</v>
      </c>
      <c r="AL120" s="23">
        <v>44004</v>
      </c>
      <c r="AM120" s="20">
        <v>10</v>
      </c>
      <c r="AN120" s="34"/>
      <c r="AO120" s="3">
        <v>1</v>
      </c>
      <c r="AP120" s="23">
        <v>44003</v>
      </c>
      <c r="AQ120" s="20">
        <v>10</v>
      </c>
      <c r="AR120" s="34"/>
      <c r="AS120" s="3">
        <v>1</v>
      </c>
      <c r="AT120" s="23">
        <v>44002</v>
      </c>
      <c r="AU120" s="20">
        <v>10</v>
      </c>
      <c r="AV120" s="34"/>
      <c r="AW120" s="3">
        <v>1</v>
      </c>
      <c r="AX120" s="23">
        <v>44001</v>
      </c>
      <c r="AY120" s="20">
        <v>10</v>
      </c>
      <c r="AZ120" s="34"/>
      <c r="BA120" s="3">
        <v>1</v>
      </c>
      <c r="BB120" s="23">
        <v>44000</v>
      </c>
      <c r="BC120" s="20">
        <v>10</v>
      </c>
      <c r="BD120" s="34"/>
      <c r="BE120" s="3"/>
      <c r="BF120" s="23"/>
      <c r="BG120" s="20"/>
      <c r="BH120" s="22"/>
    </row>
    <row r="121" spans="1:60" x14ac:dyDescent="0.25">
      <c r="C121" s="19">
        <f t="shared" si="8"/>
        <v>1</v>
      </c>
      <c r="D121" s="19">
        <f t="shared" si="9"/>
        <v>1</v>
      </c>
      <c r="E121" s="20">
        <f t="shared" si="12"/>
        <v>70</v>
      </c>
      <c r="F121" s="20">
        <v>10</v>
      </c>
      <c r="G121" s="20"/>
      <c r="H121" s="22"/>
      <c r="I121" s="3">
        <v>6</v>
      </c>
      <c r="J121" s="23">
        <v>44009</v>
      </c>
      <c r="K121" s="27">
        <v>10</v>
      </c>
      <c r="L121" s="22"/>
      <c r="M121" s="3">
        <v>8</v>
      </c>
      <c r="N121" s="23">
        <v>44008</v>
      </c>
      <c r="O121" s="20">
        <v>10</v>
      </c>
      <c r="P121" s="22"/>
      <c r="Q121" s="3">
        <v>8</v>
      </c>
      <c r="R121" s="23">
        <v>44007</v>
      </c>
      <c r="S121" s="20">
        <v>10</v>
      </c>
      <c r="T121" s="22"/>
      <c r="U121" s="3">
        <v>8</v>
      </c>
      <c r="V121" s="23">
        <v>44006</v>
      </c>
      <c r="W121" s="20">
        <v>10</v>
      </c>
      <c r="X121" s="22"/>
      <c r="Y121" s="3">
        <v>5</v>
      </c>
      <c r="Z121" s="23">
        <v>44005</v>
      </c>
      <c r="AA121" s="20">
        <v>0</v>
      </c>
      <c r="AB121" s="22"/>
      <c r="AC121" s="3">
        <v>5</v>
      </c>
      <c r="AD121" s="23">
        <v>44004</v>
      </c>
      <c r="AE121" s="20">
        <v>0</v>
      </c>
      <c r="AF121" s="22"/>
      <c r="AG121" s="3">
        <v>5</v>
      </c>
      <c r="AH121" s="23">
        <v>44003</v>
      </c>
      <c r="AI121" s="20">
        <v>0</v>
      </c>
      <c r="AJ121" s="22"/>
      <c r="AK121" s="3">
        <v>5</v>
      </c>
      <c r="AL121" s="23">
        <v>44002</v>
      </c>
      <c r="AM121" s="20">
        <v>10</v>
      </c>
      <c r="AN121" s="22"/>
      <c r="AO121" s="3">
        <v>3</v>
      </c>
      <c r="AP121" s="23">
        <v>44001</v>
      </c>
      <c r="AQ121" s="20">
        <v>10</v>
      </c>
      <c r="AR121" s="22"/>
      <c r="AS121" s="3">
        <v>1</v>
      </c>
      <c r="AT121" s="23">
        <v>44000</v>
      </c>
      <c r="AU121" s="20">
        <v>10</v>
      </c>
      <c r="AV121" s="22"/>
      <c r="AW121" s="3"/>
      <c r="AX121" s="23"/>
      <c r="AY121" s="20"/>
      <c r="AZ121" s="22"/>
      <c r="BA121" s="3"/>
      <c r="BB121" s="23"/>
      <c r="BC121" s="20"/>
      <c r="BD121" s="22"/>
      <c r="BE121" s="3"/>
      <c r="BF121" s="23"/>
      <c r="BG121" s="20"/>
      <c r="BH121" s="22"/>
    </row>
    <row r="122" spans="1:60" x14ac:dyDescent="0.25">
      <c r="A122" s="37">
        <v>44012</v>
      </c>
      <c r="B122" s="61">
        <v>0.79166666666666663</v>
      </c>
      <c r="C122" s="19">
        <f t="shared" si="8"/>
        <v>1</v>
      </c>
      <c r="D122" s="19">
        <f t="shared" si="9"/>
        <v>1</v>
      </c>
      <c r="E122" s="20">
        <f t="shared" si="12"/>
        <v>130</v>
      </c>
      <c r="F122" s="20">
        <v>10</v>
      </c>
      <c r="G122" s="20"/>
      <c r="H122" s="22"/>
      <c r="I122" s="3">
        <v>6</v>
      </c>
      <c r="J122" s="23">
        <v>44011</v>
      </c>
      <c r="K122" s="27">
        <v>10</v>
      </c>
      <c r="L122" s="22"/>
      <c r="M122" s="3">
        <v>8</v>
      </c>
      <c r="N122" s="23">
        <v>44010</v>
      </c>
      <c r="O122" s="20">
        <v>10</v>
      </c>
      <c r="P122" s="22"/>
      <c r="Q122" s="3">
        <v>8</v>
      </c>
      <c r="R122" s="23">
        <v>44009</v>
      </c>
      <c r="S122" s="20">
        <v>10</v>
      </c>
      <c r="T122" s="22"/>
      <c r="U122" s="3">
        <v>8</v>
      </c>
      <c r="V122" s="23">
        <v>44008</v>
      </c>
      <c r="W122" s="20">
        <v>10</v>
      </c>
      <c r="X122" s="22"/>
      <c r="Y122" s="3">
        <v>5</v>
      </c>
      <c r="Z122" s="23">
        <v>44007</v>
      </c>
      <c r="AA122" s="20">
        <v>10</v>
      </c>
      <c r="AB122" s="22"/>
      <c r="AC122" s="25">
        <v>3</v>
      </c>
      <c r="AD122" s="26">
        <v>44006</v>
      </c>
      <c r="AE122" s="20">
        <v>10</v>
      </c>
      <c r="AF122" s="22"/>
      <c r="AG122" s="25">
        <v>1</v>
      </c>
      <c r="AH122" s="26">
        <v>44005</v>
      </c>
      <c r="AI122" s="20">
        <v>10</v>
      </c>
      <c r="AJ122" s="34"/>
      <c r="AK122" s="3">
        <v>1</v>
      </c>
      <c r="AL122" s="23">
        <v>44004</v>
      </c>
      <c r="AM122" s="20">
        <v>10</v>
      </c>
      <c r="AN122" s="34"/>
      <c r="AO122" s="3">
        <v>1</v>
      </c>
      <c r="AP122" s="23">
        <v>44003</v>
      </c>
      <c r="AQ122" s="20">
        <v>10</v>
      </c>
      <c r="AR122" s="34"/>
      <c r="AS122" s="3">
        <v>1</v>
      </c>
      <c r="AT122" s="23">
        <v>44002</v>
      </c>
      <c r="AU122" s="20">
        <v>10</v>
      </c>
      <c r="AV122" s="34"/>
      <c r="AW122" s="3">
        <v>1</v>
      </c>
      <c r="AX122" s="23">
        <v>44001</v>
      </c>
      <c r="AY122" s="20">
        <v>10</v>
      </c>
      <c r="AZ122" s="34"/>
      <c r="BA122" s="3">
        <v>1</v>
      </c>
      <c r="BB122" s="23">
        <v>44000</v>
      </c>
      <c r="BC122" s="20">
        <v>10</v>
      </c>
      <c r="BD122" s="34"/>
      <c r="BE122" s="3">
        <v>1</v>
      </c>
      <c r="BF122" s="23">
        <v>43999</v>
      </c>
      <c r="BG122" s="20">
        <v>10</v>
      </c>
      <c r="BH122" s="22"/>
    </row>
    <row r="123" spans="1:60" x14ac:dyDescent="0.25">
      <c r="A123" s="37"/>
      <c r="B123" s="61"/>
      <c r="C123" s="19">
        <f t="shared" si="8"/>
        <v>1</v>
      </c>
      <c r="D123" s="19">
        <f t="shared" si="9"/>
        <v>1</v>
      </c>
      <c r="E123" s="20">
        <f t="shared" si="12"/>
        <v>130</v>
      </c>
      <c r="F123" s="20">
        <v>10</v>
      </c>
      <c r="G123" s="20"/>
      <c r="H123" s="22"/>
      <c r="I123" s="3">
        <v>6</v>
      </c>
      <c r="J123" s="23">
        <v>44011</v>
      </c>
      <c r="K123" s="27">
        <v>10</v>
      </c>
      <c r="L123" s="22"/>
      <c r="M123" s="3">
        <v>8</v>
      </c>
      <c r="N123" s="23">
        <v>44010</v>
      </c>
      <c r="O123" s="20">
        <v>10</v>
      </c>
      <c r="P123" s="22"/>
      <c r="Q123" s="3">
        <v>8</v>
      </c>
      <c r="R123" s="23">
        <v>44009</v>
      </c>
      <c r="S123" s="20">
        <v>10</v>
      </c>
      <c r="T123" s="22"/>
      <c r="U123" s="3">
        <v>8</v>
      </c>
      <c r="V123" s="23">
        <v>44008</v>
      </c>
      <c r="W123" s="20">
        <v>10</v>
      </c>
      <c r="X123" s="22"/>
      <c r="Y123" s="3">
        <v>5</v>
      </c>
      <c r="Z123" s="23">
        <v>44007</v>
      </c>
      <c r="AA123" s="20">
        <v>10</v>
      </c>
      <c r="AB123" s="22"/>
      <c r="AC123" s="25">
        <v>3</v>
      </c>
      <c r="AD123" s="26">
        <v>44006</v>
      </c>
      <c r="AE123" s="20">
        <v>10</v>
      </c>
      <c r="AF123" s="22"/>
      <c r="AG123" s="25">
        <v>1</v>
      </c>
      <c r="AH123" s="26">
        <v>44005</v>
      </c>
      <c r="AI123" s="20">
        <v>10</v>
      </c>
      <c r="AJ123" s="34"/>
      <c r="AK123" s="3">
        <v>1</v>
      </c>
      <c r="AL123" s="23">
        <v>44004</v>
      </c>
      <c r="AM123" s="20">
        <v>10</v>
      </c>
      <c r="AN123" s="34"/>
      <c r="AO123" s="3">
        <v>1</v>
      </c>
      <c r="AP123" s="23">
        <v>44003</v>
      </c>
      <c r="AQ123" s="20">
        <v>10</v>
      </c>
      <c r="AR123" s="34"/>
      <c r="AS123" s="3">
        <v>1</v>
      </c>
      <c r="AT123" s="23">
        <v>44002</v>
      </c>
      <c r="AU123" s="20">
        <v>10</v>
      </c>
      <c r="AV123" s="34"/>
      <c r="AW123" s="3">
        <v>1</v>
      </c>
      <c r="AX123" s="23">
        <v>44001</v>
      </c>
      <c r="AY123" s="20">
        <v>10</v>
      </c>
      <c r="AZ123" s="34"/>
      <c r="BA123" s="3">
        <v>1</v>
      </c>
      <c r="BB123" s="23">
        <v>44000</v>
      </c>
      <c r="BC123" s="20">
        <v>10</v>
      </c>
      <c r="BD123" s="34"/>
      <c r="BE123" s="3">
        <v>1</v>
      </c>
      <c r="BF123" s="23">
        <v>43999</v>
      </c>
      <c r="BG123" s="20">
        <v>10</v>
      </c>
      <c r="BH123" s="22"/>
    </row>
    <row r="124" spans="1:60" x14ac:dyDescent="0.25">
      <c r="A124" s="37"/>
      <c r="B124" s="61"/>
      <c r="C124" s="19">
        <f t="shared" si="8"/>
        <v>1</v>
      </c>
      <c r="D124" s="19">
        <f t="shared" si="9"/>
        <v>1</v>
      </c>
      <c r="E124" s="20">
        <f t="shared" si="12"/>
        <v>130</v>
      </c>
      <c r="F124" s="20">
        <v>10</v>
      </c>
      <c r="G124" s="20"/>
      <c r="H124" s="22"/>
      <c r="I124" s="3">
        <v>6</v>
      </c>
      <c r="J124" s="23">
        <v>44011</v>
      </c>
      <c r="K124" s="27">
        <v>10</v>
      </c>
      <c r="L124" s="22"/>
      <c r="M124" s="3">
        <v>8</v>
      </c>
      <c r="N124" s="23">
        <v>44010</v>
      </c>
      <c r="O124" s="20">
        <v>10</v>
      </c>
      <c r="P124" s="22"/>
      <c r="Q124" s="3">
        <v>8</v>
      </c>
      <c r="R124" s="23">
        <v>44009</v>
      </c>
      <c r="S124" s="20">
        <v>10</v>
      </c>
      <c r="T124" s="22"/>
      <c r="U124" s="3">
        <v>8</v>
      </c>
      <c r="V124" s="23">
        <v>44008</v>
      </c>
      <c r="W124" s="20">
        <v>10</v>
      </c>
      <c r="X124" s="22"/>
      <c r="Y124" s="3">
        <v>5</v>
      </c>
      <c r="Z124" s="23">
        <v>44007</v>
      </c>
      <c r="AA124" s="20">
        <v>10</v>
      </c>
      <c r="AB124" s="22"/>
      <c r="AC124" s="25">
        <v>3</v>
      </c>
      <c r="AD124" s="26">
        <v>44006</v>
      </c>
      <c r="AE124" s="20">
        <v>10</v>
      </c>
      <c r="AF124" s="22"/>
      <c r="AG124" s="25">
        <v>1</v>
      </c>
      <c r="AH124" s="26">
        <v>44005</v>
      </c>
      <c r="AI124" s="20">
        <v>10</v>
      </c>
      <c r="AJ124" s="34"/>
      <c r="AK124" s="3">
        <v>1</v>
      </c>
      <c r="AL124" s="23">
        <v>44004</v>
      </c>
      <c r="AM124" s="20">
        <v>10</v>
      </c>
      <c r="AN124" s="34"/>
      <c r="AO124" s="3">
        <v>1</v>
      </c>
      <c r="AP124" s="23">
        <v>44003</v>
      </c>
      <c r="AQ124" s="20">
        <v>10</v>
      </c>
      <c r="AR124" s="34"/>
      <c r="AS124" s="3">
        <v>1</v>
      </c>
      <c r="AT124" s="23">
        <v>44002</v>
      </c>
      <c r="AU124" s="20">
        <v>10</v>
      </c>
      <c r="AV124" s="34"/>
      <c r="AW124" s="3">
        <v>1</v>
      </c>
      <c r="AX124" s="23">
        <v>44001</v>
      </c>
      <c r="AY124" s="20">
        <v>10</v>
      </c>
      <c r="AZ124" s="34"/>
      <c r="BA124" s="3">
        <v>1</v>
      </c>
      <c r="BB124" s="23">
        <v>44000</v>
      </c>
      <c r="BC124" s="20">
        <v>10</v>
      </c>
      <c r="BD124" s="34"/>
      <c r="BE124" s="3">
        <v>1</v>
      </c>
      <c r="BF124" s="23">
        <v>43999</v>
      </c>
      <c r="BG124" s="20">
        <v>10</v>
      </c>
      <c r="BH124" s="22"/>
    </row>
    <row r="125" spans="1:60" ht="13.75" thickBot="1" x14ac:dyDescent="0.3">
      <c r="C125" s="19">
        <f t="shared" si="8"/>
        <v>1</v>
      </c>
      <c r="D125" s="19">
        <f t="shared" si="9"/>
        <v>1</v>
      </c>
      <c r="E125" s="20">
        <f t="shared" si="12"/>
        <v>40</v>
      </c>
      <c r="F125" s="20">
        <v>10</v>
      </c>
      <c r="G125" s="20"/>
      <c r="H125" s="22"/>
      <c r="I125" s="3">
        <v>6</v>
      </c>
      <c r="J125" s="23">
        <v>44006</v>
      </c>
      <c r="K125" s="27">
        <v>10</v>
      </c>
      <c r="L125" s="22"/>
      <c r="M125" s="3">
        <v>8</v>
      </c>
      <c r="N125" s="23">
        <v>44005</v>
      </c>
      <c r="O125" s="20">
        <v>0</v>
      </c>
      <c r="P125" s="22"/>
      <c r="Q125" s="3">
        <v>8</v>
      </c>
      <c r="R125" s="23">
        <v>44004</v>
      </c>
      <c r="S125" s="20">
        <v>10</v>
      </c>
      <c r="T125" s="22"/>
      <c r="U125" s="3">
        <v>8</v>
      </c>
      <c r="V125" s="23">
        <v>44003</v>
      </c>
      <c r="W125" s="20">
        <v>10</v>
      </c>
      <c r="X125" s="22"/>
      <c r="Y125" s="3">
        <v>8</v>
      </c>
      <c r="Z125" s="23">
        <v>44002</v>
      </c>
      <c r="AA125" s="20">
        <v>10</v>
      </c>
      <c r="AB125" s="22"/>
      <c r="AC125" s="3"/>
      <c r="AD125" s="23"/>
      <c r="AE125" s="20"/>
      <c r="AF125" s="22"/>
      <c r="AG125" s="3"/>
      <c r="AH125" s="23"/>
      <c r="AI125" s="20"/>
      <c r="AJ125" s="22"/>
      <c r="AK125" s="3"/>
      <c r="AL125" s="23"/>
      <c r="AM125" s="20"/>
      <c r="AN125" s="22"/>
      <c r="AO125" s="3"/>
      <c r="AP125" s="23"/>
      <c r="AQ125" s="20"/>
      <c r="AR125" s="22"/>
      <c r="AS125" s="3"/>
      <c r="AT125" s="23"/>
      <c r="AU125" s="20"/>
      <c r="AV125" s="22"/>
      <c r="AW125" s="3"/>
      <c r="AX125" s="23"/>
      <c r="AY125" s="20"/>
      <c r="AZ125" s="22"/>
      <c r="BA125" s="3"/>
      <c r="BB125" s="23"/>
      <c r="BC125" s="20"/>
      <c r="BD125" s="22"/>
      <c r="BE125" s="3"/>
      <c r="BF125" s="23"/>
      <c r="BG125" s="20"/>
      <c r="BH125" s="22"/>
    </row>
    <row r="126" spans="1:60" s="8" customFormat="1" x14ac:dyDescent="0.25">
      <c r="A126" s="5">
        <v>44013</v>
      </c>
      <c r="B126" s="63">
        <v>0.33333333333333331</v>
      </c>
      <c r="C126" s="6">
        <f t="shared" si="8"/>
        <v>1</v>
      </c>
      <c r="D126" s="6">
        <f t="shared" si="9"/>
        <v>1</v>
      </c>
      <c r="E126" s="7">
        <f t="shared" si="12"/>
        <v>130</v>
      </c>
      <c r="F126" s="7">
        <v>10</v>
      </c>
      <c r="G126" s="7"/>
      <c r="H126" s="12"/>
      <c r="I126" s="9">
        <v>6</v>
      </c>
      <c r="J126" s="10">
        <v>44012</v>
      </c>
      <c r="K126" s="11">
        <v>10</v>
      </c>
      <c r="L126" s="12"/>
      <c r="M126" s="9">
        <v>8</v>
      </c>
      <c r="N126" s="10">
        <v>44011</v>
      </c>
      <c r="O126" s="7">
        <v>10</v>
      </c>
      <c r="P126" s="12"/>
      <c r="Q126" s="9">
        <v>8</v>
      </c>
      <c r="R126" s="10">
        <v>44010</v>
      </c>
      <c r="S126" s="7">
        <v>10</v>
      </c>
      <c r="T126" s="12"/>
      <c r="U126" s="9">
        <v>8</v>
      </c>
      <c r="V126" s="10">
        <v>44009</v>
      </c>
      <c r="W126" s="7">
        <v>10</v>
      </c>
      <c r="X126" s="12"/>
      <c r="Y126" s="9">
        <v>5</v>
      </c>
      <c r="Z126" s="10">
        <v>44008</v>
      </c>
      <c r="AA126" s="7">
        <v>10</v>
      </c>
      <c r="AB126" s="12"/>
      <c r="AC126" s="14">
        <v>3</v>
      </c>
      <c r="AD126" s="15">
        <v>44007</v>
      </c>
      <c r="AE126" s="7">
        <v>10</v>
      </c>
      <c r="AF126" s="12"/>
      <c r="AG126" s="14">
        <v>1</v>
      </c>
      <c r="AH126" s="15">
        <v>44006</v>
      </c>
      <c r="AI126" s="7">
        <v>10</v>
      </c>
      <c r="AJ126" s="16"/>
      <c r="AK126" s="14">
        <v>1</v>
      </c>
      <c r="AL126" s="15">
        <v>44005</v>
      </c>
      <c r="AM126" s="7">
        <v>10</v>
      </c>
      <c r="AN126" s="16"/>
      <c r="AO126" s="14">
        <v>1</v>
      </c>
      <c r="AP126" s="15">
        <v>44004</v>
      </c>
      <c r="AQ126" s="7">
        <v>10</v>
      </c>
      <c r="AR126" s="16"/>
      <c r="AS126" s="14">
        <v>1</v>
      </c>
      <c r="AT126" s="15">
        <v>44003</v>
      </c>
      <c r="AU126" s="7">
        <v>10</v>
      </c>
      <c r="AV126" s="16"/>
      <c r="AW126" s="14">
        <v>1</v>
      </c>
      <c r="AX126" s="15">
        <v>44002</v>
      </c>
      <c r="AY126" s="7">
        <v>10</v>
      </c>
      <c r="AZ126" s="16"/>
      <c r="BA126" s="14">
        <v>1</v>
      </c>
      <c r="BB126" s="15">
        <v>44001</v>
      </c>
      <c r="BC126" s="7">
        <v>10</v>
      </c>
      <c r="BD126" s="16"/>
      <c r="BE126" s="17">
        <v>1</v>
      </c>
      <c r="BF126" s="15">
        <v>44000</v>
      </c>
      <c r="BG126" s="7">
        <v>10</v>
      </c>
      <c r="BH126" s="12"/>
    </row>
    <row r="127" spans="1:60" x14ac:dyDescent="0.25">
      <c r="C127" s="19">
        <f t="shared" si="8"/>
        <v>1</v>
      </c>
      <c r="D127" s="19">
        <f t="shared" si="9"/>
        <v>1</v>
      </c>
      <c r="E127" s="20">
        <f t="shared" si="12"/>
        <v>20</v>
      </c>
      <c r="F127" s="20">
        <v>10</v>
      </c>
      <c r="G127" s="20"/>
      <c r="H127" s="22"/>
      <c r="I127" s="25">
        <v>6</v>
      </c>
      <c r="J127" s="26">
        <v>44010</v>
      </c>
      <c r="K127" s="27">
        <v>10</v>
      </c>
      <c r="L127" s="22"/>
      <c r="M127" s="3">
        <v>8</v>
      </c>
      <c r="N127" s="23">
        <v>44009</v>
      </c>
      <c r="O127" s="20">
        <v>0</v>
      </c>
      <c r="P127" s="22"/>
      <c r="Q127" s="3">
        <v>8</v>
      </c>
      <c r="R127" s="23">
        <v>44008</v>
      </c>
      <c r="S127" s="20">
        <v>0</v>
      </c>
      <c r="T127" s="22"/>
      <c r="U127" s="3">
        <v>8</v>
      </c>
      <c r="V127" s="23">
        <v>44007</v>
      </c>
      <c r="W127" s="20">
        <v>0</v>
      </c>
      <c r="X127" s="22"/>
      <c r="Y127" s="25">
        <v>5</v>
      </c>
      <c r="Z127" s="26">
        <v>44006</v>
      </c>
      <c r="AA127" s="20">
        <v>0</v>
      </c>
      <c r="AB127" s="22"/>
      <c r="AC127" s="25">
        <v>3</v>
      </c>
      <c r="AD127" s="26">
        <v>44005</v>
      </c>
      <c r="AE127" s="20">
        <v>0</v>
      </c>
      <c r="AF127" s="22"/>
      <c r="AG127" s="25">
        <v>1</v>
      </c>
      <c r="AH127" s="26">
        <v>44004</v>
      </c>
      <c r="AI127" s="20">
        <v>0</v>
      </c>
      <c r="AJ127" s="22"/>
      <c r="AK127" s="3">
        <v>1</v>
      </c>
      <c r="AL127" s="26">
        <v>44003</v>
      </c>
      <c r="AM127" s="20">
        <v>0</v>
      </c>
      <c r="AN127" s="22"/>
      <c r="AO127" s="3">
        <v>1</v>
      </c>
      <c r="AP127" s="26">
        <v>44002</v>
      </c>
      <c r="AQ127" s="20">
        <v>0</v>
      </c>
      <c r="AR127" s="22"/>
      <c r="AS127" s="3">
        <v>1</v>
      </c>
      <c r="AT127" s="26">
        <v>44001</v>
      </c>
      <c r="AU127" s="20">
        <v>0</v>
      </c>
      <c r="AV127" s="22"/>
      <c r="AW127" s="3">
        <v>1</v>
      </c>
      <c r="AX127" s="26">
        <v>44000</v>
      </c>
      <c r="AY127" s="20">
        <v>10</v>
      </c>
      <c r="AZ127" s="22"/>
      <c r="BA127" s="3"/>
      <c r="BB127" s="26"/>
      <c r="BC127" s="20"/>
      <c r="BD127" s="22"/>
      <c r="BF127" s="26"/>
      <c r="BG127" s="20"/>
      <c r="BH127" s="22"/>
    </row>
    <row r="128" spans="1:60" x14ac:dyDescent="0.25">
      <c r="A128" s="37">
        <v>44013</v>
      </c>
      <c r="B128" s="61">
        <v>0.41666666666666669</v>
      </c>
      <c r="C128" s="19">
        <f t="shared" si="8"/>
        <v>4</v>
      </c>
      <c r="D128" s="19">
        <f t="shared" si="9"/>
        <v>4</v>
      </c>
      <c r="E128" s="20">
        <f t="shared" si="12"/>
        <v>520</v>
      </c>
      <c r="F128" s="20">
        <v>10</v>
      </c>
      <c r="G128" s="20"/>
      <c r="H128" s="22"/>
      <c r="I128" s="3">
        <v>6</v>
      </c>
      <c r="J128" s="23">
        <v>44012</v>
      </c>
      <c r="K128" s="27">
        <v>40</v>
      </c>
      <c r="L128" s="22"/>
      <c r="M128" s="3">
        <v>8</v>
      </c>
      <c r="N128" s="23">
        <v>44011</v>
      </c>
      <c r="O128" s="20">
        <v>40</v>
      </c>
      <c r="P128" s="22"/>
      <c r="Q128" s="3">
        <v>8</v>
      </c>
      <c r="R128" s="23">
        <v>44010</v>
      </c>
      <c r="S128" s="20">
        <v>40</v>
      </c>
      <c r="T128" s="22"/>
      <c r="U128" s="3">
        <v>8</v>
      </c>
      <c r="V128" s="23">
        <v>44009</v>
      </c>
      <c r="W128" s="20">
        <v>40</v>
      </c>
      <c r="X128" s="22"/>
      <c r="Y128" s="3">
        <v>5</v>
      </c>
      <c r="Z128" s="23">
        <v>44008</v>
      </c>
      <c r="AA128" s="20">
        <v>40</v>
      </c>
      <c r="AB128" s="22"/>
      <c r="AC128" s="25">
        <v>3</v>
      </c>
      <c r="AD128" s="26">
        <v>44007</v>
      </c>
      <c r="AE128" s="20">
        <v>40</v>
      </c>
      <c r="AF128" s="22"/>
      <c r="AG128" s="25">
        <v>1</v>
      </c>
      <c r="AH128" s="26">
        <v>44006</v>
      </c>
      <c r="AI128" s="20">
        <v>40</v>
      </c>
      <c r="AJ128" s="34"/>
      <c r="AK128" s="25">
        <v>1</v>
      </c>
      <c r="AL128" s="26">
        <v>44005</v>
      </c>
      <c r="AM128" s="20">
        <v>40</v>
      </c>
      <c r="AN128" s="34"/>
      <c r="AO128" s="25">
        <v>1</v>
      </c>
      <c r="AP128" s="26">
        <v>44004</v>
      </c>
      <c r="AQ128" s="20">
        <v>40</v>
      </c>
      <c r="AR128" s="34"/>
      <c r="AS128" s="25">
        <v>1</v>
      </c>
      <c r="AT128" s="26">
        <v>44003</v>
      </c>
      <c r="AU128" s="20">
        <v>40</v>
      </c>
      <c r="AV128" s="34"/>
      <c r="AW128" s="25">
        <v>1</v>
      </c>
      <c r="AX128" s="26">
        <v>44002</v>
      </c>
      <c r="AY128" s="20">
        <v>40</v>
      </c>
      <c r="AZ128" s="34"/>
      <c r="BA128" s="25">
        <v>1</v>
      </c>
      <c r="BB128" s="26">
        <v>44001</v>
      </c>
      <c r="BC128" s="20">
        <v>40</v>
      </c>
      <c r="BD128" s="34"/>
      <c r="BE128" s="38">
        <v>1</v>
      </c>
      <c r="BF128" s="26">
        <v>44000</v>
      </c>
      <c r="BG128" s="20">
        <v>40</v>
      </c>
      <c r="BH128" s="22"/>
    </row>
    <row r="129" spans="1:60" x14ac:dyDescent="0.25">
      <c r="A129" s="37">
        <v>44013</v>
      </c>
      <c r="B129" s="61">
        <v>0.45833333333333331</v>
      </c>
      <c r="C129" s="19">
        <f t="shared" si="8"/>
        <v>1</v>
      </c>
      <c r="D129" s="19">
        <f t="shared" si="9"/>
        <v>1</v>
      </c>
      <c r="E129" s="20">
        <f t="shared" si="12"/>
        <v>90</v>
      </c>
      <c r="F129" s="20">
        <v>10</v>
      </c>
      <c r="G129" s="20"/>
      <c r="H129" s="22"/>
      <c r="I129" s="3">
        <v>6</v>
      </c>
      <c r="J129" s="23">
        <v>44012</v>
      </c>
      <c r="K129" s="27">
        <v>10</v>
      </c>
      <c r="L129" s="22"/>
      <c r="M129" s="3">
        <v>8</v>
      </c>
      <c r="N129" s="23">
        <v>44011</v>
      </c>
      <c r="O129" s="20">
        <v>10</v>
      </c>
      <c r="P129" s="22"/>
      <c r="Q129" s="3">
        <v>8</v>
      </c>
      <c r="R129" s="23">
        <v>44010</v>
      </c>
      <c r="S129" s="20">
        <v>10</v>
      </c>
      <c r="T129" s="22"/>
      <c r="U129" s="3">
        <v>8</v>
      </c>
      <c r="V129" s="23">
        <v>44009</v>
      </c>
      <c r="W129" s="20">
        <v>10</v>
      </c>
      <c r="X129" s="22"/>
      <c r="Y129" s="3">
        <v>5</v>
      </c>
      <c r="Z129" s="23">
        <v>44008</v>
      </c>
      <c r="AA129" s="20">
        <v>10</v>
      </c>
      <c r="AB129" s="22"/>
      <c r="AC129" s="25">
        <v>3</v>
      </c>
      <c r="AD129" s="26">
        <v>44007</v>
      </c>
      <c r="AE129" s="20">
        <v>10</v>
      </c>
      <c r="AF129" s="22"/>
      <c r="AG129" s="25">
        <v>1</v>
      </c>
      <c r="AH129" s="26">
        <v>44006</v>
      </c>
      <c r="AI129" s="20">
        <v>10</v>
      </c>
      <c r="AJ129" s="34"/>
      <c r="AK129" s="25">
        <v>1</v>
      </c>
      <c r="AL129" s="26">
        <v>44005</v>
      </c>
      <c r="AM129" s="20">
        <v>10</v>
      </c>
      <c r="AN129" s="34"/>
      <c r="AO129" s="25">
        <v>1</v>
      </c>
      <c r="AP129" s="26">
        <v>44004</v>
      </c>
      <c r="AQ129" s="20">
        <v>10</v>
      </c>
      <c r="AR129" s="34"/>
      <c r="AS129" s="25"/>
      <c r="AT129" s="26"/>
      <c r="AU129" s="20"/>
      <c r="AV129" s="34"/>
      <c r="AW129" s="25"/>
      <c r="AX129" s="26"/>
      <c r="AY129" s="20"/>
      <c r="AZ129" s="34"/>
      <c r="BA129" s="25"/>
      <c r="BB129" s="26"/>
      <c r="BC129" s="20"/>
      <c r="BD129" s="34"/>
      <c r="BE129" s="38"/>
      <c r="BF129" s="26"/>
      <c r="BG129" s="20"/>
      <c r="BH129" s="22"/>
    </row>
    <row r="130" spans="1:60" x14ac:dyDescent="0.25">
      <c r="C130" s="19">
        <f t="shared" si="8"/>
        <v>1</v>
      </c>
      <c r="D130" s="19">
        <f t="shared" si="9"/>
        <v>1</v>
      </c>
      <c r="E130" s="20">
        <f t="shared" si="12"/>
        <v>50</v>
      </c>
      <c r="F130" s="20">
        <v>10</v>
      </c>
      <c r="G130" s="20"/>
      <c r="H130" s="22"/>
      <c r="I130" s="25">
        <v>6</v>
      </c>
      <c r="J130" s="26">
        <v>44008</v>
      </c>
      <c r="K130" s="27">
        <v>10</v>
      </c>
      <c r="L130" s="22"/>
      <c r="M130" s="3">
        <v>8</v>
      </c>
      <c r="N130" s="23">
        <v>44007</v>
      </c>
      <c r="O130" s="20">
        <v>10</v>
      </c>
      <c r="P130" s="22"/>
      <c r="Q130" s="3">
        <v>8</v>
      </c>
      <c r="R130" s="23">
        <v>44006</v>
      </c>
      <c r="S130" s="20">
        <v>10</v>
      </c>
      <c r="T130" s="22"/>
      <c r="U130" s="3">
        <v>8</v>
      </c>
      <c r="V130" s="23">
        <v>44005</v>
      </c>
      <c r="W130" s="20">
        <v>10</v>
      </c>
      <c r="X130" s="22"/>
      <c r="Y130" s="25">
        <v>5</v>
      </c>
      <c r="Z130" s="26">
        <v>44004</v>
      </c>
      <c r="AA130" s="20">
        <v>10</v>
      </c>
      <c r="AB130" s="22"/>
      <c r="AC130" s="25"/>
      <c r="AD130" s="26"/>
      <c r="AE130" s="20"/>
      <c r="AF130" s="22"/>
      <c r="AG130" s="25"/>
      <c r="AH130" s="26"/>
      <c r="AI130" s="20"/>
      <c r="AJ130" s="22"/>
      <c r="AK130" s="3"/>
      <c r="AL130" s="26"/>
      <c r="AM130" s="20"/>
      <c r="AN130" s="22"/>
      <c r="AO130" s="3"/>
      <c r="AP130" s="26"/>
      <c r="AQ130" s="20"/>
      <c r="AR130" s="22"/>
      <c r="AS130" s="3"/>
      <c r="AT130" s="26"/>
      <c r="AU130" s="20"/>
      <c r="AV130" s="22"/>
      <c r="AW130" s="3"/>
      <c r="AX130" s="26"/>
      <c r="AY130" s="20"/>
      <c r="AZ130" s="22"/>
      <c r="BA130" s="3"/>
      <c r="BB130" s="26"/>
      <c r="BC130" s="20"/>
      <c r="BD130" s="22"/>
      <c r="BF130" s="26"/>
      <c r="BG130" s="20"/>
      <c r="BH130" s="22"/>
    </row>
    <row r="131" spans="1:60" x14ac:dyDescent="0.25">
      <c r="A131" s="37">
        <v>44013</v>
      </c>
      <c r="B131" s="61">
        <v>0.5</v>
      </c>
      <c r="C131" s="19">
        <f t="shared" si="8"/>
        <v>1</v>
      </c>
      <c r="D131" s="19">
        <f t="shared" si="9"/>
        <v>1</v>
      </c>
      <c r="E131" s="20">
        <f t="shared" si="12"/>
        <v>130</v>
      </c>
      <c r="F131" s="20">
        <v>10</v>
      </c>
      <c r="G131" s="20"/>
      <c r="H131" s="22"/>
      <c r="I131" s="3">
        <v>6</v>
      </c>
      <c r="J131" s="23">
        <v>44012</v>
      </c>
      <c r="K131" s="27">
        <v>10</v>
      </c>
      <c r="L131" s="22"/>
      <c r="M131" s="3">
        <v>8</v>
      </c>
      <c r="N131" s="23">
        <v>44011</v>
      </c>
      <c r="O131" s="20">
        <v>10</v>
      </c>
      <c r="P131" s="22"/>
      <c r="Q131" s="3">
        <v>8</v>
      </c>
      <c r="R131" s="23">
        <v>44010</v>
      </c>
      <c r="S131" s="20">
        <v>10</v>
      </c>
      <c r="T131" s="22"/>
      <c r="U131" s="3">
        <v>8</v>
      </c>
      <c r="V131" s="23">
        <v>44009</v>
      </c>
      <c r="W131" s="20">
        <v>10</v>
      </c>
      <c r="X131" s="22"/>
      <c r="Y131" s="3">
        <v>5</v>
      </c>
      <c r="Z131" s="23">
        <v>44008</v>
      </c>
      <c r="AA131" s="20">
        <v>10</v>
      </c>
      <c r="AB131" s="22"/>
      <c r="AC131" s="25">
        <v>3</v>
      </c>
      <c r="AD131" s="26">
        <v>44007</v>
      </c>
      <c r="AE131" s="20">
        <v>10</v>
      </c>
      <c r="AF131" s="22"/>
      <c r="AG131" s="25">
        <v>1</v>
      </c>
      <c r="AH131" s="26">
        <v>44006</v>
      </c>
      <c r="AI131" s="20">
        <v>10</v>
      </c>
      <c r="AJ131" s="34"/>
      <c r="AK131" s="25">
        <v>1</v>
      </c>
      <c r="AL131" s="26">
        <v>44005</v>
      </c>
      <c r="AM131" s="20">
        <v>10</v>
      </c>
      <c r="AN131" s="34"/>
      <c r="AO131" s="25">
        <v>1</v>
      </c>
      <c r="AP131" s="26">
        <v>44004</v>
      </c>
      <c r="AQ131" s="20">
        <v>10</v>
      </c>
      <c r="AR131" s="34"/>
      <c r="AS131" s="25">
        <v>1</v>
      </c>
      <c r="AT131" s="26">
        <v>44003</v>
      </c>
      <c r="AU131" s="20">
        <v>10</v>
      </c>
      <c r="AV131" s="34"/>
      <c r="AW131" s="25">
        <v>1</v>
      </c>
      <c r="AX131" s="26">
        <v>44002</v>
      </c>
      <c r="AY131" s="20">
        <v>10</v>
      </c>
      <c r="AZ131" s="34"/>
      <c r="BA131" s="25">
        <v>1</v>
      </c>
      <c r="BB131" s="26">
        <v>44001</v>
      </c>
      <c r="BC131" s="20">
        <v>10</v>
      </c>
      <c r="BD131" s="34"/>
      <c r="BE131" s="38">
        <v>1</v>
      </c>
      <c r="BF131" s="26">
        <v>44000</v>
      </c>
      <c r="BG131" s="20">
        <v>10</v>
      </c>
      <c r="BH131" s="22"/>
    </row>
    <row r="132" spans="1:60" x14ac:dyDescent="0.25">
      <c r="A132" s="37"/>
      <c r="C132" s="19">
        <f t="shared" si="8"/>
        <v>1</v>
      </c>
      <c r="D132" s="19">
        <f t="shared" si="9"/>
        <v>1</v>
      </c>
      <c r="E132" s="20">
        <f t="shared" si="12"/>
        <v>120</v>
      </c>
      <c r="F132" s="20">
        <v>10</v>
      </c>
      <c r="G132" s="20"/>
      <c r="H132" s="22"/>
      <c r="I132" s="3">
        <v>6</v>
      </c>
      <c r="J132" s="23">
        <v>44012</v>
      </c>
      <c r="K132" s="27">
        <v>10</v>
      </c>
      <c r="L132" s="22"/>
      <c r="M132" s="3">
        <v>8</v>
      </c>
      <c r="N132" s="23">
        <v>44011</v>
      </c>
      <c r="O132" s="20">
        <v>10</v>
      </c>
      <c r="P132" s="22"/>
      <c r="Q132" s="3">
        <v>8</v>
      </c>
      <c r="R132" s="23">
        <v>44010</v>
      </c>
      <c r="S132" s="20">
        <v>10</v>
      </c>
      <c r="T132" s="22"/>
      <c r="U132" s="3">
        <v>8</v>
      </c>
      <c r="V132" s="23">
        <v>44009</v>
      </c>
      <c r="W132" s="20">
        <v>10</v>
      </c>
      <c r="X132" s="22"/>
      <c r="Y132" s="3">
        <v>5</v>
      </c>
      <c r="Z132" s="23">
        <v>44008</v>
      </c>
      <c r="AA132" s="20">
        <v>0</v>
      </c>
      <c r="AB132" s="22"/>
      <c r="AC132" s="25">
        <v>5</v>
      </c>
      <c r="AD132" s="26">
        <v>44007</v>
      </c>
      <c r="AE132" s="20">
        <v>10</v>
      </c>
      <c r="AF132" s="22"/>
      <c r="AG132" s="25">
        <v>3</v>
      </c>
      <c r="AH132" s="26">
        <v>44006</v>
      </c>
      <c r="AI132" s="20">
        <v>10</v>
      </c>
      <c r="AJ132" s="34"/>
      <c r="AK132" s="25">
        <v>1</v>
      </c>
      <c r="AL132" s="26">
        <v>44005</v>
      </c>
      <c r="AM132" s="20">
        <v>10</v>
      </c>
      <c r="AN132" s="34"/>
      <c r="AO132" s="25">
        <v>1</v>
      </c>
      <c r="AP132" s="26">
        <v>44004</v>
      </c>
      <c r="AQ132" s="20">
        <v>10</v>
      </c>
      <c r="AR132" s="34"/>
      <c r="AS132" s="25">
        <v>1</v>
      </c>
      <c r="AT132" s="26">
        <v>44003</v>
      </c>
      <c r="AU132" s="20">
        <v>10</v>
      </c>
      <c r="AV132" s="34"/>
      <c r="AW132" s="25">
        <v>1</v>
      </c>
      <c r="AX132" s="26">
        <v>44002</v>
      </c>
      <c r="AY132" s="20">
        <v>10</v>
      </c>
      <c r="AZ132" s="34"/>
      <c r="BA132" s="25">
        <v>1</v>
      </c>
      <c r="BB132" s="26">
        <v>44001</v>
      </c>
      <c r="BC132" s="20">
        <v>10</v>
      </c>
      <c r="BD132" s="34"/>
      <c r="BE132" s="38">
        <v>1</v>
      </c>
      <c r="BF132" s="26">
        <v>44000</v>
      </c>
      <c r="BG132" s="20">
        <v>10</v>
      </c>
      <c r="BH132" s="22"/>
    </row>
    <row r="133" spans="1:60" x14ac:dyDescent="0.25">
      <c r="A133" s="37">
        <v>44013</v>
      </c>
      <c r="B133" s="61">
        <v>0.66666666666666663</v>
      </c>
      <c r="C133" s="19">
        <f t="shared" ref="C133:C185" si="13">ABS(K133/F133)</f>
        <v>2</v>
      </c>
      <c r="D133" s="19">
        <f t="shared" ref="D133:D196" si="14">C133</f>
        <v>2</v>
      </c>
      <c r="E133" s="20">
        <f t="shared" si="12"/>
        <v>260</v>
      </c>
      <c r="F133" s="20">
        <v>10</v>
      </c>
      <c r="G133" s="20"/>
      <c r="H133" s="22"/>
      <c r="I133" s="3">
        <v>6</v>
      </c>
      <c r="J133" s="23">
        <v>44012</v>
      </c>
      <c r="K133" s="27">
        <v>20</v>
      </c>
      <c r="L133" s="22"/>
      <c r="M133" s="3">
        <v>8</v>
      </c>
      <c r="N133" s="23">
        <v>44011</v>
      </c>
      <c r="O133" s="20">
        <v>20</v>
      </c>
      <c r="P133" s="22"/>
      <c r="Q133" s="3">
        <v>8</v>
      </c>
      <c r="R133" s="23">
        <v>44010</v>
      </c>
      <c r="S133" s="20">
        <v>20</v>
      </c>
      <c r="T133" s="22"/>
      <c r="U133" s="3">
        <v>8</v>
      </c>
      <c r="V133" s="23">
        <v>44009</v>
      </c>
      <c r="W133" s="20">
        <v>20</v>
      </c>
      <c r="X133" s="22"/>
      <c r="Y133" s="3">
        <v>5</v>
      </c>
      <c r="Z133" s="23">
        <v>44008</v>
      </c>
      <c r="AA133" s="20">
        <v>20</v>
      </c>
      <c r="AB133" s="22"/>
      <c r="AC133" s="25">
        <v>3</v>
      </c>
      <c r="AD133" s="26">
        <v>44007</v>
      </c>
      <c r="AE133" s="20">
        <v>20</v>
      </c>
      <c r="AF133" s="22"/>
      <c r="AG133" s="25">
        <v>1</v>
      </c>
      <c r="AH133" s="26">
        <v>44006</v>
      </c>
      <c r="AI133" s="20">
        <v>20</v>
      </c>
      <c r="AJ133" s="34"/>
      <c r="AK133" s="25">
        <v>1</v>
      </c>
      <c r="AL133" s="26">
        <v>44005</v>
      </c>
      <c r="AM133" s="20">
        <v>20</v>
      </c>
      <c r="AN133" s="34"/>
      <c r="AO133" s="25">
        <v>1</v>
      </c>
      <c r="AP133" s="26">
        <v>44004</v>
      </c>
      <c r="AQ133" s="20">
        <v>20</v>
      </c>
      <c r="AR133" s="34"/>
      <c r="AS133" s="25">
        <v>1</v>
      </c>
      <c r="AT133" s="26">
        <v>44003</v>
      </c>
      <c r="AU133" s="20">
        <v>20</v>
      </c>
      <c r="AV133" s="34"/>
      <c r="AW133" s="25">
        <v>1</v>
      </c>
      <c r="AX133" s="26">
        <v>44002</v>
      </c>
      <c r="AY133" s="20">
        <v>20</v>
      </c>
      <c r="AZ133" s="34"/>
      <c r="BA133" s="25">
        <v>1</v>
      </c>
      <c r="BB133" s="26">
        <v>44001</v>
      </c>
      <c r="BC133" s="20">
        <v>20</v>
      </c>
      <c r="BD133" s="34"/>
      <c r="BE133" s="38">
        <v>1</v>
      </c>
      <c r="BF133" s="26">
        <v>44000</v>
      </c>
      <c r="BG133" s="20">
        <v>20</v>
      </c>
      <c r="BH133" s="22"/>
    </row>
    <row r="134" spans="1:60" s="94" customFormat="1" x14ac:dyDescent="0.25">
      <c r="A134" s="92">
        <v>44013</v>
      </c>
      <c r="B134" s="93">
        <v>0.70833333333333337</v>
      </c>
      <c r="C134" s="19">
        <f t="shared" si="13"/>
        <v>1</v>
      </c>
      <c r="D134" s="19">
        <f t="shared" si="14"/>
        <v>1</v>
      </c>
      <c r="E134" s="28">
        <f t="shared" si="12"/>
        <v>100</v>
      </c>
      <c r="F134" s="28">
        <v>-10</v>
      </c>
      <c r="G134" s="28"/>
      <c r="H134" s="22"/>
      <c r="I134" s="153">
        <v>7</v>
      </c>
      <c r="J134" s="90">
        <v>44000</v>
      </c>
      <c r="K134" s="24">
        <v>10</v>
      </c>
      <c r="L134" s="22"/>
      <c r="M134" s="89">
        <v>8</v>
      </c>
      <c r="N134" s="90">
        <v>44001</v>
      </c>
      <c r="O134" s="28">
        <v>10</v>
      </c>
      <c r="P134" s="22"/>
      <c r="Q134" s="89">
        <v>7</v>
      </c>
      <c r="R134" s="90">
        <v>44002</v>
      </c>
      <c r="S134" s="28">
        <v>10</v>
      </c>
      <c r="T134" s="22"/>
      <c r="U134" s="89">
        <v>5</v>
      </c>
      <c r="V134" s="90">
        <v>44003</v>
      </c>
      <c r="W134" s="28">
        <v>10</v>
      </c>
      <c r="X134" s="22"/>
      <c r="Y134" s="89">
        <v>3</v>
      </c>
      <c r="Z134" s="90">
        <v>44004</v>
      </c>
      <c r="AA134" s="28">
        <v>10</v>
      </c>
      <c r="AB134" s="22"/>
      <c r="AC134" s="89">
        <v>2</v>
      </c>
      <c r="AD134" s="90">
        <v>44005</v>
      </c>
      <c r="AE134" s="28">
        <v>0</v>
      </c>
      <c r="AF134" s="22"/>
      <c r="AG134" s="91">
        <v>2</v>
      </c>
      <c r="AH134" s="39">
        <v>44006</v>
      </c>
      <c r="AI134" s="28">
        <v>10</v>
      </c>
      <c r="AJ134" s="22"/>
      <c r="AK134" s="89">
        <v>1</v>
      </c>
      <c r="AL134" s="90">
        <v>44007</v>
      </c>
      <c r="AM134" s="28">
        <v>10</v>
      </c>
      <c r="AN134" s="22"/>
      <c r="AO134" s="89">
        <v>1</v>
      </c>
      <c r="AP134" s="90">
        <v>44008</v>
      </c>
      <c r="AQ134" s="28">
        <v>0</v>
      </c>
      <c r="AR134" s="22"/>
      <c r="AS134" s="89">
        <v>1</v>
      </c>
      <c r="AT134" s="90">
        <v>44009</v>
      </c>
      <c r="AU134" s="28">
        <v>0</v>
      </c>
      <c r="AV134" s="22"/>
      <c r="AW134" s="89">
        <v>1</v>
      </c>
      <c r="AX134" s="90">
        <v>44010</v>
      </c>
      <c r="AY134" s="28">
        <v>10</v>
      </c>
      <c r="AZ134" s="22"/>
      <c r="BA134" s="89">
        <v>1</v>
      </c>
      <c r="BB134" s="90">
        <v>44011</v>
      </c>
      <c r="BC134" s="28">
        <v>10</v>
      </c>
      <c r="BD134" s="22"/>
      <c r="BE134" s="89">
        <v>1</v>
      </c>
      <c r="BF134" s="90">
        <v>44012</v>
      </c>
      <c r="BG134" s="28">
        <v>10</v>
      </c>
      <c r="BH134" s="22"/>
    </row>
    <row r="135" spans="1:60" x14ac:dyDescent="0.25">
      <c r="C135" s="19">
        <f t="shared" si="13"/>
        <v>1</v>
      </c>
      <c r="D135" s="19">
        <f t="shared" si="14"/>
        <v>1</v>
      </c>
      <c r="E135" s="20">
        <f t="shared" si="12"/>
        <v>130</v>
      </c>
      <c r="F135" s="20">
        <v>10</v>
      </c>
      <c r="G135" s="20"/>
      <c r="H135" s="22"/>
      <c r="I135" s="3">
        <v>6</v>
      </c>
      <c r="J135" s="23">
        <v>44012</v>
      </c>
      <c r="K135" s="27">
        <v>10</v>
      </c>
      <c r="L135" s="22"/>
      <c r="M135" s="3">
        <v>8</v>
      </c>
      <c r="N135" s="23">
        <v>44011</v>
      </c>
      <c r="O135" s="20">
        <v>10</v>
      </c>
      <c r="P135" s="22"/>
      <c r="Q135" s="3">
        <v>8</v>
      </c>
      <c r="R135" s="23">
        <v>44010</v>
      </c>
      <c r="S135" s="20">
        <v>10</v>
      </c>
      <c r="T135" s="22"/>
      <c r="U135" s="3">
        <v>8</v>
      </c>
      <c r="V135" s="23">
        <v>44009</v>
      </c>
      <c r="W135" s="20">
        <v>10</v>
      </c>
      <c r="X135" s="22"/>
      <c r="Y135" s="3">
        <v>5</v>
      </c>
      <c r="Z135" s="23">
        <v>44008</v>
      </c>
      <c r="AA135" s="20">
        <v>10</v>
      </c>
      <c r="AB135" s="22"/>
      <c r="AC135" s="3">
        <v>3</v>
      </c>
      <c r="AD135" s="23">
        <v>44007</v>
      </c>
      <c r="AE135" s="20">
        <v>10</v>
      </c>
      <c r="AF135" s="22"/>
      <c r="AG135" s="25">
        <v>1</v>
      </c>
      <c r="AH135" s="26">
        <v>44006</v>
      </c>
      <c r="AI135" s="20">
        <v>10</v>
      </c>
      <c r="AJ135" s="34"/>
      <c r="AK135" s="3">
        <v>1</v>
      </c>
      <c r="AL135" s="23">
        <v>44005</v>
      </c>
      <c r="AM135" s="20">
        <v>10</v>
      </c>
      <c r="AN135" s="34"/>
      <c r="AO135" s="3">
        <v>1</v>
      </c>
      <c r="AP135" s="23">
        <v>44004</v>
      </c>
      <c r="AQ135" s="20">
        <v>10</v>
      </c>
      <c r="AR135" s="34"/>
      <c r="AS135" s="3">
        <v>1</v>
      </c>
      <c r="AT135" s="23">
        <v>44003</v>
      </c>
      <c r="AU135" s="20">
        <v>10</v>
      </c>
      <c r="AV135" s="34"/>
      <c r="AW135" s="3">
        <v>1</v>
      </c>
      <c r="AX135" s="23">
        <v>44002</v>
      </c>
      <c r="AY135" s="20">
        <v>10</v>
      </c>
      <c r="AZ135" s="34"/>
      <c r="BA135" s="3">
        <v>1</v>
      </c>
      <c r="BB135" s="23">
        <v>44001</v>
      </c>
      <c r="BC135" s="20">
        <v>10</v>
      </c>
      <c r="BD135" s="34"/>
      <c r="BE135" s="3">
        <v>1</v>
      </c>
      <c r="BF135" s="23">
        <v>44000</v>
      </c>
      <c r="BG135" s="20">
        <v>10</v>
      </c>
      <c r="BH135" s="22"/>
    </row>
    <row r="136" spans="1:60" x14ac:dyDescent="0.25">
      <c r="A136" s="37"/>
      <c r="C136" s="19">
        <f t="shared" si="13"/>
        <v>1</v>
      </c>
      <c r="D136" s="19">
        <f t="shared" si="14"/>
        <v>1</v>
      </c>
      <c r="E136" s="20">
        <f t="shared" si="12"/>
        <v>110</v>
      </c>
      <c r="F136" s="20">
        <v>10</v>
      </c>
      <c r="G136" s="20"/>
      <c r="H136" s="22"/>
      <c r="I136" s="25">
        <v>6</v>
      </c>
      <c r="J136" s="26">
        <v>44012</v>
      </c>
      <c r="K136" s="27">
        <v>10</v>
      </c>
      <c r="L136" s="22"/>
      <c r="M136" s="3">
        <v>8</v>
      </c>
      <c r="N136" s="23">
        <v>44011</v>
      </c>
      <c r="O136" s="28">
        <v>10</v>
      </c>
      <c r="P136" s="22"/>
      <c r="Q136" s="3">
        <v>8</v>
      </c>
      <c r="R136" s="23">
        <v>44010</v>
      </c>
      <c r="S136" s="28">
        <v>10</v>
      </c>
      <c r="T136" s="22"/>
      <c r="U136" s="3">
        <v>8</v>
      </c>
      <c r="V136" s="23">
        <v>44009</v>
      </c>
      <c r="W136" s="28">
        <v>0</v>
      </c>
      <c r="X136" s="22"/>
      <c r="Y136" s="3">
        <v>8</v>
      </c>
      <c r="Z136" s="23">
        <v>44008</v>
      </c>
      <c r="AA136" s="28">
        <v>10</v>
      </c>
      <c r="AB136" s="22"/>
      <c r="AC136" s="3">
        <v>5</v>
      </c>
      <c r="AD136" s="23">
        <v>44007</v>
      </c>
      <c r="AE136" s="28">
        <v>0</v>
      </c>
      <c r="AF136" s="22"/>
      <c r="AG136" s="25">
        <v>5</v>
      </c>
      <c r="AH136" s="26">
        <v>44006</v>
      </c>
      <c r="AI136" s="28">
        <v>10</v>
      </c>
      <c r="AJ136" s="34"/>
      <c r="AK136" s="3">
        <v>3</v>
      </c>
      <c r="AL136" s="23">
        <v>44005</v>
      </c>
      <c r="AM136" s="28">
        <v>10</v>
      </c>
      <c r="AN136" s="34"/>
      <c r="AO136" s="3">
        <v>1</v>
      </c>
      <c r="AP136" s="23">
        <v>44004</v>
      </c>
      <c r="AQ136" s="28">
        <v>10</v>
      </c>
      <c r="AR136" s="34"/>
      <c r="AS136" s="3">
        <v>1</v>
      </c>
      <c r="AT136" s="23">
        <v>44003</v>
      </c>
      <c r="AU136" s="28">
        <v>10</v>
      </c>
      <c r="AV136" s="34"/>
      <c r="AW136" s="3">
        <v>1</v>
      </c>
      <c r="AX136" s="23">
        <v>44002</v>
      </c>
      <c r="AY136" s="28">
        <v>10</v>
      </c>
      <c r="AZ136" s="34"/>
      <c r="BA136" s="3">
        <v>1</v>
      </c>
      <c r="BB136" s="23">
        <v>44001</v>
      </c>
      <c r="BC136" s="28">
        <v>10</v>
      </c>
      <c r="BD136" s="34"/>
      <c r="BE136" s="3">
        <v>1</v>
      </c>
      <c r="BF136" s="23">
        <v>44000</v>
      </c>
      <c r="BG136" s="28">
        <v>10</v>
      </c>
      <c r="BH136" s="22"/>
    </row>
    <row r="137" spans="1:60" x14ac:dyDescent="0.25">
      <c r="A137" s="37">
        <v>44013</v>
      </c>
      <c r="B137" s="61">
        <v>0.79166666666666663</v>
      </c>
      <c r="C137" s="19">
        <f t="shared" si="13"/>
        <v>1</v>
      </c>
      <c r="D137" s="19">
        <f t="shared" si="14"/>
        <v>1</v>
      </c>
      <c r="E137" s="20">
        <f t="shared" si="12"/>
        <v>130</v>
      </c>
      <c r="F137" s="20">
        <v>10</v>
      </c>
      <c r="G137" s="20"/>
      <c r="H137" s="22"/>
      <c r="I137" s="3">
        <v>6</v>
      </c>
      <c r="J137" s="23">
        <v>44012</v>
      </c>
      <c r="K137" s="27">
        <v>10</v>
      </c>
      <c r="L137" s="22"/>
      <c r="M137" s="3">
        <v>8</v>
      </c>
      <c r="N137" s="23">
        <v>44011</v>
      </c>
      <c r="O137" s="20">
        <v>10</v>
      </c>
      <c r="P137" s="22"/>
      <c r="Q137" s="3">
        <v>8</v>
      </c>
      <c r="R137" s="23">
        <v>44010</v>
      </c>
      <c r="S137" s="20">
        <v>10</v>
      </c>
      <c r="T137" s="22"/>
      <c r="U137" s="3">
        <v>8</v>
      </c>
      <c r="V137" s="23">
        <v>44009</v>
      </c>
      <c r="W137" s="20">
        <v>10</v>
      </c>
      <c r="X137" s="22"/>
      <c r="Y137" s="3">
        <v>5</v>
      </c>
      <c r="Z137" s="23">
        <v>44008</v>
      </c>
      <c r="AA137" s="20">
        <v>10</v>
      </c>
      <c r="AB137" s="22"/>
      <c r="AC137" s="25">
        <v>3</v>
      </c>
      <c r="AD137" s="26">
        <v>44007</v>
      </c>
      <c r="AE137" s="20">
        <v>10</v>
      </c>
      <c r="AF137" s="22"/>
      <c r="AG137" s="25">
        <v>1</v>
      </c>
      <c r="AH137" s="26">
        <v>44006</v>
      </c>
      <c r="AI137" s="20">
        <v>10</v>
      </c>
      <c r="AJ137" s="34"/>
      <c r="AK137" s="3">
        <v>1</v>
      </c>
      <c r="AL137" s="23">
        <v>44005</v>
      </c>
      <c r="AM137" s="20">
        <v>10</v>
      </c>
      <c r="AN137" s="34"/>
      <c r="AO137" s="3">
        <v>1</v>
      </c>
      <c r="AP137" s="23">
        <v>44004</v>
      </c>
      <c r="AQ137" s="20">
        <v>10</v>
      </c>
      <c r="AR137" s="34"/>
      <c r="AS137" s="3">
        <v>1</v>
      </c>
      <c r="AT137" s="23">
        <v>44003</v>
      </c>
      <c r="AU137" s="20">
        <v>10</v>
      </c>
      <c r="AV137" s="34"/>
      <c r="AW137" s="3">
        <v>1</v>
      </c>
      <c r="AX137" s="23">
        <v>44002</v>
      </c>
      <c r="AY137" s="20">
        <v>10</v>
      </c>
      <c r="AZ137" s="34"/>
      <c r="BA137" s="3">
        <v>1</v>
      </c>
      <c r="BB137" s="23">
        <v>44001</v>
      </c>
      <c r="BC137" s="20">
        <v>10</v>
      </c>
      <c r="BD137" s="34"/>
      <c r="BE137" s="3">
        <v>1</v>
      </c>
      <c r="BF137" s="23">
        <v>44000</v>
      </c>
      <c r="BG137" s="20">
        <v>10</v>
      </c>
      <c r="BH137" s="22"/>
    </row>
    <row r="138" spans="1:60" customFormat="1" x14ac:dyDescent="0.25">
      <c r="A138" s="30"/>
      <c r="B138" s="1"/>
      <c r="C138" s="32">
        <f t="shared" si="13"/>
        <v>1</v>
      </c>
      <c r="D138" s="32">
        <f t="shared" si="14"/>
        <v>1</v>
      </c>
      <c r="E138" s="33">
        <f t="shared" si="12"/>
        <v>130</v>
      </c>
      <c r="F138" s="20">
        <v>10</v>
      </c>
      <c r="G138" s="20"/>
      <c r="H138" s="22"/>
      <c r="I138" s="3">
        <v>6</v>
      </c>
      <c r="J138" s="23">
        <v>44012</v>
      </c>
      <c r="K138" s="27">
        <v>10</v>
      </c>
      <c r="L138" s="22"/>
      <c r="M138" s="3">
        <v>8</v>
      </c>
      <c r="N138" s="23">
        <v>44011</v>
      </c>
      <c r="O138" s="33">
        <v>10</v>
      </c>
      <c r="P138" s="22"/>
      <c r="Q138" s="3">
        <v>8</v>
      </c>
      <c r="R138" s="23">
        <v>44010</v>
      </c>
      <c r="S138" s="33">
        <v>10</v>
      </c>
      <c r="T138" s="22"/>
      <c r="U138" s="3">
        <v>8</v>
      </c>
      <c r="V138" s="23">
        <v>44009</v>
      </c>
      <c r="W138" s="33">
        <v>10</v>
      </c>
      <c r="X138" s="22"/>
      <c r="Y138" s="3">
        <v>5</v>
      </c>
      <c r="Z138" s="23">
        <v>44008</v>
      </c>
      <c r="AA138" s="33">
        <v>10</v>
      </c>
      <c r="AB138" s="22"/>
      <c r="AC138" s="25">
        <v>3</v>
      </c>
      <c r="AD138" s="26">
        <v>44007</v>
      </c>
      <c r="AE138" s="33">
        <v>10</v>
      </c>
      <c r="AF138" s="22"/>
      <c r="AG138" s="25">
        <v>1</v>
      </c>
      <c r="AH138" s="26">
        <v>44006</v>
      </c>
      <c r="AI138" s="33">
        <v>10</v>
      </c>
      <c r="AJ138" s="34"/>
      <c r="AK138" s="3">
        <v>1</v>
      </c>
      <c r="AL138" s="23">
        <v>44005</v>
      </c>
      <c r="AM138" s="33">
        <v>10</v>
      </c>
      <c r="AN138" s="34"/>
      <c r="AO138" s="3">
        <v>1</v>
      </c>
      <c r="AP138" s="23">
        <v>44004</v>
      </c>
      <c r="AQ138" s="33">
        <v>10</v>
      </c>
      <c r="AR138" s="34"/>
      <c r="AS138" s="3">
        <v>1</v>
      </c>
      <c r="AT138" s="23">
        <v>44003</v>
      </c>
      <c r="AU138" s="33">
        <v>10</v>
      </c>
      <c r="AV138" s="34"/>
      <c r="AW138" s="3">
        <v>1</v>
      </c>
      <c r="AX138" s="23">
        <v>44002</v>
      </c>
      <c r="AY138" s="33">
        <v>10</v>
      </c>
      <c r="AZ138" s="34"/>
      <c r="BA138" s="3">
        <v>1</v>
      </c>
      <c r="BB138" s="23">
        <v>44001</v>
      </c>
      <c r="BC138" s="33">
        <v>10</v>
      </c>
      <c r="BD138" s="34"/>
      <c r="BE138" s="3">
        <v>1</v>
      </c>
      <c r="BF138" s="23">
        <v>44000</v>
      </c>
      <c r="BG138" s="33">
        <v>10</v>
      </c>
      <c r="BH138" s="22"/>
    </row>
    <row r="139" spans="1:60" customFormat="1" ht="13.75" thickBot="1" x14ac:dyDescent="0.3">
      <c r="A139" s="30"/>
      <c r="B139" s="1"/>
      <c r="C139" s="32">
        <f t="shared" si="13"/>
        <v>1</v>
      </c>
      <c r="D139" s="32">
        <f t="shared" si="14"/>
        <v>1</v>
      </c>
      <c r="E139" s="33">
        <f t="shared" si="12"/>
        <v>70</v>
      </c>
      <c r="F139" s="20">
        <v>10</v>
      </c>
      <c r="G139" s="20"/>
      <c r="H139" s="22"/>
      <c r="I139" s="25">
        <v>6</v>
      </c>
      <c r="J139" s="26">
        <v>44012</v>
      </c>
      <c r="K139" s="27">
        <v>10</v>
      </c>
      <c r="L139" s="22"/>
      <c r="M139" s="3">
        <v>8</v>
      </c>
      <c r="N139" s="23">
        <v>44011</v>
      </c>
      <c r="O139" s="33">
        <v>10</v>
      </c>
      <c r="P139" s="22"/>
      <c r="Q139" s="3">
        <v>8</v>
      </c>
      <c r="R139" s="23">
        <v>44010</v>
      </c>
      <c r="S139" s="33">
        <v>10</v>
      </c>
      <c r="T139" s="22"/>
      <c r="U139" s="3">
        <v>8</v>
      </c>
      <c r="V139" s="23">
        <v>44009</v>
      </c>
      <c r="W139" s="33">
        <v>10</v>
      </c>
      <c r="X139" s="22"/>
      <c r="Y139" s="3">
        <v>5</v>
      </c>
      <c r="Z139" s="23">
        <v>44008</v>
      </c>
      <c r="AA139" s="33">
        <v>0</v>
      </c>
      <c r="AB139" s="22"/>
      <c r="AC139" s="3">
        <v>5</v>
      </c>
      <c r="AD139" s="23">
        <v>44007</v>
      </c>
      <c r="AE139" s="33">
        <v>0</v>
      </c>
      <c r="AF139" s="22"/>
      <c r="AG139" s="3">
        <v>5</v>
      </c>
      <c r="AH139" s="23">
        <v>44006</v>
      </c>
      <c r="AI139" s="33">
        <v>0</v>
      </c>
      <c r="AJ139" s="34"/>
      <c r="AK139" s="3">
        <v>5</v>
      </c>
      <c r="AL139" s="23">
        <v>44005</v>
      </c>
      <c r="AM139" s="33">
        <v>0</v>
      </c>
      <c r="AN139" s="34"/>
      <c r="AO139" s="3">
        <v>5</v>
      </c>
      <c r="AP139" s="23">
        <v>44004</v>
      </c>
      <c r="AQ139" s="33">
        <v>0</v>
      </c>
      <c r="AR139" s="34"/>
      <c r="AS139" s="3">
        <v>5</v>
      </c>
      <c r="AT139" s="23">
        <v>44003</v>
      </c>
      <c r="AU139" s="33">
        <v>10</v>
      </c>
      <c r="AV139" s="34"/>
      <c r="AW139" s="3">
        <v>3</v>
      </c>
      <c r="AX139" s="23">
        <v>44002</v>
      </c>
      <c r="AY139" s="33">
        <v>0</v>
      </c>
      <c r="AZ139" s="34"/>
      <c r="BA139" s="3">
        <v>3</v>
      </c>
      <c r="BB139" s="23">
        <v>44001</v>
      </c>
      <c r="BC139" s="33">
        <v>10</v>
      </c>
      <c r="BD139" s="34"/>
      <c r="BE139" s="3">
        <v>1</v>
      </c>
      <c r="BF139" s="23">
        <v>44000</v>
      </c>
      <c r="BG139" s="33">
        <v>10</v>
      </c>
      <c r="BH139" s="22"/>
    </row>
    <row r="140" spans="1:60" s="8" customFormat="1" x14ac:dyDescent="0.25">
      <c r="A140" s="5">
        <v>44014</v>
      </c>
      <c r="B140" s="63">
        <v>0.25</v>
      </c>
      <c r="C140" s="6">
        <f t="shared" si="13"/>
        <v>1</v>
      </c>
      <c r="D140" s="6">
        <f>C140*2</f>
        <v>2</v>
      </c>
      <c r="E140" s="7">
        <f t="shared" si="12"/>
        <v>130</v>
      </c>
      <c r="F140" s="64">
        <v>10</v>
      </c>
      <c r="G140" s="64"/>
      <c r="H140" s="12"/>
      <c r="I140" s="9">
        <v>6</v>
      </c>
      <c r="J140" s="10">
        <v>44013</v>
      </c>
      <c r="K140" s="11">
        <v>10</v>
      </c>
      <c r="L140" s="12"/>
      <c r="M140" s="9">
        <v>8</v>
      </c>
      <c r="N140" s="10">
        <v>44012</v>
      </c>
      <c r="O140" s="7">
        <v>10</v>
      </c>
      <c r="P140" s="12"/>
      <c r="Q140" s="9">
        <v>8</v>
      </c>
      <c r="R140" s="10">
        <v>44011</v>
      </c>
      <c r="S140" s="7">
        <v>10</v>
      </c>
      <c r="T140" s="12"/>
      <c r="U140" s="9">
        <v>8</v>
      </c>
      <c r="V140" s="10">
        <v>44010</v>
      </c>
      <c r="W140" s="7">
        <v>10</v>
      </c>
      <c r="X140" s="12"/>
      <c r="Y140" s="9">
        <v>5</v>
      </c>
      <c r="Z140" s="10">
        <v>44009</v>
      </c>
      <c r="AA140" s="7">
        <v>10</v>
      </c>
      <c r="AB140" s="12"/>
      <c r="AC140" s="14">
        <v>3</v>
      </c>
      <c r="AD140" s="15">
        <v>44008</v>
      </c>
      <c r="AE140" s="7">
        <v>10</v>
      </c>
      <c r="AF140" s="12"/>
      <c r="AG140" s="14">
        <v>1</v>
      </c>
      <c r="AH140" s="15">
        <v>44007</v>
      </c>
      <c r="AI140" s="7">
        <v>10</v>
      </c>
      <c r="AJ140" s="16"/>
      <c r="AK140" s="14">
        <v>1</v>
      </c>
      <c r="AL140" s="15">
        <v>44006</v>
      </c>
      <c r="AM140" s="7">
        <v>10</v>
      </c>
      <c r="AN140" s="16"/>
      <c r="AO140" s="14">
        <v>1</v>
      </c>
      <c r="AP140" s="15">
        <v>44005</v>
      </c>
      <c r="AQ140" s="7">
        <v>10</v>
      </c>
      <c r="AR140" s="16"/>
      <c r="AS140" s="14">
        <v>1</v>
      </c>
      <c r="AT140" s="15">
        <v>44004</v>
      </c>
      <c r="AU140" s="7">
        <v>10</v>
      </c>
      <c r="AV140" s="16"/>
      <c r="AW140" s="14">
        <v>1</v>
      </c>
      <c r="AX140" s="15">
        <v>44003</v>
      </c>
      <c r="AY140" s="7">
        <v>10</v>
      </c>
      <c r="AZ140" s="16"/>
      <c r="BA140" s="14">
        <v>1</v>
      </c>
      <c r="BB140" s="15">
        <v>44002</v>
      </c>
      <c r="BC140" s="7">
        <v>10</v>
      </c>
      <c r="BD140" s="16"/>
      <c r="BE140" s="17">
        <v>1</v>
      </c>
      <c r="BF140" s="15">
        <v>44001</v>
      </c>
      <c r="BG140" s="7">
        <v>10</v>
      </c>
      <c r="BH140" s="12"/>
    </row>
    <row r="141" spans="1:60" x14ac:dyDescent="0.25">
      <c r="A141" s="37"/>
      <c r="C141" s="19">
        <f t="shared" si="13"/>
        <v>1</v>
      </c>
      <c r="D141" s="19">
        <f>C141*2</f>
        <v>2</v>
      </c>
      <c r="E141" s="20">
        <f t="shared" si="12"/>
        <v>130</v>
      </c>
      <c r="F141" s="65">
        <v>10</v>
      </c>
      <c r="G141" s="65"/>
      <c r="H141" s="22"/>
      <c r="I141" s="3">
        <v>6</v>
      </c>
      <c r="J141" s="23">
        <v>44013</v>
      </c>
      <c r="K141" s="27">
        <v>10</v>
      </c>
      <c r="L141" s="22"/>
      <c r="M141" s="3">
        <v>8</v>
      </c>
      <c r="N141" s="23">
        <v>44012</v>
      </c>
      <c r="O141" s="20">
        <v>10</v>
      </c>
      <c r="P141" s="22"/>
      <c r="Q141" s="3">
        <v>8</v>
      </c>
      <c r="R141" s="23">
        <v>44011</v>
      </c>
      <c r="S141" s="20">
        <v>10</v>
      </c>
      <c r="T141" s="22"/>
      <c r="U141" s="3">
        <v>8</v>
      </c>
      <c r="V141" s="23">
        <v>44010</v>
      </c>
      <c r="W141" s="20">
        <v>10</v>
      </c>
      <c r="X141" s="22"/>
      <c r="Y141" s="3">
        <v>5</v>
      </c>
      <c r="Z141" s="23">
        <v>44009</v>
      </c>
      <c r="AA141" s="20">
        <v>10</v>
      </c>
      <c r="AB141" s="22"/>
      <c r="AC141" s="25">
        <v>3</v>
      </c>
      <c r="AD141" s="26">
        <v>44008</v>
      </c>
      <c r="AE141" s="20">
        <v>10</v>
      </c>
      <c r="AF141" s="22"/>
      <c r="AG141" s="25">
        <v>1</v>
      </c>
      <c r="AH141" s="26">
        <v>44007</v>
      </c>
      <c r="AI141" s="20">
        <v>10</v>
      </c>
      <c r="AJ141" s="34"/>
      <c r="AK141" s="25">
        <v>1</v>
      </c>
      <c r="AL141" s="26">
        <v>44006</v>
      </c>
      <c r="AM141" s="20">
        <v>10</v>
      </c>
      <c r="AN141" s="34"/>
      <c r="AO141" s="25">
        <v>1</v>
      </c>
      <c r="AP141" s="26">
        <v>44005</v>
      </c>
      <c r="AQ141" s="20">
        <v>10</v>
      </c>
      <c r="AR141" s="34"/>
      <c r="AS141" s="25">
        <v>1</v>
      </c>
      <c r="AT141" s="26">
        <v>44004</v>
      </c>
      <c r="AU141" s="20">
        <v>10</v>
      </c>
      <c r="AV141" s="34"/>
      <c r="AW141" s="25">
        <v>1</v>
      </c>
      <c r="AX141" s="26">
        <v>44003</v>
      </c>
      <c r="AY141" s="20">
        <v>10</v>
      </c>
      <c r="AZ141" s="34"/>
      <c r="BA141" s="25">
        <v>1</v>
      </c>
      <c r="BB141" s="26">
        <v>44002</v>
      </c>
      <c r="BC141" s="20">
        <v>10</v>
      </c>
      <c r="BD141" s="34"/>
      <c r="BE141" s="38">
        <v>1</v>
      </c>
      <c r="BF141" s="26">
        <v>44001</v>
      </c>
      <c r="BG141" s="20">
        <v>10</v>
      </c>
      <c r="BH141" s="22"/>
    </row>
    <row r="142" spans="1:60" x14ac:dyDescent="0.25">
      <c r="C142" s="19">
        <f t="shared" si="13"/>
        <v>1</v>
      </c>
      <c r="D142" s="19">
        <f>C142*2</f>
        <v>2</v>
      </c>
      <c r="E142" s="20">
        <f t="shared" si="12"/>
        <v>130</v>
      </c>
      <c r="F142" s="65">
        <v>10</v>
      </c>
      <c r="G142" s="65"/>
      <c r="H142" s="22"/>
      <c r="I142" s="25">
        <v>6</v>
      </c>
      <c r="J142" s="26">
        <v>44012</v>
      </c>
      <c r="K142" s="27">
        <v>10</v>
      </c>
      <c r="L142" s="22"/>
      <c r="M142" s="3">
        <v>8</v>
      </c>
      <c r="N142" s="23">
        <v>44011</v>
      </c>
      <c r="O142" s="20">
        <v>10</v>
      </c>
      <c r="P142" s="22"/>
      <c r="Q142" s="3">
        <v>8</v>
      </c>
      <c r="R142" s="23">
        <v>44010</v>
      </c>
      <c r="S142" s="20">
        <v>10</v>
      </c>
      <c r="T142" s="22"/>
      <c r="U142" s="3">
        <v>8</v>
      </c>
      <c r="V142" s="23">
        <v>44009</v>
      </c>
      <c r="W142" s="20">
        <v>10</v>
      </c>
      <c r="X142" s="22"/>
      <c r="Y142" s="25">
        <v>5</v>
      </c>
      <c r="Z142" s="26">
        <v>44008</v>
      </c>
      <c r="AA142" s="20">
        <v>10</v>
      </c>
      <c r="AB142" s="22"/>
      <c r="AC142" s="25">
        <v>3</v>
      </c>
      <c r="AD142" s="26">
        <v>44007</v>
      </c>
      <c r="AE142" s="20">
        <v>10</v>
      </c>
      <c r="AF142" s="22"/>
      <c r="AG142" s="25">
        <v>1</v>
      </c>
      <c r="AH142" s="26">
        <v>44006</v>
      </c>
      <c r="AI142" s="20">
        <v>10</v>
      </c>
      <c r="AJ142" s="22"/>
      <c r="AK142" s="3">
        <v>1</v>
      </c>
      <c r="AL142" s="26">
        <v>44005</v>
      </c>
      <c r="AM142" s="20">
        <v>10</v>
      </c>
      <c r="AN142" s="22"/>
      <c r="AO142" s="3">
        <v>1</v>
      </c>
      <c r="AP142" s="26">
        <v>44004</v>
      </c>
      <c r="AQ142" s="20">
        <v>10</v>
      </c>
      <c r="AR142" s="22"/>
      <c r="AS142" s="3">
        <v>1</v>
      </c>
      <c r="AT142" s="26">
        <v>44003</v>
      </c>
      <c r="AU142" s="20">
        <v>10</v>
      </c>
      <c r="AV142" s="22"/>
      <c r="AW142" s="3">
        <v>1</v>
      </c>
      <c r="AX142" s="26">
        <v>44002</v>
      </c>
      <c r="AY142" s="20">
        <v>10</v>
      </c>
      <c r="AZ142" s="22"/>
      <c r="BA142" s="3">
        <v>1</v>
      </c>
      <c r="BB142" s="26">
        <v>44001</v>
      </c>
      <c r="BC142" s="20">
        <v>10</v>
      </c>
      <c r="BD142" s="22"/>
      <c r="BE142" s="2">
        <v>1</v>
      </c>
      <c r="BF142" s="39">
        <v>44000</v>
      </c>
      <c r="BG142" s="20">
        <v>10</v>
      </c>
      <c r="BH142" s="22"/>
    </row>
    <row r="143" spans="1:60" x14ac:dyDescent="0.25">
      <c r="A143" s="37">
        <v>44014</v>
      </c>
      <c r="B143" s="61">
        <v>0.29166666666666669</v>
      </c>
      <c r="C143" s="19">
        <f t="shared" si="13"/>
        <v>2</v>
      </c>
      <c r="D143" s="19">
        <f>C143*2</f>
        <v>4</v>
      </c>
      <c r="E143" s="20">
        <f t="shared" si="12"/>
        <v>260</v>
      </c>
      <c r="F143" s="65">
        <v>10</v>
      </c>
      <c r="G143" s="65"/>
      <c r="H143" s="22"/>
      <c r="I143" s="3">
        <v>6</v>
      </c>
      <c r="J143" s="23">
        <v>44013</v>
      </c>
      <c r="K143" s="27">
        <v>20</v>
      </c>
      <c r="L143" s="22"/>
      <c r="M143" s="3">
        <v>8</v>
      </c>
      <c r="N143" s="23">
        <v>44012</v>
      </c>
      <c r="O143" s="20">
        <v>20</v>
      </c>
      <c r="P143" s="22"/>
      <c r="Q143" s="3">
        <v>8</v>
      </c>
      <c r="R143" s="23">
        <v>44011</v>
      </c>
      <c r="S143" s="20">
        <v>20</v>
      </c>
      <c r="T143" s="22"/>
      <c r="U143" s="3">
        <v>8</v>
      </c>
      <c r="V143" s="23">
        <v>44010</v>
      </c>
      <c r="W143" s="20">
        <v>20</v>
      </c>
      <c r="X143" s="22"/>
      <c r="Y143" s="3">
        <v>5</v>
      </c>
      <c r="Z143" s="23">
        <v>44009</v>
      </c>
      <c r="AA143" s="20">
        <v>20</v>
      </c>
      <c r="AB143" s="22"/>
      <c r="AC143" s="25">
        <v>3</v>
      </c>
      <c r="AD143" s="26">
        <v>44008</v>
      </c>
      <c r="AE143" s="20">
        <v>20</v>
      </c>
      <c r="AF143" s="22"/>
      <c r="AG143" s="25">
        <v>1</v>
      </c>
      <c r="AH143" s="26">
        <v>44007</v>
      </c>
      <c r="AI143" s="20">
        <v>20</v>
      </c>
      <c r="AJ143" s="34"/>
      <c r="AK143" s="25">
        <v>1</v>
      </c>
      <c r="AL143" s="26">
        <v>44006</v>
      </c>
      <c r="AM143" s="20">
        <v>20</v>
      </c>
      <c r="AN143" s="34"/>
      <c r="AO143" s="25">
        <v>1</v>
      </c>
      <c r="AP143" s="26">
        <v>44005</v>
      </c>
      <c r="AQ143" s="20">
        <v>20</v>
      </c>
      <c r="AR143" s="34"/>
      <c r="AS143" s="25">
        <v>1</v>
      </c>
      <c r="AT143" s="26">
        <v>44004</v>
      </c>
      <c r="AU143" s="20">
        <v>20</v>
      </c>
      <c r="AV143" s="34"/>
      <c r="AW143" s="25">
        <v>1</v>
      </c>
      <c r="AX143" s="26">
        <v>44003</v>
      </c>
      <c r="AY143" s="20">
        <v>20</v>
      </c>
      <c r="AZ143" s="34"/>
      <c r="BA143" s="25">
        <v>1</v>
      </c>
      <c r="BB143" s="26">
        <v>44002</v>
      </c>
      <c r="BC143" s="20">
        <v>20</v>
      </c>
      <c r="BD143" s="34"/>
      <c r="BE143" s="38">
        <v>1</v>
      </c>
      <c r="BF143" s="26">
        <v>44001</v>
      </c>
      <c r="BG143" s="20">
        <v>20</v>
      </c>
      <c r="BH143" s="22"/>
    </row>
    <row r="144" spans="1:60" x14ac:dyDescent="0.25">
      <c r="A144" s="37">
        <v>44014</v>
      </c>
      <c r="B144" s="61">
        <v>0.375</v>
      </c>
      <c r="C144" s="19">
        <f t="shared" si="13"/>
        <v>3</v>
      </c>
      <c r="D144" s="19">
        <f t="shared" si="14"/>
        <v>3</v>
      </c>
      <c r="E144" s="20">
        <f t="shared" si="12"/>
        <v>195</v>
      </c>
      <c r="F144" s="20">
        <v>5</v>
      </c>
      <c r="G144" s="20"/>
      <c r="H144" s="22"/>
      <c r="I144" s="3">
        <v>6</v>
      </c>
      <c r="J144" s="23">
        <v>44013</v>
      </c>
      <c r="K144" s="27">
        <v>15</v>
      </c>
      <c r="L144" s="22"/>
      <c r="M144" s="3">
        <v>8</v>
      </c>
      <c r="N144" s="23">
        <v>44012</v>
      </c>
      <c r="O144" s="20">
        <v>15</v>
      </c>
      <c r="P144" s="22"/>
      <c r="Q144" s="3">
        <v>8</v>
      </c>
      <c r="R144" s="23">
        <v>44011</v>
      </c>
      <c r="S144" s="20">
        <v>15</v>
      </c>
      <c r="T144" s="22"/>
      <c r="U144" s="3">
        <v>8</v>
      </c>
      <c r="V144" s="23">
        <v>44010</v>
      </c>
      <c r="W144" s="20">
        <v>15</v>
      </c>
      <c r="X144" s="22"/>
      <c r="Y144" s="3">
        <v>5</v>
      </c>
      <c r="Z144" s="23">
        <v>44009</v>
      </c>
      <c r="AA144" s="20">
        <v>15</v>
      </c>
      <c r="AB144" s="22"/>
      <c r="AC144" s="25">
        <v>3</v>
      </c>
      <c r="AD144" s="26">
        <v>44008</v>
      </c>
      <c r="AE144" s="20">
        <v>15</v>
      </c>
      <c r="AF144" s="22"/>
      <c r="AG144" s="25">
        <v>1</v>
      </c>
      <c r="AH144" s="26">
        <v>44007</v>
      </c>
      <c r="AI144" s="20">
        <v>15</v>
      </c>
      <c r="AJ144" s="34"/>
      <c r="AK144" s="25">
        <v>1</v>
      </c>
      <c r="AL144" s="26">
        <v>44006</v>
      </c>
      <c r="AM144" s="20">
        <v>15</v>
      </c>
      <c r="AN144" s="34"/>
      <c r="AO144" s="25">
        <v>1</v>
      </c>
      <c r="AP144" s="26">
        <v>44005</v>
      </c>
      <c r="AQ144" s="20">
        <v>15</v>
      </c>
      <c r="AR144" s="34"/>
      <c r="AS144" s="25">
        <v>1</v>
      </c>
      <c r="AT144" s="26">
        <v>44004</v>
      </c>
      <c r="AU144" s="20">
        <v>15</v>
      </c>
      <c r="AV144" s="34"/>
      <c r="AW144" s="25">
        <v>1</v>
      </c>
      <c r="AX144" s="26">
        <v>44003</v>
      </c>
      <c r="AY144" s="20">
        <v>15</v>
      </c>
      <c r="AZ144" s="34"/>
      <c r="BA144" s="25">
        <v>1</v>
      </c>
      <c r="BB144" s="26">
        <v>44002</v>
      </c>
      <c r="BC144" s="20">
        <v>15</v>
      </c>
      <c r="BD144" s="34"/>
      <c r="BE144" s="38">
        <v>1</v>
      </c>
      <c r="BF144" s="26">
        <v>44001</v>
      </c>
      <c r="BG144" s="20">
        <v>15</v>
      </c>
      <c r="BH144" s="22"/>
    </row>
    <row r="145" spans="1:60" x14ac:dyDescent="0.25">
      <c r="C145" s="19">
        <f t="shared" si="13"/>
        <v>1</v>
      </c>
      <c r="D145" s="19">
        <f t="shared" si="14"/>
        <v>1</v>
      </c>
      <c r="E145" s="20">
        <f t="shared" si="12"/>
        <v>20</v>
      </c>
      <c r="F145" s="20">
        <v>5</v>
      </c>
      <c r="G145" s="20"/>
      <c r="H145" s="22"/>
      <c r="I145" s="25">
        <v>6</v>
      </c>
      <c r="J145" s="26">
        <v>44013</v>
      </c>
      <c r="K145" s="27">
        <v>5</v>
      </c>
      <c r="L145" s="22"/>
      <c r="M145" s="3">
        <v>8</v>
      </c>
      <c r="N145" s="23">
        <v>44012</v>
      </c>
      <c r="O145" s="20">
        <v>5</v>
      </c>
      <c r="P145" s="22"/>
      <c r="Q145" s="3">
        <v>8</v>
      </c>
      <c r="R145" s="23">
        <v>44011</v>
      </c>
      <c r="S145" s="20">
        <v>5</v>
      </c>
      <c r="T145" s="22"/>
      <c r="U145" s="3">
        <v>8</v>
      </c>
      <c r="V145" s="23">
        <v>44010</v>
      </c>
      <c r="W145" s="20">
        <v>5</v>
      </c>
      <c r="X145" s="22"/>
      <c r="Y145" s="25"/>
      <c r="Z145" s="26"/>
      <c r="AA145" s="20"/>
      <c r="AB145" s="22"/>
      <c r="AC145" s="25"/>
      <c r="AD145" s="26"/>
      <c r="AE145" s="20"/>
      <c r="AF145" s="22"/>
      <c r="AG145" s="25"/>
      <c r="AH145" s="26"/>
      <c r="AI145" s="20"/>
      <c r="AJ145" s="22"/>
      <c r="AK145" s="3"/>
      <c r="AL145" s="26"/>
      <c r="AM145" s="20"/>
      <c r="AN145" s="22"/>
      <c r="AO145" s="3"/>
      <c r="AP145" s="26"/>
      <c r="AQ145" s="20"/>
      <c r="AR145" s="22"/>
      <c r="AS145" s="3"/>
      <c r="AT145" s="26"/>
      <c r="AU145" s="20"/>
      <c r="AV145" s="22"/>
      <c r="AW145" s="3"/>
      <c r="AX145" s="26"/>
      <c r="AY145" s="20"/>
      <c r="AZ145" s="22"/>
      <c r="BA145" s="3"/>
      <c r="BB145" s="26"/>
      <c r="BC145" s="20"/>
      <c r="BD145" s="22"/>
      <c r="BF145" s="26"/>
      <c r="BG145" s="20"/>
      <c r="BH145" s="22"/>
    </row>
    <row r="146" spans="1:60" x14ac:dyDescent="0.25">
      <c r="C146" s="19">
        <f t="shared" si="13"/>
        <v>1</v>
      </c>
      <c r="D146" s="19">
        <f t="shared" si="14"/>
        <v>1</v>
      </c>
      <c r="E146" s="20">
        <f t="shared" ref="E146:E151" si="15">SUM(K146,O146,S146,W146,AA146,AE146,AI146,AM146,AQ146,AU146,AY146,BC146,BG146)</f>
        <v>5</v>
      </c>
      <c r="F146" s="20">
        <v>5</v>
      </c>
      <c r="G146" s="20"/>
      <c r="H146" s="22"/>
      <c r="I146" s="25">
        <v>6</v>
      </c>
      <c r="J146" s="26">
        <v>44013</v>
      </c>
      <c r="K146" s="27">
        <v>5</v>
      </c>
      <c r="L146" s="22"/>
      <c r="M146" s="3"/>
      <c r="N146" s="23"/>
      <c r="O146" s="20"/>
      <c r="P146" s="22"/>
      <c r="Q146" s="3"/>
      <c r="R146" s="23"/>
      <c r="S146" s="20"/>
      <c r="T146" s="22"/>
      <c r="U146" s="3"/>
      <c r="V146" s="23"/>
      <c r="W146" s="20"/>
      <c r="X146" s="22"/>
      <c r="Y146" s="25"/>
      <c r="Z146" s="26"/>
      <c r="AA146" s="20"/>
      <c r="AB146" s="22"/>
      <c r="AC146" s="25"/>
      <c r="AD146" s="26"/>
      <c r="AE146" s="20"/>
      <c r="AF146" s="22"/>
      <c r="AG146" s="25"/>
      <c r="AH146" s="26"/>
      <c r="AI146" s="20"/>
      <c r="AJ146" s="22"/>
      <c r="AK146" s="3"/>
      <c r="AL146" s="26"/>
      <c r="AM146" s="20"/>
      <c r="AN146" s="22"/>
      <c r="AO146" s="3"/>
      <c r="AP146" s="26"/>
      <c r="AQ146" s="20"/>
      <c r="AR146" s="22"/>
      <c r="AS146" s="3"/>
      <c r="AT146" s="26"/>
      <c r="AU146" s="20"/>
      <c r="AV146" s="22"/>
      <c r="AW146" s="3"/>
      <c r="AX146" s="26"/>
      <c r="AY146" s="20"/>
      <c r="AZ146" s="22"/>
      <c r="BA146" s="3"/>
      <c r="BB146" s="26"/>
      <c r="BC146" s="20"/>
      <c r="BD146" s="22"/>
      <c r="BF146" s="26"/>
      <c r="BG146" s="20"/>
      <c r="BH146" s="22"/>
    </row>
    <row r="147" spans="1:60" x14ac:dyDescent="0.25">
      <c r="A147" s="37">
        <v>44014</v>
      </c>
      <c r="B147" s="61">
        <v>0.45833333333333331</v>
      </c>
      <c r="C147" s="19">
        <f t="shared" si="13"/>
        <v>1</v>
      </c>
      <c r="D147" s="19">
        <f t="shared" si="14"/>
        <v>1</v>
      </c>
      <c r="E147" s="20">
        <f t="shared" si="15"/>
        <v>65</v>
      </c>
      <c r="F147" s="20">
        <v>5</v>
      </c>
      <c r="G147" s="20"/>
      <c r="H147" s="22"/>
      <c r="I147" s="3">
        <v>6</v>
      </c>
      <c r="J147" s="23">
        <v>44013</v>
      </c>
      <c r="K147" s="27">
        <v>5</v>
      </c>
      <c r="L147" s="22"/>
      <c r="M147" s="3">
        <v>8</v>
      </c>
      <c r="N147" s="23">
        <v>44012</v>
      </c>
      <c r="O147" s="20">
        <v>5</v>
      </c>
      <c r="P147" s="22"/>
      <c r="Q147" s="3">
        <v>8</v>
      </c>
      <c r="R147" s="23">
        <v>44011</v>
      </c>
      <c r="S147" s="20">
        <v>5</v>
      </c>
      <c r="T147" s="22"/>
      <c r="U147" s="3">
        <v>8</v>
      </c>
      <c r="V147" s="23">
        <v>44010</v>
      </c>
      <c r="W147" s="20">
        <v>5</v>
      </c>
      <c r="X147" s="22"/>
      <c r="Y147" s="3">
        <v>5</v>
      </c>
      <c r="Z147" s="23">
        <v>44009</v>
      </c>
      <c r="AA147" s="20">
        <v>5</v>
      </c>
      <c r="AB147" s="22"/>
      <c r="AC147" s="25">
        <v>3</v>
      </c>
      <c r="AD147" s="26">
        <v>44008</v>
      </c>
      <c r="AE147" s="20">
        <v>5</v>
      </c>
      <c r="AF147" s="22"/>
      <c r="AG147" s="25">
        <v>1</v>
      </c>
      <c r="AH147" s="26">
        <v>44007</v>
      </c>
      <c r="AI147" s="20">
        <v>5</v>
      </c>
      <c r="AJ147" s="34"/>
      <c r="AK147" s="25">
        <v>1</v>
      </c>
      <c r="AL147" s="26">
        <v>44006</v>
      </c>
      <c r="AM147" s="20">
        <v>5</v>
      </c>
      <c r="AN147" s="34"/>
      <c r="AO147" s="25">
        <v>1</v>
      </c>
      <c r="AP147" s="26">
        <v>44005</v>
      </c>
      <c r="AQ147" s="20">
        <v>5</v>
      </c>
      <c r="AR147" s="34"/>
      <c r="AS147" s="25">
        <v>1</v>
      </c>
      <c r="AT147" s="26">
        <v>44004</v>
      </c>
      <c r="AU147" s="20">
        <v>5</v>
      </c>
      <c r="AV147" s="34"/>
      <c r="AW147" s="25">
        <v>1</v>
      </c>
      <c r="AX147" s="26">
        <v>44003</v>
      </c>
      <c r="AY147" s="20">
        <v>5</v>
      </c>
      <c r="AZ147" s="34"/>
      <c r="BA147" s="25">
        <v>1</v>
      </c>
      <c r="BB147" s="26">
        <v>44002</v>
      </c>
      <c r="BC147" s="20">
        <v>5</v>
      </c>
      <c r="BD147" s="34"/>
      <c r="BE147" s="38">
        <v>1</v>
      </c>
      <c r="BF147" s="26">
        <v>44001</v>
      </c>
      <c r="BG147" s="20">
        <v>5</v>
      </c>
      <c r="BH147" s="22"/>
    </row>
    <row r="148" spans="1:60" x14ac:dyDescent="0.25">
      <c r="A148" s="37"/>
      <c r="C148" s="19">
        <f t="shared" si="13"/>
        <v>1</v>
      </c>
      <c r="D148" s="19">
        <f t="shared" si="14"/>
        <v>1</v>
      </c>
      <c r="E148" s="20">
        <f t="shared" si="15"/>
        <v>55</v>
      </c>
      <c r="F148" s="20">
        <v>5</v>
      </c>
      <c r="G148" s="20"/>
      <c r="H148" s="22"/>
      <c r="I148" s="3">
        <v>6</v>
      </c>
      <c r="J148" s="23">
        <v>44013</v>
      </c>
      <c r="K148" s="27">
        <v>5</v>
      </c>
      <c r="L148" s="22"/>
      <c r="M148" s="3">
        <v>8</v>
      </c>
      <c r="N148" s="23">
        <v>44012</v>
      </c>
      <c r="O148" s="20">
        <v>5</v>
      </c>
      <c r="P148" s="22"/>
      <c r="Q148" s="3">
        <v>8</v>
      </c>
      <c r="R148" s="23">
        <v>44011</v>
      </c>
      <c r="S148" s="20">
        <v>5</v>
      </c>
      <c r="T148" s="22"/>
      <c r="U148" s="3">
        <v>8</v>
      </c>
      <c r="V148" s="23">
        <v>44010</v>
      </c>
      <c r="W148" s="20">
        <v>5</v>
      </c>
      <c r="X148" s="22"/>
      <c r="Y148" s="3">
        <v>5</v>
      </c>
      <c r="Z148" s="23">
        <v>44009</v>
      </c>
      <c r="AA148" s="20">
        <v>5</v>
      </c>
      <c r="AB148" s="22"/>
      <c r="AC148" s="25">
        <v>3</v>
      </c>
      <c r="AD148" s="26">
        <v>44008</v>
      </c>
      <c r="AE148" s="20">
        <v>5</v>
      </c>
      <c r="AF148" s="22"/>
      <c r="AG148" s="25">
        <v>1</v>
      </c>
      <c r="AH148" s="26">
        <v>44007</v>
      </c>
      <c r="AI148" s="20">
        <v>5</v>
      </c>
      <c r="AJ148" s="34"/>
      <c r="AK148" s="25">
        <v>1</v>
      </c>
      <c r="AL148" s="26">
        <v>44006</v>
      </c>
      <c r="AM148" s="20">
        <v>5</v>
      </c>
      <c r="AN148" s="34"/>
      <c r="AO148" s="25">
        <v>1</v>
      </c>
      <c r="AP148" s="26">
        <v>44005</v>
      </c>
      <c r="AQ148" s="20">
        <v>0</v>
      </c>
      <c r="AR148" s="34"/>
      <c r="AS148" s="25">
        <v>1</v>
      </c>
      <c r="AT148" s="26">
        <v>44004</v>
      </c>
      <c r="AU148" s="20">
        <v>0</v>
      </c>
      <c r="AV148" s="34"/>
      <c r="AW148" s="25">
        <v>1</v>
      </c>
      <c r="AX148" s="26">
        <v>44003</v>
      </c>
      <c r="AY148" s="20">
        <v>5</v>
      </c>
      <c r="AZ148" s="34"/>
      <c r="BA148" s="25">
        <v>1</v>
      </c>
      <c r="BB148" s="26">
        <v>44002</v>
      </c>
      <c r="BC148" s="20">
        <v>5</v>
      </c>
      <c r="BD148" s="34"/>
      <c r="BE148" s="38">
        <v>1</v>
      </c>
      <c r="BF148" s="26">
        <v>44001</v>
      </c>
      <c r="BG148" s="20">
        <v>5</v>
      </c>
      <c r="BH148" s="22"/>
    </row>
    <row r="149" spans="1:60" x14ac:dyDescent="0.25">
      <c r="C149" s="19">
        <f t="shared" si="13"/>
        <v>1</v>
      </c>
      <c r="D149" s="19">
        <f t="shared" si="14"/>
        <v>1</v>
      </c>
      <c r="E149" s="20">
        <f t="shared" si="15"/>
        <v>35</v>
      </c>
      <c r="F149" s="20">
        <v>5</v>
      </c>
      <c r="G149" s="20"/>
      <c r="H149" s="22"/>
      <c r="I149" s="25">
        <v>6</v>
      </c>
      <c r="J149" s="26">
        <v>44013</v>
      </c>
      <c r="K149" s="27">
        <v>5</v>
      </c>
      <c r="L149" s="22"/>
      <c r="M149" s="3">
        <v>8</v>
      </c>
      <c r="N149" s="23">
        <v>44012</v>
      </c>
      <c r="O149" s="20">
        <v>5</v>
      </c>
      <c r="P149" s="22"/>
      <c r="Q149" s="3">
        <v>8</v>
      </c>
      <c r="R149" s="23">
        <v>44011</v>
      </c>
      <c r="S149" s="20">
        <v>5</v>
      </c>
      <c r="T149" s="22"/>
      <c r="U149" s="3">
        <v>8</v>
      </c>
      <c r="V149" s="23">
        <v>44010</v>
      </c>
      <c r="W149" s="20">
        <v>5</v>
      </c>
      <c r="X149" s="22"/>
      <c r="Y149" s="25">
        <v>5</v>
      </c>
      <c r="Z149" s="26">
        <v>44009</v>
      </c>
      <c r="AA149" s="20">
        <v>0</v>
      </c>
      <c r="AB149" s="22"/>
      <c r="AC149" s="25">
        <v>5</v>
      </c>
      <c r="AD149" s="26">
        <v>44008</v>
      </c>
      <c r="AE149" s="20">
        <v>5</v>
      </c>
      <c r="AF149" s="22"/>
      <c r="AG149" s="25">
        <v>3</v>
      </c>
      <c r="AH149" s="26">
        <v>44007</v>
      </c>
      <c r="AI149" s="20">
        <v>5</v>
      </c>
      <c r="AJ149" s="22"/>
      <c r="AK149" s="3">
        <v>1</v>
      </c>
      <c r="AL149" s="26">
        <v>44006</v>
      </c>
      <c r="AM149" s="20">
        <v>5</v>
      </c>
      <c r="AN149" s="22"/>
      <c r="AO149" s="3"/>
      <c r="AP149" s="26"/>
      <c r="AQ149" s="20"/>
      <c r="AR149" s="22"/>
      <c r="AS149" s="3"/>
      <c r="AT149" s="26"/>
      <c r="AU149" s="20"/>
      <c r="AV149" s="22"/>
      <c r="AW149" s="3"/>
      <c r="AX149" s="26"/>
      <c r="AY149" s="20"/>
      <c r="AZ149" s="22"/>
      <c r="BA149" s="3"/>
      <c r="BB149" s="26"/>
      <c r="BC149" s="20"/>
      <c r="BD149" s="22"/>
      <c r="BF149" s="26"/>
      <c r="BG149" s="20"/>
      <c r="BH149" s="22"/>
    </row>
    <row r="150" spans="1:60" x14ac:dyDescent="0.25">
      <c r="C150" s="19">
        <f t="shared" si="13"/>
        <v>1</v>
      </c>
      <c r="D150" s="19">
        <f t="shared" si="14"/>
        <v>1</v>
      </c>
      <c r="E150" s="20">
        <f t="shared" si="15"/>
        <v>20</v>
      </c>
      <c r="F150" s="20">
        <v>5</v>
      </c>
      <c r="G150" s="20"/>
      <c r="H150" s="22"/>
      <c r="I150" s="25">
        <v>6</v>
      </c>
      <c r="J150" s="26">
        <v>44013</v>
      </c>
      <c r="K150" s="27">
        <v>5</v>
      </c>
      <c r="L150" s="22"/>
      <c r="M150" s="3">
        <v>8</v>
      </c>
      <c r="N150" s="23">
        <v>44012</v>
      </c>
      <c r="O150" s="20">
        <v>5</v>
      </c>
      <c r="P150" s="22"/>
      <c r="Q150" s="3">
        <v>8</v>
      </c>
      <c r="R150" s="23">
        <v>44011</v>
      </c>
      <c r="S150" s="20">
        <v>5</v>
      </c>
      <c r="T150" s="22"/>
      <c r="U150" s="3">
        <v>8</v>
      </c>
      <c r="V150" s="23">
        <v>44010</v>
      </c>
      <c r="W150" s="20">
        <v>5</v>
      </c>
      <c r="X150" s="22"/>
      <c r="Y150" s="25"/>
      <c r="Z150" s="26"/>
      <c r="AA150" s="20"/>
      <c r="AB150" s="22"/>
      <c r="AC150" s="25"/>
      <c r="AD150" s="26"/>
      <c r="AE150" s="20"/>
      <c r="AF150" s="22"/>
      <c r="AG150" s="25"/>
      <c r="AH150" s="26"/>
      <c r="AI150" s="20"/>
      <c r="AJ150" s="22"/>
      <c r="AK150" s="3"/>
      <c r="AL150" s="26"/>
      <c r="AM150" s="20"/>
      <c r="AN150" s="22"/>
      <c r="AO150" s="3"/>
      <c r="AP150" s="26"/>
      <c r="AQ150" s="20"/>
      <c r="AR150" s="22"/>
      <c r="AS150" s="3"/>
      <c r="AT150" s="26"/>
      <c r="AU150" s="20"/>
      <c r="AV150" s="22"/>
      <c r="AW150" s="3"/>
      <c r="AX150" s="26"/>
      <c r="AY150" s="20"/>
      <c r="AZ150" s="22"/>
      <c r="BA150" s="3"/>
      <c r="BB150" s="26"/>
      <c r="BC150" s="20"/>
      <c r="BD150" s="22"/>
      <c r="BF150" s="26"/>
      <c r="BG150" s="20"/>
      <c r="BH150" s="22"/>
    </row>
    <row r="151" spans="1:60" x14ac:dyDescent="0.25">
      <c r="C151" s="19">
        <f t="shared" si="13"/>
        <v>1</v>
      </c>
      <c r="D151" s="19">
        <f t="shared" si="14"/>
        <v>1</v>
      </c>
      <c r="E151" s="20">
        <f t="shared" si="15"/>
        <v>20</v>
      </c>
      <c r="F151" s="20">
        <v>5</v>
      </c>
      <c r="G151" s="20"/>
      <c r="H151" s="22"/>
      <c r="I151" s="25">
        <v>6</v>
      </c>
      <c r="J151" s="26">
        <v>44013</v>
      </c>
      <c r="K151" s="27">
        <v>5</v>
      </c>
      <c r="L151" s="22"/>
      <c r="M151" s="3">
        <v>8</v>
      </c>
      <c r="N151" s="23">
        <v>44012</v>
      </c>
      <c r="O151" s="20">
        <v>0</v>
      </c>
      <c r="P151" s="22"/>
      <c r="Q151" s="3">
        <v>8</v>
      </c>
      <c r="R151" s="23">
        <v>44011</v>
      </c>
      <c r="S151" s="20">
        <v>5</v>
      </c>
      <c r="T151" s="22"/>
      <c r="U151" s="3">
        <v>8</v>
      </c>
      <c r="V151" s="23">
        <v>44010</v>
      </c>
      <c r="W151" s="20">
        <v>5</v>
      </c>
      <c r="X151" s="22"/>
      <c r="Y151" s="25">
        <v>8</v>
      </c>
      <c r="Z151" s="26">
        <v>44009</v>
      </c>
      <c r="AA151" s="20">
        <v>5</v>
      </c>
      <c r="AB151" s="22"/>
      <c r="AC151" s="25"/>
      <c r="AD151" s="26"/>
      <c r="AE151" s="20"/>
      <c r="AF151" s="22"/>
      <c r="AG151" s="25"/>
      <c r="AH151" s="26"/>
      <c r="AI151" s="20"/>
      <c r="AJ151" s="22"/>
      <c r="AK151" s="3"/>
      <c r="AL151" s="26"/>
      <c r="AM151" s="20"/>
      <c r="AN151" s="22"/>
      <c r="AO151" s="3"/>
      <c r="AP151" s="26"/>
      <c r="AQ151" s="20"/>
      <c r="AR151" s="22"/>
      <c r="AS151" s="3"/>
      <c r="AT151" s="26"/>
      <c r="AU151" s="20"/>
      <c r="AV151" s="22"/>
      <c r="AW151" s="3"/>
      <c r="AX151" s="26"/>
      <c r="AY151" s="20"/>
      <c r="AZ151" s="22"/>
      <c r="BA151" s="3"/>
      <c r="BB151" s="26"/>
      <c r="BC151" s="20"/>
      <c r="BD151" s="22"/>
      <c r="BF151" s="26"/>
      <c r="BG151" s="20"/>
      <c r="BH151" s="22"/>
    </row>
    <row r="152" spans="1:60" x14ac:dyDescent="0.25">
      <c r="C152" s="19">
        <f t="shared" si="13"/>
        <v>1</v>
      </c>
      <c r="D152" s="19">
        <f t="shared" si="14"/>
        <v>1</v>
      </c>
      <c r="E152" s="20">
        <f t="shared" ref="E152:E177" si="16">SUM(K152,O152,S152,W152,AA152,AE152,AI152,AM152,AQ152,AU152,AY152,BC152,BG152)</f>
        <v>5</v>
      </c>
      <c r="F152" s="20">
        <v>5</v>
      </c>
      <c r="G152" s="20"/>
      <c r="H152" s="22"/>
      <c r="I152" s="25">
        <v>6</v>
      </c>
      <c r="J152" s="26">
        <v>44013</v>
      </c>
      <c r="K152" s="27">
        <v>5</v>
      </c>
      <c r="L152" s="22"/>
      <c r="M152" s="3"/>
      <c r="N152" s="23"/>
      <c r="O152" s="20"/>
      <c r="P152" s="22"/>
      <c r="Q152" s="3"/>
      <c r="R152" s="23"/>
      <c r="S152" s="20"/>
      <c r="T152" s="22"/>
      <c r="U152" s="3"/>
      <c r="V152" s="23"/>
      <c r="W152" s="20"/>
      <c r="X152" s="22"/>
      <c r="Y152" s="25"/>
      <c r="Z152" s="26" t="s">
        <v>4</v>
      </c>
      <c r="AA152" s="20"/>
      <c r="AB152" s="22"/>
      <c r="AC152" s="25"/>
      <c r="AD152" s="26"/>
      <c r="AE152" s="20"/>
      <c r="AF152" s="22"/>
      <c r="AG152" s="25"/>
      <c r="AH152" s="26"/>
      <c r="AI152" s="20"/>
      <c r="AJ152" s="22"/>
      <c r="AK152" s="3"/>
      <c r="AL152" s="26"/>
      <c r="AM152" s="20"/>
      <c r="AN152" s="22"/>
      <c r="AO152" s="3"/>
      <c r="AP152" s="26"/>
      <c r="AQ152" s="20"/>
      <c r="AR152" s="22"/>
      <c r="AS152" s="3"/>
      <c r="AT152" s="26"/>
      <c r="AU152" s="20"/>
      <c r="AV152" s="22"/>
      <c r="AW152" s="3"/>
      <c r="AX152" s="26"/>
      <c r="AY152" s="20"/>
      <c r="AZ152" s="22"/>
      <c r="BA152" s="3"/>
      <c r="BB152" s="26"/>
      <c r="BC152" s="20"/>
      <c r="BD152" s="22"/>
      <c r="BF152" s="26"/>
      <c r="BG152" s="20"/>
      <c r="BH152" s="22"/>
    </row>
    <row r="153" spans="1:60" x14ac:dyDescent="0.25">
      <c r="A153" s="37">
        <v>44014</v>
      </c>
      <c r="B153" s="61">
        <v>0.58333333333333337</v>
      </c>
      <c r="C153" s="19">
        <f t="shared" si="13"/>
        <v>4</v>
      </c>
      <c r="D153" s="19">
        <f t="shared" si="14"/>
        <v>4</v>
      </c>
      <c r="E153" s="20">
        <f t="shared" si="16"/>
        <v>260</v>
      </c>
      <c r="F153" s="20">
        <v>5</v>
      </c>
      <c r="G153" s="20"/>
      <c r="H153" s="22"/>
      <c r="I153" s="3">
        <v>6</v>
      </c>
      <c r="J153" s="23">
        <v>44013</v>
      </c>
      <c r="K153" s="27">
        <v>20</v>
      </c>
      <c r="L153" s="22"/>
      <c r="M153" s="3">
        <v>8</v>
      </c>
      <c r="N153" s="23">
        <v>44012</v>
      </c>
      <c r="O153" s="20">
        <v>20</v>
      </c>
      <c r="P153" s="22"/>
      <c r="Q153" s="3">
        <v>8</v>
      </c>
      <c r="R153" s="23">
        <v>44011</v>
      </c>
      <c r="S153" s="20">
        <v>20</v>
      </c>
      <c r="T153" s="22"/>
      <c r="U153" s="3">
        <v>8</v>
      </c>
      <c r="V153" s="23">
        <v>44010</v>
      </c>
      <c r="W153" s="20">
        <v>20</v>
      </c>
      <c r="X153" s="22"/>
      <c r="Y153" s="3">
        <v>5</v>
      </c>
      <c r="Z153" s="23">
        <v>44009</v>
      </c>
      <c r="AA153" s="20">
        <v>20</v>
      </c>
      <c r="AB153" s="22"/>
      <c r="AC153" s="25">
        <v>3</v>
      </c>
      <c r="AD153" s="26">
        <v>44008</v>
      </c>
      <c r="AE153" s="20">
        <v>20</v>
      </c>
      <c r="AF153" s="22"/>
      <c r="AG153" s="25">
        <v>1</v>
      </c>
      <c r="AH153" s="26">
        <v>44007</v>
      </c>
      <c r="AI153" s="20">
        <v>20</v>
      </c>
      <c r="AJ153" s="34"/>
      <c r="AK153" s="25">
        <v>1</v>
      </c>
      <c r="AL153" s="26">
        <v>44006</v>
      </c>
      <c r="AM153" s="20">
        <v>20</v>
      </c>
      <c r="AN153" s="34"/>
      <c r="AO153" s="25">
        <v>1</v>
      </c>
      <c r="AP153" s="26">
        <v>44005</v>
      </c>
      <c r="AQ153" s="20">
        <v>20</v>
      </c>
      <c r="AR153" s="34"/>
      <c r="AS153" s="25">
        <v>1</v>
      </c>
      <c r="AT153" s="26">
        <v>44004</v>
      </c>
      <c r="AU153" s="20">
        <v>20</v>
      </c>
      <c r="AV153" s="34"/>
      <c r="AW153" s="25">
        <v>1</v>
      </c>
      <c r="AX153" s="26">
        <v>44003</v>
      </c>
      <c r="AY153" s="20">
        <v>20</v>
      </c>
      <c r="AZ153" s="34"/>
      <c r="BA153" s="25">
        <v>1</v>
      </c>
      <c r="BB153" s="26">
        <v>44002</v>
      </c>
      <c r="BC153" s="20">
        <v>20</v>
      </c>
      <c r="BD153" s="34"/>
      <c r="BE153" s="38">
        <v>1</v>
      </c>
      <c r="BF153" s="26">
        <v>44001</v>
      </c>
      <c r="BG153" s="20">
        <v>20</v>
      </c>
      <c r="BH153" s="22"/>
    </row>
    <row r="154" spans="1:60" x14ac:dyDescent="0.25">
      <c r="A154" s="37"/>
      <c r="C154" s="19">
        <f t="shared" si="13"/>
        <v>1</v>
      </c>
      <c r="D154" s="19">
        <f t="shared" si="14"/>
        <v>1</v>
      </c>
      <c r="E154" s="20">
        <f t="shared" si="16"/>
        <v>45</v>
      </c>
      <c r="F154" s="20">
        <v>5</v>
      </c>
      <c r="G154" s="20"/>
      <c r="H154" s="22"/>
      <c r="I154" s="3">
        <v>6</v>
      </c>
      <c r="J154" s="23">
        <v>44013</v>
      </c>
      <c r="K154" s="27">
        <v>5</v>
      </c>
      <c r="L154" s="22"/>
      <c r="M154" s="3">
        <v>8</v>
      </c>
      <c r="N154" s="23">
        <v>44012</v>
      </c>
      <c r="O154" s="20">
        <v>5</v>
      </c>
      <c r="P154" s="22"/>
      <c r="Q154" s="3">
        <v>8</v>
      </c>
      <c r="R154" s="23">
        <v>44011</v>
      </c>
      <c r="S154" s="20">
        <v>5</v>
      </c>
      <c r="T154" s="22"/>
      <c r="U154" s="3">
        <v>8</v>
      </c>
      <c r="V154" s="23">
        <v>44010</v>
      </c>
      <c r="W154" s="20">
        <v>5</v>
      </c>
      <c r="X154" s="22"/>
      <c r="Y154" s="3">
        <v>5</v>
      </c>
      <c r="Z154" s="23">
        <v>44009</v>
      </c>
      <c r="AA154" s="20">
        <v>5</v>
      </c>
      <c r="AB154" s="22"/>
      <c r="AC154" s="25">
        <v>3</v>
      </c>
      <c r="AD154" s="26">
        <v>44008</v>
      </c>
      <c r="AE154" s="20">
        <v>5</v>
      </c>
      <c r="AF154" s="22"/>
      <c r="AG154" s="25">
        <v>1</v>
      </c>
      <c r="AH154" s="26">
        <v>44007</v>
      </c>
      <c r="AI154" s="20">
        <v>5</v>
      </c>
      <c r="AJ154" s="34"/>
      <c r="AK154" s="25">
        <v>1</v>
      </c>
      <c r="AL154" s="26">
        <v>44006</v>
      </c>
      <c r="AM154" s="20">
        <v>5</v>
      </c>
      <c r="AN154" s="34"/>
      <c r="AO154" s="25">
        <v>1</v>
      </c>
      <c r="AP154" s="26">
        <v>44005</v>
      </c>
      <c r="AQ154" s="20">
        <v>5</v>
      </c>
      <c r="AR154" s="34"/>
      <c r="AS154" s="25"/>
      <c r="AT154" s="26"/>
      <c r="AU154" s="20"/>
      <c r="AV154" s="34"/>
      <c r="AW154" s="25"/>
      <c r="AX154" s="26"/>
      <c r="AY154" s="20"/>
      <c r="AZ154" s="34"/>
      <c r="BA154" s="25"/>
      <c r="BB154" s="26"/>
      <c r="BC154" s="20"/>
      <c r="BD154" s="34"/>
      <c r="BE154" s="38"/>
      <c r="BF154" s="26"/>
      <c r="BG154" s="20"/>
      <c r="BH154" s="22"/>
    </row>
    <row r="155" spans="1:60" x14ac:dyDescent="0.25">
      <c r="A155" s="37"/>
      <c r="C155" s="19">
        <f t="shared" si="13"/>
        <v>1</v>
      </c>
      <c r="D155" s="19">
        <f t="shared" si="14"/>
        <v>1</v>
      </c>
      <c r="E155" s="20">
        <f t="shared" si="16"/>
        <v>35</v>
      </c>
      <c r="F155" s="20">
        <v>5</v>
      </c>
      <c r="G155" s="20"/>
      <c r="H155" s="22"/>
      <c r="I155" s="3">
        <v>6</v>
      </c>
      <c r="J155" s="23">
        <v>44013</v>
      </c>
      <c r="K155" s="27">
        <v>5</v>
      </c>
      <c r="L155" s="22"/>
      <c r="M155" s="3">
        <v>8</v>
      </c>
      <c r="N155" s="23">
        <v>44012</v>
      </c>
      <c r="O155" s="20">
        <v>5</v>
      </c>
      <c r="P155" s="22"/>
      <c r="Q155" s="3">
        <v>8</v>
      </c>
      <c r="R155" s="23">
        <v>44011</v>
      </c>
      <c r="S155" s="20">
        <v>5</v>
      </c>
      <c r="T155" s="22"/>
      <c r="U155" s="3">
        <v>8</v>
      </c>
      <c r="V155" s="23">
        <v>44010</v>
      </c>
      <c r="W155" s="20">
        <v>5</v>
      </c>
      <c r="X155" s="22"/>
      <c r="Y155" s="3">
        <v>5</v>
      </c>
      <c r="Z155" s="23">
        <v>44009</v>
      </c>
      <c r="AA155" s="20">
        <v>5</v>
      </c>
      <c r="AB155" s="22"/>
      <c r="AC155" s="25">
        <v>3</v>
      </c>
      <c r="AD155" s="26">
        <v>44008</v>
      </c>
      <c r="AE155" s="20">
        <v>5</v>
      </c>
      <c r="AF155" s="22"/>
      <c r="AG155" s="25">
        <v>1</v>
      </c>
      <c r="AH155" s="26">
        <v>44007</v>
      </c>
      <c r="AI155" s="20">
        <v>5</v>
      </c>
      <c r="AJ155" s="34"/>
      <c r="AK155" s="25"/>
      <c r="AL155" s="26"/>
      <c r="AM155" s="20"/>
      <c r="AN155" s="34"/>
      <c r="AO155" s="25"/>
      <c r="AP155" s="26"/>
      <c r="AQ155" s="20"/>
      <c r="AR155" s="34"/>
      <c r="AS155" s="25"/>
      <c r="AT155" s="26"/>
      <c r="AU155" s="20"/>
      <c r="AV155" s="34"/>
      <c r="AW155" s="25"/>
      <c r="AX155" s="26"/>
      <c r="AY155" s="20"/>
      <c r="AZ155" s="34"/>
      <c r="BA155" s="25"/>
      <c r="BB155" s="26"/>
      <c r="BC155" s="20"/>
      <c r="BD155" s="34"/>
      <c r="BE155" s="38"/>
      <c r="BF155" s="26"/>
      <c r="BG155" s="20"/>
      <c r="BH155" s="22"/>
    </row>
    <row r="156" spans="1:60" x14ac:dyDescent="0.25">
      <c r="A156" s="37"/>
      <c r="C156" s="19">
        <f t="shared" si="13"/>
        <v>1</v>
      </c>
      <c r="D156" s="19">
        <f t="shared" si="14"/>
        <v>1</v>
      </c>
      <c r="E156" s="20">
        <f t="shared" si="16"/>
        <v>5</v>
      </c>
      <c r="F156" s="20">
        <v>5</v>
      </c>
      <c r="G156" s="20"/>
      <c r="H156" s="22"/>
      <c r="I156" s="3">
        <v>6</v>
      </c>
      <c r="J156" s="23">
        <v>44013</v>
      </c>
      <c r="K156" s="27">
        <v>5</v>
      </c>
      <c r="L156" s="22"/>
      <c r="M156" s="3"/>
      <c r="N156" s="23"/>
      <c r="O156" s="20"/>
      <c r="P156" s="22"/>
      <c r="Q156" s="3"/>
      <c r="R156" s="23"/>
      <c r="S156" s="20"/>
      <c r="T156" s="22"/>
      <c r="U156" s="3"/>
      <c r="V156" s="23"/>
      <c r="W156" s="20"/>
      <c r="X156" s="22"/>
      <c r="Y156" s="3"/>
      <c r="Z156" s="23"/>
      <c r="AA156" s="20"/>
      <c r="AB156" s="22"/>
      <c r="AC156" s="25"/>
      <c r="AD156" s="26"/>
      <c r="AE156" s="20"/>
      <c r="AF156" s="22"/>
      <c r="AG156" s="25"/>
      <c r="AH156" s="26"/>
      <c r="AI156" s="20"/>
      <c r="AJ156" s="34"/>
      <c r="AK156" s="25"/>
      <c r="AL156" s="26"/>
      <c r="AM156" s="20"/>
      <c r="AN156" s="34"/>
      <c r="AO156" s="25"/>
      <c r="AP156" s="26"/>
      <c r="AQ156" s="20"/>
      <c r="AR156" s="34"/>
      <c r="AS156" s="25"/>
      <c r="AT156" s="26"/>
      <c r="AU156" s="20"/>
      <c r="AV156" s="34"/>
      <c r="AW156" s="25"/>
      <c r="AX156" s="26"/>
      <c r="AY156" s="20"/>
      <c r="AZ156" s="34"/>
      <c r="BA156" s="25"/>
      <c r="BB156" s="26"/>
      <c r="BC156" s="20"/>
      <c r="BD156" s="34"/>
      <c r="BE156" s="38"/>
      <c r="BF156" s="26"/>
      <c r="BG156" s="20"/>
      <c r="BH156" s="22"/>
    </row>
    <row r="157" spans="1:60" x14ac:dyDescent="0.25">
      <c r="A157" s="37">
        <v>44014</v>
      </c>
      <c r="B157" s="61">
        <v>0.625</v>
      </c>
      <c r="C157" s="19">
        <f t="shared" si="13"/>
        <v>1</v>
      </c>
      <c r="D157" s="19">
        <f t="shared" si="14"/>
        <v>1</v>
      </c>
      <c r="E157" s="20">
        <f t="shared" si="16"/>
        <v>65</v>
      </c>
      <c r="F157" s="20">
        <v>5</v>
      </c>
      <c r="G157" s="20"/>
      <c r="H157" s="22"/>
      <c r="I157" s="3">
        <v>6</v>
      </c>
      <c r="J157" s="23">
        <v>44013</v>
      </c>
      <c r="K157" s="27">
        <v>5</v>
      </c>
      <c r="L157" s="22"/>
      <c r="M157" s="3">
        <v>8</v>
      </c>
      <c r="N157" s="23">
        <v>44012</v>
      </c>
      <c r="O157" s="20">
        <v>5</v>
      </c>
      <c r="P157" s="22"/>
      <c r="Q157" s="3">
        <v>8</v>
      </c>
      <c r="R157" s="23">
        <v>44011</v>
      </c>
      <c r="S157" s="20">
        <v>5</v>
      </c>
      <c r="T157" s="22"/>
      <c r="U157" s="3">
        <v>8</v>
      </c>
      <c r="V157" s="23">
        <v>44010</v>
      </c>
      <c r="W157" s="20">
        <v>5</v>
      </c>
      <c r="X157" s="22"/>
      <c r="Y157" s="3">
        <v>5</v>
      </c>
      <c r="Z157" s="26">
        <v>44009</v>
      </c>
      <c r="AA157" s="20">
        <v>5</v>
      </c>
      <c r="AB157" s="34"/>
      <c r="AC157" s="25">
        <v>3</v>
      </c>
      <c r="AD157" s="26">
        <v>44008</v>
      </c>
      <c r="AE157" s="20">
        <v>5</v>
      </c>
      <c r="AF157" s="22"/>
      <c r="AG157" s="25">
        <v>1</v>
      </c>
      <c r="AH157" s="26">
        <v>44007</v>
      </c>
      <c r="AI157" s="20">
        <v>5</v>
      </c>
      <c r="AJ157" s="34"/>
      <c r="AK157" s="25">
        <v>1</v>
      </c>
      <c r="AL157" s="26">
        <v>44006</v>
      </c>
      <c r="AM157" s="20">
        <v>5</v>
      </c>
      <c r="AN157" s="34"/>
      <c r="AO157" s="25">
        <v>1</v>
      </c>
      <c r="AP157" s="26">
        <v>44005</v>
      </c>
      <c r="AQ157" s="20">
        <v>5</v>
      </c>
      <c r="AR157" s="34"/>
      <c r="AS157" s="25">
        <v>1</v>
      </c>
      <c r="AT157" s="26">
        <v>44004</v>
      </c>
      <c r="AU157" s="20">
        <v>5</v>
      </c>
      <c r="AV157" s="34"/>
      <c r="AW157" s="25">
        <v>1</v>
      </c>
      <c r="AX157" s="26">
        <v>44003</v>
      </c>
      <c r="AY157" s="20">
        <v>5</v>
      </c>
      <c r="AZ157" s="34"/>
      <c r="BA157" s="25">
        <v>1</v>
      </c>
      <c r="BB157" s="26">
        <v>44002</v>
      </c>
      <c r="BC157" s="20">
        <v>5</v>
      </c>
      <c r="BD157" s="34"/>
      <c r="BE157" s="38">
        <v>1</v>
      </c>
      <c r="BF157" s="26">
        <v>44001</v>
      </c>
      <c r="BG157" s="20">
        <v>5</v>
      </c>
      <c r="BH157" s="22"/>
    </row>
    <row r="158" spans="1:60" x14ac:dyDescent="0.25">
      <c r="A158" s="37"/>
      <c r="C158" s="19">
        <f t="shared" si="13"/>
        <v>1</v>
      </c>
      <c r="D158" s="19">
        <f t="shared" si="14"/>
        <v>1</v>
      </c>
      <c r="E158" s="20">
        <f t="shared" si="16"/>
        <v>65</v>
      </c>
      <c r="F158" s="20">
        <v>5</v>
      </c>
      <c r="G158" s="20"/>
      <c r="H158" s="22"/>
      <c r="I158" s="3">
        <v>6</v>
      </c>
      <c r="J158" s="23">
        <v>44013</v>
      </c>
      <c r="K158" s="27">
        <v>5</v>
      </c>
      <c r="L158" s="22"/>
      <c r="M158" s="3">
        <v>8</v>
      </c>
      <c r="N158" s="23">
        <v>44012</v>
      </c>
      <c r="O158" s="20">
        <v>5</v>
      </c>
      <c r="P158" s="22"/>
      <c r="Q158" s="3">
        <v>8</v>
      </c>
      <c r="R158" s="23">
        <v>44011</v>
      </c>
      <c r="S158" s="20">
        <v>5</v>
      </c>
      <c r="T158" s="22"/>
      <c r="U158" s="3">
        <v>8</v>
      </c>
      <c r="V158" s="23">
        <v>44010</v>
      </c>
      <c r="W158" s="20">
        <v>5</v>
      </c>
      <c r="X158" s="22"/>
      <c r="Y158" s="3">
        <v>5</v>
      </c>
      <c r="Z158" s="26">
        <v>44009</v>
      </c>
      <c r="AA158" s="20">
        <v>5</v>
      </c>
      <c r="AB158" s="34"/>
      <c r="AC158" s="25">
        <v>3</v>
      </c>
      <c r="AD158" s="26">
        <v>44008</v>
      </c>
      <c r="AE158" s="20">
        <v>5</v>
      </c>
      <c r="AF158" s="22"/>
      <c r="AG158" s="25">
        <v>1</v>
      </c>
      <c r="AH158" s="26">
        <v>44007</v>
      </c>
      <c r="AI158" s="20">
        <v>5</v>
      </c>
      <c r="AJ158" s="34"/>
      <c r="AK158" s="25">
        <v>1</v>
      </c>
      <c r="AL158" s="26">
        <v>44006</v>
      </c>
      <c r="AM158" s="20">
        <v>5</v>
      </c>
      <c r="AN158" s="34"/>
      <c r="AO158" s="25">
        <v>1</v>
      </c>
      <c r="AP158" s="26">
        <v>44005</v>
      </c>
      <c r="AQ158" s="20">
        <v>5</v>
      </c>
      <c r="AR158" s="34"/>
      <c r="AS158" s="25">
        <v>1</v>
      </c>
      <c r="AT158" s="26">
        <v>44004</v>
      </c>
      <c r="AU158" s="20">
        <v>5</v>
      </c>
      <c r="AV158" s="34"/>
      <c r="AW158" s="25">
        <v>1</v>
      </c>
      <c r="AX158" s="26">
        <v>44003</v>
      </c>
      <c r="AY158" s="20">
        <v>5</v>
      </c>
      <c r="AZ158" s="34"/>
      <c r="BA158" s="25">
        <v>1</v>
      </c>
      <c r="BB158" s="26">
        <v>44002</v>
      </c>
      <c r="BC158" s="20">
        <v>5</v>
      </c>
      <c r="BD158" s="34"/>
      <c r="BE158" s="38">
        <v>1</v>
      </c>
      <c r="BF158" s="26">
        <v>44001</v>
      </c>
      <c r="BG158" s="20">
        <v>5</v>
      </c>
      <c r="BH158" s="22"/>
    </row>
    <row r="159" spans="1:60" x14ac:dyDescent="0.25">
      <c r="A159" s="37"/>
      <c r="C159" s="19">
        <f t="shared" si="13"/>
        <v>1</v>
      </c>
      <c r="D159" s="19">
        <f t="shared" si="14"/>
        <v>1</v>
      </c>
      <c r="E159" s="20">
        <f t="shared" si="16"/>
        <v>40</v>
      </c>
      <c r="F159" s="20">
        <v>5</v>
      </c>
      <c r="G159" s="20"/>
      <c r="H159" s="22"/>
      <c r="I159" s="3">
        <v>6</v>
      </c>
      <c r="J159" s="23">
        <v>44013</v>
      </c>
      <c r="K159" s="27">
        <v>5</v>
      </c>
      <c r="L159" s="22"/>
      <c r="M159" s="3">
        <v>8</v>
      </c>
      <c r="N159" s="23">
        <v>44012</v>
      </c>
      <c r="O159" s="20">
        <v>5</v>
      </c>
      <c r="P159" s="22"/>
      <c r="Q159" s="3">
        <v>8</v>
      </c>
      <c r="R159" s="23">
        <v>44011</v>
      </c>
      <c r="S159" s="20">
        <v>5</v>
      </c>
      <c r="T159" s="22"/>
      <c r="U159" s="3">
        <v>8</v>
      </c>
      <c r="V159" s="23">
        <v>44010</v>
      </c>
      <c r="W159" s="20">
        <v>5</v>
      </c>
      <c r="X159" s="22"/>
      <c r="Y159" s="3">
        <v>5</v>
      </c>
      <c r="Z159" s="26">
        <v>44009</v>
      </c>
      <c r="AA159" s="20">
        <v>5</v>
      </c>
      <c r="AB159" s="34"/>
      <c r="AC159" s="25">
        <v>3</v>
      </c>
      <c r="AD159" s="26">
        <v>44008</v>
      </c>
      <c r="AE159" s="20">
        <v>5</v>
      </c>
      <c r="AF159" s="22"/>
      <c r="AG159" s="25">
        <v>1</v>
      </c>
      <c r="AH159" s="26">
        <v>44007</v>
      </c>
      <c r="AI159" s="20">
        <v>5</v>
      </c>
      <c r="AJ159" s="34"/>
      <c r="AK159" s="25">
        <v>1</v>
      </c>
      <c r="AL159" s="26">
        <v>44006</v>
      </c>
      <c r="AM159" s="20">
        <v>5</v>
      </c>
      <c r="AN159" s="34"/>
      <c r="AO159" s="25"/>
      <c r="AP159" s="26"/>
      <c r="AQ159" s="20"/>
      <c r="AR159" s="34"/>
      <c r="AS159" s="25"/>
      <c r="AT159" s="26"/>
      <c r="AU159" s="20"/>
      <c r="AV159" s="34"/>
      <c r="AW159" s="25"/>
      <c r="AX159" s="26"/>
      <c r="AY159" s="20"/>
      <c r="AZ159" s="34"/>
      <c r="BA159" s="25"/>
      <c r="BB159" s="26"/>
      <c r="BC159" s="20"/>
      <c r="BD159" s="34"/>
      <c r="BE159" s="38"/>
      <c r="BF159" s="26"/>
      <c r="BG159" s="20"/>
      <c r="BH159" s="22"/>
    </row>
    <row r="160" spans="1:60" x14ac:dyDescent="0.25">
      <c r="C160" s="19">
        <v>1</v>
      </c>
      <c r="D160" s="19">
        <f t="shared" si="14"/>
        <v>1</v>
      </c>
      <c r="E160" s="20">
        <f t="shared" si="16"/>
        <v>25</v>
      </c>
      <c r="F160" s="20">
        <v>6</v>
      </c>
      <c r="G160" s="20"/>
      <c r="H160" s="22">
        <v>8</v>
      </c>
      <c r="I160" s="25">
        <v>6</v>
      </c>
      <c r="J160" s="26">
        <v>44009</v>
      </c>
      <c r="K160" s="27">
        <v>5</v>
      </c>
      <c r="L160" s="22"/>
      <c r="M160" s="3">
        <v>8</v>
      </c>
      <c r="N160" s="23">
        <v>44008</v>
      </c>
      <c r="O160" s="20">
        <v>0</v>
      </c>
      <c r="P160" s="22"/>
      <c r="Q160" s="3">
        <v>8</v>
      </c>
      <c r="R160" s="23">
        <v>44007</v>
      </c>
      <c r="S160" s="20">
        <v>0</v>
      </c>
      <c r="T160" s="22"/>
      <c r="U160" s="3">
        <v>8</v>
      </c>
      <c r="V160" s="23">
        <v>44006</v>
      </c>
      <c r="W160" s="20">
        <v>0</v>
      </c>
      <c r="X160" s="22"/>
      <c r="Y160" s="25">
        <v>8</v>
      </c>
      <c r="Z160" s="26">
        <v>44005</v>
      </c>
      <c r="AA160" s="20">
        <v>0</v>
      </c>
      <c r="AB160" s="34"/>
      <c r="AC160" s="25">
        <v>8</v>
      </c>
      <c r="AD160" s="26">
        <v>44004</v>
      </c>
      <c r="AE160" s="20">
        <v>5</v>
      </c>
      <c r="AF160" s="22"/>
      <c r="AG160" s="25">
        <v>8</v>
      </c>
      <c r="AH160" s="26">
        <v>44003</v>
      </c>
      <c r="AI160" s="20">
        <v>5</v>
      </c>
      <c r="AJ160" s="22"/>
      <c r="AK160" s="3">
        <v>8</v>
      </c>
      <c r="AL160" s="26">
        <v>44002</v>
      </c>
      <c r="AM160" s="20">
        <v>5</v>
      </c>
      <c r="AN160" s="22"/>
      <c r="AO160" s="3">
        <v>5</v>
      </c>
      <c r="AP160" s="26">
        <v>44001</v>
      </c>
      <c r="AQ160" s="20">
        <v>5</v>
      </c>
      <c r="AR160" s="22"/>
      <c r="AS160" s="3" t="s">
        <v>4</v>
      </c>
      <c r="AT160" s="26"/>
      <c r="AU160" s="20"/>
      <c r="AV160" s="22">
        <v>5</v>
      </c>
      <c r="AW160" s="3" t="s">
        <v>4</v>
      </c>
      <c r="AX160" s="26"/>
      <c r="AY160" s="20"/>
      <c r="AZ160" s="22">
        <v>1</v>
      </c>
      <c r="BA160" s="3" t="s">
        <v>4</v>
      </c>
      <c r="BB160" s="26"/>
      <c r="BC160" s="20"/>
      <c r="BD160" s="22">
        <v>1</v>
      </c>
      <c r="BE160" s="2" t="s">
        <v>4</v>
      </c>
      <c r="BF160" s="26"/>
      <c r="BG160" s="20"/>
      <c r="BH160" s="22"/>
    </row>
    <row r="161" spans="1:60" x14ac:dyDescent="0.25">
      <c r="A161" s="37">
        <v>44014</v>
      </c>
      <c r="B161" s="61">
        <v>0.66666666666666663</v>
      </c>
      <c r="C161" s="19">
        <f t="shared" si="13"/>
        <v>3</v>
      </c>
      <c r="D161" s="19">
        <f t="shared" si="14"/>
        <v>3</v>
      </c>
      <c r="E161" s="20">
        <f t="shared" si="16"/>
        <v>195</v>
      </c>
      <c r="F161" s="20">
        <v>5</v>
      </c>
      <c r="G161" s="20"/>
      <c r="H161" s="22"/>
      <c r="I161" s="3">
        <v>6</v>
      </c>
      <c r="J161" s="23">
        <v>44013</v>
      </c>
      <c r="K161" s="27">
        <v>15</v>
      </c>
      <c r="L161" s="22"/>
      <c r="M161" s="3">
        <v>8</v>
      </c>
      <c r="N161" s="23">
        <v>44012</v>
      </c>
      <c r="O161" s="20">
        <v>15</v>
      </c>
      <c r="P161" s="22"/>
      <c r="Q161" s="3">
        <v>8</v>
      </c>
      <c r="R161" s="23">
        <v>44011</v>
      </c>
      <c r="S161" s="20">
        <v>15</v>
      </c>
      <c r="T161" s="22"/>
      <c r="U161" s="3">
        <v>8</v>
      </c>
      <c r="V161" s="23">
        <v>44010</v>
      </c>
      <c r="W161" s="20">
        <v>15</v>
      </c>
      <c r="X161" s="22"/>
      <c r="Y161" s="3">
        <v>5</v>
      </c>
      <c r="Z161" s="26">
        <v>44009</v>
      </c>
      <c r="AA161" s="20">
        <v>15</v>
      </c>
      <c r="AB161" s="34"/>
      <c r="AC161" s="25">
        <v>3</v>
      </c>
      <c r="AD161" s="26">
        <v>44008</v>
      </c>
      <c r="AE161" s="20">
        <v>15</v>
      </c>
      <c r="AF161" s="22"/>
      <c r="AG161" s="25">
        <v>1</v>
      </c>
      <c r="AH161" s="26">
        <v>44007</v>
      </c>
      <c r="AI161" s="20">
        <v>15</v>
      </c>
      <c r="AJ161" s="34"/>
      <c r="AK161" s="25">
        <v>1</v>
      </c>
      <c r="AL161" s="26">
        <v>44006</v>
      </c>
      <c r="AM161" s="20">
        <v>15</v>
      </c>
      <c r="AN161" s="34"/>
      <c r="AO161" s="25">
        <v>1</v>
      </c>
      <c r="AP161" s="26">
        <v>44005</v>
      </c>
      <c r="AQ161" s="20">
        <v>15</v>
      </c>
      <c r="AR161" s="34"/>
      <c r="AS161" s="25">
        <v>1</v>
      </c>
      <c r="AT161" s="26">
        <v>44004</v>
      </c>
      <c r="AU161" s="20">
        <v>15</v>
      </c>
      <c r="AV161" s="34"/>
      <c r="AW161" s="25">
        <v>1</v>
      </c>
      <c r="AX161" s="26">
        <v>44003</v>
      </c>
      <c r="AY161" s="20">
        <v>15</v>
      </c>
      <c r="AZ161" s="34"/>
      <c r="BA161" s="25">
        <v>1</v>
      </c>
      <c r="BB161" s="26">
        <v>44002</v>
      </c>
      <c r="BC161" s="20">
        <v>15</v>
      </c>
      <c r="BD161" s="34"/>
      <c r="BE161" s="38">
        <v>1</v>
      </c>
      <c r="BF161" s="26">
        <v>44001</v>
      </c>
      <c r="BG161" s="20">
        <v>15</v>
      </c>
      <c r="BH161" s="22"/>
    </row>
    <row r="162" spans="1:60" x14ac:dyDescent="0.25">
      <c r="A162" s="37">
        <v>44014</v>
      </c>
      <c r="B162" s="61">
        <v>0.79166666666666663</v>
      </c>
      <c r="C162" s="19">
        <f t="shared" si="13"/>
        <v>1</v>
      </c>
      <c r="D162" s="19">
        <f t="shared" si="14"/>
        <v>1</v>
      </c>
      <c r="E162" s="20">
        <f t="shared" si="16"/>
        <v>65</v>
      </c>
      <c r="F162" s="20">
        <v>5</v>
      </c>
      <c r="G162" s="20"/>
      <c r="H162" s="22"/>
      <c r="I162" s="3">
        <v>6</v>
      </c>
      <c r="J162" s="23">
        <v>44013</v>
      </c>
      <c r="K162" s="27">
        <v>5</v>
      </c>
      <c r="L162" s="22"/>
      <c r="M162" s="3">
        <v>8</v>
      </c>
      <c r="N162" s="23">
        <v>44012</v>
      </c>
      <c r="O162" s="27">
        <v>5</v>
      </c>
      <c r="P162" s="22"/>
      <c r="Q162" s="3">
        <v>8</v>
      </c>
      <c r="R162" s="23">
        <v>44011</v>
      </c>
      <c r="S162" s="27">
        <v>5</v>
      </c>
      <c r="T162" s="22"/>
      <c r="U162" s="3">
        <v>8</v>
      </c>
      <c r="V162" s="23">
        <v>44010</v>
      </c>
      <c r="W162" s="27">
        <v>5</v>
      </c>
      <c r="X162" s="22"/>
      <c r="Y162" s="3">
        <v>5</v>
      </c>
      <c r="Z162" s="26">
        <v>44009</v>
      </c>
      <c r="AA162" s="27">
        <v>5</v>
      </c>
      <c r="AB162" s="34"/>
      <c r="AC162" s="25">
        <v>3</v>
      </c>
      <c r="AD162" s="26">
        <v>44008</v>
      </c>
      <c r="AE162" s="27">
        <v>5</v>
      </c>
      <c r="AF162" s="22"/>
      <c r="AG162" s="25">
        <v>1</v>
      </c>
      <c r="AH162" s="26">
        <v>44007</v>
      </c>
      <c r="AI162" s="27">
        <v>5</v>
      </c>
      <c r="AJ162" s="34"/>
      <c r="AK162" s="25">
        <v>1</v>
      </c>
      <c r="AL162" s="26">
        <v>44006</v>
      </c>
      <c r="AM162" s="27">
        <v>5</v>
      </c>
      <c r="AN162" s="34"/>
      <c r="AO162" s="25">
        <v>1</v>
      </c>
      <c r="AP162" s="26">
        <v>44005</v>
      </c>
      <c r="AQ162" s="27">
        <v>5</v>
      </c>
      <c r="AR162" s="34"/>
      <c r="AS162" s="25">
        <v>1</v>
      </c>
      <c r="AT162" s="26">
        <v>44004</v>
      </c>
      <c r="AU162" s="27">
        <v>5</v>
      </c>
      <c r="AV162" s="34"/>
      <c r="AW162" s="25">
        <v>1</v>
      </c>
      <c r="AX162" s="26">
        <v>44003</v>
      </c>
      <c r="AY162" s="27">
        <v>5</v>
      </c>
      <c r="AZ162" s="34"/>
      <c r="BA162" s="25">
        <v>1</v>
      </c>
      <c r="BB162" s="26">
        <v>44002</v>
      </c>
      <c r="BC162" s="27">
        <v>5</v>
      </c>
      <c r="BD162" s="34"/>
      <c r="BE162" s="38">
        <v>1</v>
      </c>
      <c r="BF162" s="26">
        <v>44001</v>
      </c>
      <c r="BG162" s="27">
        <v>5</v>
      </c>
      <c r="BH162" s="22"/>
    </row>
    <row r="163" spans="1:60" x14ac:dyDescent="0.25">
      <c r="A163" s="37"/>
      <c r="C163" s="19">
        <f t="shared" si="13"/>
        <v>1</v>
      </c>
      <c r="D163" s="19">
        <f t="shared" si="14"/>
        <v>1</v>
      </c>
      <c r="E163" s="20">
        <f t="shared" si="16"/>
        <v>60</v>
      </c>
      <c r="F163" s="20">
        <v>5</v>
      </c>
      <c r="G163" s="20"/>
      <c r="H163" s="22"/>
      <c r="I163" s="3">
        <v>6</v>
      </c>
      <c r="J163" s="23">
        <v>44013</v>
      </c>
      <c r="K163" s="27">
        <v>5</v>
      </c>
      <c r="L163" s="22"/>
      <c r="M163" s="3">
        <v>8</v>
      </c>
      <c r="N163" s="23">
        <v>44012</v>
      </c>
      <c r="O163" s="27">
        <v>5</v>
      </c>
      <c r="P163" s="22"/>
      <c r="Q163" s="3">
        <v>8</v>
      </c>
      <c r="R163" s="23">
        <v>44011</v>
      </c>
      <c r="S163" s="27">
        <v>5</v>
      </c>
      <c r="T163" s="22"/>
      <c r="U163" s="3">
        <v>8</v>
      </c>
      <c r="V163" s="23">
        <v>44010</v>
      </c>
      <c r="W163" s="27">
        <v>5</v>
      </c>
      <c r="X163" s="22"/>
      <c r="Y163" s="3">
        <v>5</v>
      </c>
      <c r="Z163" s="26">
        <v>44009</v>
      </c>
      <c r="AA163" s="27">
        <v>5</v>
      </c>
      <c r="AB163" s="34"/>
      <c r="AC163" s="25">
        <v>3</v>
      </c>
      <c r="AD163" s="26">
        <v>44008</v>
      </c>
      <c r="AE163" s="27">
        <v>5</v>
      </c>
      <c r="AF163" s="22"/>
      <c r="AG163" s="25">
        <v>1</v>
      </c>
      <c r="AH163" s="26">
        <v>44007</v>
      </c>
      <c r="AI163" s="27">
        <v>5</v>
      </c>
      <c r="AJ163" s="34"/>
      <c r="AK163" s="25">
        <v>1</v>
      </c>
      <c r="AL163" s="26">
        <v>44006</v>
      </c>
      <c r="AM163" s="27">
        <v>0</v>
      </c>
      <c r="AN163" s="34"/>
      <c r="AO163" s="25">
        <v>1</v>
      </c>
      <c r="AP163" s="26">
        <v>44005</v>
      </c>
      <c r="AQ163" s="27">
        <v>5</v>
      </c>
      <c r="AR163" s="34"/>
      <c r="AS163" s="25">
        <v>1</v>
      </c>
      <c r="AT163" s="26">
        <v>44004</v>
      </c>
      <c r="AU163" s="27">
        <v>5</v>
      </c>
      <c r="AV163" s="34"/>
      <c r="AW163" s="25">
        <v>1</v>
      </c>
      <c r="AX163" s="26">
        <v>44003</v>
      </c>
      <c r="AY163" s="27">
        <v>5</v>
      </c>
      <c r="AZ163" s="34"/>
      <c r="BA163" s="25">
        <v>1</v>
      </c>
      <c r="BB163" s="26">
        <v>44002</v>
      </c>
      <c r="BC163" s="27">
        <v>5</v>
      </c>
      <c r="BD163" s="34"/>
      <c r="BE163" s="38">
        <v>1</v>
      </c>
      <c r="BF163" s="26">
        <v>44001</v>
      </c>
      <c r="BG163" s="27">
        <v>5</v>
      </c>
      <c r="BH163" s="22"/>
    </row>
    <row r="164" spans="1:60" s="46" customFormat="1" ht="13.75" thickBot="1" x14ac:dyDescent="0.3">
      <c r="A164" s="45"/>
      <c r="B164" s="45"/>
      <c r="C164" s="47">
        <f t="shared" si="13"/>
        <v>1</v>
      </c>
      <c r="D164" s="47">
        <f t="shared" si="14"/>
        <v>1</v>
      </c>
      <c r="E164" s="48">
        <f t="shared" si="16"/>
        <v>30</v>
      </c>
      <c r="F164" s="48">
        <v>5</v>
      </c>
      <c r="G164" s="48"/>
      <c r="H164" s="51"/>
      <c r="I164" s="49">
        <v>6</v>
      </c>
      <c r="J164" s="50">
        <v>44013</v>
      </c>
      <c r="K164" s="56">
        <v>5</v>
      </c>
      <c r="L164" s="51"/>
      <c r="M164" s="52">
        <v>8</v>
      </c>
      <c r="N164" s="53">
        <v>44012</v>
      </c>
      <c r="O164" s="48">
        <v>5</v>
      </c>
      <c r="P164" s="51"/>
      <c r="Q164" s="52">
        <v>8</v>
      </c>
      <c r="R164" s="53">
        <v>44011</v>
      </c>
      <c r="S164" s="48">
        <v>5</v>
      </c>
      <c r="T164" s="51"/>
      <c r="U164" s="52">
        <v>8</v>
      </c>
      <c r="V164" s="53">
        <v>44010</v>
      </c>
      <c r="W164" s="48">
        <v>5</v>
      </c>
      <c r="X164" s="51"/>
      <c r="Y164" s="49">
        <v>5</v>
      </c>
      <c r="Z164" s="50">
        <v>44009</v>
      </c>
      <c r="AA164" s="48">
        <v>5</v>
      </c>
      <c r="AB164" s="55"/>
      <c r="AC164" s="49">
        <v>3</v>
      </c>
      <c r="AD164" s="50">
        <v>44008</v>
      </c>
      <c r="AE164" s="48">
        <v>0</v>
      </c>
      <c r="AF164" s="51"/>
      <c r="AG164" s="49">
        <v>3</v>
      </c>
      <c r="AH164" s="50">
        <v>44007</v>
      </c>
      <c r="AI164" s="48">
        <v>0</v>
      </c>
      <c r="AJ164" s="51"/>
      <c r="AK164" s="52">
        <v>3</v>
      </c>
      <c r="AL164" s="50">
        <v>44006</v>
      </c>
      <c r="AM164" s="48">
        <v>5</v>
      </c>
      <c r="AN164" s="51"/>
      <c r="AO164" s="52"/>
      <c r="AP164" s="50"/>
      <c r="AQ164" s="48"/>
      <c r="AR164" s="51"/>
      <c r="AS164" s="52"/>
      <c r="AT164" s="50"/>
      <c r="AU164" s="48"/>
      <c r="AV164" s="51"/>
      <c r="AW164" s="52"/>
      <c r="AX164" s="50"/>
      <c r="AY164" s="48"/>
      <c r="AZ164" s="51"/>
      <c r="BA164" s="52"/>
      <c r="BB164" s="50"/>
      <c r="BC164" s="48"/>
      <c r="BD164" s="51"/>
      <c r="BF164" s="50"/>
      <c r="BG164" s="48"/>
      <c r="BH164" s="51"/>
    </row>
    <row r="165" spans="1:60" x14ac:dyDescent="0.25">
      <c r="A165" s="37">
        <v>44015</v>
      </c>
      <c r="B165" s="61">
        <v>0.33333333333333331</v>
      </c>
      <c r="C165" s="19">
        <f t="shared" si="13"/>
        <v>1</v>
      </c>
      <c r="D165" s="19">
        <f t="shared" si="14"/>
        <v>1</v>
      </c>
      <c r="E165" s="20">
        <f t="shared" si="16"/>
        <v>65</v>
      </c>
      <c r="F165" s="20">
        <v>5</v>
      </c>
      <c r="G165" s="20"/>
      <c r="H165" s="22"/>
      <c r="I165" s="3">
        <v>6</v>
      </c>
      <c r="J165" s="23">
        <v>44014</v>
      </c>
      <c r="K165" s="27">
        <v>5</v>
      </c>
      <c r="L165" s="22"/>
      <c r="M165" s="3">
        <v>8</v>
      </c>
      <c r="N165" s="23">
        <v>44013</v>
      </c>
      <c r="O165" s="20">
        <v>5</v>
      </c>
      <c r="P165" s="22"/>
      <c r="Q165" s="3">
        <v>8</v>
      </c>
      <c r="R165" s="23">
        <v>44012</v>
      </c>
      <c r="S165" s="20">
        <v>5</v>
      </c>
      <c r="T165" s="22"/>
      <c r="U165" s="3">
        <v>8</v>
      </c>
      <c r="V165" s="23">
        <v>44011</v>
      </c>
      <c r="W165" s="20">
        <v>5</v>
      </c>
      <c r="X165" s="22"/>
      <c r="Y165" s="3">
        <v>5</v>
      </c>
      <c r="Z165" s="23">
        <v>44010</v>
      </c>
      <c r="AA165" s="20">
        <v>5</v>
      </c>
      <c r="AB165" s="22"/>
      <c r="AC165" s="25">
        <v>3</v>
      </c>
      <c r="AD165" s="26">
        <v>44009</v>
      </c>
      <c r="AE165" s="20">
        <v>5</v>
      </c>
      <c r="AF165" s="22"/>
      <c r="AG165" s="25">
        <v>1</v>
      </c>
      <c r="AH165" s="26">
        <v>44008</v>
      </c>
      <c r="AI165" s="20">
        <v>5</v>
      </c>
      <c r="AJ165" s="34"/>
      <c r="AK165" s="25">
        <v>1</v>
      </c>
      <c r="AL165" s="26">
        <v>44007</v>
      </c>
      <c r="AM165" s="20">
        <v>5</v>
      </c>
      <c r="AN165" s="34"/>
      <c r="AO165" s="25">
        <v>1</v>
      </c>
      <c r="AP165" s="26">
        <v>44006</v>
      </c>
      <c r="AQ165" s="20">
        <v>5</v>
      </c>
      <c r="AR165" s="34"/>
      <c r="AS165" s="25">
        <v>1</v>
      </c>
      <c r="AT165" s="26">
        <v>44005</v>
      </c>
      <c r="AU165" s="20">
        <v>5</v>
      </c>
      <c r="AV165" s="34"/>
      <c r="AW165" s="25">
        <v>1</v>
      </c>
      <c r="AX165" s="26">
        <v>44004</v>
      </c>
      <c r="AY165" s="20">
        <v>5</v>
      </c>
      <c r="AZ165" s="34"/>
      <c r="BA165" s="25">
        <v>1</v>
      </c>
      <c r="BB165" s="26">
        <v>44003</v>
      </c>
      <c r="BC165" s="20">
        <v>5</v>
      </c>
      <c r="BD165" s="34"/>
      <c r="BE165" s="38">
        <v>1</v>
      </c>
      <c r="BF165" s="26">
        <v>44002</v>
      </c>
      <c r="BG165" s="20">
        <v>5</v>
      </c>
      <c r="BH165" s="22"/>
    </row>
    <row r="166" spans="1:60" customFormat="1" x14ac:dyDescent="0.25">
      <c r="A166" s="30"/>
      <c r="B166" s="1"/>
      <c r="C166" s="32">
        <f t="shared" si="13"/>
        <v>1</v>
      </c>
      <c r="D166" s="32">
        <f t="shared" si="14"/>
        <v>1</v>
      </c>
      <c r="E166" s="33">
        <f t="shared" si="16"/>
        <v>65</v>
      </c>
      <c r="F166" s="20">
        <v>5</v>
      </c>
      <c r="G166" s="20"/>
      <c r="H166" s="22"/>
      <c r="I166" s="3">
        <v>6</v>
      </c>
      <c r="J166" s="23">
        <v>44014</v>
      </c>
      <c r="K166" s="27">
        <v>5</v>
      </c>
      <c r="L166" s="22"/>
      <c r="M166" s="3">
        <v>8</v>
      </c>
      <c r="N166" s="23">
        <v>44013</v>
      </c>
      <c r="O166" s="33">
        <v>5</v>
      </c>
      <c r="P166" s="22"/>
      <c r="Q166" s="3">
        <v>8</v>
      </c>
      <c r="R166" s="23">
        <v>44012</v>
      </c>
      <c r="S166" s="33">
        <v>5</v>
      </c>
      <c r="T166" s="22"/>
      <c r="U166" s="3">
        <v>8</v>
      </c>
      <c r="V166" s="23">
        <v>44011</v>
      </c>
      <c r="W166" s="33">
        <v>5</v>
      </c>
      <c r="X166" s="22"/>
      <c r="Y166" s="3">
        <v>5</v>
      </c>
      <c r="Z166" s="23">
        <v>44010</v>
      </c>
      <c r="AA166" s="33">
        <v>5</v>
      </c>
      <c r="AB166" s="22"/>
      <c r="AC166" s="25">
        <v>3</v>
      </c>
      <c r="AD166" s="26">
        <v>44009</v>
      </c>
      <c r="AE166" s="33">
        <v>5</v>
      </c>
      <c r="AF166" s="22"/>
      <c r="AG166" s="25">
        <v>1</v>
      </c>
      <c r="AH166" s="26">
        <v>44008</v>
      </c>
      <c r="AI166" s="33">
        <v>5</v>
      </c>
      <c r="AJ166" s="34"/>
      <c r="AK166" s="25">
        <v>1</v>
      </c>
      <c r="AL166" s="26">
        <v>44007</v>
      </c>
      <c r="AM166" s="33">
        <v>5</v>
      </c>
      <c r="AN166" s="34"/>
      <c r="AO166" s="25">
        <v>1</v>
      </c>
      <c r="AP166" s="26">
        <v>44006</v>
      </c>
      <c r="AQ166" s="33">
        <v>5</v>
      </c>
      <c r="AR166" s="34"/>
      <c r="AS166" s="25">
        <v>1</v>
      </c>
      <c r="AT166" s="26">
        <v>44005</v>
      </c>
      <c r="AU166" s="33">
        <v>5</v>
      </c>
      <c r="AV166" s="34"/>
      <c r="AW166" s="25">
        <v>1</v>
      </c>
      <c r="AX166" s="26">
        <v>44004</v>
      </c>
      <c r="AY166" s="33">
        <v>5</v>
      </c>
      <c r="AZ166" s="34"/>
      <c r="BA166" s="25">
        <v>1</v>
      </c>
      <c r="BB166" s="26">
        <v>44003</v>
      </c>
      <c r="BC166" s="33">
        <v>5</v>
      </c>
      <c r="BD166" s="34"/>
      <c r="BE166" s="35">
        <v>1</v>
      </c>
      <c r="BF166" s="26">
        <v>44002</v>
      </c>
      <c r="BG166" s="33">
        <v>5</v>
      </c>
      <c r="BH166" s="22"/>
    </row>
    <row r="167" spans="1:60" customFormat="1" x14ac:dyDescent="0.25">
      <c r="A167" s="1"/>
      <c r="B167" s="1"/>
      <c r="C167" s="32">
        <f t="shared" si="13"/>
        <v>1</v>
      </c>
      <c r="D167" s="32">
        <f t="shared" si="14"/>
        <v>1</v>
      </c>
      <c r="E167" s="33">
        <f t="shared" si="16"/>
        <v>25</v>
      </c>
      <c r="F167" s="20">
        <v>5</v>
      </c>
      <c r="G167" s="20"/>
      <c r="H167" s="22"/>
      <c r="I167" s="25">
        <v>6</v>
      </c>
      <c r="J167" s="26">
        <v>44014</v>
      </c>
      <c r="K167" s="27">
        <v>5</v>
      </c>
      <c r="L167" s="22"/>
      <c r="M167" s="3">
        <v>8</v>
      </c>
      <c r="N167" s="23">
        <v>44013</v>
      </c>
      <c r="O167" s="33">
        <v>0</v>
      </c>
      <c r="P167" s="22"/>
      <c r="Q167" s="3">
        <v>8</v>
      </c>
      <c r="R167" s="23">
        <v>44012</v>
      </c>
      <c r="S167" s="33">
        <v>0</v>
      </c>
      <c r="T167" s="22"/>
      <c r="U167" s="3">
        <v>8</v>
      </c>
      <c r="V167" s="23">
        <v>44011</v>
      </c>
      <c r="W167" s="33">
        <v>5</v>
      </c>
      <c r="X167" s="22"/>
      <c r="Y167" s="3">
        <v>8</v>
      </c>
      <c r="Z167" s="23">
        <v>44010</v>
      </c>
      <c r="AA167" s="33">
        <v>0</v>
      </c>
      <c r="AB167" s="22"/>
      <c r="AC167" s="25">
        <v>8</v>
      </c>
      <c r="AD167" s="26">
        <v>44009</v>
      </c>
      <c r="AE167" s="33">
        <v>5</v>
      </c>
      <c r="AF167" s="22"/>
      <c r="AG167" s="25">
        <v>8</v>
      </c>
      <c r="AH167" s="26">
        <v>44008</v>
      </c>
      <c r="AI167" s="33">
        <v>0</v>
      </c>
      <c r="AJ167" s="22"/>
      <c r="AK167" s="3">
        <v>8</v>
      </c>
      <c r="AL167" s="26">
        <v>44007</v>
      </c>
      <c r="AM167" s="33">
        <v>0</v>
      </c>
      <c r="AN167" s="22"/>
      <c r="AO167" s="3">
        <v>8</v>
      </c>
      <c r="AP167" s="26">
        <v>44006</v>
      </c>
      <c r="AQ167" s="33">
        <v>0</v>
      </c>
      <c r="AR167" s="22"/>
      <c r="AS167" s="3">
        <v>8</v>
      </c>
      <c r="AT167" s="26">
        <v>44005</v>
      </c>
      <c r="AU167" s="33">
        <v>5</v>
      </c>
      <c r="AV167" s="22"/>
      <c r="AW167" s="3">
        <v>5</v>
      </c>
      <c r="AX167" s="26">
        <v>44004</v>
      </c>
      <c r="AY167" s="33">
        <v>0</v>
      </c>
      <c r="AZ167" s="22"/>
      <c r="BA167" s="3">
        <v>5</v>
      </c>
      <c r="BB167" s="26">
        <v>44003</v>
      </c>
      <c r="BC167" s="33">
        <v>0</v>
      </c>
      <c r="BD167" s="22"/>
      <c r="BE167">
        <v>5</v>
      </c>
      <c r="BF167" s="26">
        <v>44002</v>
      </c>
      <c r="BG167" s="33">
        <v>5</v>
      </c>
      <c r="BH167" s="22"/>
    </row>
    <row r="168" spans="1:60" x14ac:dyDescent="0.25">
      <c r="C168" s="19">
        <f t="shared" si="13"/>
        <v>1</v>
      </c>
      <c r="D168" s="19">
        <f t="shared" si="14"/>
        <v>1</v>
      </c>
      <c r="E168" s="20">
        <f t="shared" si="16"/>
        <v>65</v>
      </c>
      <c r="F168" s="20">
        <v>5</v>
      </c>
      <c r="G168" s="20"/>
      <c r="H168" s="22"/>
      <c r="I168" s="3">
        <v>6</v>
      </c>
      <c r="J168" s="23">
        <v>44014</v>
      </c>
      <c r="K168" s="27">
        <v>5</v>
      </c>
      <c r="L168" s="22"/>
      <c r="M168" s="3">
        <v>8</v>
      </c>
      <c r="N168" s="23">
        <v>44013</v>
      </c>
      <c r="O168" s="20">
        <v>5</v>
      </c>
      <c r="P168" s="22"/>
      <c r="Q168" s="3">
        <v>8</v>
      </c>
      <c r="R168" s="23">
        <v>44012</v>
      </c>
      <c r="S168" s="20">
        <v>5</v>
      </c>
      <c r="T168" s="22"/>
      <c r="U168" s="3">
        <v>8</v>
      </c>
      <c r="V168" s="23">
        <v>44011</v>
      </c>
      <c r="W168" s="20">
        <v>5</v>
      </c>
      <c r="X168" s="22"/>
      <c r="Y168" s="3">
        <v>5</v>
      </c>
      <c r="Z168" s="23">
        <v>44010</v>
      </c>
      <c r="AA168" s="20">
        <v>5</v>
      </c>
      <c r="AB168" s="22"/>
      <c r="AC168" s="25">
        <v>3</v>
      </c>
      <c r="AD168" s="26">
        <v>44009</v>
      </c>
      <c r="AE168" s="20">
        <v>5</v>
      </c>
      <c r="AF168" s="22"/>
      <c r="AG168" s="25">
        <v>1</v>
      </c>
      <c r="AH168" s="23">
        <v>44008</v>
      </c>
      <c r="AI168" s="20">
        <v>5</v>
      </c>
      <c r="AJ168" s="22"/>
      <c r="AK168" s="3">
        <v>1</v>
      </c>
      <c r="AL168" s="23">
        <v>44007</v>
      </c>
      <c r="AM168" s="20">
        <v>5</v>
      </c>
      <c r="AN168" s="22"/>
      <c r="AO168" s="3">
        <v>1</v>
      </c>
      <c r="AP168" s="23">
        <v>44006</v>
      </c>
      <c r="AQ168" s="20">
        <v>5</v>
      </c>
      <c r="AR168" s="22"/>
      <c r="AS168" s="3">
        <v>1</v>
      </c>
      <c r="AT168" s="23">
        <v>44005</v>
      </c>
      <c r="AU168" s="20">
        <v>5</v>
      </c>
      <c r="AV168" s="22"/>
      <c r="AW168" s="3">
        <v>1</v>
      </c>
      <c r="AX168" s="23">
        <v>44004</v>
      </c>
      <c r="AY168" s="20">
        <v>5</v>
      </c>
      <c r="AZ168" s="22"/>
      <c r="BA168" s="3">
        <v>1</v>
      </c>
      <c r="BB168" s="23">
        <v>44003</v>
      </c>
      <c r="BC168" s="20">
        <v>5</v>
      </c>
      <c r="BD168" s="22"/>
      <c r="BE168" s="2">
        <v>1</v>
      </c>
      <c r="BF168" s="23">
        <v>44002</v>
      </c>
      <c r="BG168" s="20">
        <v>5</v>
      </c>
      <c r="BH168" s="22"/>
    </row>
    <row r="169" spans="1:60" x14ac:dyDescent="0.25">
      <c r="A169" s="37">
        <v>44015</v>
      </c>
      <c r="B169" s="61">
        <v>0.45833333333333331</v>
      </c>
      <c r="C169" s="19">
        <f t="shared" si="13"/>
        <v>1</v>
      </c>
      <c r="D169" s="19">
        <f t="shared" si="14"/>
        <v>1</v>
      </c>
      <c r="E169" s="20">
        <f t="shared" si="16"/>
        <v>65</v>
      </c>
      <c r="F169" s="20">
        <v>5</v>
      </c>
      <c r="G169" s="20"/>
      <c r="H169" s="22"/>
      <c r="I169" s="3">
        <v>6</v>
      </c>
      <c r="J169" s="23">
        <v>44014</v>
      </c>
      <c r="K169" s="27">
        <v>5</v>
      </c>
      <c r="L169" s="22"/>
      <c r="M169" s="3">
        <v>8</v>
      </c>
      <c r="N169" s="23">
        <v>44013</v>
      </c>
      <c r="O169" s="20">
        <v>5</v>
      </c>
      <c r="P169" s="22"/>
      <c r="Q169" s="3">
        <v>8</v>
      </c>
      <c r="R169" s="23">
        <v>44012</v>
      </c>
      <c r="S169" s="20">
        <v>5</v>
      </c>
      <c r="T169" s="22"/>
      <c r="U169" s="3">
        <v>8</v>
      </c>
      <c r="V169" s="23">
        <v>44011</v>
      </c>
      <c r="W169" s="20">
        <v>5</v>
      </c>
      <c r="X169" s="22"/>
      <c r="Y169" s="3">
        <v>5</v>
      </c>
      <c r="Z169" s="23">
        <v>44010</v>
      </c>
      <c r="AA169" s="20">
        <v>5</v>
      </c>
      <c r="AB169" s="22"/>
      <c r="AC169" s="25">
        <v>3</v>
      </c>
      <c r="AD169" s="26">
        <v>44009</v>
      </c>
      <c r="AE169" s="20">
        <v>5</v>
      </c>
      <c r="AF169" s="22"/>
      <c r="AG169" s="25">
        <v>1</v>
      </c>
      <c r="AH169" s="23">
        <v>44008</v>
      </c>
      <c r="AI169" s="20">
        <v>5</v>
      </c>
      <c r="AJ169" s="22"/>
      <c r="AK169" s="3">
        <v>1</v>
      </c>
      <c r="AL169" s="23">
        <v>44007</v>
      </c>
      <c r="AM169" s="20">
        <v>5</v>
      </c>
      <c r="AN169" s="22"/>
      <c r="AO169" s="3">
        <v>1</v>
      </c>
      <c r="AP169" s="23">
        <v>44006</v>
      </c>
      <c r="AQ169" s="20">
        <v>5</v>
      </c>
      <c r="AR169" s="22"/>
      <c r="AS169" s="3">
        <v>1</v>
      </c>
      <c r="AT169" s="23">
        <v>44005</v>
      </c>
      <c r="AU169" s="20">
        <v>5</v>
      </c>
      <c r="AV169" s="22"/>
      <c r="AW169" s="3">
        <v>1</v>
      </c>
      <c r="AX169" s="23">
        <v>44004</v>
      </c>
      <c r="AY169" s="20">
        <v>5</v>
      </c>
      <c r="AZ169" s="22"/>
      <c r="BA169" s="3">
        <v>1</v>
      </c>
      <c r="BB169" s="23">
        <v>44003</v>
      </c>
      <c r="BC169" s="20">
        <v>5</v>
      </c>
      <c r="BD169" s="22"/>
      <c r="BE169" s="2">
        <v>1</v>
      </c>
      <c r="BF169" s="23">
        <v>44002</v>
      </c>
      <c r="BG169" s="20">
        <v>5</v>
      </c>
      <c r="BH169" s="22"/>
    </row>
    <row r="170" spans="1:60" x14ac:dyDescent="0.25">
      <c r="C170" s="19">
        <f t="shared" si="13"/>
        <v>1</v>
      </c>
      <c r="D170" s="19">
        <f t="shared" si="14"/>
        <v>1</v>
      </c>
      <c r="E170" s="20">
        <f t="shared" si="16"/>
        <v>65</v>
      </c>
      <c r="F170" s="20">
        <v>5</v>
      </c>
      <c r="G170" s="20"/>
      <c r="H170" s="22"/>
      <c r="I170" s="3">
        <v>6</v>
      </c>
      <c r="J170" s="23">
        <v>44014</v>
      </c>
      <c r="K170" s="27">
        <v>5</v>
      </c>
      <c r="L170" s="22"/>
      <c r="M170" s="3">
        <v>8</v>
      </c>
      <c r="N170" s="23">
        <v>44013</v>
      </c>
      <c r="O170" s="20">
        <v>5</v>
      </c>
      <c r="P170" s="22"/>
      <c r="Q170" s="3">
        <v>8</v>
      </c>
      <c r="R170" s="23">
        <v>44012</v>
      </c>
      <c r="S170" s="20">
        <v>5</v>
      </c>
      <c r="T170" s="22"/>
      <c r="U170" s="3">
        <v>8</v>
      </c>
      <c r="V170" s="23">
        <v>44011</v>
      </c>
      <c r="W170" s="20">
        <v>5</v>
      </c>
      <c r="X170" s="22"/>
      <c r="Y170" s="3">
        <v>5</v>
      </c>
      <c r="Z170" s="23">
        <v>44010</v>
      </c>
      <c r="AA170" s="20">
        <v>5</v>
      </c>
      <c r="AB170" s="22"/>
      <c r="AC170" s="25">
        <v>3</v>
      </c>
      <c r="AD170" s="26">
        <v>44009</v>
      </c>
      <c r="AE170" s="20">
        <v>5</v>
      </c>
      <c r="AF170" s="22"/>
      <c r="AG170" s="25">
        <v>1</v>
      </c>
      <c r="AH170" s="23">
        <v>44008</v>
      </c>
      <c r="AI170" s="20">
        <v>5</v>
      </c>
      <c r="AJ170" s="22"/>
      <c r="AK170" s="3">
        <v>1</v>
      </c>
      <c r="AL170" s="23">
        <v>44007</v>
      </c>
      <c r="AM170" s="20">
        <v>5</v>
      </c>
      <c r="AN170" s="22"/>
      <c r="AO170" s="3">
        <v>1</v>
      </c>
      <c r="AP170" s="23">
        <v>44006</v>
      </c>
      <c r="AQ170" s="20">
        <v>5</v>
      </c>
      <c r="AR170" s="22"/>
      <c r="AS170" s="3">
        <v>1</v>
      </c>
      <c r="AT170" s="23">
        <v>44005</v>
      </c>
      <c r="AU170" s="20">
        <v>5</v>
      </c>
      <c r="AV170" s="22"/>
      <c r="AW170" s="3">
        <v>1</v>
      </c>
      <c r="AX170" s="23">
        <v>44004</v>
      </c>
      <c r="AY170" s="20">
        <v>5</v>
      </c>
      <c r="AZ170" s="22"/>
      <c r="BA170" s="3">
        <v>1</v>
      </c>
      <c r="BB170" s="23">
        <v>44003</v>
      </c>
      <c r="BC170" s="20">
        <v>5</v>
      </c>
      <c r="BD170" s="22"/>
      <c r="BE170" s="2">
        <v>1</v>
      </c>
      <c r="BF170" s="23">
        <v>44002</v>
      </c>
      <c r="BG170" s="20">
        <v>5</v>
      </c>
      <c r="BH170" s="22"/>
    </row>
    <row r="171" spans="1:60" x14ac:dyDescent="0.25">
      <c r="C171" s="19">
        <f t="shared" si="13"/>
        <v>1</v>
      </c>
      <c r="D171" s="19">
        <f t="shared" si="14"/>
        <v>1</v>
      </c>
      <c r="E171" s="20">
        <f t="shared" si="16"/>
        <v>50</v>
      </c>
      <c r="F171" s="20">
        <v>5</v>
      </c>
      <c r="G171" s="20"/>
      <c r="H171" s="22"/>
      <c r="I171" s="25">
        <v>6</v>
      </c>
      <c r="J171" s="26">
        <v>44014</v>
      </c>
      <c r="K171" s="27">
        <v>5</v>
      </c>
      <c r="L171" s="22"/>
      <c r="M171" s="3">
        <v>8</v>
      </c>
      <c r="N171" s="23">
        <v>44013</v>
      </c>
      <c r="O171" s="20">
        <v>5</v>
      </c>
      <c r="P171" s="22"/>
      <c r="Q171" s="3">
        <v>8</v>
      </c>
      <c r="R171" s="23">
        <v>44012</v>
      </c>
      <c r="S171" s="20">
        <v>5</v>
      </c>
      <c r="T171" s="22"/>
      <c r="U171" s="3">
        <v>8</v>
      </c>
      <c r="V171" s="23">
        <v>44011</v>
      </c>
      <c r="W171" s="20">
        <v>0</v>
      </c>
      <c r="X171" s="22"/>
      <c r="Y171" s="3">
        <v>8</v>
      </c>
      <c r="Z171" s="23">
        <v>44010</v>
      </c>
      <c r="AA171" s="20">
        <v>0</v>
      </c>
      <c r="AB171" s="22"/>
      <c r="AC171" s="25">
        <v>8</v>
      </c>
      <c r="AD171" s="26">
        <v>44009</v>
      </c>
      <c r="AE171" s="20">
        <v>5</v>
      </c>
      <c r="AF171" s="22"/>
      <c r="AG171" s="25">
        <v>5</v>
      </c>
      <c r="AH171" s="23">
        <v>44008</v>
      </c>
      <c r="AI171" s="20">
        <v>0</v>
      </c>
      <c r="AJ171" s="22"/>
      <c r="AK171" s="3">
        <v>5</v>
      </c>
      <c r="AL171" s="23">
        <v>44007</v>
      </c>
      <c r="AM171" s="20">
        <v>5</v>
      </c>
      <c r="AN171" s="22"/>
      <c r="AO171" s="3">
        <v>3</v>
      </c>
      <c r="AP171" s="23">
        <v>44006</v>
      </c>
      <c r="AQ171" s="20">
        <v>5</v>
      </c>
      <c r="AR171" s="22"/>
      <c r="AS171" s="3">
        <v>1</v>
      </c>
      <c r="AT171" s="23">
        <v>44005</v>
      </c>
      <c r="AU171" s="20">
        <v>5</v>
      </c>
      <c r="AV171" s="22"/>
      <c r="AW171" s="3">
        <v>1</v>
      </c>
      <c r="AX171" s="23">
        <v>44004</v>
      </c>
      <c r="AY171" s="20">
        <v>5</v>
      </c>
      <c r="AZ171" s="22"/>
      <c r="BA171" s="3">
        <v>1</v>
      </c>
      <c r="BB171" s="23">
        <v>44003</v>
      </c>
      <c r="BC171" s="20">
        <v>5</v>
      </c>
      <c r="BD171" s="22"/>
      <c r="BE171" s="2">
        <v>1</v>
      </c>
      <c r="BF171" s="23">
        <v>44002</v>
      </c>
      <c r="BG171" s="20">
        <v>5</v>
      </c>
      <c r="BH171" s="22"/>
    </row>
    <row r="172" spans="1:60" x14ac:dyDescent="0.25">
      <c r="A172" s="37">
        <v>44015</v>
      </c>
      <c r="B172" s="61">
        <v>0.54166666666666663</v>
      </c>
      <c r="C172" s="19">
        <f t="shared" si="13"/>
        <v>2</v>
      </c>
      <c r="D172" s="19">
        <f t="shared" si="14"/>
        <v>2</v>
      </c>
      <c r="E172" s="20">
        <f t="shared" si="16"/>
        <v>130</v>
      </c>
      <c r="F172" s="20">
        <v>5</v>
      </c>
      <c r="G172" s="20"/>
      <c r="H172" s="22"/>
      <c r="I172" s="3">
        <v>6</v>
      </c>
      <c r="J172" s="23">
        <v>44014</v>
      </c>
      <c r="K172" s="27">
        <v>10</v>
      </c>
      <c r="L172" s="22"/>
      <c r="M172" s="3">
        <v>8</v>
      </c>
      <c r="N172" s="23">
        <v>44013</v>
      </c>
      <c r="O172" s="20">
        <v>10</v>
      </c>
      <c r="P172" s="22"/>
      <c r="Q172" s="3">
        <v>8</v>
      </c>
      <c r="R172" s="23">
        <v>44012</v>
      </c>
      <c r="S172" s="20">
        <v>10</v>
      </c>
      <c r="T172" s="22"/>
      <c r="U172" s="3">
        <v>8</v>
      </c>
      <c r="V172" s="23">
        <v>44011</v>
      </c>
      <c r="W172" s="20">
        <v>10</v>
      </c>
      <c r="X172" s="22"/>
      <c r="Y172" s="3">
        <v>5</v>
      </c>
      <c r="Z172" s="23">
        <v>44010</v>
      </c>
      <c r="AA172" s="20">
        <v>10</v>
      </c>
      <c r="AB172" s="22"/>
      <c r="AC172" s="25">
        <v>3</v>
      </c>
      <c r="AD172" s="26">
        <v>44009</v>
      </c>
      <c r="AE172" s="20">
        <v>10</v>
      </c>
      <c r="AF172" s="22"/>
      <c r="AG172" s="25">
        <v>1</v>
      </c>
      <c r="AH172" s="23">
        <v>44008</v>
      </c>
      <c r="AI172" s="20">
        <v>10</v>
      </c>
      <c r="AJ172" s="22"/>
      <c r="AK172" s="3">
        <v>1</v>
      </c>
      <c r="AL172" s="23">
        <v>44007</v>
      </c>
      <c r="AM172" s="20">
        <v>10</v>
      </c>
      <c r="AN172" s="22"/>
      <c r="AO172" s="3">
        <v>1</v>
      </c>
      <c r="AP172" s="23">
        <v>44006</v>
      </c>
      <c r="AQ172" s="20">
        <v>10</v>
      </c>
      <c r="AR172" s="22"/>
      <c r="AS172" s="3">
        <v>1</v>
      </c>
      <c r="AT172" s="23">
        <v>44005</v>
      </c>
      <c r="AU172" s="20">
        <v>10</v>
      </c>
      <c r="AV172" s="22"/>
      <c r="AW172" s="3">
        <v>1</v>
      </c>
      <c r="AX172" s="23">
        <v>44004</v>
      </c>
      <c r="AY172" s="20">
        <v>10</v>
      </c>
      <c r="AZ172" s="22"/>
      <c r="BA172" s="3">
        <v>1</v>
      </c>
      <c r="BB172" s="23">
        <v>44003</v>
      </c>
      <c r="BC172" s="20">
        <v>10</v>
      </c>
      <c r="BD172" s="22"/>
      <c r="BE172" s="2">
        <v>1</v>
      </c>
      <c r="BF172" s="23">
        <v>44002</v>
      </c>
      <c r="BG172" s="20">
        <v>10</v>
      </c>
      <c r="BH172" s="22"/>
    </row>
    <row r="173" spans="1:60" x14ac:dyDescent="0.25">
      <c r="C173" s="19">
        <f t="shared" si="13"/>
        <v>1</v>
      </c>
      <c r="D173" s="19">
        <f t="shared" si="14"/>
        <v>1</v>
      </c>
      <c r="E173" s="20">
        <f t="shared" si="16"/>
        <v>60</v>
      </c>
      <c r="F173" s="20">
        <v>5</v>
      </c>
      <c r="G173" s="20"/>
      <c r="H173" s="22"/>
      <c r="I173" s="3">
        <v>6</v>
      </c>
      <c r="J173" s="23">
        <v>44014</v>
      </c>
      <c r="K173" s="27">
        <v>5</v>
      </c>
      <c r="L173" s="22"/>
      <c r="M173" s="3">
        <v>8</v>
      </c>
      <c r="N173" s="23">
        <v>44013</v>
      </c>
      <c r="O173" s="20">
        <v>5</v>
      </c>
      <c r="P173" s="22"/>
      <c r="Q173" s="3">
        <v>8</v>
      </c>
      <c r="R173" s="23">
        <v>44012</v>
      </c>
      <c r="S173" s="20">
        <v>5</v>
      </c>
      <c r="T173" s="22"/>
      <c r="U173" s="3">
        <v>8</v>
      </c>
      <c r="V173" s="23">
        <v>44011</v>
      </c>
      <c r="W173" s="20">
        <v>5</v>
      </c>
      <c r="X173" s="22"/>
      <c r="Y173" s="3">
        <v>5</v>
      </c>
      <c r="Z173" s="23">
        <v>44010</v>
      </c>
      <c r="AA173" s="20">
        <v>5</v>
      </c>
      <c r="AB173" s="22"/>
      <c r="AC173" s="25">
        <v>3</v>
      </c>
      <c r="AD173" s="26">
        <v>44009</v>
      </c>
      <c r="AE173" s="20">
        <v>5</v>
      </c>
      <c r="AF173" s="22"/>
      <c r="AG173" s="25">
        <v>1</v>
      </c>
      <c r="AH173" s="23">
        <v>44008</v>
      </c>
      <c r="AI173" s="20">
        <v>5</v>
      </c>
      <c r="AJ173" s="22"/>
      <c r="AK173" s="3">
        <v>1</v>
      </c>
      <c r="AL173" s="23">
        <v>44007</v>
      </c>
      <c r="AM173" s="20">
        <v>5</v>
      </c>
      <c r="AN173" s="22"/>
      <c r="AO173" s="3">
        <v>1</v>
      </c>
      <c r="AP173" s="23">
        <v>44006</v>
      </c>
      <c r="AQ173" s="20">
        <v>5</v>
      </c>
      <c r="AR173" s="22"/>
      <c r="AS173" s="3">
        <v>1</v>
      </c>
      <c r="AT173" s="23">
        <v>44005</v>
      </c>
      <c r="AU173" s="20">
        <v>5</v>
      </c>
      <c r="AV173" s="22"/>
      <c r="AW173" s="3">
        <v>1</v>
      </c>
      <c r="AX173" s="23">
        <v>44004</v>
      </c>
      <c r="AY173" s="20">
        <v>5</v>
      </c>
      <c r="AZ173" s="22"/>
      <c r="BA173" s="3">
        <v>1</v>
      </c>
      <c r="BB173" s="23">
        <v>44003</v>
      </c>
      <c r="BC173" s="20">
        <v>5</v>
      </c>
      <c r="BD173" s="22"/>
      <c r="BF173" s="23"/>
      <c r="BG173" s="20"/>
      <c r="BH173" s="22"/>
    </row>
    <row r="174" spans="1:60" x14ac:dyDescent="0.25">
      <c r="A174" s="37">
        <v>44015</v>
      </c>
      <c r="B174" s="61">
        <v>0.66666666666666663</v>
      </c>
      <c r="C174" s="19">
        <f t="shared" si="13"/>
        <v>3</v>
      </c>
      <c r="D174" s="19">
        <f t="shared" si="14"/>
        <v>3</v>
      </c>
      <c r="E174" s="20">
        <f t="shared" si="16"/>
        <v>195</v>
      </c>
      <c r="F174" s="20">
        <v>5</v>
      </c>
      <c r="G174" s="20"/>
      <c r="H174" s="22"/>
      <c r="I174" s="3">
        <v>6</v>
      </c>
      <c r="J174" s="23">
        <v>44014</v>
      </c>
      <c r="K174" s="27">
        <v>15</v>
      </c>
      <c r="L174" s="22"/>
      <c r="M174" s="3">
        <v>8</v>
      </c>
      <c r="N174" s="23">
        <v>44013</v>
      </c>
      <c r="O174" s="20">
        <v>15</v>
      </c>
      <c r="P174" s="22"/>
      <c r="Q174" s="3">
        <v>8</v>
      </c>
      <c r="R174" s="23">
        <v>44012</v>
      </c>
      <c r="S174" s="20">
        <v>15</v>
      </c>
      <c r="T174" s="22"/>
      <c r="U174" s="3">
        <v>8</v>
      </c>
      <c r="V174" s="23">
        <v>44011</v>
      </c>
      <c r="W174" s="20">
        <v>15</v>
      </c>
      <c r="X174" s="22"/>
      <c r="Y174" s="3">
        <v>5</v>
      </c>
      <c r="Z174" s="23">
        <v>44010</v>
      </c>
      <c r="AA174" s="20">
        <v>15</v>
      </c>
      <c r="AB174" s="22"/>
      <c r="AC174" s="25">
        <v>3</v>
      </c>
      <c r="AD174" s="26">
        <v>44009</v>
      </c>
      <c r="AE174" s="20">
        <v>15</v>
      </c>
      <c r="AF174" s="22"/>
      <c r="AG174" s="25">
        <v>1</v>
      </c>
      <c r="AH174" s="23">
        <v>44008</v>
      </c>
      <c r="AI174" s="20">
        <v>15</v>
      </c>
      <c r="AJ174" s="22"/>
      <c r="AK174" s="3">
        <v>1</v>
      </c>
      <c r="AL174" s="23">
        <v>44007</v>
      </c>
      <c r="AM174" s="20">
        <v>15</v>
      </c>
      <c r="AN174" s="22"/>
      <c r="AO174" s="3">
        <v>1</v>
      </c>
      <c r="AP174" s="23">
        <v>44006</v>
      </c>
      <c r="AQ174" s="20">
        <v>15</v>
      </c>
      <c r="AR174" s="22"/>
      <c r="AS174" s="3">
        <v>1</v>
      </c>
      <c r="AT174" s="23">
        <v>44005</v>
      </c>
      <c r="AU174" s="20">
        <v>15</v>
      </c>
      <c r="AV174" s="22"/>
      <c r="AW174" s="3">
        <v>1</v>
      </c>
      <c r="AX174" s="23">
        <v>44004</v>
      </c>
      <c r="AY174" s="20">
        <v>15</v>
      </c>
      <c r="AZ174" s="22"/>
      <c r="BA174" s="3">
        <v>1</v>
      </c>
      <c r="BB174" s="23">
        <v>44003</v>
      </c>
      <c r="BC174" s="20">
        <v>15</v>
      </c>
      <c r="BD174" s="22"/>
      <c r="BE174" s="2">
        <v>1</v>
      </c>
      <c r="BF174" s="23">
        <v>44002</v>
      </c>
      <c r="BG174" s="20">
        <v>15</v>
      </c>
      <c r="BH174" s="22"/>
    </row>
    <row r="175" spans="1:60" x14ac:dyDescent="0.25">
      <c r="A175" s="37">
        <v>44015</v>
      </c>
      <c r="B175" s="61">
        <v>0.70833333333333337</v>
      </c>
      <c r="C175" s="43">
        <f t="shared" si="13"/>
        <v>1</v>
      </c>
      <c r="D175" s="43">
        <f t="shared" si="14"/>
        <v>1</v>
      </c>
      <c r="E175" s="20">
        <f t="shared" si="16"/>
        <v>65</v>
      </c>
      <c r="F175" s="20">
        <v>5</v>
      </c>
      <c r="G175" s="20"/>
      <c r="H175" s="22"/>
      <c r="I175" s="3">
        <v>6</v>
      </c>
      <c r="J175" s="23">
        <v>44014</v>
      </c>
      <c r="K175" s="27">
        <v>5</v>
      </c>
      <c r="L175" s="22"/>
      <c r="M175" s="3">
        <v>8</v>
      </c>
      <c r="N175" s="23">
        <v>44013</v>
      </c>
      <c r="O175" s="20">
        <v>5</v>
      </c>
      <c r="P175" s="22"/>
      <c r="Q175" s="3">
        <v>8</v>
      </c>
      <c r="R175" s="23">
        <v>44012</v>
      </c>
      <c r="S175" s="20">
        <v>5</v>
      </c>
      <c r="T175" s="22"/>
      <c r="U175" s="3">
        <v>8</v>
      </c>
      <c r="V175" s="23">
        <v>44011</v>
      </c>
      <c r="W175" s="20">
        <v>5</v>
      </c>
      <c r="X175" s="22"/>
      <c r="Y175" s="3">
        <v>5</v>
      </c>
      <c r="Z175" s="23">
        <v>44010</v>
      </c>
      <c r="AA175" s="20">
        <v>5</v>
      </c>
      <c r="AB175" s="22"/>
      <c r="AC175" s="25">
        <v>3</v>
      </c>
      <c r="AD175" s="26">
        <v>44009</v>
      </c>
      <c r="AE175" s="20">
        <v>5</v>
      </c>
      <c r="AF175" s="22"/>
      <c r="AG175" s="25">
        <v>1</v>
      </c>
      <c r="AH175" s="23">
        <v>44008</v>
      </c>
      <c r="AI175" s="20">
        <v>5</v>
      </c>
      <c r="AJ175" s="22"/>
      <c r="AK175" s="3">
        <v>1</v>
      </c>
      <c r="AL175" s="23">
        <v>44007</v>
      </c>
      <c r="AM175" s="20">
        <v>5</v>
      </c>
      <c r="AN175" s="22"/>
      <c r="AO175" s="3">
        <v>1</v>
      </c>
      <c r="AP175" s="23">
        <v>44006</v>
      </c>
      <c r="AQ175" s="20">
        <v>5</v>
      </c>
      <c r="AR175" s="22"/>
      <c r="AS175" s="3">
        <v>1</v>
      </c>
      <c r="AT175" s="23">
        <v>44005</v>
      </c>
      <c r="AU175" s="20">
        <v>5</v>
      </c>
      <c r="AV175" s="22"/>
      <c r="AW175" s="3">
        <v>1</v>
      </c>
      <c r="AX175" s="23">
        <v>44004</v>
      </c>
      <c r="AY175" s="20">
        <v>5</v>
      </c>
      <c r="AZ175" s="22"/>
      <c r="BA175" s="3">
        <v>1</v>
      </c>
      <c r="BB175" s="23">
        <v>44003</v>
      </c>
      <c r="BC175" s="20">
        <v>5</v>
      </c>
      <c r="BD175" s="22"/>
      <c r="BE175" s="2">
        <v>1</v>
      </c>
      <c r="BF175" s="23">
        <v>44002</v>
      </c>
      <c r="BG175" s="20">
        <v>5</v>
      </c>
      <c r="BH175" s="22"/>
    </row>
    <row r="176" spans="1:60" x14ac:dyDescent="0.25">
      <c r="C176" s="43">
        <f t="shared" si="13"/>
        <v>1</v>
      </c>
      <c r="D176" s="43">
        <f t="shared" si="14"/>
        <v>1</v>
      </c>
      <c r="E176" s="33">
        <f t="shared" si="16"/>
        <v>60</v>
      </c>
      <c r="F176" s="20">
        <v>5</v>
      </c>
      <c r="G176" s="20"/>
      <c r="H176" s="22"/>
      <c r="I176" s="3">
        <v>6</v>
      </c>
      <c r="J176" s="23">
        <v>44014</v>
      </c>
      <c r="K176" s="27">
        <v>5</v>
      </c>
      <c r="L176" s="22"/>
      <c r="M176" s="3">
        <v>8</v>
      </c>
      <c r="N176" s="23">
        <v>44013</v>
      </c>
      <c r="O176" s="20">
        <v>5</v>
      </c>
      <c r="P176" s="22"/>
      <c r="Q176" s="3">
        <v>8</v>
      </c>
      <c r="R176" s="23">
        <v>44012</v>
      </c>
      <c r="S176" s="20">
        <v>5</v>
      </c>
      <c r="T176" s="22"/>
      <c r="U176" s="3">
        <v>8</v>
      </c>
      <c r="V176" s="23">
        <v>44011</v>
      </c>
      <c r="W176" s="20">
        <v>5</v>
      </c>
      <c r="X176" s="22"/>
      <c r="Y176" s="3">
        <v>5</v>
      </c>
      <c r="Z176" s="23">
        <v>44010</v>
      </c>
      <c r="AA176" s="20">
        <v>5</v>
      </c>
      <c r="AB176" s="22"/>
      <c r="AC176" s="25">
        <v>3</v>
      </c>
      <c r="AD176" s="26">
        <v>44009</v>
      </c>
      <c r="AE176" s="20">
        <v>5</v>
      </c>
      <c r="AF176" s="22"/>
      <c r="AG176" s="25">
        <v>1</v>
      </c>
      <c r="AH176" s="23">
        <v>44008</v>
      </c>
      <c r="AI176" s="20">
        <v>5</v>
      </c>
      <c r="AJ176" s="22"/>
      <c r="AK176" s="3">
        <v>1</v>
      </c>
      <c r="AL176" s="23">
        <v>44007</v>
      </c>
      <c r="AM176" s="20">
        <v>5</v>
      </c>
      <c r="AN176" s="22"/>
      <c r="AO176" s="3">
        <v>1</v>
      </c>
      <c r="AP176" s="23">
        <v>44006</v>
      </c>
      <c r="AQ176" s="20">
        <v>5</v>
      </c>
      <c r="AR176" s="22"/>
      <c r="AS176" s="3">
        <v>1</v>
      </c>
      <c r="AT176" s="23">
        <v>44005</v>
      </c>
      <c r="AU176" s="20">
        <v>5</v>
      </c>
      <c r="AV176" s="22"/>
      <c r="AW176" s="3">
        <v>1</v>
      </c>
      <c r="AX176" s="23">
        <v>44004</v>
      </c>
      <c r="AY176" s="20">
        <v>0</v>
      </c>
      <c r="AZ176" s="22"/>
      <c r="BA176" s="3">
        <v>1</v>
      </c>
      <c r="BB176" s="23">
        <v>44003</v>
      </c>
      <c r="BC176" s="20">
        <v>5</v>
      </c>
      <c r="BD176" s="22"/>
      <c r="BE176" s="2">
        <v>1</v>
      </c>
      <c r="BF176" s="23">
        <v>44002</v>
      </c>
      <c r="BG176" s="20">
        <v>5</v>
      </c>
      <c r="BH176" s="22"/>
    </row>
    <row r="177" spans="1:60" ht="13.75" thickBot="1" x14ac:dyDescent="0.3">
      <c r="C177" s="43">
        <f t="shared" si="13"/>
        <v>1</v>
      </c>
      <c r="D177" s="43">
        <f t="shared" si="14"/>
        <v>1</v>
      </c>
      <c r="E177" s="33">
        <f t="shared" si="16"/>
        <v>35</v>
      </c>
      <c r="F177" s="20">
        <v>5</v>
      </c>
      <c r="G177" s="20"/>
      <c r="H177" s="22"/>
      <c r="I177" s="3">
        <v>6</v>
      </c>
      <c r="J177" s="23">
        <v>44014</v>
      </c>
      <c r="K177" s="27">
        <v>5</v>
      </c>
      <c r="L177" s="22"/>
      <c r="M177" s="3">
        <v>8</v>
      </c>
      <c r="N177" s="23">
        <v>44013</v>
      </c>
      <c r="O177" s="20">
        <v>5</v>
      </c>
      <c r="P177" s="22"/>
      <c r="Q177" s="3">
        <v>8</v>
      </c>
      <c r="R177" s="23">
        <v>44012</v>
      </c>
      <c r="S177" s="20">
        <v>5</v>
      </c>
      <c r="T177" s="22"/>
      <c r="U177" s="3">
        <v>8</v>
      </c>
      <c r="V177" s="23">
        <v>44011</v>
      </c>
      <c r="W177" s="20">
        <v>5</v>
      </c>
      <c r="X177" s="22"/>
      <c r="Y177" s="3">
        <v>5</v>
      </c>
      <c r="Z177" s="23">
        <v>44010</v>
      </c>
      <c r="AA177" s="20">
        <v>5</v>
      </c>
      <c r="AB177" s="22"/>
      <c r="AC177" s="25">
        <v>3</v>
      </c>
      <c r="AD177" s="26">
        <v>44009</v>
      </c>
      <c r="AE177" s="20">
        <v>5</v>
      </c>
      <c r="AF177" s="22"/>
      <c r="AG177" s="25">
        <v>1</v>
      </c>
      <c r="AH177" s="23">
        <v>44008</v>
      </c>
      <c r="AI177" s="20">
        <v>5</v>
      </c>
      <c r="AJ177" s="22"/>
      <c r="AK177" s="3"/>
      <c r="AL177" s="23"/>
      <c r="AM177" s="20"/>
      <c r="AN177" s="22"/>
      <c r="AO177" s="3"/>
      <c r="AP177" s="23"/>
      <c r="AQ177" s="20"/>
      <c r="AR177" s="22"/>
      <c r="AS177" s="3"/>
      <c r="AT177" s="23"/>
      <c r="AU177" s="20"/>
      <c r="AV177" s="22"/>
      <c r="AW177" s="3"/>
      <c r="AX177" s="23"/>
      <c r="AY177" s="20"/>
      <c r="AZ177" s="22"/>
      <c r="BA177" s="3"/>
      <c r="BB177" s="23"/>
      <c r="BC177" s="20"/>
      <c r="BD177" s="22"/>
      <c r="BF177" s="23"/>
      <c r="BG177" s="20"/>
      <c r="BH177" s="22"/>
    </row>
    <row r="178" spans="1:60" s="8" customFormat="1" x14ac:dyDescent="0.25">
      <c r="A178" s="5">
        <v>44016</v>
      </c>
      <c r="B178" s="63">
        <v>0.375</v>
      </c>
      <c r="C178" s="6">
        <f t="shared" si="13"/>
        <v>2</v>
      </c>
      <c r="D178" s="6">
        <f t="shared" si="14"/>
        <v>2</v>
      </c>
      <c r="E178" s="7">
        <f t="shared" ref="E178:E195" si="17">SUM(K178,O178,S178,W178,AA178,AE178,AI178,AM178,AQ178,AU178,AY178,BC178,BG178)</f>
        <v>130</v>
      </c>
      <c r="F178" s="7">
        <v>5</v>
      </c>
      <c r="G178" s="7"/>
      <c r="H178" s="12"/>
      <c r="I178" s="9">
        <v>6</v>
      </c>
      <c r="J178" s="10">
        <v>44015</v>
      </c>
      <c r="K178" s="11">
        <v>10</v>
      </c>
      <c r="L178" s="12"/>
      <c r="M178" s="9">
        <v>8</v>
      </c>
      <c r="N178" s="10">
        <v>44014</v>
      </c>
      <c r="O178" s="7">
        <v>10</v>
      </c>
      <c r="P178" s="12"/>
      <c r="Q178" s="9">
        <v>8</v>
      </c>
      <c r="R178" s="10">
        <v>44013</v>
      </c>
      <c r="S178" s="7">
        <v>10</v>
      </c>
      <c r="T178" s="12"/>
      <c r="U178" s="9">
        <v>8</v>
      </c>
      <c r="V178" s="10">
        <v>44012</v>
      </c>
      <c r="W178" s="7">
        <v>10</v>
      </c>
      <c r="X178" s="12"/>
      <c r="Y178" s="9">
        <v>5</v>
      </c>
      <c r="Z178" s="10">
        <v>44011</v>
      </c>
      <c r="AA178" s="7">
        <v>10</v>
      </c>
      <c r="AB178" s="12"/>
      <c r="AC178" s="14">
        <v>3</v>
      </c>
      <c r="AD178" s="10">
        <v>44010</v>
      </c>
      <c r="AE178" s="7">
        <v>10</v>
      </c>
      <c r="AF178" s="12"/>
      <c r="AG178" s="14">
        <v>1</v>
      </c>
      <c r="AH178" s="10">
        <v>44009</v>
      </c>
      <c r="AI178" s="7">
        <v>10</v>
      </c>
      <c r="AJ178" s="16"/>
      <c r="AK178" s="9">
        <v>1</v>
      </c>
      <c r="AL178" s="10">
        <v>44008</v>
      </c>
      <c r="AM178" s="7">
        <v>10</v>
      </c>
      <c r="AN178" s="16"/>
      <c r="AO178" s="9">
        <v>1</v>
      </c>
      <c r="AP178" s="10">
        <v>44007</v>
      </c>
      <c r="AQ178" s="7">
        <v>10</v>
      </c>
      <c r="AR178" s="16"/>
      <c r="AS178" s="9">
        <v>1</v>
      </c>
      <c r="AT178" s="10">
        <v>44006</v>
      </c>
      <c r="AU178" s="7">
        <v>10</v>
      </c>
      <c r="AV178" s="16"/>
      <c r="AW178" s="9">
        <v>1</v>
      </c>
      <c r="AX178" s="10">
        <v>44005</v>
      </c>
      <c r="AY178" s="7">
        <v>10</v>
      </c>
      <c r="AZ178" s="16"/>
      <c r="BA178" s="9">
        <v>1</v>
      </c>
      <c r="BB178" s="10">
        <v>44004</v>
      </c>
      <c r="BC178" s="7">
        <v>10</v>
      </c>
      <c r="BD178" s="16"/>
      <c r="BE178" s="9">
        <v>1</v>
      </c>
      <c r="BF178" s="10">
        <v>44003</v>
      </c>
      <c r="BG178" s="7">
        <v>10</v>
      </c>
      <c r="BH178" s="12"/>
    </row>
    <row r="179" spans="1:60" x14ac:dyDescent="0.25">
      <c r="A179" s="37"/>
      <c r="B179" s="61"/>
      <c r="C179" s="19">
        <f t="shared" si="13"/>
        <v>1</v>
      </c>
      <c r="D179" s="19">
        <f t="shared" si="14"/>
        <v>1</v>
      </c>
      <c r="E179" s="20">
        <f t="shared" si="17"/>
        <v>10</v>
      </c>
      <c r="F179" s="20">
        <v>5</v>
      </c>
      <c r="G179" s="20"/>
      <c r="H179" s="22"/>
      <c r="I179" s="3">
        <v>6</v>
      </c>
      <c r="J179" s="23">
        <v>44015</v>
      </c>
      <c r="K179" s="27">
        <v>5</v>
      </c>
      <c r="L179" s="22"/>
      <c r="M179" s="3">
        <v>8</v>
      </c>
      <c r="N179" s="23">
        <v>44014</v>
      </c>
      <c r="O179" s="20">
        <v>5</v>
      </c>
      <c r="P179" s="22"/>
      <c r="Q179" s="3"/>
      <c r="R179" s="23"/>
      <c r="S179" s="20"/>
      <c r="T179" s="22"/>
      <c r="U179" s="3"/>
      <c r="V179" s="23"/>
      <c r="W179" s="20"/>
      <c r="X179" s="22"/>
      <c r="Y179" s="3"/>
      <c r="Z179" s="23"/>
      <c r="AA179" s="20"/>
      <c r="AB179" s="22"/>
      <c r="AC179" s="25"/>
      <c r="AD179" s="23"/>
      <c r="AE179" s="20"/>
      <c r="AF179" s="22"/>
      <c r="AG179" s="25"/>
      <c r="AH179" s="23"/>
      <c r="AI179" s="20"/>
      <c r="AJ179" s="34"/>
      <c r="AK179" s="3"/>
      <c r="AL179" s="23"/>
      <c r="AM179" s="20"/>
      <c r="AN179" s="34"/>
      <c r="AO179" s="3"/>
      <c r="AP179" s="23"/>
      <c r="AQ179" s="20"/>
      <c r="AR179" s="34"/>
      <c r="AS179" s="3"/>
      <c r="AT179" s="23"/>
      <c r="AU179" s="20"/>
      <c r="AV179" s="34"/>
      <c r="AW179" s="3"/>
      <c r="AX179" s="23"/>
      <c r="AY179" s="20"/>
      <c r="AZ179" s="34"/>
      <c r="BA179" s="3"/>
      <c r="BB179" s="23"/>
      <c r="BC179" s="20"/>
      <c r="BD179" s="34"/>
      <c r="BE179" s="3"/>
      <c r="BF179" s="23"/>
      <c r="BG179" s="20"/>
      <c r="BH179" s="22"/>
    </row>
    <row r="180" spans="1:60" x14ac:dyDescent="0.25">
      <c r="A180" s="37">
        <v>44016</v>
      </c>
      <c r="B180" s="61">
        <v>0.54166666666666663</v>
      </c>
      <c r="C180" s="19">
        <f t="shared" si="13"/>
        <v>3</v>
      </c>
      <c r="D180" s="19">
        <f t="shared" si="14"/>
        <v>3</v>
      </c>
      <c r="E180" s="20">
        <f t="shared" si="17"/>
        <v>195</v>
      </c>
      <c r="F180" s="20">
        <v>5</v>
      </c>
      <c r="G180" s="20"/>
      <c r="H180" s="22"/>
      <c r="I180" s="3">
        <v>6</v>
      </c>
      <c r="J180" s="23">
        <v>44015</v>
      </c>
      <c r="K180" s="27">
        <v>15</v>
      </c>
      <c r="L180" s="22"/>
      <c r="M180" s="3">
        <v>8</v>
      </c>
      <c r="N180" s="23">
        <v>44014</v>
      </c>
      <c r="O180" s="20">
        <v>15</v>
      </c>
      <c r="P180" s="22"/>
      <c r="Q180" s="3">
        <v>8</v>
      </c>
      <c r="R180" s="23">
        <v>44013</v>
      </c>
      <c r="S180" s="20">
        <v>15</v>
      </c>
      <c r="T180" s="22"/>
      <c r="U180" s="3">
        <v>8</v>
      </c>
      <c r="V180" s="23">
        <v>44012</v>
      </c>
      <c r="W180" s="20">
        <v>15</v>
      </c>
      <c r="X180" s="22"/>
      <c r="Y180" s="3">
        <v>5</v>
      </c>
      <c r="Z180" s="23">
        <v>44011</v>
      </c>
      <c r="AA180" s="20">
        <v>15</v>
      </c>
      <c r="AB180" s="22"/>
      <c r="AC180" s="25">
        <v>3</v>
      </c>
      <c r="AD180" s="23">
        <v>44010</v>
      </c>
      <c r="AE180" s="20">
        <v>15</v>
      </c>
      <c r="AF180" s="22"/>
      <c r="AG180" s="25">
        <v>1</v>
      </c>
      <c r="AH180" s="23">
        <v>44009</v>
      </c>
      <c r="AI180" s="20">
        <v>15</v>
      </c>
      <c r="AJ180" s="34"/>
      <c r="AK180" s="3">
        <v>1</v>
      </c>
      <c r="AL180" s="23">
        <v>44008</v>
      </c>
      <c r="AM180" s="20">
        <v>15</v>
      </c>
      <c r="AN180" s="34"/>
      <c r="AO180" s="3">
        <v>1</v>
      </c>
      <c r="AP180" s="23">
        <v>44007</v>
      </c>
      <c r="AQ180" s="20">
        <v>15</v>
      </c>
      <c r="AR180" s="34"/>
      <c r="AS180" s="3">
        <v>1</v>
      </c>
      <c r="AT180" s="23">
        <v>44006</v>
      </c>
      <c r="AU180" s="20">
        <v>15</v>
      </c>
      <c r="AV180" s="34"/>
      <c r="AW180" s="3">
        <v>1</v>
      </c>
      <c r="AX180" s="23">
        <v>44005</v>
      </c>
      <c r="AY180" s="20">
        <v>15</v>
      </c>
      <c r="AZ180" s="34"/>
      <c r="BA180" s="3">
        <v>1</v>
      </c>
      <c r="BB180" s="23">
        <v>44004</v>
      </c>
      <c r="BC180" s="20">
        <v>15</v>
      </c>
      <c r="BD180" s="34"/>
      <c r="BE180" s="3">
        <v>1</v>
      </c>
      <c r="BF180" s="23">
        <v>44003</v>
      </c>
      <c r="BG180" s="20">
        <v>15</v>
      </c>
      <c r="BH180" s="22"/>
    </row>
    <row r="181" spans="1:60" x14ac:dyDescent="0.25">
      <c r="A181" s="37"/>
      <c r="B181" s="61"/>
      <c r="C181" s="19">
        <f t="shared" si="13"/>
        <v>1</v>
      </c>
      <c r="D181" s="19">
        <f t="shared" si="14"/>
        <v>1</v>
      </c>
      <c r="E181" s="20">
        <f t="shared" si="17"/>
        <v>5</v>
      </c>
      <c r="F181" s="20">
        <v>5</v>
      </c>
      <c r="G181" s="20"/>
      <c r="H181" s="22"/>
      <c r="I181" s="3">
        <v>6</v>
      </c>
      <c r="J181" s="23">
        <v>44015</v>
      </c>
      <c r="K181" s="27">
        <v>5</v>
      </c>
      <c r="L181" s="22"/>
      <c r="M181" s="3"/>
      <c r="N181" s="23"/>
      <c r="O181" s="20"/>
      <c r="P181" s="22"/>
      <c r="Q181" s="3"/>
      <c r="R181" s="23"/>
      <c r="S181" s="20"/>
      <c r="T181" s="22"/>
      <c r="U181" s="3"/>
      <c r="V181" s="23"/>
      <c r="W181" s="20"/>
      <c r="X181" s="22"/>
      <c r="Y181" s="3"/>
      <c r="Z181" s="23"/>
      <c r="AA181" s="20"/>
      <c r="AB181" s="22"/>
      <c r="AC181" s="25"/>
      <c r="AD181" s="23"/>
      <c r="AE181" s="20"/>
      <c r="AF181" s="22"/>
      <c r="AG181" s="25"/>
      <c r="AH181" s="23"/>
      <c r="AI181" s="20"/>
      <c r="AJ181" s="34"/>
      <c r="AK181" s="3"/>
      <c r="AL181" s="23"/>
      <c r="AM181" s="20"/>
      <c r="AN181" s="34"/>
      <c r="AO181" s="3"/>
      <c r="AP181" s="23"/>
      <c r="AQ181" s="20"/>
      <c r="AR181" s="34"/>
      <c r="AS181" s="3"/>
      <c r="AT181" s="23"/>
      <c r="AU181" s="20"/>
      <c r="AV181" s="34"/>
      <c r="AW181" s="3"/>
      <c r="AX181" s="23"/>
      <c r="AY181" s="20"/>
      <c r="AZ181" s="34"/>
      <c r="BA181" s="3"/>
      <c r="BB181" s="23"/>
      <c r="BC181" s="20"/>
      <c r="BD181" s="34"/>
      <c r="BE181" s="3"/>
      <c r="BF181" s="23"/>
      <c r="BG181" s="20"/>
      <c r="BH181" s="22"/>
    </row>
    <row r="182" spans="1:60" x14ac:dyDescent="0.25">
      <c r="A182" s="37">
        <v>44016</v>
      </c>
      <c r="B182" s="61">
        <v>0.83333333333333337</v>
      </c>
      <c r="C182" s="19">
        <f t="shared" si="13"/>
        <v>1</v>
      </c>
      <c r="D182" s="19">
        <f t="shared" si="14"/>
        <v>1</v>
      </c>
      <c r="E182" s="20">
        <f t="shared" si="17"/>
        <v>65</v>
      </c>
      <c r="F182" s="20">
        <v>5</v>
      </c>
      <c r="G182" s="20"/>
      <c r="H182" s="22"/>
      <c r="I182" s="3">
        <v>6</v>
      </c>
      <c r="J182" s="23">
        <v>44015</v>
      </c>
      <c r="K182" s="27">
        <v>5</v>
      </c>
      <c r="L182" s="22"/>
      <c r="M182" s="3">
        <v>8</v>
      </c>
      <c r="N182" s="23">
        <v>44014</v>
      </c>
      <c r="O182" s="20">
        <v>5</v>
      </c>
      <c r="P182" s="22"/>
      <c r="Q182" s="3">
        <v>8</v>
      </c>
      <c r="R182" s="23">
        <v>44013</v>
      </c>
      <c r="S182" s="20">
        <v>5</v>
      </c>
      <c r="T182" s="22"/>
      <c r="U182" s="3">
        <v>8</v>
      </c>
      <c r="V182" s="23">
        <v>44012</v>
      </c>
      <c r="W182" s="20">
        <v>5</v>
      </c>
      <c r="X182" s="22"/>
      <c r="Y182" s="3">
        <v>5</v>
      </c>
      <c r="Z182" s="23">
        <v>44011</v>
      </c>
      <c r="AA182" s="20">
        <v>5</v>
      </c>
      <c r="AB182" s="22"/>
      <c r="AC182" s="25">
        <v>3</v>
      </c>
      <c r="AD182" s="23">
        <v>44010</v>
      </c>
      <c r="AE182" s="20">
        <v>5</v>
      </c>
      <c r="AF182" s="22"/>
      <c r="AG182" s="25">
        <v>1</v>
      </c>
      <c r="AH182" s="23">
        <v>44009</v>
      </c>
      <c r="AI182" s="20">
        <v>5</v>
      </c>
      <c r="AJ182" s="34"/>
      <c r="AK182" s="3">
        <v>1</v>
      </c>
      <c r="AL182" s="23">
        <v>44008</v>
      </c>
      <c r="AM182" s="20">
        <v>5</v>
      </c>
      <c r="AN182" s="34"/>
      <c r="AO182" s="3">
        <v>1</v>
      </c>
      <c r="AP182" s="23">
        <v>44007</v>
      </c>
      <c r="AQ182" s="20">
        <v>5</v>
      </c>
      <c r="AR182" s="34"/>
      <c r="AS182" s="3">
        <v>1</v>
      </c>
      <c r="AT182" s="23">
        <v>44006</v>
      </c>
      <c r="AU182" s="20">
        <v>5</v>
      </c>
      <c r="AV182" s="34"/>
      <c r="AW182" s="3">
        <v>1</v>
      </c>
      <c r="AX182" s="23">
        <v>44005</v>
      </c>
      <c r="AY182" s="20">
        <v>5</v>
      </c>
      <c r="AZ182" s="34"/>
      <c r="BA182" s="3">
        <v>1</v>
      </c>
      <c r="BB182" s="23">
        <v>44004</v>
      </c>
      <c r="BC182" s="20">
        <v>5</v>
      </c>
      <c r="BD182" s="34"/>
      <c r="BE182" s="3">
        <v>1</v>
      </c>
      <c r="BF182" s="23">
        <v>44003</v>
      </c>
      <c r="BG182" s="20">
        <v>5</v>
      </c>
      <c r="BH182" s="22"/>
    </row>
    <row r="183" spans="1:60" x14ac:dyDescent="0.25">
      <c r="A183" s="37"/>
      <c r="B183" s="61"/>
      <c r="C183" s="19">
        <f t="shared" si="13"/>
        <v>1</v>
      </c>
      <c r="D183" s="19">
        <f t="shared" si="14"/>
        <v>1</v>
      </c>
      <c r="E183" s="20">
        <f t="shared" si="17"/>
        <v>65</v>
      </c>
      <c r="F183" s="20">
        <v>5</v>
      </c>
      <c r="G183" s="20"/>
      <c r="H183" s="22"/>
      <c r="I183" s="3">
        <v>6</v>
      </c>
      <c r="J183" s="23">
        <v>44015</v>
      </c>
      <c r="K183" s="27">
        <v>5</v>
      </c>
      <c r="L183" s="22"/>
      <c r="M183" s="3">
        <v>8</v>
      </c>
      <c r="N183" s="23">
        <v>44014</v>
      </c>
      <c r="O183" s="20">
        <v>5</v>
      </c>
      <c r="P183" s="22"/>
      <c r="Q183" s="3">
        <v>8</v>
      </c>
      <c r="R183" s="23">
        <v>44013</v>
      </c>
      <c r="S183" s="20">
        <v>5</v>
      </c>
      <c r="T183" s="22"/>
      <c r="U183" s="3">
        <v>8</v>
      </c>
      <c r="V183" s="23">
        <v>44012</v>
      </c>
      <c r="W183" s="20">
        <v>5</v>
      </c>
      <c r="X183" s="22"/>
      <c r="Y183" s="3">
        <v>5</v>
      </c>
      <c r="Z183" s="23">
        <v>44011</v>
      </c>
      <c r="AA183" s="20">
        <v>5</v>
      </c>
      <c r="AB183" s="22"/>
      <c r="AC183" s="25">
        <v>3</v>
      </c>
      <c r="AD183" s="23">
        <v>44010</v>
      </c>
      <c r="AE183" s="20">
        <v>5</v>
      </c>
      <c r="AF183" s="22"/>
      <c r="AG183" s="25">
        <v>1</v>
      </c>
      <c r="AH183" s="23">
        <v>44009</v>
      </c>
      <c r="AI183" s="20">
        <v>5</v>
      </c>
      <c r="AJ183" s="34"/>
      <c r="AK183" s="3">
        <v>1</v>
      </c>
      <c r="AL183" s="23">
        <v>44008</v>
      </c>
      <c r="AM183" s="20">
        <v>5</v>
      </c>
      <c r="AN183" s="34"/>
      <c r="AO183" s="3">
        <v>1</v>
      </c>
      <c r="AP183" s="23">
        <v>44007</v>
      </c>
      <c r="AQ183" s="20">
        <v>5</v>
      </c>
      <c r="AR183" s="34"/>
      <c r="AS183" s="3">
        <v>1</v>
      </c>
      <c r="AT183" s="23">
        <v>44006</v>
      </c>
      <c r="AU183" s="20">
        <v>5</v>
      </c>
      <c r="AV183" s="34"/>
      <c r="AW183" s="3">
        <v>1</v>
      </c>
      <c r="AX183" s="23">
        <v>44005</v>
      </c>
      <c r="AY183" s="20">
        <v>5</v>
      </c>
      <c r="AZ183" s="34"/>
      <c r="BA183" s="3">
        <v>1</v>
      </c>
      <c r="BB183" s="23">
        <v>44004</v>
      </c>
      <c r="BC183" s="20">
        <v>5</v>
      </c>
      <c r="BD183" s="34"/>
      <c r="BE183" s="3">
        <v>1</v>
      </c>
      <c r="BF183" s="23">
        <v>44003</v>
      </c>
      <c r="BG183" s="20">
        <v>5</v>
      </c>
      <c r="BH183" s="22"/>
    </row>
    <row r="184" spans="1:60" x14ac:dyDescent="0.25">
      <c r="A184" s="37"/>
      <c r="B184" s="61"/>
      <c r="C184" s="19">
        <f t="shared" si="13"/>
        <v>1</v>
      </c>
      <c r="D184" s="19">
        <f t="shared" si="14"/>
        <v>1</v>
      </c>
      <c r="E184" s="20">
        <f t="shared" si="17"/>
        <v>60</v>
      </c>
      <c r="F184" s="20">
        <v>5</v>
      </c>
      <c r="G184" s="20"/>
      <c r="H184" s="22"/>
      <c r="I184" s="3">
        <v>6</v>
      </c>
      <c r="J184" s="23">
        <v>44015</v>
      </c>
      <c r="K184" s="27">
        <v>5</v>
      </c>
      <c r="L184" s="22"/>
      <c r="M184" s="3">
        <v>8</v>
      </c>
      <c r="N184" s="23">
        <v>44014</v>
      </c>
      <c r="O184" s="20">
        <v>5</v>
      </c>
      <c r="P184" s="22"/>
      <c r="Q184" s="3">
        <v>8</v>
      </c>
      <c r="R184" s="23">
        <v>44013</v>
      </c>
      <c r="S184" s="20">
        <v>5</v>
      </c>
      <c r="T184" s="22"/>
      <c r="U184" s="3">
        <v>8</v>
      </c>
      <c r="V184" s="23">
        <v>44012</v>
      </c>
      <c r="W184" s="20">
        <v>5</v>
      </c>
      <c r="X184" s="22"/>
      <c r="Y184" s="3">
        <v>5</v>
      </c>
      <c r="Z184" s="23">
        <v>44011</v>
      </c>
      <c r="AA184" s="20">
        <v>5</v>
      </c>
      <c r="AB184" s="22"/>
      <c r="AC184" s="25">
        <v>3</v>
      </c>
      <c r="AD184" s="23">
        <v>44010</v>
      </c>
      <c r="AE184" s="20">
        <v>5</v>
      </c>
      <c r="AF184" s="22"/>
      <c r="AG184" s="25">
        <v>1</v>
      </c>
      <c r="AH184" s="23">
        <v>44009</v>
      </c>
      <c r="AI184" s="20">
        <v>0</v>
      </c>
      <c r="AJ184" s="34"/>
      <c r="AK184" s="3">
        <v>1</v>
      </c>
      <c r="AL184" s="23">
        <v>44008</v>
      </c>
      <c r="AM184" s="20">
        <v>5</v>
      </c>
      <c r="AN184" s="34"/>
      <c r="AO184" s="3">
        <v>1</v>
      </c>
      <c r="AP184" s="23">
        <v>44007</v>
      </c>
      <c r="AQ184" s="20">
        <v>5</v>
      </c>
      <c r="AR184" s="34"/>
      <c r="AS184" s="3">
        <v>1</v>
      </c>
      <c r="AT184" s="23">
        <v>44006</v>
      </c>
      <c r="AU184" s="20">
        <v>5</v>
      </c>
      <c r="AV184" s="34"/>
      <c r="AW184" s="3">
        <v>1</v>
      </c>
      <c r="AX184" s="23">
        <v>44005</v>
      </c>
      <c r="AY184" s="20">
        <v>5</v>
      </c>
      <c r="AZ184" s="34"/>
      <c r="BA184" s="3">
        <v>1</v>
      </c>
      <c r="BB184" s="23">
        <v>44004</v>
      </c>
      <c r="BC184" s="20">
        <v>5</v>
      </c>
      <c r="BD184" s="34"/>
      <c r="BE184" s="3">
        <v>1</v>
      </c>
      <c r="BF184" s="23">
        <v>44003</v>
      </c>
      <c r="BG184" s="20">
        <v>5</v>
      </c>
      <c r="BH184" s="22"/>
    </row>
    <row r="185" spans="1:60" customFormat="1" ht="13.75" thickBot="1" x14ac:dyDescent="0.3">
      <c r="A185" s="30"/>
      <c r="C185" s="32">
        <f t="shared" si="13"/>
        <v>1</v>
      </c>
      <c r="D185" s="32">
        <f t="shared" si="14"/>
        <v>1</v>
      </c>
      <c r="E185" s="33">
        <f t="shared" si="17"/>
        <v>5</v>
      </c>
      <c r="F185" s="20">
        <v>5</v>
      </c>
      <c r="G185" s="20"/>
      <c r="H185" s="22"/>
      <c r="I185" s="25">
        <v>6</v>
      </c>
      <c r="J185" s="23">
        <v>44008</v>
      </c>
      <c r="K185" s="27">
        <v>5</v>
      </c>
      <c r="L185" s="22"/>
      <c r="M185" s="3"/>
      <c r="N185" s="23"/>
      <c r="O185" s="33"/>
      <c r="P185" s="22"/>
      <c r="Q185" s="3"/>
      <c r="R185" s="23"/>
      <c r="S185" s="33"/>
      <c r="T185" s="22"/>
      <c r="U185" s="3"/>
      <c r="V185" s="23"/>
      <c r="W185" s="33"/>
      <c r="X185" s="22"/>
      <c r="Y185" s="3"/>
      <c r="Z185" s="23"/>
      <c r="AA185" s="33"/>
      <c r="AB185" s="22"/>
      <c r="AC185" s="3"/>
      <c r="AD185" s="23"/>
      <c r="AE185" s="33"/>
      <c r="AF185" s="22"/>
      <c r="AG185" s="3"/>
      <c r="AH185" s="23"/>
      <c r="AI185" s="33"/>
      <c r="AJ185" s="34"/>
      <c r="AK185" s="3"/>
      <c r="AL185" s="23"/>
      <c r="AM185" s="33"/>
      <c r="AN185" s="34"/>
      <c r="AO185" s="3"/>
      <c r="AP185" s="23"/>
      <c r="AQ185" s="33"/>
      <c r="AR185" s="34"/>
      <c r="AS185" s="3"/>
      <c r="AT185" s="23"/>
      <c r="AU185" s="33"/>
      <c r="AV185" s="34"/>
      <c r="AW185" s="3"/>
      <c r="AX185" s="23"/>
      <c r="AY185" s="33"/>
      <c r="AZ185" s="34"/>
      <c r="BA185" s="3"/>
      <c r="BB185" s="23"/>
      <c r="BC185" s="33"/>
      <c r="BD185" s="34"/>
      <c r="BE185" s="3"/>
      <c r="BF185" s="23"/>
      <c r="BG185" s="33"/>
      <c r="BH185" s="22"/>
    </row>
    <row r="186" spans="1:60" s="8" customFormat="1" x14ac:dyDescent="0.25">
      <c r="A186" s="5">
        <v>44017</v>
      </c>
      <c r="B186" s="63">
        <v>0.58333333333333337</v>
      </c>
      <c r="C186" s="6">
        <f t="shared" ref="C186:C195" si="18">K186/F186</f>
        <v>1</v>
      </c>
      <c r="D186" s="6">
        <f t="shared" si="14"/>
        <v>1</v>
      </c>
      <c r="E186" s="7">
        <f t="shared" si="17"/>
        <v>65</v>
      </c>
      <c r="F186" s="7">
        <v>5</v>
      </c>
      <c r="G186" s="7"/>
      <c r="H186" s="12"/>
      <c r="I186" s="9">
        <v>6</v>
      </c>
      <c r="J186" s="10">
        <v>44016</v>
      </c>
      <c r="K186" s="11">
        <v>5</v>
      </c>
      <c r="L186" s="12"/>
      <c r="M186" s="9">
        <v>8</v>
      </c>
      <c r="N186" s="10">
        <v>44015</v>
      </c>
      <c r="O186" s="7">
        <v>5</v>
      </c>
      <c r="P186" s="12"/>
      <c r="Q186" s="9">
        <v>8</v>
      </c>
      <c r="R186" s="10">
        <v>44014</v>
      </c>
      <c r="S186" s="7">
        <v>5</v>
      </c>
      <c r="T186" s="12"/>
      <c r="U186" s="9">
        <v>8</v>
      </c>
      <c r="V186" s="10">
        <v>44013</v>
      </c>
      <c r="W186" s="7">
        <v>5</v>
      </c>
      <c r="X186" s="12"/>
      <c r="Y186" s="9">
        <v>5</v>
      </c>
      <c r="Z186" s="10">
        <v>44012</v>
      </c>
      <c r="AA186" s="7">
        <v>5</v>
      </c>
      <c r="AB186" s="12"/>
      <c r="AC186" s="14">
        <v>3</v>
      </c>
      <c r="AD186" s="10">
        <v>44011</v>
      </c>
      <c r="AE186" s="7">
        <v>5</v>
      </c>
      <c r="AF186" s="12"/>
      <c r="AG186" s="14">
        <v>1</v>
      </c>
      <c r="AH186" s="10">
        <v>44010</v>
      </c>
      <c r="AI186" s="7">
        <v>5</v>
      </c>
      <c r="AJ186" s="16"/>
      <c r="AK186" s="9">
        <v>1</v>
      </c>
      <c r="AL186" s="10">
        <v>44009</v>
      </c>
      <c r="AM186" s="7">
        <v>5</v>
      </c>
      <c r="AN186" s="16"/>
      <c r="AO186" s="9">
        <v>1</v>
      </c>
      <c r="AP186" s="10">
        <v>44008</v>
      </c>
      <c r="AQ186" s="7">
        <v>5</v>
      </c>
      <c r="AR186" s="16"/>
      <c r="AS186" s="9">
        <v>1</v>
      </c>
      <c r="AT186" s="10">
        <v>44007</v>
      </c>
      <c r="AU186" s="7">
        <v>5</v>
      </c>
      <c r="AV186" s="16"/>
      <c r="AW186" s="9">
        <v>1</v>
      </c>
      <c r="AX186" s="10">
        <v>44006</v>
      </c>
      <c r="AY186" s="7">
        <v>5</v>
      </c>
      <c r="AZ186" s="16"/>
      <c r="BA186" s="9">
        <v>1</v>
      </c>
      <c r="BB186" s="10">
        <v>44005</v>
      </c>
      <c r="BC186" s="7">
        <v>5</v>
      </c>
      <c r="BD186" s="16"/>
      <c r="BE186" s="9">
        <v>1</v>
      </c>
      <c r="BF186" s="10">
        <v>44004</v>
      </c>
      <c r="BG186" s="7">
        <v>5</v>
      </c>
      <c r="BH186" s="12"/>
    </row>
    <row r="187" spans="1:60" x14ac:dyDescent="0.25">
      <c r="A187" s="37"/>
      <c r="B187" s="61"/>
      <c r="C187" s="19">
        <f t="shared" si="18"/>
        <v>1</v>
      </c>
      <c r="D187" s="19">
        <f t="shared" si="14"/>
        <v>1</v>
      </c>
      <c r="E187" s="20">
        <f t="shared" si="17"/>
        <v>60</v>
      </c>
      <c r="F187" s="20">
        <v>5</v>
      </c>
      <c r="G187" s="20"/>
      <c r="H187" s="22"/>
      <c r="I187" s="3">
        <v>6</v>
      </c>
      <c r="J187" s="23">
        <v>44016</v>
      </c>
      <c r="K187" s="27">
        <v>5</v>
      </c>
      <c r="L187" s="22"/>
      <c r="M187" s="3">
        <v>8</v>
      </c>
      <c r="N187" s="23">
        <v>44015</v>
      </c>
      <c r="O187" s="20">
        <v>5</v>
      </c>
      <c r="P187" s="22"/>
      <c r="Q187" s="3">
        <v>8</v>
      </c>
      <c r="R187" s="23">
        <v>44014</v>
      </c>
      <c r="S187" s="20">
        <v>5</v>
      </c>
      <c r="T187" s="22"/>
      <c r="U187" s="3">
        <v>8</v>
      </c>
      <c r="V187" s="23">
        <v>44013</v>
      </c>
      <c r="W187" s="20">
        <v>5</v>
      </c>
      <c r="X187" s="22"/>
      <c r="Y187" s="3">
        <v>5</v>
      </c>
      <c r="Z187" s="23">
        <v>44012</v>
      </c>
      <c r="AA187" s="20">
        <v>5</v>
      </c>
      <c r="AB187" s="22"/>
      <c r="AC187" s="25">
        <v>3</v>
      </c>
      <c r="AD187" s="23">
        <v>44011</v>
      </c>
      <c r="AE187" s="20">
        <v>5</v>
      </c>
      <c r="AF187" s="22"/>
      <c r="AG187" s="25">
        <v>1</v>
      </c>
      <c r="AH187" s="23">
        <v>44010</v>
      </c>
      <c r="AI187" s="20">
        <v>5</v>
      </c>
      <c r="AJ187" s="34"/>
      <c r="AK187" s="3">
        <v>1</v>
      </c>
      <c r="AL187" s="23">
        <v>44009</v>
      </c>
      <c r="AM187" s="20">
        <v>5</v>
      </c>
      <c r="AN187" s="34"/>
      <c r="AO187" s="3">
        <v>1</v>
      </c>
      <c r="AP187" s="23">
        <v>44008</v>
      </c>
      <c r="AQ187" s="20">
        <v>5</v>
      </c>
      <c r="AR187" s="34"/>
      <c r="AS187" s="3">
        <v>1</v>
      </c>
      <c r="AT187" s="23">
        <v>44007</v>
      </c>
      <c r="AU187" s="20">
        <v>5</v>
      </c>
      <c r="AV187" s="34"/>
      <c r="AW187" s="3">
        <v>1</v>
      </c>
      <c r="AX187" s="23">
        <v>44006</v>
      </c>
      <c r="AY187" s="20">
        <v>5</v>
      </c>
      <c r="AZ187" s="34"/>
      <c r="BA187" s="3">
        <v>1</v>
      </c>
      <c r="BB187" s="23">
        <v>44005</v>
      </c>
      <c r="BC187" s="20">
        <v>5</v>
      </c>
      <c r="BD187" s="34"/>
      <c r="BE187" s="3"/>
      <c r="BF187" s="23"/>
      <c r="BG187" s="20"/>
      <c r="BH187" s="22"/>
    </row>
    <row r="188" spans="1:60" ht="13.75" thickBot="1" x14ac:dyDescent="0.3">
      <c r="A188" s="37"/>
      <c r="B188" s="61"/>
      <c r="C188" s="19">
        <f t="shared" si="18"/>
        <v>1</v>
      </c>
      <c r="D188" s="19">
        <f t="shared" si="14"/>
        <v>1</v>
      </c>
      <c r="E188" s="20">
        <f t="shared" si="17"/>
        <v>55</v>
      </c>
      <c r="F188" s="20">
        <v>5</v>
      </c>
      <c r="G188" s="20"/>
      <c r="H188" s="22"/>
      <c r="I188" s="3">
        <v>6</v>
      </c>
      <c r="J188" s="23">
        <v>44016</v>
      </c>
      <c r="K188" s="27">
        <v>5</v>
      </c>
      <c r="L188" s="22"/>
      <c r="M188" s="3">
        <v>8</v>
      </c>
      <c r="N188" s="23">
        <v>44015</v>
      </c>
      <c r="O188" s="20">
        <v>5</v>
      </c>
      <c r="P188" s="22"/>
      <c r="Q188" s="3">
        <v>8</v>
      </c>
      <c r="R188" s="23">
        <v>44014</v>
      </c>
      <c r="S188" s="20">
        <v>5</v>
      </c>
      <c r="T188" s="22"/>
      <c r="U188" s="3">
        <v>8</v>
      </c>
      <c r="V188" s="23">
        <v>44013</v>
      </c>
      <c r="W188" s="20">
        <v>5</v>
      </c>
      <c r="X188" s="22"/>
      <c r="Y188" s="3">
        <v>5</v>
      </c>
      <c r="Z188" s="23">
        <v>44012</v>
      </c>
      <c r="AA188" s="20">
        <v>5</v>
      </c>
      <c r="AB188" s="22"/>
      <c r="AC188" s="25">
        <v>3</v>
      </c>
      <c r="AD188" s="23">
        <v>44011</v>
      </c>
      <c r="AE188" s="20">
        <v>5</v>
      </c>
      <c r="AF188" s="22"/>
      <c r="AG188" s="25">
        <v>1</v>
      </c>
      <c r="AH188" s="23">
        <v>44010</v>
      </c>
      <c r="AI188" s="20">
        <v>5</v>
      </c>
      <c r="AJ188" s="34"/>
      <c r="AK188" s="3">
        <v>1</v>
      </c>
      <c r="AL188" s="23">
        <v>44009</v>
      </c>
      <c r="AM188" s="20">
        <v>5</v>
      </c>
      <c r="AN188" s="34"/>
      <c r="AO188" s="3">
        <v>1</v>
      </c>
      <c r="AP188" s="23">
        <v>44008</v>
      </c>
      <c r="AQ188" s="20">
        <v>5</v>
      </c>
      <c r="AR188" s="34"/>
      <c r="AS188" s="3">
        <v>1</v>
      </c>
      <c r="AT188" s="23">
        <v>44007</v>
      </c>
      <c r="AU188" s="20">
        <v>5</v>
      </c>
      <c r="AV188" s="34"/>
      <c r="AW188" s="3">
        <v>1</v>
      </c>
      <c r="AX188" s="23">
        <v>44006</v>
      </c>
      <c r="AY188" s="20">
        <v>5</v>
      </c>
      <c r="AZ188" s="34"/>
      <c r="BA188" s="3"/>
      <c r="BB188" s="23"/>
      <c r="BC188" s="20"/>
      <c r="BD188" s="34"/>
      <c r="BE188" s="3"/>
      <c r="BF188" s="23"/>
      <c r="BG188" s="20"/>
      <c r="BH188" s="22"/>
    </row>
    <row r="189" spans="1:60" s="8" customFormat="1" x14ac:dyDescent="0.25">
      <c r="A189" s="5">
        <v>44018</v>
      </c>
      <c r="B189" s="63">
        <v>0.33333333333333331</v>
      </c>
      <c r="C189" s="6">
        <f t="shared" si="18"/>
        <v>2</v>
      </c>
      <c r="D189" s="6">
        <f t="shared" si="14"/>
        <v>2</v>
      </c>
      <c r="E189" s="7">
        <f t="shared" si="17"/>
        <v>130</v>
      </c>
      <c r="F189" s="7">
        <v>5</v>
      </c>
      <c r="G189" s="7"/>
      <c r="H189" s="12"/>
      <c r="I189" s="9">
        <v>6</v>
      </c>
      <c r="J189" s="10">
        <v>44017</v>
      </c>
      <c r="K189" s="11">
        <v>10</v>
      </c>
      <c r="L189" s="12"/>
      <c r="M189" s="9">
        <v>8</v>
      </c>
      <c r="N189" s="10">
        <v>44016</v>
      </c>
      <c r="O189" s="7">
        <v>10</v>
      </c>
      <c r="P189" s="12"/>
      <c r="Q189" s="9">
        <v>8</v>
      </c>
      <c r="R189" s="10">
        <v>44015</v>
      </c>
      <c r="S189" s="7">
        <v>10</v>
      </c>
      <c r="T189" s="12"/>
      <c r="U189" s="9">
        <v>8</v>
      </c>
      <c r="V189" s="10">
        <v>44014</v>
      </c>
      <c r="W189" s="7">
        <v>10</v>
      </c>
      <c r="X189" s="12"/>
      <c r="Y189" s="9">
        <v>5</v>
      </c>
      <c r="Z189" s="10">
        <v>44013</v>
      </c>
      <c r="AA189" s="7">
        <v>10</v>
      </c>
      <c r="AB189" s="12"/>
      <c r="AC189" s="14">
        <v>3</v>
      </c>
      <c r="AD189" s="10">
        <v>44012</v>
      </c>
      <c r="AE189" s="7">
        <v>10</v>
      </c>
      <c r="AF189" s="12"/>
      <c r="AG189" s="14">
        <v>1</v>
      </c>
      <c r="AH189" s="10">
        <v>44011</v>
      </c>
      <c r="AI189" s="7">
        <v>10</v>
      </c>
      <c r="AJ189" s="16"/>
      <c r="AK189" s="9">
        <v>1</v>
      </c>
      <c r="AL189" s="10">
        <v>44010</v>
      </c>
      <c r="AM189" s="7">
        <v>10</v>
      </c>
      <c r="AN189" s="16"/>
      <c r="AO189" s="9">
        <v>1</v>
      </c>
      <c r="AP189" s="10">
        <v>44009</v>
      </c>
      <c r="AQ189" s="7">
        <v>10</v>
      </c>
      <c r="AR189" s="16"/>
      <c r="AS189" s="9">
        <v>1</v>
      </c>
      <c r="AT189" s="10">
        <v>44008</v>
      </c>
      <c r="AU189" s="7">
        <v>10</v>
      </c>
      <c r="AV189" s="16"/>
      <c r="AW189" s="9">
        <v>1</v>
      </c>
      <c r="AX189" s="10">
        <v>44007</v>
      </c>
      <c r="AY189" s="7">
        <v>10</v>
      </c>
      <c r="AZ189" s="16"/>
      <c r="BA189" s="9">
        <v>1</v>
      </c>
      <c r="BB189" s="10">
        <v>44006</v>
      </c>
      <c r="BC189" s="7">
        <v>10</v>
      </c>
      <c r="BD189" s="16"/>
      <c r="BE189" s="9">
        <v>1</v>
      </c>
      <c r="BF189" s="10">
        <v>44005</v>
      </c>
      <c r="BG189" s="7">
        <v>10</v>
      </c>
      <c r="BH189" s="12"/>
    </row>
    <row r="190" spans="1:60" x14ac:dyDescent="0.25">
      <c r="A190" s="37"/>
      <c r="B190" s="61"/>
      <c r="C190" s="19">
        <f t="shared" si="18"/>
        <v>1</v>
      </c>
      <c r="D190" s="19">
        <f t="shared" si="14"/>
        <v>1</v>
      </c>
      <c r="E190" s="20">
        <f t="shared" si="17"/>
        <v>25</v>
      </c>
      <c r="F190" s="20">
        <v>5</v>
      </c>
      <c r="G190" s="20"/>
      <c r="H190" s="22"/>
      <c r="I190" s="3">
        <v>6</v>
      </c>
      <c r="J190" s="23">
        <v>44016</v>
      </c>
      <c r="K190" s="27">
        <v>5</v>
      </c>
      <c r="L190" s="22"/>
      <c r="M190" s="3">
        <v>8</v>
      </c>
      <c r="N190" s="23">
        <v>44015</v>
      </c>
      <c r="O190" s="20">
        <v>5</v>
      </c>
      <c r="P190" s="22"/>
      <c r="Q190" s="3">
        <v>8</v>
      </c>
      <c r="R190" s="23">
        <v>44014</v>
      </c>
      <c r="S190" s="20">
        <v>5</v>
      </c>
      <c r="T190" s="22"/>
      <c r="U190" s="3">
        <v>8</v>
      </c>
      <c r="V190" s="23">
        <v>44013</v>
      </c>
      <c r="W190" s="20">
        <v>5</v>
      </c>
      <c r="X190" s="22"/>
      <c r="Y190" s="3">
        <v>5</v>
      </c>
      <c r="Z190" s="23">
        <v>44012</v>
      </c>
      <c r="AA190" s="20">
        <v>5</v>
      </c>
      <c r="AB190" s="22"/>
      <c r="AC190" s="25"/>
      <c r="AD190" s="23"/>
      <c r="AE190" s="20"/>
      <c r="AF190" s="22"/>
      <c r="AG190" s="25"/>
      <c r="AH190" s="23"/>
      <c r="AI190" s="20"/>
      <c r="AJ190" s="34"/>
      <c r="AK190" s="3"/>
      <c r="AL190" s="23"/>
      <c r="AM190" s="20"/>
      <c r="AN190" s="34"/>
      <c r="AO190" s="3"/>
      <c r="AP190" s="23"/>
      <c r="AQ190" s="20"/>
      <c r="AR190" s="34"/>
      <c r="AS190" s="3"/>
      <c r="AT190" s="23"/>
      <c r="AU190" s="20"/>
      <c r="AV190" s="34"/>
      <c r="AW190" s="3"/>
      <c r="AX190" s="23"/>
      <c r="AY190" s="20"/>
      <c r="AZ190" s="34"/>
      <c r="BA190" s="3"/>
      <c r="BB190" s="23"/>
      <c r="BC190" s="20"/>
      <c r="BD190" s="34"/>
      <c r="BE190" s="3"/>
      <c r="BF190" s="23"/>
      <c r="BG190" s="20"/>
      <c r="BH190" s="22"/>
    </row>
    <row r="191" spans="1:60" x14ac:dyDescent="0.25">
      <c r="A191" s="37">
        <v>44018</v>
      </c>
      <c r="B191" s="61">
        <v>0.41666666666666669</v>
      </c>
      <c r="C191" s="19">
        <f t="shared" si="18"/>
        <v>2</v>
      </c>
      <c r="D191" s="19">
        <f t="shared" si="14"/>
        <v>2</v>
      </c>
      <c r="E191" s="20">
        <f t="shared" si="17"/>
        <v>130</v>
      </c>
      <c r="F191" s="20">
        <v>5</v>
      </c>
      <c r="G191" s="20"/>
      <c r="H191" s="22"/>
      <c r="I191" s="3">
        <v>6</v>
      </c>
      <c r="J191" s="23">
        <v>44017</v>
      </c>
      <c r="K191" s="27">
        <v>10</v>
      </c>
      <c r="L191" s="22"/>
      <c r="M191" s="3">
        <v>8</v>
      </c>
      <c r="N191" s="23">
        <v>44016</v>
      </c>
      <c r="O191" s="20">
        <v>10</v>
      </c>
      <c r="P191" s="22"/>
      <c r="Q191" s="3">
        <v>8</v>
      </c>
      <c r="R191" s="23">
        <v>44015</v>
      </c>
      <c r="S191" s="20">
        <v>10</v>
      </c>
      <c r="T191" s="22"/>
      <c r="U191" s="3">
        <v>8</v>
      </c>
      <c r="V191" s="23">
        <v>44014</v>
      </c>
      <c r="W191" s="20">
        <v>10</v>
      </c>
      <c r="X191" s="22"/>
      <c r="Y191" s="3">
        <v>5</v>
      </c>
      <c r="Z191" s="23">
        <v>44013</v>
      </c>
      <c r="AA191" s="20">
        <v>10</v>
      </c>
      <c r="AB191" s="22"/>
      <c r="AC191" s="25">
        <v>3</v>
      </c>
      <c r="AD191" s="23">
        <v>44012</v>
      </c>
      <c r="AE191" s="20">
        <v>10</v>
      </c>
      <c r="AF191" s="22"/>
      <c r="AG191" s="25">
        <v>1</v>
      </c>
      <c r="AH191" s="23">
        <v>44011</v>
      </c>
      <c r="AI191" s="20">
        <v>10</v>
      </c>
      <c r="AJ191" s="34"/>
      <c r="AK191" s="3">
        <v>1</v>
      </c>
      <c r="AL191" s="23">
        <v>44010</v>
      </c>
      <c r="AM191" s="20">
        <v>10</v>
      </c>
      <c r="AN191" s="34"/>
      <c r="AO191" s="3">
        <v>1</v>
      </c>
      <c r="AP191" s="23">
        <v>44009</v>
      </c>
      <c r="AQ191" s="20">
        <v>10</v>
      </c>
      <c r="AR191" s="34"/>
      <c r="AS191" s="3">
        <v>1</v>
      </c>
      <c r="AT191" s="23">
        <v>44008</v>
      </c>
      <c r="AU191" s="20">
        <v>10</v>
      </c>
      <c r="AV191" s="34"/>
      <c r="AW191" s="3">
        <v>1</v>
      </c>
      <c r="AX191" s="23">
        <v>44007</v>
      </c>
      <c r="AY191" s="20">
        <v>10</v>
      </c>
      <c r="AZ191" s="34"/>
      <c r="BA191" s="3">
        <v>1</v>
      </c>
      <c r="BB191" s="23">
        <v>44006</v>
      </c>
      <c r="BC191" s="20">
        <v>10</v>
      </c>
      <c r="BD191" s="34"/>
      <c r="BE191" s="3">
        <v>1</v>
      </c>
      <c r="BF191" s="23">
        <v>44005</v>
      </c>
      <c r="BG191" s="20">
        <v>10</v>
      </c>
      <c r="BH191" s="22"/>
    </row>
    <row r="192" spans="1:60" x14ac:dyDescent="0.25">
      <c r="A192" s="37"/>
      <c r="B192" s="61"/>
      <c r="C192" s="19">
        <f t="shared" si="18"/>
        <v>1</v>
      </c>
      <c r="D192" s="19">
        <f t="shared" si="14"/>
        <v>1</v>
      </c>
      <c r="E192" s="20">
        <f t="shared" si="17"/>
        <v>25</v>
      </c>
      <c r="F192" s="20">
        <v>5</v>
      </c>
      <c r="G192" s="20"/>
      <c r="H192" s="22"/>
      <c r="I192" s="3">
        <v>6</v>
      </c>
      <c r="J192" s="23">
        <v>44017</v>
      </c>
      <c r="K192" s="27">
        <v>5</v>
      </c>
      <c r="L192" s="22"/>
      <c r="M192" s="3">
        <v>8</v>
      </c>
      <c r="N192" s="23">
        <v>44016</v>
      </c>
      <c r="O192" s="20">
        <v>5</v>
      </c>
      <c r="P192" s="22"/>
      <c r="Q192" s="3">
        <v>8</v>
      </c>
      <c r="R192" s="23">
        <v>44015</v>
      </c>
      <c r="S192" s="20">
        <v>5</v>
      </c>
      <c r="T192" s="22"/>
      <c r="U192" s="3">
        <v>8</v>
      </c>
      <c r="V192" s="23">
        <v>44014</v>
      </c>
      <c r="W192" s="20">
        <v>5</v>
      </c>
      <c r="X192" s="22"/>
      <c r="Y192" s="3">
        <v>5</v>
      </c>
      <c r="Z192" s="23">
        <v>44013</v>
      </c>
      <c r="AA192" s="20">
        <v>5</v>
      </c>
      <c r="AB192" s="22"/>
      <c r="AC192" s="25"/>
      <c r="AD192" s="23"/>
      <c r="AE192" s="20"/>
      <c r="AF192" s="22"/>
      <c r="AG192" s="25"/>
      <c r="AH192" s="23"/>
      <c r="AI192" s="20"/>
      <c r="AJ192" s="34"/>
      <c r="AK192" s="3"/>
      <c r="AL192" s="23"/>
      <c r="AM192" s="20"/>
      <c r="AN192" s="34"/>
      <c r="AO192" s="3"/>
      <c r="AP192" s="23"/>
      <c r="AQ192" s="20"/>
      <c r="AR192" s="34"/>
      <c r="AS192" s="3"/>
      <c r="AT192" s="23"/>
      <c r="AU192" s="20"/>
      <c r="AV192" s="34"/>
      <c r="AW192" s="3"/>
      <c r="AX192" s="23"/>
      <c r="AY192" s="20"/>
      <c r="AZ192" s="34"/>
      <c r="BA192" s="3"/>
      <c r="BB192" s="23"/>
      <c r="BC192" s="20"/>
      <c r="BD192" s="34"/>
      <c r="BE192" s="3"/>
      <c r="BF192" s="23"/>
      <c r="BG192" s="20"/>
      <c r="BH192" s="22"/>
    </row>
    <row r="193" spans="1:60" x14ac:dyDescent="0.25">
      <c r="A193" s="37">
        <v>44018</v>
      </c>
      <c r="B193" s="61">
        <v>0.95833333333333337</v>
      </c>
      <c r="C193" s="19">
        <f t="shared" si="18"/>
        <v>2</v>
      </c>
      <c r="D193" s="19">
        <f t="shared" si="14"/>
        <v>2</v>
      </c>
      <c r="E193" s="20">
        <f t="shared" si="17"/>
        <v>130</v>
      </c>
      <c r="F193" s="20">
        <v>5</v>
      </c>
      <c r="G193" s="20"/>
      <c r="H193" s="22"/>
      <c r="I193" s="3">
        <v>6</v>
      </c>
      <c r="J193" s="23">
        <v>44017</v>
      </c>
      <c r="K193" s="27">
        <v>10</v>
      </c>
      <c r="L193" s="22"/>
      <c r="M193" s="3">
        <v>8</v>
      </c>
      <c r="N193" s="23">
        <v>44016</v>
      </c>
      <c r="O193" s="20">
        <v>10</v>
      </c>
      <c r="P193" s="22"/>
      <c r="Q193" s="3">
        <v>8</v>
      </c>
      <c r="R193" s="23">
        <v>44015</v>
      </c>
      <c r="S193" s="20">
        <v>10</v>
      </c>
      <c r="T193" s="22"/>
      <c r="U193" s="3">
        <v>8</v>
      </c>
      <c r="V193" s="23">
        <v>44014</v>
      </c>
      <c r="W193" s="20">
        <v>10</v>
      </c>
      <c r="X193" s="22"/>
      <c r="Y193" s="3">
        <v>5</v>
      </c>
      <c r="Z193" s="23">
        <v>44013</v>
      </c>
      <c r="AA193" s="20">
        <v>10</v>
      </c>
      <c r="AB193" s="22"/>
      <c r="AC193" s="25">
        <v>3</v>
      </c>
      <c r="AD193" s="23">
        <v>44012</v>
      </c>
      <c r="AE193" s="20">
        <v>10</v>
      </c>
      <c r="AF193" s="22"/>
      <c r="AG193" s="25">
        <v>1</v>
      </c>
      <c r="AH193" s="23">
        <v>44011</v>
      </c>
      <c r="AI193" s="20">
        <v>10</v>
      </c>
      <c r="AJ193" s="34"/>
      <c r="AK193" s="3">
        <v>1</v>
      </c>
      <c r="AL193" s="23">
        <v>44010</v>
      </c>
      <c r="AM193" s="20">
        <v>10</v>
      </c>
      <c r="AN193" s="34"/>
      <c r="AO193" s="3">
        <v>1</v>
      </c>
      <c r="AP193" s="23">
        <v>44009</v>
      </c>
      <c r="AQ193" s="20">
        <v>10</v>
      </c>
      <c r="AR193" s="34"/>
      <c r="AS193" s="3">
        <v>1</v>
      </c>
      <c r="AT193" s="23">
        <v>44008</v>
      </c>
      <c r="AU193" s="20">
        <v>10</v>
      </c>
      <c r="AV193" s="34"/>
      <c r="AW193" s="3">
        <v>1</v>
      </c>
      <c r="AX193" s="23">
        <v>44007</v>
      </c>
      <c r="AY193" s="20">
        <v>10</v>
      </c>
      <c r="AZ193" s="34"/>
      <c r="BA193" s="3">
        <v>1</v>
      </c>
      <c r="BB193" s="23">
        <v>44006</v>
      </c>
      <c r="BC193" s="20">
        <v>10</v>
      </c>
      <c r="BD193" s="34"/>
      <c r="BE193" s="3">
        <v>1</v>
      </c>
      <c r="BF193" s="23">
        <v>44005</v>
      </c>
      <c r="BG193" s="20">
        <v>10</v>
      </c>
      <c r="BH193" s="22"/>
    </row>
    <row r="194" spans="1:60" x14ac:dyDescent="0.25">
      <c r="A194" s="37"/>
      <c r="B194" s="61"/>
      <c r="C194" s="19">
        <f t="shared" si="18"/>
        <v>1</v>
      </c>
      <c r="D194" s="19">
        <f t="shared" si="14"/>
        <v>1</v>
      </c>
      <c r="E194" s="20">
        <f t="shared" si="17"/>
        <v>45</v>
      </c>
      <c r="F194" s="20">
        <v>5</v>
      </c>
      <c r="G194" s="20"/>
      <c r="H194" s="22"/>
      <c r="I194" s="3">
        <v>6</v>
      </c>
      <c r="J194" s="23">
        <v>44017</v>
      </c>
      <c r="K194" s="27">
        <v>5</v>
      </c>
      <c r="L194" s="22"/>
      <c r="M194" s="3">
        <v>8</v>
      </c>
      <c r="N194" s="23">
        <v>44016</v>
      </c>
      <c r="O194" s="20">
        <v>5</v>
      </c>
      <c r="P194" s="22"/>
      <c r="Q194" s="3">
        <v>8</v>
      </c>
      <c r="R194" s="23">
        <v>44015</v>
      </c>
      <c r="S194" s="20">
        <v>5</v>
      </c>
      <c r="T194" s="22"/>
      <c r="U194" s="3">
        <v>8</v>
      </c>
      <c r="V194" s="23">
        <v>44014</v>
      </c>
      <c r="W194" s="20">
        <v>5</v>
      </c>
      <c r="X194" s="22"/>
      <c r="Y194" s="3">
        <v>5</v>
      </c>
      <c r="Z194" s="23">
        <v>44013</v>
      </c>
      <c r="AA194" s="20">
        <v>5</v>
      </c>
      <c r="AB194" s="22"/>
      <c r="AC194" s="25">
        <v>3</v>
      </c>
      <c r="AD194" s="23">
        <v>44012</v>
      </c>
      <c r="AE194" s="20">
        <v>5</v>
      </c>
      <c r="AF194" s="22"/>
      <c r="AG194" s="25">
        <v>1</v>
      </c>
      <c r="AH194" s="23">
        <v>44011</v>
      </c>
      <c r="AI194" s="20">
        <v>5</v>
      </c>
      <c r="AJ194" s="34"/>
      <c r="AK194" s="3">
        <v>1</v>
      </c>
      <c r="AL194" s="23">
        <v>44010</v>
      </c>
      <c r="AM194" s="20">
        <v>5</v>
      </c>
      <c r="AN194" s="34"/>
      <c r="AO194" s="3">
        <v>1</v>
      </c>
      <c r="AP194" s="23">
        <v>44009</v>
      </c>
      <c r="AQ194" s="20">
        <v>5</v>
      </c>
      <c r="AR194" s="34"/>
      <c r="AS194" s="3"/>
      <c r="AT194" s="23"/>
      <c r="AU194" s="20"/>
      <c r="AV194" s="34"/>
      <c r="AW194" s="3"/>
      <c r="AX194" s="23"/>
      <c r="AY194" s="20"/>
      <c r="AZ194" s="34"/>
      <c r="BA194" s="3"/>
      <c r="BB194" s="23"/>
      <c r="BC194" s="20"/>
      <c r="BD194" s="34"/>
      <c r="BE194" s="3"/>
      <c r="BF194" s="23"/>
      <c r="BG194" s="20"/>
      <c r="BH194" s="22"/>
    </row>
    <row r="195" spans="1:60" s="46" customFormat="1" ht="13.75" thickBot="1" x14ac:dyDescent="0.3">
      <c r="A195" s="69"/>
      <c r="B195" s="70"/>
      <c r="C195" s="47">
        <f t="shared" si="18"/>
        <v>1</v>
      </c>
      <c r="D195" s="47">
        <f t="shared" si="14"/>
        <v>1</v>
      </c>
      <c r="E195" s="48">
        <f t="shared" si="17"/>
        <v>10</v>
      </c>
      <c r="F195" s="48">
        <v>5</v>
      </c>
      <c r="G195" s="48"/>
      <c r="H195" s="51"/>
      <c r="I195" s="52">
        <v>6</v>
      </c>
      <c r="J195" s="53">
        <v>44017</v>
      </c>
      <c r="K195" s="56">
        <v>5</v>
      </c>
      <c r="L195" s="51"/>
      <c r="M195" s="52">
        <v>8</v>
      </c>
      <c r="N195" s="53">
        <v>44016</v>
      </c>
      <c r="O195" s="48">
        <v>0</v>
      </c>
      <c r="P195" s="51"/>
      <c r="Q195" s="52">
        <v>8</v>
      </c>
      <c r="R195" s="53">
        <v>44015</v>
      </c>
      <c r="S195" s="48">
        <v>0</v>
      </c>
      <c r="T195" s="51"/>
      <c r="U195" s="52">
        <v>8</v>
      </c>
      <c r="V195" s="53">
        <v>44014</v>
      </c>
      <c r="W195" s="48">
        <v>5</v>
      </c>
      <c r="X195" s="51"/>
      <c r="Y195" s="52"/>
      <c r="Z195" s="53"/>
      <c r="AA195" s="48"/>
      <c r="AB195" s="51"/>
      <c r="AC195" s="49"/>
      <c r="AD195" s="53"/>
      <c r="AE195" s="48"/>
      <c r="AF195" s="51"/>
      <c r="AG195" s="49"/>
      <c r="AH195" s="53"/>
      <c r="AI195" s="48"/>
      <c r="AJ195" s="55"/>
      <c r="AK195" s="52"/>
      <c r="AL195" s="53"/>
      <c r="AM195" s="48"/>
      <c r="AN195" s="55"/>
      <c r="AO195" s="52"/>
      <c r="AP195" s="53"/>
      <c r="AQ195" s="48"/>
      <c r="AR195" s="55"/>
      <c r="AS195" s="52"/>
      <c r="AT195" s="53"/>
      <c r="AU195" s="48"/>
      <c r="AV195" s="55"/>
      <c r="AW195" s="52"/>
      <c r="AX195" s="53"/>
      <c r="AY195" s="48"/>
      <c r="AZ195" s="55"/>
      <c r="BA195" s="52"/>
      <c r="BB195" s="53"/>
      <c r="BC195" s="48"/>
      <c r="BD195" s="55"/>
      <c r="BE195" s="52"/>
      <c r="BF195" s="53"/>
      <c r="BG195" s="48"/>
      <c r="BH195" s="51"/>
    </row>
    <row r="196" spans="1:60" s="8" customFormat="1" x14ac:dyDescent="0.25">
      <c r="A196" s="5">
        <v>44019</v>
      </c>
      <c r="B196" s="63">
        <v>0.33333333333333331</v>
      </c>
      <c r="C196" s="6">
        <f t="shared" ref="C196:C203" si="19">K196/F196</f>
        <v>4</v>
      </c>
      <c r="D196" s="6">
        <f t="shared" si="14"/>
        <v>4</v>
      </c>
      <c r="E196" s="7">
        <f t="shared" ref="E196:E203" si="20">SUM(K196,O196,S196,W196,AA196,AE196,AI196,AM196,AQ196,AU196,AY196,BC196,BG196)</f>
        <v>260</v>
      </c>
      <c r="F196" s="7">
        <v>5</v>
      </c>
      <c r="G196" s="7"/>
      <c r="H196" s="12"/>
      <c r="I196" s="9">
        <v>6</v>
      </c>
      <c r="J196" s="10">
        <v>44018</v>
      </c>
      <c r="K196" s="11">
        <v>20</v>
      </c>
      <c r="L196" s="12"/>
      <c r="M196" s="9">
        <v>8</v>
      </c>
      <c r="N196" s="10">
        <v>44017</v>
      </c>
      <c r="O196" s="7">
        <v>20</v>
      </c>
      <c r="P196" s="12"/>
      <c r="Q196" s="9">
        <v>8</v>
      </c>
      <c r="R196" s="10">
        <v>44016</v>
      </c>
      <c r="S196" s="7">
        <v>20</v>
      </c>
      <c r="T196" s="12"/>
      <c r="U196" s="9">
        <v>8</v>
      </c>
      <c r="V196" s="10">
        <v>44015</v>
      </c>
      <c r="W196" s="7">
        <v>20</v>
      </c>
      <c r="X196" s="12"/>
      <c r="Y196" s="9">
        <v>5</v>
      </c>
      <c r="Z196" s="10">
        <v>44014</v>
      </c>
      <c r="AA196" s="7">
        <v>20</v>
      </c>
      <c r="AB196" s="12"/>
      <c r="AC196" s="14">
        <v>3</v>
      </c>
      <c r="AD196" s="10">
        <v>44013</v>
      </c>
      <c r="AE196" s="7">
        <v>20</v>
      </c>
      <c r="AF196" s="12"/>
      <c r="AG196" s="14">
        <v>1</v>
      </c>
      <c r="AH196" s="10">
        <v>44012</v>
      </c>
      <c r="AI196" s="7">
        <v>20</v>
      </c>
      <c r="AJ196" s="16"/>
      <c r="AK196" s="9">
        <v>1</v>
      </c>
      <c r="AL196" s="10">
        <v>44011</v>
      </c>
      <c r="AM196" s="7">
        <v>20</v>
      </c>
      <c r="AN196" s="16"/>
      <c r="AO196" s="9">
        <v>1</v>
      </c>
      <c r="AP196" s="10">
        <v>44010</v>
      </c>
      <c r="AQ196" s="7">
        <v>20</v>
      </c>
      <c r="AR196" s="16"/>
      <c r="AS196" s="9">
        <v>1</v>
      </c>
      <c r="AT196" s="10">
        <v>44009</v>
      </c>
      <c r="AU196" s="7">
        <v>20</v>
      </c>
      <c r="AV196" s="16"/>
      <c r="AW196" s="9">
        <v>1</v>
      </c>
      <c r="AX196" s="10">
        <v>44008</v>
      </c>
      <c r="AY196" s="7">
        <v>20</v>
      </c>
      <c r="AZ196" s="16"/>
      <c r="BA196" s="9">
        <v>1</v>
      </c>
      <c r="BB196" s="10">
        <v>44007</v>
      </c>
      <c r="BC196" s="7">
        <v>20</v>
      </c>
      <c r="BD196" s="16"/>
      <c r="BE196" s="9">
        <v>1</v>
      </c>
      <c r="BF196" s="10">
        <v>44006</v>
      </c>
      <c r="BG196" s="7">
        <v>20</v>
      </c>
      <c r="BH196" s="12"/>
    </row>
    <row r="197" spans="1:60" x14ac:dyDescent="0.25">
      <c r="A197" s="37"/>
      <c r="B197" s="61"/>
      <c r="C197" s="19">
        <f t="shared" si="19"/>
        <v>1</v>
      </c>
      <c r="D197" s="19">
        <f t="shared" ref="D197:D206" si="21">C197</f>
        <v>1</v>
      </c>
      <c r="E197" s="20">
        <f t="shared" si="20"/>
        <v>60</v>
      </c>
      <c r="F197" s="20">
        <v>5</v>
      </c>
      <c r="G197" s="20"/>
      <c r="H197" s="22"/>
      <c r="I197" s="3">
        <v>6</v>
      </c>
      <c r="J197" s="23">
        <v>44018</v>
      </c>
      <c r="K197" s="27">
        <v>5</v>
      </c>
      <c r="L197" s="22"/>
      <c r="M197" s="3">
        <v>8</v>
      </c>
      <c r="N197" s="23">
        <v>44017</v>
      </c>
      <c r="O197" s="20">
        <v>0</v>
      </c>
      <c r="P197" s="22"/>
      <c r="Q197" s="3">
        <v>8</v>
      </c>
      <c r="R197" s="23">
        <v>44016</v>
      </c>
      <c r="S197" s="20">
        <v>5</v>
      </c>
      <c r="T197" s="22"/>
      <c r="U197" s="3">
        <v>8</v>
      </c>
      <c r="V197" s="23">
        <v>44015</v>
      </c>
      <c r="W197" s="20">
        <v>5</v>
      </c>
      <c r="X197" s="22"/>
      <c r="Y197" s="3">
        <v>8</v>
      </c>
      <c r="Z197" s="23">
        <v>44014</v>
      </c>
      <c r="AA197" s="20">
        <v>5</v>
      </c>
      <c r="AB197" s="22"/>
      <c r="AC197" s="25">
        <v>5</v>
      </c>
      <c r="AD197" s="23">
        <v>44013</v>
      </c>
      <c r="AE197" s="20">
        <v>5</v>
      </c>
      <c r="AF197" s="22"/>
      <c r="AG197" s="25">
        <v>3</v>
      </c>
      <c r="AH197" s="23">
        <v>44012</v>
      </c>
      <c r="AI197" s="20">
        <v>5</v>
      </c>
      <c r="AJ197" s="34"/>
      <c r="AK197" s="3">
        <v>1</v>
      </c>
      <c r="AL197" s="23">
        <v>44011</v>
      </c>
      <c r="AM197" s="20">
        <v>5</v>
      </c>
      <c r="AN197" s="34"/>
      <c r="AO197" s="3">
        <v>1</v>
      </c>
      <c r="AP197" s="23">
        <v>44010</v>
      </c>
      <c r="AQ197" s="20">
        <v>5</v>
      </c>
      <c r="AR197" s="34"/>
      <c r="AS197" s="3">
        <v>1</v>
      </c>
      <c r="AT197" s="23">
        <v>44009</v>
      </c>
      <c r="AU197" s="20">
        <v>5</v>
      </c>
      <c r="AV197" s="34"/>
      <c r="AW197" s="3">
        <v>1</v>
      </c>
      <c r="AX197" s="23">
        <v>44008</v>
      </c>
      <c r="AY197" s="20">
        <v>5</v>
      </c>
      <c r="AZ197" s="34"/>
      <c r="BA197" s="3">
        <v>1</v>
      </c>
      <c r="BB197" s="23">
        <v>44007</v>
      </c>
      <c r="BC197" s="20">
        <v>5</v>
      </c>
      <c r="BD197" s="34"/>
      <c r="BE197" s="3">
        <v>1</v>
      </c>
      <c r="BF197" s="23">
        <v>44006</v>
      </c>
      <c r="BG197" s="20">
        <v>5</v>
      </c>
      <c r="BH197" s="22"/>
    </row>
    <row r="198" spans="1:60" x14ac:dyDescent="0.25">
      <c r="A198" s="37">
        <v>44019</v>
      </c>
      <c r="B198" s="61">
        <v>0.45833333333333331</v>
      </c>
      <c r="C198" s="19">
        <f t="shared" si="19"/>
        <v>3</v>
      </c>
      <c r="D198" s="19">
        <f t="shared" si="21"/>
        <v>3</v>
      </c>
      <c r="E198" s="20">
        <f t="shared" si="20"/>
        <v>195</v>
      </c>
      <c r="F198" s="20">
        <v>5</v>
      </c>
      <c r="G198" s="20"/>
      <c r="H198" s="22"/>
      <c r="I198" s="3">
        <v>6</v>
      </c>
      <c r="J198" s="23">
        <v>44018</v>
      </c>
      <c r="K198" s="27">
        <v>15</v>
      </c>
      <c r="L198" s="22"/>
      <c r="M198" s="3">
        <v>8</v>
      </c>
      <c r="N198" s="23">
        <v>44017</v>
      </c>
      <c r="O198" s="20">
        <v>15</v>
      </c>
      <c r="P198" s="22"/>
      <c r="Q198" s="3">
        <v>8</v>
      </c>
      <c r="R198" s="23">
        <v>44016</v>
      </c>
      <c r="S198" s="20">
        <v>15</v>
      </c>
      <c r="T198" s="22"/>
      <c r="U198" s="3">
        <v>8</v>
      </c>
      <c r="V198" s="23">
        <v>44015</v>
      </c>
      <c r="W198" s="20">
        <v>15</v>
      </c>
      <c r="X198" s="22"/>
      <c r="Y198" s="3">
        <v>5</v>
      </c>
      <c r="Z198" s="23">
        <v>44014</v>
      </c>
      <c r="AA198" s="20">
        <v>15</v>
      </c>
      <c r="AB198" s="22"/>
      <c r="AC198" s="25">
        <v>3</v>
      </c>
      <c r="AD198" s="23">
        <v>44013</v>
      </c>
      <c r="AE198" s="20">
        <v>15</v>
      </c>
      <c r="AF198" s="22"/>
      <c r="AG198" s="25">
        <v>1</v>
      </c>
      <c r="AH198" s="23">
        <v>44012</v>
      </c>
      <c r="AI198" s="20">
        <v>15</v>
      </c>
      <c r="AJ198" s="34"/>
      <c r="AK198" s="3">
        <v>1</v>
      </c>
      <c r="AL198" s="23">
        <v>44011</v>
      </c>
      <c r="AM198" s="20">
        <v>15</v>
      </c>
      <c r="AN198" s="34"/>
      <c r="AO198" s="3">
        <v>1</v>
      </c>
      <c r="AP198" s="23">
        <v>44010</v>
      </c>
      <c r="AQ198" s="20">
        <v>15</v>
      </c>
      <c r="AR198" s="34"/>
      <c r="AS198" s="3">
        <v>1</v>
      </c>
      <c r="AT198" s="23">
        <v>44009</v>
      </c>
      <c r="AU198" s="20">
        <v>15</v>
      </c>
      <c r="AV198" s="34"/>
      <c r="AW198" s="3">
        <v>1</v>
      </c>
      <c r="AX198" s="23">
        <v>44008</v>
      </c>
      <c r="AY198" s="20">
        <v>15</v>
      </c>
      <c r="AZ198" s="34"/>
      <c r="BA198" s="3">
        <v>1</v>
      </c>
      <c r="BB198" s="23">
        <v>44007</v>
      </c>
      <c r="BC198" s="20">
        <v>15</v>
      </c>
      <c r="BD198" s="34"/>
      <c r="BE198" s="3">
        <v>1</v>
      </c>
      <c r="BF198" s="23">
        <v>44006</v>
      </c>
      <c r="BG198" s="20">
        <v>15</v>
      </c>
      <c r="BH198" s="22"/>
    </row>
    <row r="199" spans="1:60" x14ac:dyDescent="0.25">
      <c r="C199" s="19">
        <f t="shared" si="19"/>
        <v>1</v>
      </c>
      <c r="D199" s="19">
        <f t="shared" si="21"/>
        <v>1</v>
      </c>
      <c r="E199" s="20">
        <f t="shared" si="20"/>
        <v>5</v>
      </c>
      <c r="F199" s="20">
        <v>5</v>
      </c>
      <c r="G199" s="20"/>
      <c r="H199" s="22"/>
      <c r="I199" s="3">
        <v>6</v>
      </c>
      <c r="J199" s="23">
        <v>44018</v>
      </c>
      <c r="K199" s="27">
        <v>5</v>
      </c>
      <c r="L199" s="22"/>
      <c r="M199" s="3"/>
      <c r="N199" s="23"/>
      <c r="O199" s="20"/>
      <c r="P199" s="22"/>
      <c r="Q199" s="3"/>
      <c r="R199" s="23"/>
      <c r="S199" s="20"/>
      <c r="T199" s="22"/>
      <c r="U199" s="3"/>
      <c r="V199" s="23"/>
      <c r="W199" s="20"/>
      <c r="X199" s="22"/>
      <c r="Y199" s="3"/>
      <c r="Z199" s="23"/>
      <c r="AA199" s="20"/>
      <c r="AB199" s="22"/>
      <c r="AC199" s="25"/>
      <c r="AD199" s="23"/>
      <c r="AE199" s="20"/>
      <c r="AF199" s="22"/>
      <c r="AG199" s="25"/>
      <c r="AH199" s="23"/>
      <c r="AI199" s="20"/>
      <c r="AJ199" s="34"/>
      <c r="AK199" s="3"/>
      <c r="AL199" s="23"/>
      <c r="AM199" s="20"/>
      <c r="AN199" s="34"/>
      <c r="AO199" s="3"/>
      <c r="AP199" s="23"/>
      <c r="AQ199" s="20"/>
      <c r="AR199" s="34"/>
      <c r="AS199" s="3"/>
      <c r="AT199" s="23"/>
      <c r="AU199" s="20"/>
      <c r="AV199" s="34"/>
      <c r="AW199" s="3"/>
      <c r="AX199" s="23"/>
      <c r="AY199" s="20"/>
      <c r="AZ199" s="34"/>
      <c r="BA199" s="3"/>
      <c r="BB199" s="23"/>
      <c r="BC199" s="20"/>
      <c r="BD199" s="34"/>
      <c r="BE199" s="3"/>
      <c r="BF199" s="23"/>
      <c r="BG199" s="20"/>
      <c r="BH199" s="22"/>
    </row>
    <row r="200" spans="1:60" x14ac:dyDescent="0.25">
      <c r="C200" s="19">
        <f t="shared" si="19"/>
        <v>1</v>
      </c>
      <c r="D200" s="19">
        <f t="shared" si="21"/>
        <v>1</v>
      </c>
      <c r="E200" s="20">
        <f t="shared" si="20"/>
        <v>25</v>
      </c>
      <c r="F200" s="20">
        <v>5</v>
      </c>
      <c r="G200" s="20"/>
      <c r="H200" s="22"/>
      <c r="I200" s="3">
        <v>6</v>
      </c>
      <c r="J200" s="23">
        <v>44016</v>
      </c>
      <c r="K200" s="27">
        <v>5</v>
      </c>
      <c r="L200" s="22"/>
      <c r="M200" s="3">
        <v>8</v>
      </c>
      <c r="N200" s="23">
        <v>44015</v>
      </c>
      <c r="O200" s="20">
        <v>0</v>
      </c>
      <c r="P200" s="22"/>
      <c r="Q200" s="3">
        <v>8</v>
      </c>
      <c r="R200" s="23">
        <v>44014</v>
      </c>
      <c r="S200" s="20">
        <v>5</v>
      </c>
      <c r="T200" s="22"/>
      <c r="U200" s="3">
        <v>8</v>
      </c>
      <c r="V200" s="23">
        <v>44013</v>
      </c>
      <c r="W200" s="20">
        <v>5</v>
      </c>
      <c r="X200" s="22"/>
      <c r="Y200" s="3">
        <v>8</v>
      </c>
      <c r="Z200" s="23">
        <v>44012</v>
      </c>
      <c r="AA200" s="20">
        <v>0</v>
      </c>
      <c r="AB200" s="22"/>
      <c r="AC200" s="25">
        <v>8</v>
      </c>
      <c r="AD200" s="23">
        <v>44011</v>
      </c>
      <c r="AE200" s="20">
        <v>5</v>
      </c>
      <c r="AF200" s="22"/>
      <c r="AG200" s="25">
        <v>5</v>
      </c>
      <c r="AH200" s="23">
        <v>44010</v>
      </c>
      <c r="AI200" s="20">
        <v>0</v>
      </c>
      <c r="AJ200" s="34"/>
      <c r="AK200" s="3">
        <v>5</v>
      </c>
      <c r="AL200" s="23">
        <v>44009</v>
      </c>
      <c r="AM200" s="20">
        <v>0</v>
      </c>
      <c r="AN200" s="34"/>
      <c r="AO200" s="3">
        <v>5</v>
      </c>
      <c r="AP200" s="23">
        <v>44008</v>
      </c>
      <c r="AQ200" s="20">
        <v>0</v>
      </c>
      <c r="AR200" s="34"/>
      <c r="AS200" s="3">
        <v>5</v>
      </c>
      <c r="AT200" s="23">
        <v>44007</v>
      </c>
      <c r="AU200" s="20">
        <v>0</v>
      </c>
      <c r="AV200" s="34"/>
      <c r="AW200" s="3">
        <v>5</v>
      </c>
      <c r="AX200" s="23">
        <v>44006</v>
      </c>
      <c r="AY200" s="20">
        <v>5</v>
      </c>
      <c r="AZ200" s="34"/>
      <c r="BA200" s="3"/>
      <c r="BB200" s="23"/>
      <c r="BC200" s="20"/>
      <c r="BD200" s="22"/>
      <c r="BE200" s="3"/>
      <c r="BF200" s="23"/>
      <c r="BG200" s="20"/>
      <c r="BH200" s="22"/>
    </row>
    <row r="201" spans="1:60" x14ac:dyDescent="0.25">
      <c r="C201" s="19">
        <f t="shared" si="19"/>
        <v>1</v>
      </c>
      <c r="D201" s="19">
        <f t="shared" si="21"/>
        <v>1</v>
      </c>
      <c r="E201" s="20">
        <f t="shared" si="20"/>
        <v>10</v>
      </c>
      <c r="F201" s="20">
        <v>5</v>
      </c>
      <c r="G201" s="20"/>
      <c r="H201" s="22"/>
      <c r="I201" s="3">
        <v>6</v>
      </c>
      <c r="J201" s="23">
        <v>44013</v>
      </c>
      <c r="K201" s="27">
        <v>5</v>
      </c>
      <c r="L201" s="22"/>
      <c r="M201" s="3">
        <v>8</v>
      </c>
      <c r="N201" s="23">
        <v>44012</v>
      </c>
      <c r="O201" s="20">
        <v>0</v>
      </c>
      <c r="P201" s="22"/>
      <c r="Q201" s="3">
        <v>8</v>
      </c>
      <c r="R201" s="23">
        <v>44011</v>
      </c>
      <c r="S201" s="20">
        <v>5</v>
      </c>
      <c r="T201" s="22"/>
      <c r="U201" s="3"/>
      <c r="V201" s="23"/>
      <c r="W201" s="20"/>
      <c r="X201" s="22"/>
      <c r="Y201" s="3"/>
      <c r="Z201" s="23"/>
      <c r="AA201" s="20"/>
      <c r="AB201" s="22"/>
      <c r="AC201" s="3"/>
      <c r="AD201" s="23"/>
      <c r="AE201" s="20"/>
      <c r="AF201" s="22"/>
      <c r="AG201" s="3"/>
      <c r="AH201" s="23"/>
      <c r="AI201" s="20"/>
      <c r="AJ201" s="22"/>
      <c r="AK201" s="3"/>
      <c r="AL201" s="23"/>
      <c r="AM201" s="20"/>
      <c r="AN201" s="22"/>
      <c r="AO201" s="3"/>
      <c r="AP201" s="23"/>
      <c r="AQ201" s="20"/>
      <c r="AR201" s="22"/>
      <c r="AS201" s="3"/>
      <c r="AT201" s="23"/>
      <c r="AU201" s="20"/>
      <c r="AV201" s="22"/>
      <c r="AW201" s="3"/>
      <c r="AX201" s="23"/>
      <c r="AY201" s="20"/>
      <c r="AZ201" s="22"/>
      <c r="BA201" s="3"/>
      <c r="BB201" s="23"/>
      <c r="BC201" s="20"/>
      <c r="BD201" s="22"/>
      <c r="BE201" s="3"/>
      <c r="BF201" s="23"/>
      <c r="BG201" s="20"/>
      <c r="BH201" s="22"/>
    </row>
    <row r="202" spans="1:60" x14ac:dyDescent="0.25">
      <c r="A202" s="37">
        <v>44019</v>
      </c>
      <c r="B202" s="61">
        <v>0.58333333333333337</v>
      </c>
      <c r="C202" s="19">
        <f t="shared" si="19"/>
        <v>2</v>
      </c>
      <c r="D202" s="19">
        <f t="shared" si="21"/>
        <v>2</v>
      </c>
      <c r="E202" s="20">
        <f t="shared" si="20"/>
        <v>130</v>
      </c>
      <c r="F202" s="20">
        <v>5</v>
      </c>
      <c r="G202" s="20"/>
      <c r="H202" s="22"/>
      <c r="I202" s="3">
        <v>6</v>
      </c>
      <c r="J202" s="23">
        <v>44018</v>
      </c>
      <c r="K202" s="27">
        <v>10</v>
      </c>
      <c r="L202" s="22"/>
      <c r="M202" s="3">
        <v>8</v>
      </c>
      <c r="N202" s="23">
        <v>44017</v>
      </c>
      <c r="O202" s="20">
        <v>10</v>
      </c>
      <c r="P202" s="22"/>
      <c r="Q202" s="3">
        <v>8</v>
      </c>
      <c r="R202" s="23">
        <v>44016</v>
      </c>
      <c r="S202" s="20">
        <v>10</v>
      </c>
      <c r="T202" s="22"/>
      <c r="U202" s="3">
        <v>8</v>
      </c>
      <c r="V202" s="23">
        <v>44015</v>
      </c>
      <c r="W202" s="20">
        <v>10</v>
      </c>
      <c r="X202" s="22"/>
      <c r="Y202" s="3">
        <v>5</v>
      </c>
      <c r="Z202" s="23">
        <v>44014</v>
      </c>
      <c r="AA202" s="20">
        <v>10</v>
      </c>
      <c r="AB202" s="22"/>
      <c r="AC202" s="25">
        <v>3</v>
      </c>
      <c r="AD202" s="23">
        <v>44013</v>
      </c>
      <c r="AE202" s="20">
        <v>10</v>
      </c>
      <c r="AF202" s="22"/>
      <c r="AG202" s="25">
        <v>1</v>
      </c>
      <c r="AH202" s="23">
        <v>44012</v>
      </c>
      <c r="AI202" s="20">
        <v>10</v>
      </c>
      <c r="AJ202" s="34"/>
      <c r="AK202" s="3">
        <v>1</v>
      </c>
      <c r="AL202" s="23">
        <v>44011</v>
      </c>
      <c r="AM202" s="20">
        <v>10</v>
      </c>
      <c r="AN202" s="34"/>
      <c r="AO202" s="3">
        <v>1</v>
      </c>
      <c r="AP202" s="23">
        <v>44010</v>
      </c>
      <c r="AQ202" s="20">
        <v>10</v>
      </c>
      <c r="AR202" s="34"/>
      <c r="AS202" s="3">
        <v>1</v>
      </c>
      <c r="AT202" s="23">
        <v>44009</v>
      </c>
      <c r="AU202" s="20">
        <v>10</v>
      </c>
      <c r="AV202" s="34"/>
      <c r="AW202" s="3">
        <v>1</v>
      </c>
      <c r="AX202" s="23">
        <v>44008</v>
      </c>
      <c r="AY202" s="20">
        <v>10</v>
      </c>
      <c r="AZ202" s="34"/>
      <c r="BA202" s="3">
        <v>1</v>
      </c>
      <c r="BB202" s="23">
        <v>44007</v>
      </c>
      <c r="BC202" s="20">
        <v>10</v>
      </c>
      <c r="BD202" s="34"/>
      <c r="BE202" s="3">
        <v>1</v>
      </c>
      <c r="BF202" s="23">
        <v>44006</v>
      </c>
      <c r="BG202" s="20">
        <v>10</v>
      </c>
      <c r="BH202" s="22"/>
    </row>
    <row r="203" spans="1:60" customFormat="1" ht="13.75" thickBot="1" x14ac:dyDescent="0.3">
      <c r="A203" s="30"/>
      <c r="B203" s="61"/>
      <c r="C203" s="19">
        <f t="shared" si="19"/>
        <v>1</v>
      </c>
      <c r="D203" s="19">
        <f t="shared" si="21"/>
        <v>1</v>
      </c>
      <c r="E203" s="33">
        <f t="shared" si="20"/>
        <v>30</v>
      </c>
      <c r="F203" s="33">
        <v>5</v>
      </c>
      <c r="G203" s="33"/>
      <c r="H203" s="22"/>
      <c r="I203" s="3">
        <v>6</v>
      </c>
      <c r="J203" s="23">
        <v>44017</v>
      </c>
      <c r="K203" s="27">
        <v>5</v>
      </c>
      <c r="L203" s="22"/>
      <c r="M203" s="3">
        <v>8</v>
      </c>
      <c r="N203" s="23">
        <v>44016</v>
      </c>
      <c r="O203" s="33">
        <v>5</v>
      </c>
      <c r="P203" s="22"/>
      <c r="Q203" s="3">
        <v>8</v>
      </c>
      <c r="R203" s="23">
        <v>44015</v>
      </c>
      <c r="S203" s="33">
        <v>0</v>
      </c>
      <c r="T203" s="22"/>
      <c r="U203" s="3">
        <v>8</v>
      </c>
      <c r="V203" s="23">
        <v>44014</v>
      </c>
      <c r="W203" s="33">
        <v>5</v>
      </c>
      <c r="X203" s="22"/>
      <c r="Y203" s="3">
        <v>8</v>
      </c>
      <c r="Z203" s="23">
        <v>44013</v>
      </c>
      <c r="AA203" s="33">
        <v>5</v>
      </c>
      <c r="AB203" s="22"/>
      <c r="AC203" s="25">
        <v>5</v>
      </c>
      <c r="AD203" s="23">
        <v>44012</v>
      </c>
      <c r="AE203" s="33">
        <v>0</v>
      </c>
      <c r="AF203" s="22"/>
      <c r="AG203" s="25">
        <v>5</v>
      </c>
      <c r="AH203" s="23">
        <v>44011</v>
      </c>
      <c r="AI203" s="33">
        <v>0</v>
      </c>
      <c r="AJ203" s="34"/>
      <c r="AK203" s="3">
        <v>5</v>
      </c>
      <c r="AL203" s="23">
        <v>44010</v>
      </c>
      <c r="AM203" s="33">
        <v>0</v>
      </c>
      <c r="AN203" s="34"/>
      <c r="AO203" s="3">
        <v>5</v>
      </c>
      <c r="AP203" s="23">
        <v>44009</v>
      </c>
      <c r="AQ203" s="33">
        <v>5</v>
      </c>
      <c r="AR203" s="34"/>
      <c r="AS203" s="3">
        <v>3</v>
      </c>
      <c r="AT203" s="23">
        <v>44008</v>
      </c>
      <c r="AU203" s="33">
        <v>0</v>
      </c>
      <c r="AV203" s="34"/>
      <c r="AW203" s="3">
        <v>3</v>
      </c>
      <c r="AX203" s="23">
        <v>44007</v>
      </c>
      <c r="AY203" s="33">
        <v>0</v>
      </c>
      <c r="AZ203" s="34"/>
      <c r="BA203" s="3">
        <v>3</v>
      </c>
      <c r="BB203" s="23">
        <v>44006</v>
      </c>
      <c r="BC203" s="33">
        <v>5</v>
      </c>
      <c r="BD203" s="34"/>
      <c r="BE203" s="3"/>
      <c r="BF203" s="23"/>
      <c r="BG203" s="33"/>
      <c r="BH203" s="22"/>
    </row>
    <row r="204" spans="1:60" s="8" customFormat="1" x14ac:dyDescent="0.25">
      <c r="A204" s="5">
        <v>44020</v>
      </c>
      <c r="B204" s="63">
        <v>0.33333333333333331</v>
      </c>
      <c r="C204" s="6">
        <f>K204/F204</f>
        <v>2</v>
      </c>
      <c r="D204" s="6">
        <f t="shared" si="21"/>
        <v>2</v>
      </c>
      <c r="E204" s="7">
        <f>SUM(K204,O204,S204,W204,AA204,AE204,AI204,AM204,AQ204,AU204,AY204,BC204,BG204)</f>
        <v>130</v>
      </c>
      <c r="F204" s="7">
        <v>5</v>
      </c>
      <c r="G204" s="7"/>
      <c r="H204" s="12"/>
      <c r="I204" s="9">
        <v>6</v>
      </c>
      <c r="J204" s="10">
        <v>44018</v>
      </c>
      <c r="K204" s="11">
        <v>10</v>
      </c>
      <c r="L204" s="12"/>
      <c r="M204" s="9">
        <v>8</v>
      </c>
      <c r="N204" s="10">
        <v>44017</v>
      </c>
      <c r="O204" s="7">
        <v>10</v>
      </c>
      <c r="P204" s="12"/>
      <c r="Q204" s="9">
        <v>8</v>
      </c>
      <c r="R204" s="10">
        <v>44016</v>
      </c>
      <c r="S204" s="7">
        <v>10</v>
      </c>
      <c r="T204" s="12"/>
      <c r="U204" s="9">
        <v>8</v>
      </c>
      <c r="V204" s="10">
        <v>44015</v>
      </c>
      <c r="W204" s="7">
        <v>10</v>
      </c>
      <c r="X204" s="12"/>
      <c r="Y204" s="9">
        <v>5</v>
      </c>
      <c r="Z204" s="10">
        <v>44014</v>
      </c>
      <c r="AA204" s="7">
        <v>10</v>
      </c>
      <c r="AB204" s="12"/>
      <c r="AC204" s="14">
        <v>3</v>
      </c>
      <c r="AD204" s="10">
        <v>44013</v>
      </c>
      <c r="AE204" s="7">
        <v>10</v>
      </c>
      <c r="AF204" s="12"/>
      <c r="AG204" s="14">
        <v>1</v>
      </c>
      <c r="AH204" s="10">
        <v>44012</v>
      </c>
      <c r="AI204" s="7">
        <v>10</v>
      </c>
      <c r="AJ204" s="16"/>
      <c r="AK204" s="9">
        <v>1</v>
      </c>
      <c r="AL204" s="10">
        <v>44011</v>
      </c>
      <c r="AM204" s="7">
        <v>10</v>
      </c>
      <c r="AN204" s="16"/>
      <c r="AO204" s="9">
        <v>1</v>
      </c>
      <c r="AP204" s="10">
        <v>44010</v>
      </c>
      <c r="AQ204" s="7">
        <v>10</v>
      </c>
      <c r="AR204" s="16"/>
      <c r="AS204" s="9">
        <v>1</v>
      </c>
      <c r="AT204" s="10">
        <v>44009</v>
      </c>
      <c r="AU204" s="7">
        <v>10</v>
      </c>
      <c r="AV204" s="16"/>
      <c r="AW204" s="9">
        <v>1</v>
      </c>
      <c r="AX204" s="10">
        <v>44008</v>
      </c>
      <c r="AY204" s="7">
        <v>10</v>
      </c>
      <c r="AZ204" s="16"/>
      <c r="BA204" s="9">
        <v>1</v>
      </c>
      <c r="BB204" s="10">
        <v>44007</v>
      </c>
      <c r="BC204" s="7">
        <v>10</v>
      </c>
      <c r="BD204" s="12"/>
      <c r="BE204" s="9">
        <v>1</v>
      </c>
      <c r="BF204" s="10">
        <v>44006</v>
      </c>
      <c r="BG204" s="7">
        <v>10</v>
      </c>
      <c r="BH204" s="12"/>
    </row>
    <row r="205" spans="1:60" x14ac:dyDescent="0.25">
      <c r="C205" s="19">
        <f>K205/F205</f>
        <v>2</v>
      </c>
      <c r="D205" s="19">
        <f t="shared" si="21"/>
        <v>2</v>
      </c>
      <c r="E205" s="20">
        <f>SUM(K205,O205,S205,W205,AA205,AE205,AI205,AM205,AQ205,AU205,AY205,BC205,BG205)</f>
        <v>130</v>
      </c>
      <c r="F205" s="20">
        <v>5</v>
      </c>
      <c r="G205" s="20"/>
      <c r="H205" s="22"/>
      <c r="I205" s="3">
        <v>6</v>
      </c>
      <c r="J205" s="23">
        <v>44019</v>
      </c>
      <c r="K205" s="27">
        <v>10</v>
      </c>
      <c r="L205" s="22"/>
      <c r="M205" s="3">
        <v>8</v>
      </c>
      <c r="N205" s="23">
        <v>44018</v>
      </c>
      <c r="O205" s="33">
        <v>10</v>
      </c>
      <c r="P205" s="22"/>
      <c r="Q205" s="3">
        <v>8</v>
      </c>
      <c r="R205" s="23">
        <v>44017</v>
      </c>
      <c r="S205" s="33">
        <v>10</v>
      </c>
      <c r="T205" s="22"/>
      <c r="U205" s="3">
        <v>8</v>
      </c>
      <c r="V205" s="23">
        <v>44016</v>
      </c>
      <c r="W205" s="33">
        <v>10</v>
      </c>
      <c r="X205" s="22"/>
      <c r="Y205" s="3">
        <v>5</v>
      </c>
      <c r="Z205" s="23">
        <v>44015</v>
      </c>
      <c r="AA205" s="33">
        <v>10</v>
      </c>
      <c r="AB205" s="22"/>
      <c r="AC205" s="25">
        <v>3</v>
      </c>
      <c r="AD205" s="23">
        <v>44014</v>
      </c>
      <c r="AE205" s="33">
        <v>10</v>
      </c>
      <c r="AF205" s="22"/>
      <c r="AG205" s="25">
        <v>1</v>
      </c>
      <c r="AH205" s="23">
        <v>44013</v>
      </c>
      <c r="AI205" s="33">
        <v>10</v>
      </c>
      <c r="AJ205" s="34"/>
      <c r="AK205" s="3">
        <v>1</v>
      </c>
      <c r="AL205" s="23">
        <v>44012</v>
      </c>
      <c r="AM205" s="33">
        <v>10</v>
      </c>
      <c r="AN205" s="34"/>
      <c r="AO205" s="3">
        <v>1</v>
      </c>
      <c r="AP205" s="23">
        <v>44011</v>
      </c>
      <c r="AQ205" s="33">
        <v>10</v>
      </c>
      <c r="AR205" s="34"/>
      <c r="AS205" s="3">
        <v>1</v>
      </c>
      <c r="AT205" s="23">
        <v>44010</v>
      </c>
      <c r="AU205" s="33">
        <v>10</v>
      </c>
      <c r="AV205" s="34"/>
      <c r="AW205" s="3">
        <v>1</v>
      </c>
      <c r="AX205" s="23">
        <v>44009</v>
      </c>
      <c r="AY205" s="33">
        <v>10</v>
      </c>
      <c r="AZ205" s="34"/>
      <c r="BA205" s="3">
        <v>1</v>
      </c>
      <c r="BB205" s="23">
        <v>44008</v>
      </c>
      <c r="BC205" s="33">
        <v>10</v>
      </c>
      <c r="BD205" s="34"/>
      <c r="BE205" s="3">
        <v>1</v>
      </c>
      <c r="BF205" s="23">
        <v>44007</v>
      </c>
      <c r="BG205" s="33">
        <v>10</v>
      </c>
      <c r="BH205" s="22"/>
    </row>
    <row r="206" spans="1:60" x14ac:dyDescent="0.25">
      <c r="C206" s="19">
        <f>K206/F206</f>
        <v>1</v>
      </c>
      <c r="D206" s="19">
        <f t="shared" si="21"/>
        <v>1</v>
      </c>
      <c r="E206" s="20">
        <f>SUM(K206,O206,S206,W206,AA206,AE206,AI206,AM206,AQ206,AU206,AY206,BC206,BG206)</f>
        <v>40</v>
      </c>
      <c r="F206" s="20">
        <v>5</v>
      </c>
      <c r="G206" s="20"/>
      <c r="H206" s="22"/>
      <c r="I206" s="3">
        <v>6</v>
      </c>
      <c r="J206" s="23">
        <v>44019</v>
      </c>
      <c r="K206" s="27">
        <v>5</v>
      </c>
      <c r="L206" s="22"/>
      <c r="M206" s="3">
        <v>8</v>
      </c>
      <c r="N206" s="23">
        <v>44018</v>
      </c>
      <c r="O206" s="20">
        <v>5</v>
      </c>
      <c r="P206" s="22"/>
      <c r="Q206" s="3">
        <v>8</v>
      </c>
      <c r="R206" s="23">
        <v>44017</v>
      </c>
      <c r="S206" s="20">
        <v>5</v>
      </c>
      <c r="T206" s="22"/>
      <c r="U206" s="3">
        <v>8</v>
      </c>
      <c r="V206" s="23">
        <v>44016</v>
      </c>
      <c r="W206" s="20">
        <v>5</v>
      </c>
      <c r="X206" s="22"/>
      <c r="Y206" s="3">
        <v>5</v>
      </c>
      <c r="Z206" s="23">
        <v>44015</v>
      </c>
      <c r="AA206" s="20">
        <v>0</v>
      </c>
      <c r="AB206" s="22"/>
      <c r="AC206" s="25">
        <v>5</v>
      </c>
      <c r="AD206" s="23">
        <v>44014</v>
      </c>
      <c r="AE206" s="20">
        <v>0</v>
      </c>
      <c r="AF206" s="22"/>
      <c r="AG206" s="25">
        <v>5</v>
      </c>
      <c r="AH206" s="23">
        <v>44013</v>
      </c>
      <c r="AI206" s="20">
        <v>0</v>
      </c>
      <c r="AJ206" s="34"/>
      <c r="AK206" s="3">
        <v>5</v>
      </c>
      <c r="AL206" s="23">
        <v>44012</v>
      </c>
      <c r="AM206" s="20">
        <v>0</v>
      </c>
      <c r="AN206" s="34"/>
      <c r="AO206" s="3">
        <v>5</v>
      </c>
      <c r="AP206" s="23">
        <v>44011</v>
      </c>
      <c r="AQ206" s="20">
        <v>0</v>
      </c>
      <c r="AR206" s="34"/>
      <c r="AS206" s="3">
        <v>5</v>
      </c>
      <c r="AT206" s="23">
        <v>44010</v>
      </c>
      <c r="AU206" s="20">
        <v>5</v>
      </c>
      <c r="AV206" s="34"/>
      <c r="AW206" s="3">
        <v>3</v>
      </c>
      <c r="AX206" s="23">
        <v>44009</v>
      </c>
      <c r="AY206" s="20">
        <v>5</v>
      </c>
      <c r="AZ206" s="34"/>
      <c r="BA206" s="3">
        <v>1</v>
      </c>
      <c r="BB206" s="23">
        <v>44008</v>
      </c>
      <c r="BC206" s="20">
        <v>5</v>
      </c>
      <c r="BD206" s="34"/>
      <c r="BE206" s="3">
        <v>1</v>
      </c>
      <c r="BF206" s="23">
        <v>44007</v>
      </c>
      <c r="BG206" s="20">
        <v>5</v>
      </c>
      <c r="BH206" s="22"/>
    </row>
    <row r="207" spans="1:60" ht="13.75" thickBot="1" x14ac:dyDescent="0.3">
      <c r="A207" s="37">
        <v>44020</v>
      </c>
      <c r="B207" s="61">
        <v>0.45833333333333331</v>
      </c>
      <c r="C207" s="154">
        <f>K207/F207</f>
        <v>3</v>
      </c>
      <c r="D207" s="19">
        <f t="shared" ref="D207:D226" si="22">C207</f>
        <v>3</v>
      </c>
      <c r="E207" s="20">
        <f>SUM(K207,O207,S207,W207,AA207,AE207,AI207,AM207,AQ207,AU207,AY207,BC207,BG207)</f>
        <v>195</v>
      </c>
      <c r="F207" s="20">
        <v>5</v>
      </c>
      <c r="G207" s="20"/>
      <c r="H207" s="22"/>
      <c r="I207" s="3">
        <v>6</v>
      </c>
      <c r="J207" s="23">
        <v>44019</v>
      </c>
      <c r="K207" s="140">
        <v>15</v>
      </c>
      <c r="L207" s="22"/>
      <c r="M207" s="3">
        <v>8</v>
      </c>
      <c r="N207" s="23">
        <v>44018</v>
      </c>
      <c r="O207" s="20">
        <v>15</v>
      </c>
      <c r="P207" s="22"/>
      <c r="Q207" s="3">
        <v>8</v>
      </c>
      <c r="R207" s="23">
        <v>44017</v>
      </c>
      <c r="S207" s="20">
        <v>15</v>
      </c>
      <c r="T207" s="22"/>
      <c r="U207" s="3">
        <v>8</v>
      </c>
      <c r="V207" s="23">
        <v>44016</v>
      </c>
      <c r="W207" s="20">
        <v>15</v>
      </c>
      <c r="X207" s="22"/>
      <c r="Y207" s="3">
        <v>5</v>
      </c>
      <c r="Z207" s="23">
        <v>44015</v>
      </c>
      <c r="AA207" s="20">
        <v>15</v>
      </c>
      <c r="AB207" s="22"/>
      <c r="AC207" s="131">
        <v>3</v>
      </c>
      <c r="AD207" s="23">
        <v>44014</v>
      </c>
      <c r="AE207" s="20">
        <v>15</v>
      </c>
      <c r="AF207" s="22"/>
      <c r="AG207" s="131">
        <v>1</v>
      </c>
      <c r="AH207" s="23">
        <v>44013</v>
      </c>
      <c r="AI207" s="20">
        <v>15</v>
      </c>
      <c r="AJ207" s="132"/>
      <c r="AK207" s="3">
        <v>1</v>
      </c>
      <c r="AL207" s="23">
        <v>44012</v>
      </c>
      <c r="AM207" s="20">
        <v>15</v>
      </c>
      <c r="AN207" s="132"/>
      <c r="AO207" s="3">
        <v>1</v>
      </c>
      <c r="AP207" s="23">
        <v>44011</v>
      </c>
      <c r="AQ207" s="20">
        <v>15</v>
      </c>
      <c r="AR207" s="132"/>
      <c r="AS207" s="3">
        <v>1</v>
      </c>
      <c r="AT207" s="23">
        <v>44010</v>
      </c>
      <c r="AU207" s="20">
        <v>15</v>
      </c>
      <c r="AV207" s="132"/>
      <c r="AW207" s="3">
        <v>1</v>
      </c>
      <c r="AX207" s="23">
        <v>44009</v>
      </c>
      <c r="AY207" s="20">
        <v>15</v>
      </c>
      <c r="AZ207" s="132"/>
      <c r="BA207" s="3">
        <v>1</v>
      </c>
      <c r="BB207" s="23">
        <v>44008</v>
      </c>
      <c r="BC207" s="20">
        <v>15</v>
      </c>
      <c r="BD207" s="132"/>
      <c r="BE207" s="3">
        <v>1</v>
      </c>
      <c r="BF207" s="23">
        <v>44007</v>
      </c>
      <c r="BG207" s="20">
        <v>15</v>
      </c>
      <c r="BH207" s="22"/>
    </row>
    <row r="208" spans="1:60" s="8" customFormat="1" x14ac:dyDescent="0.25">
      <c r="A208" s="5">
        <v>44021</v>
      </c>
      <c r="B208" s="63">
        <v>0.33333333333333331</v>
      </c>
      <c r="C208" s="6">
        <f>K208/F208</f>
        <v>1</v>
      </c>
      <c r="D208" s="6">
        <f t="shared" si="22"/>
        <v>1</v>
      </c>
      <c r="E208" s="7">
        <f t="shared" ref="E208:E216" si="23">SUM(K208,O208,S208,W208,AA208,AE208,AI208,AM208,AQ208,AU208,AY208,BC208,BG208)</f>
        <v>65</v>
      </c>
      <c r="F208" s="7">
        <v>5</v>
      </c>
      <c r="G208" s="7"/>
      <c r="H208" s="12"/>
      <c r="I208" s="9">
        <v>6</v>
      </c>
      <c r="J208" s="10">
        <v>44020</v>
      </c>
      <c r="K208" s="137">
        <v>5</v>
      </c>
      <c r="L208" s="12"/>
      <c r="M208" s="9">
        <v>8</v>
      </c>
      <c r="N208" s="10">
        <v>44019</v>
      </c>
      <c r="O208" s="7">
        <v>5</v>
      </c>
      <c r="P208" s="12"/>
      <c r="Q208" s="9">
        <v>8</v>
      </c>
      <c r="R208" s="10">
        <v>44018</v>
      </c>
      <c r="S208" s="7">
        <v>5</v>
      </c>
      <c r="T208" s="12"/>
      <c r="U208" s="9">
        <v>8</v>
      </c>
      <c r="V208" s="10">
        <v>44017</v>
      </c>
      <c r="W208" s="7">
        <v>5</v>
      </c>
      <c r="X208" s="12"/>
      <c r="Y208" s="9">
        <v>5</v>
      </c>
      <c r="Z208" s="10">
        <v>44016</v>
      </c>
      <c r="AA208" s="7">
        <v>5</v>
      </c>
      <c r="AB208" s="12"/>
      <c r="AC208" s="138">
        <v>3</v>
      </c>
      <c r="AD208" s="10">
        <v>44015</v>
      </c>
      <c r="AE208" s="7">
        <v>5</v>
      </c>
      <c r="AF208" s="12"/>
      <c r="AG208" s="138">
        <v>1</v>
      </c>
      <c r="AH208" s="10">
        <v>44014</v>
      </c>
      <c r="AI208" s="7">
        <v>5</v>
      </c>
      <c r="AJ208" s="139"/>
      <c r="AK208" s="9">
        <v>1</v>
      </c>
      <c r="AL208" s="10">
        <v>44013</v>
      </c>
      <c r="AM208" s="7">
        <v>5</v>
      </c>
      <c r="AN208" s="139"/>
      <c r="AO208" s="9">
        <v>1</v>
      </c>
      <c r="AP208" s="10">
        <v>44012</v>
      </c>
      <c r="AQ208" s="7">
        <v>5</v>
      </c>
      <c r="AR208" s="139"/>
      <c r="AS208" s="9">
        <v>1</v>
      </c>
      <c r="AT208" s="10">
        <v>44011</v>
      </c>
      <c r="AU208" s="7">
        <v>5</v>
      </c>
      <c r="AV208" s="139"/>
      <c r="AW208" s="9">
        <v>1</v>
      </c>
      <c r="AX208" s="10">
        <v>44010</v>
      </c>
      <c r="AY208" s="7">
        <v>5</v>
      </c>
      <c r="AZ208" s="139"/>
      <c r="BA208" s="9">
        <v>1</v>
      </c>
      <c r="BB208" s="10">
        <v>44009</v>
      </c>
      <c r="BC208" s="7">
        <v>5</v>
      </c>
      <c r="BD208" s="139"/>
      <c r="BE208" s="9">
        <v>1</v>
      </c>
      <c r="BF208" s="10">
        <v>44008</v>
      </c>
      <c r="BG208" s="7">
        <v>5</v>
      </c>
      <c r="BH208" s="12"/>
    </row>
    <row r="209" spans="1:60" customFormat="1" x14ac:dyDescent="0.25">
      <c r="A209" s="30"/>
      <c r="B209" s="62"/>
      <c r="C209" s="19">
        <f t="shared" ref="C209:C216" si="24">K209/F209</f>
        <v>1</v>
      </c>
      <c r="D209" s="19">
        <f t="shared" si="22"/>
        <v>1</v>
      </c>
      <c r="E209" s="33">
        <f t="shared" si="23"/>
        <v>15</v>
      </c>
      <c r="F209" s="33">
        <v>5</v>
      </c>
      <c r="G209" s="33"/>
      <c r="H209" s="22"/>
      <c r="I209" s="3">
        <v>6</v>
      </c>
      <c r="J209" s="42">
        <v>44020</v>
      </c>
      <c r="K209" s="130">
        <v>5</v>
      </c>
      <c r="L209" s="22"/>
      <c r="M209" s="3">
        <v>8</v>
      </c>
      <c r="N209" s="42">
        <v>44019</v>
      </c>
      <c r="O209" s="130">
        <v>5</v>
      </c>
      <c r="P209" s="22"/>
      <c r="Q209" s="3">
        <v>8</v>
      </c>
      <c r="R209" s="42">
        <v>44018</v>
      </c>
      <c r="S209" s="130">
        <v>5</v>
      </c>
      <c r="T209" s="22"/>
      <c r="U209" s="3"/>
      <c r="V209" s="42"/>
      <c r="W209" s="130"/>
      <c r="X209" s="22"/>
      <c r="Y209" s="3"/>
      <c r="Z209" s="42"/>
      <c r="AA209" s="130"/>
      <c r="AB209" s="22"/>
      <c r="AC209" s="3"/>
      <c r="AD209" s="42"/>
      <c r="AE209" s="130"/>
      <c r="AF209" s="22"/>
      <c r="AG209" s="131"/>
      <c r="AH209" s="42"/>
      <c r="AI209" s="130"/>
      <c r="AJ209" s="132"/>
      <c r="AK209" s="3"/>
      <c r="AL209" s="42"/>
      <c r="AM209" s="130"/>
      <c r="AN209" s="132"/>
      <c r="AO209" s="3"/>
      <c r="AP209" s="42"/>
      <c r="AQ209" s="130"/>
      <c r="AR209" s="132"/>
      <c r="AS209" s="3"/>
      <c r="AT209" s="42"/>
      <c r="AU209" s="130"/>
      <c r="AV209" s="132"/>
      <c r="AW209" s="3"/>
      <c r="AX209" s="42"/>
      <c r="AY209" s="130"/>
      <c r="AZ209" s="132"/>
      <c r="BA209" s="3"/>
      <c r="BB209" s="42"/>
      <c r="BC209" s="130"/>
      <c r="BD209" s="132"/>
      <c r="BE209" s="3"/>
      <c r="BF209" s="42"/>
      <c r="BG209" s="130"/>
      <c r="BH209" s="22"/>
    </row>
    <row r="210" spans="1:60" customFormat="1" x14ac:dyDescent="0.25">
      <c r="A210" s="30"/>
      <c r="B210" s="62"/>
      <c r="C210" s="19">
        <f t="shared" si="24"/>
        <v>1</v>
      </c>
      <c r="D210" s="19">
        <f t="shared" si="22"/>
        <v>1</v>
      </c>
      <c r="E210" s="33">
        <f t="shared" si="23"/>
        <v>65</v>
      </c>
      <c r="F210" s="33">
        <v>5</v>
      </c>
      <c r="G210" s="33"/>
      <c r="H210" s="22"/>
      <c r="I210" s="3">
        <v>6</v>
      </c>
      <c r="J210" s="42">
        <v>44019</v>
      </c>
      <c r="K210" s="130">
        <v>5</v>
      </c>
      <c r="L210" s="22"/>
      <c r="M210" s="3">
        <v>8</v>
      </c>
      <c r="N210" s="42">
        <v>44018</v>
      </c>
      <c r="O210" s="33">
        <v>5</v>
      </c>
      <c r="P210" s="22"/>
      <c r="Q210" s="3">
        <v>8</v>
      </c>
      <c r="R210" s="42">
        <v>44017</v>
      </c>
      <c r="S210" s="33">
        <v>5</v>
      </c>
      <c r="T210" s="22"/>
      <c r="U210" s="3">
        <v>8</v>
      </c>
      <c r="V210" s="42">
        <v>44016</v>
      </c>
      <c r="W210" s="33">
        <v>5</v>
      </c>
      <c r="X210" s="22"/>
      <c r="Y210" s="3">
        <v>5</v>
      </c>
      <c r="Z210" s="42">
        <v>44015</v>
      </c>
      <c r="AA210" s="33">
        <v>5</v>
      </c>
      <c r="AB210" s="22"/>
      <c r="AC210" s="3">
        <v>3</v>
      </c>
      <c r="AD210" s="42">
        <v>44014</v>
      </c>
      <c r="AE210" s="33">
        <v>5</v>
      </c>
      <c r="AF210" s="22"/>
      <c r="AG210" s="131">
        <v>1</v>
      </c>
      <c r="AH210" s="42">
        <v>44013</v>
      </c>
      <c r="AI210" s="33">
        <v>5</v>
      </c>
      <c r="AJ210" s="132"/>
      <c r="AK210" s="3">
        <v>1</v>
      </c>
      <c r="AL210" s="42">
        <v>44012</v>
      </c>
      <c r="AM210" s="33">
        <v>5</v>
      </c>
      <c r="AN210" s="132"/>
      <c r="AO210" s="3">
        <v>1</v>
      </c>
      <c r="AP210" s="42">
        <v>44011</v>
      </c>
      <c r="AQ210" s="33">
        <v>5</v>
      </c>
      <c r="AR210" s="132"/>
      <c r="AS210" s="3">
        <v>1</v>
      </c>
      <c r="AT210" s="42">
        <v>44010</v>
      </c>
      <c r="AU210" s="33">
        <v>5</v>
      </c>
      <c r="AV210" s="132"/>
      <c r="AW210" s="3">
        <v>1</v>
      </c>
      <c r="AX210" s="42">
        <v>44009</v>
      </c>
      <c r="AY210" s="33">
        <v>5</v>
      </c>
      <c r="AZ210" s="132"/>
      <c r="BA210" s="3">
        <v>1</v>
      </c>
      <c r="BB210" s="42">
        <v>44008</v>
      </c>
      <c r="BC210" s="33">
        <v>5</v>
      </c>
      <c r="BD210" s="132"/>
      <c r="BE210" s="3">
        <v>1</v>
      </c>
      <c r="BF210" s="42">
        <v>44007</v>
      </c>
      <c r="BG210" s="33">
        <v>5</v>
      </c>
      <c r="BH210" s="22"/>
    </row>
    <row r="211" spans="1:60" customFormat="1" x14ac:dyDescent="0.25">
      <c r="A211" s="30"/>
      <c r="B211" s="62"/>
      <c r="C211" s="19">
        <f t="shared" si="24"/>
        <v>1</v>
      </c>
      <c r="D211" s="19">
        <f t="shared" si="22"/>
        <v>1</v>
      </c>
      <c r="E211" s="33">
        <f t="shared" si="23"/>
        <v>30</v>
      </c>
      <c r="F211" s="33">
        <v>5</v>
      </c>
      <c r="G211" s="33"/>
      <c r="H211" s="22"/>
      <c r="I211" s="3">
        <v>6</v>
      </c>
      <c r="J211" s="42">
        <v>44019</v>
      </c>
      <c r="K211" s="130">
        <v>5</v>
      </c>
      <c r="L211" s="22"/>
      <c r="M211" s="3">
        <v>8</v>
      </c>
      <c r="N211" s="42">
        <v>44018</v>
      </c>
      <c r="O211" s="33">
        <v>0</v>
      </c>
      <c r="P211" s="22"/>
      <c r="Q211" s="3">
        <v>8</v>
      </c>
      <c r="R211" s="42">
        <v>44017</v>
      </c>
      <c r="S211" s="33">
        <v>0</v>
      </c>
      <c r="T211" s="22"/>
      <c r="U211" s="3">
        <v>8</v>
      </c>
      <c r="V211" s="42">
        <v>44016</v>
      </c>
      <c r="W211" s="33">
        <v>0</v>
      </c>
      <c r="X211" s="22"/>
      <c r="Y211" s="3">
        <v>8</v>
      </c>
      <c r="Z211" s="42">
        <v>44015</v>
      </c>
      <c r="AA211" s="33">
        <v>5</v>
      </c>
      <c r="AB211" s="22"/>
      <c r="AC211" s="3">
        <v>8</v>
      </c>
      <c r="AD211" s="42">
        <v>44014</v>
      </c>
      <c r="AE211" s="33">
        <v>5</v>
      </c>
      <c r="AF211" s="22"/>
      <c r="AG211" s="131">
        <v>8</v>
      </c>
      <c r="AH211" s="42">
        <v>44013</v>
      </c>
      <c r="AI211" s="33">
        <v>5</v>
      </c>
      <c r="AJ211" s="132"/>
      <c r="AK211" s="3">
        <v>5</v>
      </c>
      <c r="AL211" s="42">
        <v>44012</v>
      </c>
      <c r="AM211" s="33">
        <v>0</v>
      </c>
      <c r="AN211" s="132"/>
      <c r="AO211" s="3">
        <v>5</v>
      </c>
      <c r="AP211" s="42">
        <v>44011</v>
      </c>
      <c r="AQ211" s="33">
        <v>5</v>
      </c>
      <c r="AR211" s="132"/>
      <c r="AS211" s="3">
        <v>3</v>
      </c>
      <c r="AT211" s="42">
        <v>44010</v>
      </c>
      <c r="AU211" s="33">
        <v>0</v>
      </c>
      <c r="AV211" s="132"/>
      <c r="AW211" s="3">
        <v>3</v>
      </c>
      <c r="AX211" s="42">
        <v>44009</v>
      </c>
      <c r="AY211" s="33">
        <v>5</v>
      </c>
      <c r="AZ211" s="132"/>
      <c r="BA211" s="3"/>
      <c r="BB211" s="42"/>
      <c r="BC211" s="33"/>
      <c r="BD211" s="22"/>
      <c r="BE211" s="3"/>
      <c r="BF211" s="42"/>
      <c r="BG211" s="33"/>
      <c r="BH211" s="22"/>
    </row>
    <row r="212" spans="1:60" x14ac:dyDescent="0.25">
      <c r="B212" s="2"/>
      <c r="C212" s="19">
        <f t="shared" si="24"/>
        <v>1</v>
      </c>
      <c r="D212" s="19">
        <f t="shared" si="22"/>
        <v>1</v>
      </c>
      <c r="E212" s="20">
        <f t="shared" si="23"/>
        <v>5</v>
      </c>
      <c r="F212" s="20">
        <v>5</v>
      </c>
      <c r="G212" s="20"/>
      <c r="H212" s="22"/>
      <c r="I212" s="3">
        <v>6</v>
      </c>
      <c r="J212" s="23">
        <v>44015</v>
      </c>
      <c r="K212" s="140">
        <v>5</v>
      </c>
      <c r="L212" s="22"/>
      <c r="M212" s="3"/>
      <c r="N212" s="23"/>
      <c r="O212" s="20"/>
      <c r="P212" s="22"/>
      <c r="Q212" s="3"/>
      <c r="R212" s="23"/>
      <c r="S212" s="20"/>
      <c r="T212" s="22"/>
      <c r="U212" s="3"/>
      <c r="V212" s="23"/>
      <c r="W212" s="20"/>
      <c r="X212" s="22"/>
      <c r="Y212" s="3"/>
      <c r="Z212" s="23"/>
      <c r="AA212" s="20"/>
      <c r="AB212" s="22"/>
      <c r="AC212" s="3"/>
      <c r="AD212" s="23"/>
      <c r="AE212" s="20"/>
      <c r="AF212" s="22"/>
      <c r="AG212" s="131"/>
      <c r="AH212" s="23"/>
      <c r="AI212" s="20"/>
      <c r="AJ212" s="22"/>
      <c r="AK212" s="3"/>
      <c r="AL212" s="23"/>
      <c r="AM212" s="20"/>
      <c r="AN212" s="22"/>
      <c r="AO212" s="3"/>
      <c r="AP212" s="23"/>
      <c r="AQ212" s="20"/>
      <c r="AR212" s="22"/>
      <c r="AS212" s="3"/>
      <c r="AT212" s="23"/>
      <c r="AU212" s="20"/>
      <c r="AV212" s="22"/>
      <c r="AW212" s="3"/>
      <c r="AX212" s="23"/>
      <c r="AY212" s="20"/>
      <c r="AZ212" s="22"/>
      <c r="BA212" s="3"/>
      <c r="BB212" s="23"/>
      <c r="BC212" s="20"/>
      <c r="BD212" s="22"/>
      <c r="BE212" s="3"/>
      <c r="BF212" s="23"/>
      <c r="BG212" s="20"/>
      <c r="BH212" s="22"/>
    </row>
    <row r="213" spans="1:60" x14ac:dyDescent="0.25">
      <c r="A213" s="37">
        <v>44021</v>
      </c>
      <c r="B213" s="61">
        <v>0.5</v>
      </c>
      <c r="C213" s="144">
        <f t="shared" si="24"/>
        <v>3</v>
      </c>
      <c r="D213" s="145">
        <f t="shared" si="22"/>
        <v>3</v>
      </c>
      <c r="E213" s="20">
        <f t="shared" si="23"/>
        <v>195</v>
      </c>
      <c r="F213" s="20">
        <v>5</v>
      </c>
      <c r="G213" s="20"/>
      <c r="H213" s="22"/>
      <c r="I213" s="3">
        <v>6</v>
      </c>
      <c r="J213" s="23">
        <v>44020</v>
      </c>
      <c r="K213" s="140">
        <v>15</v>
      </c>
      <c r="L213" s="22"/>
      <c r="M213" s="3">
        <v>8</v>
      </c>
      <c r="N213" s="23">
        <v>44019</v>
      </c>
      <c r="O213" s="20">
        <v>15</v>
      </c>
      <c r="P213" s="22"/>
      <c r="Q213" s="3">
        <v>8</v>
      </c>
      <c r="R213" s="23">
        <v>44018</v>
      </c>
      <c r="S213" s="20">
        <v>15</v>
      </c>
      <c r="T213" s="22"/>
      <c r="U213" s="3">
        <v>8</v>
      </c>
      <c r="V213" s="23">
        <v>44017</v>
      </c>
      <c r="W213" s="20">
        <v>15</v>
      </c>
      <c r="X213" s="22"/>
      <c r="Y213" s="3">
        <v>5</v>
      </c>
      <c r="Z213" s="23">
        <v>44016</v>
      </c>
      <c r="AA213" s="20">
        <v>15</v>
      </c>
      <c r="AB213" s="22"/>
      <c r="AC213" s="131">
        <v>3</v>
      </c>
      <c r="AD213" s="23">
        <v>44015</v>
      </c>
      <c r="AE213" s="20">
        <v>15</v>
      </c>
      <c r="AF213" s="22"/>
      <c r="AG213" s="131">
        <v>1</v>
      </c>
      <c r="AH213" s="23">
        <v>44014</v>
      </c>
      <c r="AI213" s="20">
        <v>15</v>
      </c>
      <c r="AJ213" s="132"/>
      <c r="AK213" s="3">
        <v>1</v>
      </c>
      <c r="AL213" s="23">
        <v>44013</v>
      </c>
      <c r="AM213" s="20">
        <v>15</v>
      </c>
      <c r="AN213" s="132"/>
      <c r="AO213" s="3">
        <v>1</v>
      </c>
      <c r="AP213" s="23">
        <v>44012</v>
      </c>
      <c r="AQ213" s="20">
        <v>15</v>
      </c>
      <c r="AR213" s="132"/>
      <c r="AS213" s="3">
        <v>1</v>
      </c>
      <c r="AT213" s="23">
        <v>44011</v>
      </c>
      <c r="AU213" s="20">
        <v>15</v>
      </c>
      <c r="AV213" s="132"/>
      <c r="AW213" s="3">
        <v>1</v>
      </c>
      <c r="AX213" s="23">
        <v>44010</v>
      </c>
      <c r="AY213" s="20">
        <v>15</v>
      </c>
      <c r="AZ213" s="132"/>
      <c r="BA213" s="3">
        <v>1</v>
      </c>
      <c r="BB213" s="23">
        <v>44009</v>
      </c>
      <c r="BC213" s="20">
        <v>15</v>
      </c>
      <c r="BD213" s="132"/>
      <c r="BE213" s="3">
        <v>1</v>
      </c>
      <c r="BF213" s="23">
        <v>44008</v>
      </c>
      <c r="BG213" s="20">
        <v>15</v>
      </c>
      <c r="BH213" s="22"/>
    </row>
    <row r="214" spans="1:60" x14ac:dyDescent="0.25">
      <c r="A214" s="37"/>
      <c r="B214" s="61"/>
      <c r="C214" s="144">
        <f t="shared" si="24"/>
        <v>1</v>
      </c>
      <c r="D214" s="145">
        <f t="shared" si="22"/>
        <v>1</v>
      </c>
      <c r="E214" s="20">
        <f t="shared" si="23"/>
        <v>60</v>
      </c>
      <c r="F214" s="20">
        <v>5</v>
      </c>
      <c r="G214" s="20"/>
      <c r="H214" s="22"/>
      <c r="I214" s="3">
        <v>6</v>
      </c>
      <c r="J214" s="23">
        <v>44020</v>
      </c>
      <c r="K214" s="140">
        <v>5</v>
      </c>
      <c r="L214" s="22"/>
      <c r="M214" s="3">
        <v>8</v>
      </c>
      <c r="N214" s="23">
        <v>44019</v>
      </c>
      <c r="O214" s="140">
        <v>5</v>
      </c>
      <c r="P214" s="22"/>
      <c r="Q214" s="3">
        <v>8</v>
      </c>
      <c r="R214" s="23">
        <v>44018</v>
      </c>
      <c r="S214" s="140">
        <v>5</v>
      </c>
      <c r="T214" s="22"/>
      <c r="U214" s="3">
        <v>8</v>
      </c>
      <c r="V214" s="23">
        <v>44017</v>
      </c>
      <c r="W214" s="140">
        <v>5</v>
      </c>
      <c r="X214" s="22"/>
      <c r="Y214" s="3">
        <v>5</v>
      </c>
      <c r="Z214" s="23">
        <v>44016</v>
      </c>
      <c r="AA214" s="140">
        <v>5</v>
      </c>
      <c r="AB214" s="22"/>
      <c r="AC214" s="3">
        <v>3</v>
      </c>
      <c r="AD214" s="23">
        <v>44015</v>
      </c>
      <c r="AE214" s="140">
        <v>5</v>
      </c>
      <c r="AF214" s="22"/>
      <c r="AG214" s="131">
        <v>1</v>
      </c>
      <c r="AH214" s="23">
        <v>44014</v>
      </c>
      <c r="AI214" s="140">
        <v>5</v>
      </c>
      <c r="AJ214" s="132"/>
      <c r="AK214" s="3">
        <v>1</v>
      </c>
      <c r="AL214" s="23">
        <v>44013</v>
      </c>
      <c r="AM214" s="140">
        <v>5</v>
      </c>
      <c r="AN214" s="132"/>
      <c r="AO214" s="3">
        <v>1</v>
      </c>
      <c r="AP214" s="23">
        <v>44012</v>
      </c>
      <c r="AQ214" s="140">
        <v>5</v>
      </c>
      <c r="AR214" s="132"/>
      <c r="AS214" s="3">
        <v>1</v>
      </c>
      <c r="AT214" s="23">
        <v>44011</v>
      </c>
      <c r="AU214" s="140">
        <v>5</v>
      </c>
      <c r="AV214" s="132"/>
      <c r="AW214" s="3">
        <v>1</v>
      </c>
      <c r="AX214" s="23">
        <v>44010</v>
      </c>
      <c r="AY214" s="140">
        <v>5</v>
      </c>
      <c r="AZ214" s="132"/>
      <c r="BA214" s="3">
        <v>1</v>
      </c>
      <c r="BB214" s="23">
        <v>44009</v>
      </c>
      <c r="BC214" s="140">
        <v>0</v>
      </c>
      <c r="BD214" s="132"/>
      <c r="BE214" s="3">
        <v>1</v>
      </c>
      <c r="BF214" s="23">
        <v>44008</v>
      </c>
      <c r="BG214" s="140">
        <v>5</v>
      </c>
      <c r="BH214" s="22"/>
    </row>
    <row r="215" spans="1:60" x14ac:dyDescent="0.25">
      <c r="A215" s="37"/>
      <c r="B215" s="61"/>
      <c r="C215" s="144">
        <f t="shared" si="24"/>
        <v>1</v>
      </c>
      <c r="D215" s="145">
        <f t="shared" si="22"/>
        <v>1</v>
      </c>
      <c r="E215" s="20">
        <f t="shared" si="23"/>
        <v>5</v>
      </c>
      <c r="F215" s="20">
        <v>5</v>
      </c>
      <c r="G215" s="20"/>
      <c r="H215" s="22"/>
      <c r="I215" s="3">
        <v>6</v>
      </c>
      <c r="J215" s="23">
        <v>44020</v>
      </c>
      <c r="K215" s="140">
        <v>5</v>
      </c>
      <c r="L215" s="22"/>
      <c r="M215" s="3"/>
      <c r="N215" s="23"/>
      <c r="O215" s="20"/>
      <c r="P215" s="22"/>
      <c r="Q215" s="3"/>
      <c r="R215" s="23"/>
      <c r="S215" s="20"/>
      <c r="T215" s="22"/>
      <c r="U215" s="3"/>
      <c r="V215" s="23"/>
      <c r="W215" s="20"/>
      <c r="X215" s="22"/>
      <c r="Y215" s="3"/>
      <c r="Z215" s="23"/>
      <c r="AA215" s="20"/>
      <c r="AB215" s="22"/>
      <c r="AC215" s="3"/>
      <c r="AD215" s="23"/>
      <c r="AE215" s="20"/>
      <c r="AF215" s="22"/>
      <c r="AG215" s="131"/>
      <c r="AH215" s="23"/>
      <c r="AI215" s="20"/>
      <c r="AJ215" s="132"/>
      <c r="AK215" s="3"/>
      <c r="AL215" s="23"/>
      <c r="AM215" s="20"/>
      <c r="AN215" s="132"/>
      <c r="AO215" s="3"/>
      <c r="AP215" s="23"/>
      <c r="AQ215" s="20"/>
      <c r="AR215" s="132"/>
      <c r="AS215" s="3"/>
      <c r="AT215" s="23"/>
      <c r="AU215" s="20"/>
      <c r="AV215" s="132"/>
      <c r="AW215" s="3"/>
      <c r="AX215" s="23"/>
      <c r="AY215" s="20"/>
      <c r="AZ215" s="132"/>
      <c r="BA215" s="3"/>
      <c r="BB215" s="23"/>
      <c r="BC215" s="20"/>
      <c r="BD215" s="132"/>
      <c r="BE215" s="3"/>
      <c r="BF215" s="23"/>
      <c r="BG215" s="20"/>
      <c r="BH215" s="22"/>
    </row>
    <row r="216" spans="1:60" x14ac:dyDescent="0.25">
      <c r="B216" s="2"/>
      <c r="C216" s="144">
        <f t="shared" si="24"/>
        <v>1</v>
      </c>
      <c r="D216" s="145">
        <f t="shared" si="22"/>
        <v>1</v>
      </c>
      <c r="E216" s="20">
        <f t="shared" si="23"/>
        <v>20</v>
      </c>
      <c r="F216" s="20">
        <v>5</v>
      </c>
      <c r="G216" s="20"/>
      <c r="H216" s="22"/>
      <c r="I216" s="3">
        <v>6</v>
      </c>
      <c r="J216" s="23">
        <v>44011</v>
      </c>
      <c r="K216" s="140">
        <v>5</v>
      </c>
      <c r="L216" s="22"/>
      <c r="M216" s="3">
        <v>8</v>
      </c>
      <c r="N216" s="23">
        <v>44010</v>
      </c>
      <c r="O216" s="20">
        <v>5</v>
      </c>
      <c r="P216" s="22"/>
      <c r="Q216" s="3">
        <v>8</v>
      </c>
      <c r="R216" s="23">
        <v>44009</v>
      </c>
      <c r="S216" s="20">
        <v>5</v>
      </c>
      <c r="T216" s="22"/>
      <c r="U216" s="3">
        <v>8</v>
      </c>
      <c r="V216" s="23">
        <v>44008</v>
      </c>
      <c r="W216" s="20">
        <v>5</v>
      </c>
      <c r="X216" s="22"/>
      <c r="Y216" s="3"/>
      <c r="Z216" s="23"/>
      <c r="AA216" s="20"/>
      <c r="AB216" s="22"/>
      <c r="AC216" s="3"/>
      <c r="AD216" s="23"/>
      <c r="AE216" s="20"/>
      <c r="AF216" s="22"/>
      <c r="AG216" s="131"/>
      <c r="AH216" s="23"/>
      <c r="AI216" s="20"/>
      <c r="AJ216" s="22"/>
      <c r="AK216" s="3"/>
      <c r="AL216" s="23"/>
      <c r="AM216" s="20"/>
      <c r="AN216" s="22"/>
      <c r="AO216" s="3"/>
      <c r="AP216" s="23"/>
      <c r="AQ216" s="20"/>
      <c r="AR216" s="22"/>
      <c r="AS216" s="3"/>
      <c r="AT216" s="23"/>
      <c r="AU216" s="20"/>
      <c r="AV216" s="22"/>
      <c r="AW216" s="3"/>
      <c r="AX216" s="23"/>
      <c r="AY216" s="20"/>
      <c r="AZ216" s="22"/>
      <c r="BA216" s="3"/>
      <c r="BB216" s="23"/>
      <c r="BC216" s="20"/>
      <c r="BD216" s="22"/>
      <c r="BE216" s="3"/>
      <c r="BF216" s="23"/>
      <c r="BG216" s="20"/>
      <c r="BH216" s="22"/>
    </row>
    <row r="217" spans="1:60" x14ac:dyDescent="0.25">
      <c r="A217" s="37">
        <v>44021</v>
      </c>
      <c r="B217" s="61">
        <v>0.66666666666666663</v>
      </c>
      <c r="C217" s="144">
        <f t="shared" ref="C217:C222" si="25">K217/F217</f>
        <v>1</v>
      </c>
      <c r="D217" s="145">
        <f t="shared" si="22"/>
        <v>1</v>
      </c>
      <c r="E217" s="20">
        <f t="shared" ref="E217:E222" si="26">SUM(K217,O217,S217,W217,AA217,AE217,AI217,AM217,AQ217,AU217,AY217,BC217,BG217)</f>
        <v>65</v>
      </c>
      <c r="F217" s="20">
        <v>5</v>
      </c>
      <c r="G217" s="20"/>
      <c r="H217" s="22"/>
      <c r="I217" s="3">
        <v>6</v>
      </c>
      <c r="J217" s="23">
        <v>44020</v>
      </c>
      <c r="K217" s="140">
        <v>5</v>
      </c>
      <c r="L217" s="22"/>
      <c r="M217" s="3">
        <v>8</v>
      </c>
      <c r="N217" s="23">
        <v>44019</v>
      </c>
      <c r="O217" s="20">
        <v>5</v>
      </c>
      <c r="P217" s="22"/>
      <c r="Q217" s="3">
        <v>8</v>
      </c>
      <c r="R217" s="23">
        <v>44018</v>
      </c>
      <c r="S217" s="20">
        <v>5</v>
      </c>
      <c r="T217" s="22"/>
      <c r="U217" s="3">
        <v>8</v>
      </c>
      <c r="V217" s="23">
        <v>44017</v>
      </c>
      <c r="W217" s="20">
        <v>5</v>
      </c>
      <c r="X217" s="22"/>
      <c r="Y217" s="3">
        <v>5</v>
      </c>
      <c r="Z217" s="23">
        <v>44016</v>
      </c>
      <c r="AA217" s="20">
        <v>5</v>
      </c>
      <c r="AB217" s="22"/>
      <c r="AC217" s="131">
        <v>3</v>
      </c>
      <c r="AD217" s="23">
        <v>44015</v>
      </c>
      <c r="AE217" s="20">
        <v>5</v>
      </c>
      <c r="AF217" s="22"/>
      <c r="AG217" s="131">
        <v>1</v>
      </c>
      <c r="AH217" s="23">
        <v>44014</v>
      </c>
      <c r="AI217" s="20">
        <v>5</v>
      </c>
      <c r="AJ217" s="132"/>
      <c r="AK217" s="3">
        <v>1</v>
      </c>
      <c r="AL217" s="23">
        <v>44013</v>
      </c>
      <c r="AM217" s="20">
        <v>5</v>
      </c>
      <c r="AN217" s="132"/>
      <c r="AO217" s="3">
        <v>1</v>
      </c>
      <c r="AP217" s="23">
        <v>44012</v>
      </c>
      <c r="AQ217" s="20">
        <v>5</v>
      </c>
      <c r="AR217" s="132"/>
      <c r="AS217" s="3">
        <v>1</v>
      </c>
      <c r="AT217" s="23">
        <v>44011</v>
      </c>
      <c r="AU217" s="20">
        <v>5</v>
      </c>
      <c r="AV217" s="132"/>
      <c r="AW217" s="3">
        <v>1</v>
      </c>
      <c r="AX217" s="23">
        <v>44010</v>
      </c>
      <c r="AY217" s="20">
        <v>5</v>
      </c>
      <c r="AZ217" s="132"/>
      <c r="BA217" s="3">
        <v>1</v>
      </c>
      <c r="BB217" s="23">
        <v>44009</v>
      </c>
      <c r="BC217" s="20">
        <v>5</v>
      </c>
      <c r="BD217" s="132"/>
      <c r="BE217" s="3">
        <v>1</v>
      </c>
      <c r="BF217" s="23">
        <v>44008</v>
      </c>
      <c r="BG217" s="20">
        <v>5</v>
      </c>
      <c r="BH217" s="22"/>
    </row>
    <row r="218" spans="1:60" customFormat="1" x14ac:dyDescent="0.25">
      <c r="A218" s="30"/>
      <c r="B218" s="62"/>
      <c r="C218" s="128">
        <f t="shared" si="25"/>
        <v>1</v>
      </c>
      <c r="D218" s="129">
        <f t="shared" si="22"/>
        <v>1</v>
      </c>
      <c r="E218" s="33">
        <f t="shared" si="26"/>
        <v>45</v>
      </c>
      <c r="F218" s="33">
        <v>5</v>
      </c>
      <c r="G218" s="33"/>
      <c r="H218" s="22"/>
      <c r="I218" s="3">
        <v>6</v>
      </c>
      <c r="J218" s="42">
        <v>44020</v>
      </c>
      <c r="K218" s="130">
        <v>5</v>
      </c>
      <c r="L218" s="22"/>
      <c r="M218" s="3">
        <v>8</v>
      </c>
      <c r="N218" s="42">
        <v>44019</v>
      </c>
      <c r="O218" s="130">
        <v>5</v>
      </c>
      <c r="P218" s="22"/>
      <c r="Q218" s="3">
        <v>8</v>
      </c>
      <c r="R218" s="42">
        <v>44018</v>
      </c>
      <c r="S218" s="130">
        <v>5</v>
      </c>
      <c r="T218" s="22"/>
      <c r="U218" s="3">
        <v>8</v>
      </c>
      <c r="V218" s="42">
        <v>44017</v>
      </c>
      <c r="W218" s="130">
        <v>5</v>
      </c>
      <c r="X218" s="22"/>
      <c r="Y218" s="3">
        <v>5</v>
      </c>
      <c r="Z218" s="42">
        <v>44016</v>
      </c>
      <c r="AA218" s="130">
        <v>0</v>
      </c>
      <c r="AB218" s="22"/>
      <c r="AC218" s="3">
        <v>5</v>
      </c>
      <c r="AD218" s="42">
        <v>44015</v>
      </c>
      <c r="AE218" s="130">
        <v>0</v>
      </c>
      <c r="AF218" s="22"/>
      <c r="AG218" s="131">
        <v>5</v>
      </c>
      <c r="AH218" s="42">
        <v>44014</v>
      </c>
      <c r="AI218" s="130">
        <v>0</v>
      </c>
      <c r="AJ218" s="132"/>
      <c r="AK218" s="3">
        <v>5</v>
      </c>
      <c r="AL218" s="42">
        <v>44013</v>
      </c>
      <c r="AM218" s="130">
        <v>5</v>
      </c>
      <c r="AN218" s="132"/>
      <c r="AO218" s="3">
        <v>3</v>
      </c>
      <c r="AP218" s="42">
        <v>44012</v>
      </c>
      <c r="AQ218" s="130">
        <v>5</v>
      </c>
      <c r="AR218" s="132"/>
      <c r="AS218" s="3">
        <v>1</v>
      </c>
      <c r="AT218" s="42">
        <v>44011</v>
      </c>
      <c r="AU218" s="130">
        <v>0</v>
      </c>
      <c r="AV218" s="132"/>
      <c r="AW218" s="3">
        <v>1</v>
      </c>
      <c r="AX218" s="42">
        <v>44010</v>
      </c>
      <c r="AY218" s="130">
        <v>5</v>
      </c>
      <c r="AZ218" s="132"/>
      <c r="BA218" s="3">
        <v>1</v>
      </c>
      <c r="BB218" s="42">
        <v>44009</v>
      </c>
      <c r="BC218" s="130">
        <v>5</v>
      </c>
      <c r="BD218" s="132"/>
      <c r="BE218" s="3">
        <v>1</v>
      </c>
      <c r="BF218" s="42">
        <v>44008</v>
      </c>
      <c r="BG218" s="130">
        <v>5</v>
      </c>
      <c r="BH218" s="22"/>
    </row>
    <row r="219" spans="1:60" customFormat="1" x14ac:dyDescent="0.25">
      <c r="A219" s="30"/>
      <c r="B219" s="62"/>
      <c r="C219" s="128">
        <f t="shared" si="25"/>
        <v>1</v>
      </c>
      <c r="D219" s="129">
        <f t="shared" si="22"/>
        <v>1</v>
      </c>
      <c r="E219" s="33">
        <f t="shared" si="26"/>
        <v>30</v>
      </c>
      <c r="F219" s="33">
        <v>5</v>
      </c>
      <c r="G219" s="33"/>
      <c r="H219" s="22"/>
      <c r="I219" s="3">
        <v>6</v>
      </c>
      <c r="J219" s="42">
        <v>44020</v>
      </c>
      <c r="K219" s="130">
        <v>5</v>
      </c>
      <c r="L219" s="22"/>
      <c r="M219" s="3">
        <v>8</v>
      </c>
      <c r="N219" s="42">
        <v>44019</v>
      </c>
      <c r="O219" s="33">
        <v>5</v>
      </c>
      <c r="P219" s="22"/>
      <c r="Q219" s="3">
        <v>8</v>
      </c>
      <c r="R219" s="42">
        <v>44018</v>
      </c>
      <c r="S219" s="33">
        <v>5</v>
      </c>
      <c r="T219" s="22"/>
      <c r="U219" s="3">
        <v>8</v>
      </c>
      <c r="V219" s="42">
        <v>44017</v>
      </c>
      <c r="W219" s="33">
        <v>0</v>
      </c>
      <c r="X219" s="22"/>
      <c r="Y219" s="3">
        <v>8</v>
      </c>
      <c r="Z219" s="42">
        <v>44016</v>
      </c>
      <c r="AA219" s="33">
        <v>0</v>
      </c>
      <c r="AB219" s="22"/>
      <c r="AC219" s="3">
        <v>8</v>
      </c>
      <c r="AD219" s="42">
        <v>44015</v>
      </c>
      <c r="AE219" s="33">
        <v>5</v>
      </c>
      <c r="AF219" s="22"/>
      <c r="AG219" s="131">
        <v>5</v>
      </c>
      <c r="AH219" s="42">
        <v>44014</v>
      </c>
      <c r="AI219" s="33">
        <v>0</v>
      </c>
      <c r="AJ219" s="132"/>
      <c r="AK219" s="3">
        <v>5</v>
      </c>
      <c r="AL219" s="42">
        <v>44013</v>
      </c>
      <c r="AM219" s="33">
        <v>0</v>
      </c>
      <c r="AN219" s="132"/>
      <c r="AO219" s="3">
        <v>5</v>
      </c>
      <c r="AP219" s="42">
        <v>44012</v>
      </c>
      <c r="AQ219" s="33">
        <v>5</v>
      </c>
      <c r="AR219" s="132"/>
      <c r="AS219" s="3">
        <v>3</v>
      </c>
      <c r="AT219" s="42">
        <v>44011</v>
      </c>
      <c r="AU219" s="33">
        <v>5</v>
      </c>
      <c r="AV219" s="132"/>
      <c r="AW219" s="3"/>
      <c r="AX219" s="42"/>
      <c r="AY219" s="33"/>
      <c r="AZ219" s="132"/>
      <c r="BA219" s="3"/>
      <c r="BB219" s="42"/>
      <c r="BC219" s="33"/>
      <c r="BD219" s="132"/>
      <c r="BE219" s="3"/>
      <c r="BF219" s="42"/>
      <c r="BG219" s="33"/>
      <c r="BH219" s="22"/>
    </row>
    <row r="220" spans="1:60" customFormat="1" ht="13.75" thickBot="1" x14ac:dyDescent="0.3">
      <c r="A220" s="30"/>
      <c r="B220" s="62"/>
      <c r="C220" s="128">
        <f t="shared" si="25"/>
        <v>1</v>
      </c>
      <c r="D220" s="129">
        <f t="shared" si="22"/>
        <v>1</v>
      </c>
      <c r="E220" s="33">
        <f t="shared" si="26"/>
        <v>20</v>
      </c>
      <c r="F220" s="33">
        <v>5</v>
      </c>
      <c r="G220" s="33"/>
      <c r="H220" s="22"/>
      <c r="I220" s="3">
        <v>6</v>
      </c>
      <c r="J220" s="42">
        <v>44020</v>
      </c>
      <c r="K220" s="130">
        <v>5</v>
      </c>
      <c r="L220" s="22"/>
      <c r="M220" s="3">
        <v>8</v>
      </c>
      <c r="N220" s="42">
        <v>44019</v>
      </c>
      <c r="O220" s="33">
        <v>5</v>
      </c>
      <c r="P220" s="22"/>
      <c r="Q220" s="3">
        <v>8</v>
      </c>
      <c r="R220" s="42">
        <v>44018</v>
      </c>
      <c r="S220" s="33">
        <v>0</v>
      </c>
      <c r="T220" s="22"/>
      <c r="U220" s="3">
        <v>8</v>
      </c>
      <c r="V220" s="42">
        <v>44017</v>
      </c>
      <c r="W220" s="33">
        <v>0</v>
      </c>
      <c r="X220" s="22"/>
      <c r="Y220" s="3">
        <v>8</v>
      </c>
      <c r="Z220" s="42">
        <v>44016</v>
      </c>
      <c r="AA220" s="33">
        <v>0</v>
      </c>
      <c r="AB220" s="22"/>
      <c r="AC220" s="3">
        <v>8</v>
      </c>
      <c r="AD220" s="42">
        <v>44015</v>
      </c>
      <c r="AE220" s="33">
        <v>0</v>
      </c>
      <c r="AF220" s="22"/>
      <c r="AG220" s="131">
        <v>8</v>
      </c>
      <c r="AH220" s="42">
        <v>44014</v>
      </c>
      <c r="AI220" s="33">
        <v>5</v>
      </c>
      <c r="AJ220" s="132"/>
      <c r="AK220" s="3">
        <v>8</v>
      </c>
      <c r="AL220" s="42">
        <v>44013</v>
      </c>
      <c r="AM220" s="33">
        <v>5</v>
      </c>
      <c r="AN220" s="132"/>
      <c r="AO220" s="3"/>
      <c r="AP220" s="42"/>
      <c r="AQ220" s="33"/>
      <c r="AR220" s="132"/>
      <c r="AS220" s="3"/>
      <c r="AT220" s="42"/>
      <c r="AU220" s="33"/>
      <c r="AV220" s="132"/>
      <c r="AW220" s="3"/>
      <c r="AX220" s="42"/>
      <c r="AY220" s="33"/>
      <c r="AZ220" s="132"/>
      <c r="BA220" s="3"/>
      <c r="BB220" s="42"/>
      <c r="BC220" s="33"/>
      <c r="BD220" s="22"/>
      <c r="BE220" s="3"/>
      <c r="BF220" s="42"/>
      <c r="BG220" s="33"/>
      <c r="BH220" s="22"/>
    </row>
    <row r="221" spans="1:60" s="8" customFormat="1" x14ac:dyDescent="0.25">
      <c r="A221" s="5">
        <v>44022</v>
      </c>
      <c r="B221" s="63">
        <v>0</v>
      </c>
      <c r="C221" s="135">
        <f t="shared" si="25"/>
        <v>2</v>
      </c>
      <c r="D221" s="136">
        <f t="shared" si="22"/>
        <v>2</v>
      </c>
      <c r="E221" s="7">
        <f t="shared" si="26"/>
        <v>130</v>
      </c>
      <c r="F221" s="7">
        <v>5</v>
      </c>
      <c r="G221" s="7"/>
      <c r="H221" s="12"/>
      <c r="I221" s="9">
        <v>6</v>
      </c>
      <c r="J221" s="10">
        <v>44020</v>
      </c>
      <c r="K221" s="137">
        <v>10</v>
      </c>
      <c r="L221" s="12"/>
      <c r="M221" s="9">
        <v>8</v>
      </c>
      <c r="N221" s="10">
        <v>44019</v>
      </c>
      <c r="O221" s="7">
        <v>10</v>
      </c>
      <c r="P221" s="12"/>
      <c r="Q221" s="9">
        <v>8</v>
      </c>
      <c r="R221" s="10">
        <v>44018</v>
      </c>
      <c r="S221" s="7">
        <v>10</v>
      </c>
      <c r="T221" s="12"/>
      <c r="U221" s="9">
        <v>8</v>
      </c>
      <c r="V221" s="10">
        <v>44017</v>
      </c>
      <c r="W221" s="7">
        <v>10</v>
      </c>
      <c r="X221" s="12"/>
      <c r="Y221" s="9">
        <v>5</v>
      </c>
      <c r="Z221" s="10">
        <v>44016</v>
      </c>
      <c r="AA221" s="7">
        <v>10</v>
      </c>
      <c r="AB221" s="12"/>
      <c r="AC221" s="9">
        <v>3</v>
      </c>
      <c r="AD221" s="10">
        <v>44015</v>
      </c>
      <c r="AE221" s="7">
        <v>10</v>
      </c>
      <c r="AF221" s="12"/>
      <c r="AG221" s="138">
        <v>1</v>
      </c>
      <c r="AH221" s="10">
        <v>44014</v>
      </c>
      <c r="AI221" s="7">
        <v>10</v>
      </c>
      <c r="AJ221" s="139"/>
      <c r="AK221" s="9">
        <v>1</v>
      </c>
      <c r="AL221" s="10">
        <v>44013</v>
      </c>
      <c r="AM221" s="7">
        <v>10</v>
      </c>
      <c r="AN221" s="139"/>
      <c r="AO221" s="9">
        <v>1</v>
      </c>
      <c r="AP221" s="10">
        <v>44012</v>
      </c>
      <c r="AQ221" s="7">
        <v>10</v>
      </c>
      <c r="AR221" s="139"/>
      <c r="AS221" s="9">
        <v>1</v>
      </c>
      <c r="AT221" s="10">
        <v>44011</v>
      </c>
      <c r="AU221" s="7">
        <v>10</v>
      </c>
      <c r="AV221" s="139"/>
      <c r="AW221" s="9">
        <v>1</v>
      </c>
      <c r="AX221" s="10">
        <v>44010</v>
      </c>
      <c r="AY221" s="7">
        <v>10</v>
      </c>
      <c r="AZ221" s="139"/>
      <c r="BA221" s="9">
        <v>1</v>
      </c>
      <c r="BB221" s="10">
        <v>44009</v>
      </c>
      <c r="BC221" s="7">
        <v>10</v>
      </c>
      <c r="BD221" s="139"/>
      <c r="BE221" s="9">
        <v>1</v>
      </c>
      <c r="BF221" s="10">
        <v>44008</v>
      </c>
      <c r="BG221" s="7">
        <v>10</v>
      </c>
      <c r="BH221" s="12"/>
    </row>
    <row r="222" spans="1:60" x14ac:dyDescent="0.25">
      <c r="A222" s="37"/>
      <c r="B222" s="61"/>
      <c r="C222" s="144">
        <f t="shared" si="25"/>
        <v>1</v>
      </c>
      <c r="D222" s="145">
        <f t="shared" si="22"/>
        <v>1</v>
      </c>
      <c r="E222" s="20">
        <f t="shared" si="26"/>
        <v>40</v>
      </c>
      <c r="F222" s="20">
        <v>5</v>
      </c>
      <c r="G222" s="20"/>
      <c r="H222" s="22"/>
      <c r="I222" s="3">
        <v>6</v>
      </c>
      <c r="J222" s="23">
        <v>44020</v>
      </c>
      <c r="K222" s="140">
        <v>5</v>
      </c>
      <c r="L222" s="22"/>
      <c r="M222" s="3">
        <v>8</v>
      </c>
      <c r="N222" s="23">
        <v>44019</v>
      </c>
      <c r="O222" s="20">
        <v>0</v>
      </c>
      <c r="P222" s="22"/>
      <c r="Q222" s="3">
        <v>8</v>
      </c>
      <c r="R222" s="23">
        <v>44018</v>
      </c>
      <c r="S222" s="20">
        <v>0</v>
      </c>
      <c r="T222" s="22"/>
      <c r="U222" s="3">
        <v>8</v>
      </c>
      <c r="V222" s="23">
        <v>44017</v>
      </c>
      <c r="W222" s="20">
        <v>0</v>
      </c>
      <c r="X222" s="22"/>
      <c r="Y222" s="3">
        <v>8</v>
      </c>
      <c r="Z222" s="23">
        <v>44016</v>
      </c>
      <c r="AA222" s="20">
        <v>0</v>
      </c>
      <c r="AB222" s="22"/>
      <c r="AC222" s="3">
        <v>8</v>
      </c>
      <c r="AD222" s="23">
        <v>44015</v>
      </c>
      <c r="AE222" s="20">
        <v>5</v>
      </c>
      <c r="AF222" s="22"/>
      <c r="AG222" s="131">
        <v>8</v>
      </c>
      <c r="AH222" s="23">
        <v>44014</v>
      </c>
      <c r="AI222" s="20">
        <v>5</v>
      </c>
      <c r="AJ222" s="132"/>
      <c r="AK222" s="3">
        <v>8</v>
      </c>
      <c r="AL222" s="23">
        <v>44013</v>
      </c>
      <c r="AM222" s="20">
        <v>5</v>
      </c>
      <c r="AN222" s="132"/>
      <c r="AO222" s="3">
        <v>5</v>
      </c>
      <c r="AP222" s="23">
        <v>44012</v>
      </c>
      <c r="AQ222" s="20">
        <v>5</v>
      </c>
      <c r="AR222" s="132"/>
      <c r="AS222" s="3">
        <v>3</v>
      </c>
      <c r="AT222" s="23">
        <v>44011</v>
      </c>
      <c r="AU222" s="20">
        <v>5</v>
      </c>
      <c r="AV222" s="132"/>
      <c r="AW222" s="3">
        <v>1</v>
      </c>
      <c r="AX222" s="23">
        <v>44010</v>
      </c>
      <c r="AY222" s="20">
        <v>5</v>
      </c>
      <c r="AZ222" s="132"/>
      <c r="BA222" s="3">
        <v>1</v>
      </c>
      <c r="BB222" s="23">
        <v>44009</v>
      </c>
      <c r="BC222" s="20">
        <v>5</v>
      </c>
      <c r="BD222" s="22"/>
      <c r="BE222" s="3"/>
      <c r="BF222" s="23"/>
      <c r="BG222" s="20"/>
      <c r="BH222" s="22"/>
    </row>
    <row r="223" spans="1:60" x14ac:dyDescent="0.25">
      <c r="A223" s="37">
        <v>44022</v>
      </c>
      <c r="B223" s="61">
        <v>0.29166666666666669</v>
      </c>
      <c r="C223" s="144">
        <f t="shared" ref="C223:C235" si="27">K223/F223</f>
        <v>4</v>
      </c>
      <c r="D223" s="145">
        <f t="shared" si="22"/>
        <v>4</v>
      </c>
      <c r="E223" s="20">
        <f t="shared" ref="E223:E235" si="28">SUM(K223,O223,S223,W223,AA223,AE223,AI223,AM223,AQ223,AU223,AY223,BC223,BG223)</f>
        <v>260</v>
      </c>
      <c r="F223" s="20">
        <v>5</v>
      </c>
      <c r="G223" s="20"/>
      <c r="H223" s="22"/>
      <c r="I223" s="3">
        <v>6</v>
      </c>
      <c r="J223" s="23">
        <v>44021</v>
      </c>
      <c r="K223" s="140">
        <v>20</v>
      </c>
      <c r="L223" s="22"/>
      <c r="M223" s="3">
        <v>8</v>
      </c>
      <c r="N223" s="23">
        <v>44020</v>
      </c>
      <c r="O223" s="20">
        <v>20</v>
      </c>
      <c r="P223" s="22"/>
      <c r="Q223" s="3">
        <v>8</v>
      </c>
      <c r="R223" s="23">
        <v>44019</v>
      </c>
      <c r="S223" s="20">
        <v>20</v>
      </c>
      <c r="T223" s="22"/>
      <c r="U223" s="3">
        <v>8</v>
      </c>
      <c r="V223" s="23">
        <v>44018</v>
      </c>
      <c r="W223" s="20">
        <v>20</v>
      </c>
      <c r="X223" s="22"/>
      <c r="Y223" s="3">
        <v>5</v>
      </c>
      <c r="Z223" s="23">
        <v>44017</v>
      </c>
      <c r="AA223" s="20">
        <v>20</v>
      </c>
      <c r="AB223" s="22"/>
      <c r="AC223" s="131">
        <v>3</v>
      </c>
      <c r="AD223" s="23">
        <v>44016</v>
      </c>
      <c r="AE223" s="20">
        <v>20</v>
      </c>
      <c r="AF223" s="22"/>
      <c r="AG223" s="131">
        <v>1</v>
      </c>
      <c r="AH223" s="23">
        <v>44015</v>
      </c>
      <c r="AI223" s="20">
        <v>20</v>
      </c>
      <c r="AJ223" s="132"/>
      <c r="AK223" s="3">
        <v>1</v>
      </c>
      <c r="AL223" s="23">
        <v>44014</v>
      </c>
      <c r="AM223" s="20">
        <v>20</v>
      </c>
      <c r="AN223" s="132"/>
      <c r="AO223" s="3">
        <v>1</v>
      </c>
      <c r="AP223" s="23">
        <v>44013</v>
      </c>
      <c r="AQ223" s="20">
        <v>20</v>
      </c>
      <c r="AR223" s="132"/>
      <c r="AS223" s="3">
        <v>1</v>
      </c>
      <c r="AT223" s="23">
        <v>44012</v>
      </c>
      <c r="AU223" s="20">
        <v>20</v>
      </c>
      <c r="AV223" s="132"/>
      <c r="AW223" s="3">
        <v>1</v>
      </c>
      <c r="AX223" s="23">
        <v>44011</v>
      </c>
      <c r="AY223" s="20">
        <v>20</v>
      </c>
      <c r="AZ223" s="132"/>
      <c r="BA223" s="3">
        <v>1</v>
      </c>
      <c r="BB223" s="23">
        <v>44010</v>
      </c>
      <c r="BC223" s="20">
        <v>20</v>
      </c>
      <c r="BD223" s="132"/>
      <c r="BE223" s="3">
        <v>1</v>
      </c>
      <c r="BF223" s="23">
        <v>44009</v>
      </c>
      <c r="BG223" s="20">
        <v>20</v>
      </c>
      <c r="BH223" s="22"/>
    </row>
    <row r="224" spans="1:60" x14ac:dyDescent="0.25">
      <c r="A224" s="37"/>
      <c r="B224" s="61"/>
      <c r="C224" s="144">
        <f t="shared" si="27"/>
        <v>1</v>
      </c>
      <c r="D224" s="145">
        <f t="shared" si="22"/>
        <v>1</v>
      </c>
      <c r="E224" s="20">
        <f t="shared" si="28"/>
        <v>60</v>
      </c>
      <c r="F224" s="20">
        <v>5</v>
      </c>
      <c r="G224" s="20"/>
      <c r="H224" s="22"/>
      <c r="I224" s="3">
        <v>6</v>
      </c>
      <c r="J224" s="23">
        <v>44021</v>
      </c>
      <c r="K224" s="140">
        <v>5</v>
      </c>
      <c r="L224" s="22"/>
      <c r="M224" s="3">
        <v>8</v>
      </c>
      <c r="N224" s="23">
        <v>44020</v>
      </c>
      <c r="O224" s="140">
        <v>5</v>
      </c>
      <c r="P224" s="22"/>
      <c r="Q224" s="3">
        <v>8</v>
      </c>
      <c r="R224" s="23">
        <v>44019</v>
      </c>
      <c r="S224" s="140">
        <v>5</v>
      </c>
      <c r="T224" s="22"/>
      <c r="U224" s="3">
        <v>8</v>
      </c>
      <c r="V224" s="23">
        <v>44018</v>
      </c>
      <c r="W224" s="140">
        <v>5</v>
      </c>
      <c r="X224" s="22"/>
      <c r="Y224" s="3">
        <v>5</v>
      </c>
      <c r="Z224" s="23">
        <v>44017</v>
      </c>
      <c r="AA224" s="140">
        <v>5</v>
      </c>
      <c r="AB224" s="22"/>
      <c r="AC224" s="3">
        <v>3</v>
      </c>
      <c r="AD224" s="23">
        <v>44016</v>
      </c>
      <c r="AE224" s="140">
        <v>5</v>
      </c>
      <c r="AF224" s="22"/>
      <c r="AG224" s="131">
        <v>1</v>
      </c>
      <c r="AH224" s="23">
        <v>44015</v>
      </c>
      <c r="AI224" s="140">
        <v>5</v>
      </c>
      <c r="AJ224" s="132"/>
      <c r="AK224" s="3">
        <v>1</v>
      </c>
      <c r="AL224" s="23">
        <v>44014</v>
      </c>
      <c r="AM224" s="140">
        <v>5</v>
      </c>
      <c r="AN224" s="132"/>
      <c r="AO224" s="3">
        <v>1</v>
      </c>
      <c r="AP224" s="23">
        <v>44013</v>
      </c>
      <c r="AQ224" s="140">
        <v>5</v>
      </c>
      <c r="AR224" s="132"/>
      <c r="AS224" s="3">
        <v>1</v>
      </c>
      <c r="AT224" s="23">
        <v>44012</v>
      </c>
      <c r="AU224" s="140">
        <v>5</v>
      </c>
      <c r="AV224" s="132"/>
      <c r="AW224" s="3">
        <v>1</v>
      </c>
      <c r="AX224" s="23">
        <v>44011</v>
      </c>
      <c r="AY224" s="140">
        <v>5</v>
      </c>
      <c r="AZ224" s="132"/>
      <c r="BA224" s="3">
        <v>1</v>
      </c>
      <c r="BB224" s="23">
        <v>44010</v>
      </c>
      <c r="BC224" s="140">
        <v>0</v>
      </c>
      <c r="BD224" s="132"/>
      <c r="BE224" s="3">
        <v>1</v>
      </c>
      <c r="BF224" s="23">
        <v>44009</v>
      </c>
      <c r="BG224" s="140">
        <v>5</v>
      </c>
      <c r="BH224" s="22"/>
    </row>
    <row r="225" spans="1:60" x14ac:dyDescent="0.25">
      <c r="A225" s="37"/>
      <c r="B225" s="61"/>
      <c r="C225" s="144">
        <f t="shared" si="27"/>
        <v>1</v>
      </c>
      <c r="D225" s="145">
        <f t="shared" si="22"/>
        <v>1</v>
      </c>
      <c r="E225" s="20">
        <f t="shared" si="28"/>
        <v>55</v>
      </c>
      <c r="F225" s="20">
        <v>5</v>
      </c>
      <c r="G225" s="20"/>
      <c r="H225" s="22"/>
      <c r="I225" s="3">
        <v>6</v>
      </c>
      <c r="J225" s="23">
        <v>44021</v>
      </c>
      <c r="K225" s="140">
        <v>5</v>
      </c>
      <c r="L225" s="22"/>
      <c r="M225" s="3">
        <v>8</v>
      </c>
      <c r="N225" s="23">
        <v>44020</v>
      </c>
      <c r="O225" s="20">
        <v>5</v>
      </c>
      <c r="P225" s="22"/>
      <c r="Q225" s="3">
        <v>8</v>
      </c>
      <c r="R225" s="23">
        <v>44019</v>
      </c>
      <c r="S225" s="20">
        <v>5</v>
      </c>
      <c r="T225" s="22"/>
      <c r="U225" s="3">
        <v>8</v>
      </c>
      <c r="V225" s="23">
        <v>44018</v>
      </c>
      <c r="W225" s="20">
        <v>5</v>
      </c>
      <c r="X225" s="22"/>
      <c r="Y225" s="3">
        <v>5</v>
      </c>
      <c r="Z225" s="23">
        <v>44017</v>
      </c>
      <c r="AA225" s="20">
        <v>5</v>
      </c>
      <c r="AB225" s="22"/>
      <c r="AC225" s="3">
        <v>3</v>
      </c>
      <c r="AD225" s="23">
        <v>44016</v>
      </c>
      <c r="AE225" s="20">
        <v>5</v>
      </c>
      <c r="AF225" s="22"/>
      <c r="AG225" s="131">
        <v>1</v>
      </c>
      <c r="AH225" s="23">
        <v>44015</v>
      </c>
      <c r="AI225" s="20">
        <v>5</v>
      </c>
      <c r="AJ225" s="132"/>
      <c r="AK225" s="3">
        <v>1</v>
      </c>
      <c r="AL225" s="23">
        <v>44014</v>
      </c>
      <c r="AM225" s="20">
        <v>5</v>
      </c>
      <c r="AN225" s="132"/>
      <c r="AO225" s="3">
        <v>1</v>
      </c>
      <c r="AP225" s="23">
        <v>44013</v>
      </c>
      <c r="AQ225" s="20">
        <v>5</v>
      </c>
      <c r="AR225" s="132"/>
      <c r="AS225" s="3">
        <v>1</v>
      </c>
      <c r="AT225" s="23">
        <v>44012</v>
      </c>
      <c r="AU225" s="20">
        <v>5</v>
      </c>
      <c r="AV225" s="132"/>
      <c r="AW225" s="3">
        <v>1</v>
      </c>
      <c r="AX225" s="23">
        <v>44011</v>
      </c>
      <c r="AY225" s="20">
        <v>0</v>
      </c>
      <c r="AZ225" s="132"/>
      <c r="BA225" s="3">
        <v>1</v>
      </c>
      <c r="BB225" s="23">
        <v>44010</v>
      </c>
      <c r="BC225" s="20">
        <v>0</v>
      </c>
      <c r="BD225" s="132"/>
      <c r="BE225" s="3">
        <v>1</v>
      </c>
      <c r="BF225" s="23">
        <v>44009</v>
      </c>
      <c r="BG225" s="20">
        <v>5</v>
      </c>
      <c r="BH225" s="22"/>
    </row>
    <row r="226" spans="1:60" x14ac:dyDescent="0.25">
      <c r="A226" s="37"/>
      <c r="B226" s="61"/>
      <c r="C226" s="144">
        <f t="shared" si="27"/>
        <v>1</v>
      </c>
      <c r="D226" s="145">
        <f t="shared" si="22"/>
        <v>1</v>
      </c>
      <c r="E226" s="20">
        <f t="shared" si="28"/>
        <v>45</v>
      </c>
      <c r="F226" s="20">
        <v>5</v>
      </c>
      <c r="G226" s="20"/>
      <c r="H226" s="22"/>
      <c r="I226" s="3">
        <v>6</v>
      </c>
      <c r="J226" s="23">
        <v>44021</v>
      </c>
      <c r="K226" s="140">
        <v>5</v>
      </c>
      <c r="L226" s="22"/>
      <c r="M226" s="3">
        <v>8</v>
      </c>
      <c r="N226" s="23">
        <v>44020</v>
      </c>
      <c r="O226" s="20">
        <v>5</v>
      </c>
      <c r="P226" s="22"/>
      <c r="Q226" s="3">
        <v>8</v>
      </c>
      <c r="R226" s="23">
        <v>44019</v>
      </c>
      <c r="S226" s="20">
        <v>5</v>
      </c>
      <c r="T226" s="22"/>
      <c r="U226" s="3">
        <v>8</v>
      </c>
      <c r="V226" s="23">
        <v>44018</v>
      </c>
      <c r="W226" s="20">
        <v>5</v>
      </c>
      <c r="X226" s="22"/>
      <c r="Y226" s="3">
        <v>5</v>
      </c>
      <c r="Z226" s="23">
        <v>44017</v>
      </c>
      <c r="AA226" s="20">
        <v>5</v>
      </c>
      <c r="AB226" s="22"/>
      <c r="AC226" s="3">
        <v>3</v>
      </c>
      <c r="AD226" s="23">
        <v>44016</v>
      </c>
      <c r="AE226" s="20">
        <v>5</v>
      </c>
      <c r="AF226" s="22"/>
      <c r="AG226" s="131">
        <v>1</v>
      </c>
      <c r="AH226" s="23">
        <v>44015</v>
      </c>
      <c r="AI226" s="20">
        <v>5</v>
      </c>
      <c r="AJ226" s="132"/>
      <c r="AK226" s="3">
        <v>1</v>
      </c>
      <c r="AL226" s="23">
        <v>44014</v>
      </c>
      <c r="AM226" s="20">
        <v>5</v>
      </c>
      <c r="AN226" s="132"/>
      <c r="AO226" s="3">
        <v>1</v>
      </c>
      <c r="AP226" s="23">
        <v>44013</v>
      </c>
      <c r="AQ226" s="20">
        <v>0</v>
      </c>
      <c r="AR226" s="132"/>
      <c r="AS226" s="3">
        <v>1</v>
      </c>
      <c r="AT226" s="23">
        <v>44012</v>
      </c>
      <c r="AU226" s="20">
        <v>5</v>
      </c>
      <c r="AV226" s="132"/>
      <c r="AW226" s="3"/>
      <c r="AX226" s="23"/>
      <c r="AY226" s="20"/>
      <c r="AZ226" s="132"/>
      <c r="BA226" s="3"/>
      <c r="BB226" s="23"/>
      <c r="BC226" s="20"/>
      <c r="BD226" s="22"/>
      <c r="BE226" s="3"/>
      <c r="BF226" s="23"/>
      <c r="BG226" s="20"/>
      <c r="BH226" s="22"/>
    </row>
    <row r="227" spans="1:60" x14ac:dyDescent="0.25">
      <c r="A227" s="37">
        <v>44022</v>
      </c>
      <c r="B227" s="61">
        <v>0.375</v>
      </c>
      <c r="C227" s="144">
        <f t="shared" si="27"/>
        <v>2</v>
      </c>
      <c r="D227" s="145">
        <f t="shared" ref="D227:D236" si="29">C227</f>
        <v>2</v>
      </c>
      <c r="E227" s="20">
        <f t="shared" si="28"/>
        <v>130</v>
      </c>
      <c r="F227" s="20">
        <v>5</v>
      </c>
      <c r="G227" s="20"/>
      <c r="H227" s="22"/>
      <c r="I227" s="3">
        <v>6</v>
      </c>
      <c r="J227" s="23">
        <v>44021</v>
      </c>
      <c r="K227" s="140">
        <v>10</v>
      </c>
      <c r="L227" s="22"/>
      <c r="M227" s="3">
        <v>8</v>
      </c>
      <c r="N227" s="23">
        <v>44020</v>
      </c>
      <c r="O227" s="20">
        <v>10</v>
      </c>
      <c r="P227" s="22"/>
      <c r="Q227" s="3">
        <v>8</v>
      </c>
      <c r="R227" s="23">
        <v>44019</v>
      </c>
      <c r="S227" s="20">
        <v>10</v>
      </c>
      <c r="T227" s="22"/>
      <c r="U227" s="3">
        <v>8</v>
      </c>
      <c r="V227" s="23">
        <v>44018</v>
      </c>
      <c r="W227" s="20">
        <v>10</v>
      </c>
      <c r="X227" s="22"/>
      <c r="Y227" s="3">
        <v>5</v>
      </c>
      <c r="Z227" s="23">
        <v>44017</v>
      </c>
      <c r="AA227" s="20">
        <v>10</v>
      </c>
      <c r="AB227" s="22"/>
      <c r="AC227" s="131">
        <v>3</v>
      </c>
      <c r="AD227" s="23">
        <v>44016</v>
      </c>
      <c r="AE227" s="20">
        <v>10</v>
      </c>
      <c r="AF227" s="22"/>
      <c r="AG227" s="131">
        <v>1</v>
      </c>
      <c r="AH227" s="23">
        <v>44015</v>
      </c>
      <c r="AI227" s="20">
        <v>10</v>
      </c>
      <c r="AJ227" s="132"/>
      <c r="AK227" s="3">
        <v>1</v>
      </c>
      <c r="AL227" s="23">
        <v>44014</v>
      </c>
      <c r="AM227" s="20">
        <v>10</v>
      </c>
      <c r="AN227" s="132"/>
      <c r="AO227" s="3">
        <v>1</v>
      </c>
      <c r="AP227" s="23">
        <v>44013</v>
      </c>
      <c r="AQ227" s="20">
        <v>10</v>
      </c>
      <c r="AR227" s="132"/>
      <c r="AS227" s="3">
        <v>1</v>
      </c>
      <c r="AT227" s="23">
        <v>44012</v>
      </c>
      <c r="AU227" s="20">
        <v>10</v>
      </c>
      <c r="AV227" s="132"/>
      <c r="AW227" s="3">
        <v>1</v>
      </c>
      <c r="AX227" s="23">
        <v>44011</v>
      </c>
      <c r="AY227" s="20">
        <v>10</v>
      </c>
      <c r="AZ227" s="132"/>
      <c r="BA227" s="3">
        <v>1</v>
      </c>
      <c r="BB227" s="23">
        <v>44010</v>
      </c>
      <c r="BC227" s="20">
        <v>10</v>
      </c>
      <c r="BD227" s="132"/>
      <c r="BE227" s="3">
        <v>1</v>
      </c>
      <c r="BF227" s="23">
        <v>44009</v>
      </c>
      <c r="BG227" s="20">
        <v>10</v>
      </c>
      <c r="BH227" s="22"/>
    </row>
    <row r="228" spans="1:60" x14ac:dyDescent="0.25">
      <c r="A228" s="37"/>
      <c r="B228" s="61"/>
      <c r="C228" s="144">
        <f t="shared" si="27"/>
        <v>1</v>
      </c>
      <c r="D228" s="145">
        <f t="shared" si="29"/>
        <v>1</v>
      </c>
      <c r="E228" s="20">
        <f t="shared" si="28"/>
        <v>55</v>
      </c>
      <c r="F228" s="20">
        <v>5</v>
      </c>
      <c r="G228" s="20"/>
      <c r="H228" s="22"/>
      <c r="I228" s="3">
        <v>6</v>
      </c>
      <c r="J228" s="23">
        <v>44021</v>
      </c>
      <c r="K228" s="140">
        <v>5</v>
      </c>
      <c r="L228" s="22"/>
      <c r="M228" s="3">
        <v>8</v>
      </c>
      <c r="N228" s="23">
        <v>44020</v>
      </c>
      <c r="O228" s="140">
        <v>5</v>
      </c>
      <c r="P228" s="22"/>
      <c r="Q228" s="3">
        <v>8</v>
      </c>
      <c r="R228" s="23">
        <v>44019</v>
      </c>
      <c r="S228" s="140">
        <v>5</v>
      </c>
      <c r="T228" s="22"/>
      <c r="U228" s="3">
        <v>8</v>
      </c>
      <c r="V228" s="23">
        <v>44018</v>
      </c>
      <c r="W228" s="140">
        <v>5</v>
      </c>
      <c r="X228" s="22"/>
      <c r="Y228" s="3">
        <v>5</v>
      </c>
      <c r="Z228" s="23">
        <v>44017</v>
      </c>
      <c r="AA228" s="140">
        <v>5</v>
      </c>
      <c r="AB228" s="22"/>
      <c r="AC228" s="3">
        <v>3</v>
      </c>
      <c r="AD228" s="23">
        <v>44016</v>
      </c>
      <c r="AE228" s="140">
        <v>5</v>
      </c>
      <c r="AF228" s="22"/>
      <c r="AG228" s="131">
        <v>1</v>
      </c>
      <c r="AH228" s="23">
        <v>44015</v>
      </c>
      <c r="AI228" s="140">
        <v>5</v>
      </c>
      <c r="AJ228" s="132"/>
      <c r="AK228" s="3">
        <v>1</v>
      </c>
      <c r="AL228" s="23">
        <v>44014</v>
      </c>
      <c r="AM228" s="140">
        <v>5</v>
      </c>
      <c r="AN228" s="132"/>
      <c r="AO228" s="3">
        <v>1</v>
      </c>
      <c r="AP228" s="23">
        <v>44013</v>
      </c>
      <c r="AQ228" s="140">
        <v>5</v>
      </c>
      <c r="AR228" s="132"/>
      <c r="AS228" s="3">
        <v>1</v>
      </c>
      <c r="AT228" s="23">
        <v>44012</v>
      </c>
      <c r="AU228" s="140">
        <v>0</v>
      </c>
      <c r="AV228" s="132"/>
      <c r="AW228" s="3">
        <v>1</v>
      </c>
      <c r="AX228" s="23">
        <v>44011</v>
      </c>
      <c r="AY228" s="140">
        <v>0</v>
      </c>
      <c r="AZ228" s="132"/>
      <c r="BA228" s="3">
        <v>1</v>
      </c>
      <c r="BB228" s="23">
        <v>44010</v>
      </c>
      <c r="BC228" s="140">
        <v>5</v>
      </c>
      <c r="BD228" s="132"/>
      <c r="BE228" s="3">
        <v>1</v>
      </c>
      <c r="BF228" s="23">
        <v>44009</v>
      </c>
      <c r="BG228" s="140">
        <v>5</v>
      </c>
      <c r="BH228" s="22"/>
    </row>
    <row r="229" spans="1:60" x14ac:dyDescent="0.25">
      <c r="A229" s="37"/>
      <c r="B229" s="61"/>
      <c r="C229" s="144">
        <f t="shared" si="27"/>
        <v>1</v>
      </c>
      <c r="D229" s="145">
        <f t="shared" si="29"/>
        <v>1</v>
      </c>
      <c r="E229" s="20">
        <f t="shared" si="28"/>
        <v>10</v>
      </c>
      <c r="F229" s="20">
        <v>5</v>
      </c>
      <c r="G229" s="20"/>
      <c r="H229" s="22"/>
      <c r="I229" s="3">
        <v>6</v>
      </c>
      <c r="J229" s="23">
        <v>44021</v>
      </c>
      <c r="K229" s="140">
        <v>5</v>
      </c>
      <c r="L229" s="22"/>
      <c r="M229" s="3">
        <v>8</v>
      </c>
      <c r="N229" s="23">
        <v>44020</v>
      </c>
      <c r="O229" s="20">
        <v>5</v>
      </c>
      <c r="P229" s="22"/>
      <c r="Q229" s="3"/>
      <c r="R229" s="23"/>
      <c r="S229" s="20"/>
      <c r="T229" s="22"/>
      <c r="U229" s="3"/>
      <c r="V229" s="23"/>
      <c r="W229" s="20"/>
      <c r="X229" s="22"/>
      <c r="Y229" s="3"/>
      <c r="Z229" s="23"/>
      <c r="AA229" s="20"/>
      <c r="AB229" s="22"/>
      <c r="AC229" s="3"/>
      <c r="AD229" s="23"/>
      <c r="AE229" s="20"/>
      <c r="AF229" s="22"/>
      <c r="AG229" s="131"/>
      <c r="AH229" s="23"/>
      <c r="AI229" s="20"/>
      <c r="AJ229" s="132"/>
      <c r="AK229" s="3"/>
      <c r="AL229" s="23"/>
      <c r="AM229" s="20"/>
      <c r="AN229" s="132"/>
      <c r="AO229" s="3"/>
      <c r="AP229" s="23"/>
      <c r="AQ229" s="20"/>
      <c r="AR229" s="132"/>
      <c r="AS229" s="3"/>
      <c r="AT229" s="23"/>
      <c r="AU229" s="20"/>
      <c r="AV229" s="132"/>
      <c r="AW229" s="3"/>
      <c r="AX229" s="23"/>
      <c r="AY229" s="20"/>
      <c r="AZ229" s="132"/>
      <c r="BA229" s="3"/>
      <c r="BB229" s="23"/>
      <c r="BC229" s="20"/>
      <c r="BD229" s="132"/>
      <c r="BE229" s="3"/>
      <c r="BF229" s="23"/>
      <c r="BG229" s="20"/>
      <c r="BH229" s="22"/>
    </row>
    <row r="230" spans="1:60" x14ac:dyDescent="0.25">
      <c r="A230" s="37">
        <v>44022</v>
      </c>
      <c r="B230" s="61">
        <v>0.45833333333333331</v>
      </c>
      <c r="C230" s="144">
        <f t="shared" si="27"/>
        <v>2</v>
      </c>
      <c r="D230" s="145">
        <f t="shared" si="29"/>
        <v>2</v>
      </c>
      <c r="E230" s="20">
        <f t="shared" si="28"/>
        <v>130</v>
      </c>
      <c r="F230" s="20">
        <v>5</v>
      </c>
      <c r="G230" s="20"/>
      <c r="H230" s="22"/>
      <c r="I230" s="3">
        <v>6</v>
      </c>
      <c r="J230" s="23">
        <v>44021</v>
      </c>
      <c r="K230" s="140">
        <v>10</v>
      </c>
      <c r="L230" s="22"/>
      <c r="M230" s="3">
        <v>8</v>
      </c>
      <c r="N230" s="23">
        <v>44020</v>
      </c>
      <c r="O230" s="20">
        <v>10</v>
      </c>
      <c r="P230" s="22"/>
      <c r="Q230" s="3">
        <v>8</v>
      </c>
      <c r="R230" s="23">
        <v>44019</v>
      </c>
      <c r="S230" s="20">
        <v>10</v>
      </c>
      <c r="T230" s="22"/>
      <c r="U230" s="3">
        <v>8</v>
      </c>
      <c r="V230" s="23">
        <v>44018</v>
      </c>
      <c r="W230" s="20">
        <v>10</v>
      </c>
      <c r="X230" s="22"/>
      <c r="Y230" s="3">
        <v>5</v>
      </c>
      <c r="Z230" s="23">
        <v>44017</v>
      </c>
      <c r="AA230" s="20">
        <v>10</v>
      </c>
      <c r="AB230" s="22"/>
      <c r="AC230" s="131">
        <v>3</v>
      </c>
      <c r="AD230" s="23">
        <v>44016</v>
      </c>
      <c r="AE230" s="20">
        <v>10</v>
      </c>
      <c r="AF230" s="22"/>
      <c r="AG230" s="131">
        <v>1</v>
      </c>
      <c r="AH230" s="23">
        <v>44015</v>
      </c>
      <c r="AI230" s="20">
        <v>10</v>
      </c>
      <c r="AJ230" s="132"/>
      <c r="AK230" s="3">
        <v>1</v>
      </c>
      <c r="AL230" s="23">
        <v>44014</v>
      </c>
      <c r="AM230" s="20">
        <v>10</v>
      </c>
      <c r="AN230" s="132"/>
      <c r="AO230" s="3">
        <v>1</v>
      </c>
      <c r="AP230" s="23">
        <v>44013</v>
      </c>
      <c r="AQ230" s="20">
        <v>10</v>
      </c>
      <c r="AR230" s="132"/>
      <c r="AS230" s="3">
        <v>1</v>
      </c>
      <c r="AT230" s="23">
        <v>44012</v>
      </c>
      <c r="AU230" s="20">
        <v>10</v>
      </c>
      <c r="AV230" s="132"/>
      <c r="AW230" s="3">
        <v>1</v>
      </c>
      <c r="AX230" s="23">
        <v>44011</v>
      </c>
      <c r="AY230" s="20">
        <v>10</v>
      </c>
      <c r="AZ230" s="132"/>
      <c r="BA230" s="3">
        <v>1</v>
      </c>
      <c r="BB230" s="23">
        <v>44010</v>
      </c>
      <c r="BC230" s="20">
        <v>10</v>
      </c>
      <c r="BD230" s="132"/>
      <c r="BE230" s="3">
        <v>1</v>
      </c>
      <c r="BF230" s="23">
        <v>44009</v>
      </c>
      <c r="BG230" s="20">
        <v>10</v>
      </c>
      <c r="BH230" s="22"/>
    </row>
    <row r="231" spans="1:60" x14ac:dyDescent="0.25">
      <c r="A231" s="37"/>
      <c r="B231" s="61"/>
      <c r="C231" s="144">
        <f t="shared" si="27"/>
        <v>1</v>
      </c>
      <c r="D231" s="145">
        <f t="shared" si="29"/>
        <v>1</v>
      </c>
      <c r="E231" s="20">
        <f t="shared" si="28"/>
        <v>15</v>
      </c>
      <c r="F231" s="20">
        <v>5</v>
      </c>
      <c r="G231" s="20"/>
      <c r="H231" s="22"/>
      <c r="I231" s="3">
        <v>6</v>
      </c>
      <c r="J231" s="23">
        <v>44021</v>
      </c>
      <c r="K231" s="140">
        <v>5</v>
      </c>
      <c r="L231" s="22"/>
      <c r="M231" s="3">
        <v>8</v>
      </c>
      <c r="N231" s="23">
        <v>44020</v>
      </c>
      <c r="O231" s="140">
        <v>5</v>
      </c>
      <c r="P231" s="22"/>
      <c r="Q231" s="3">
        <v>8</v>
      </c>
      <c r="R231" s="23">
        <v>44019</v>
      </c>
      <c r="S231" s="140">
        <v>5</v>
      </c>
      <c r="T231" s="22"/>
      <c r="U231" s="3"/>
      <c r="V231" s="23"/>
      <c r="W231" s="140"/>
      <c r="X231" s="22"/>
      <c r="Y231" s="3"/>
      <c r="Z231" s="23"/>
      <c r="AA231" s="140"/>
      <c r="AB231" s="22"/>
      <c r="AC231" s="3"/>
      <c r="AD231" s="23"/>
      <c r="AE231" s="140"/>
      <c r="AF231" s="22"/>
      <c r="AG231" s="131"/>
      <c r="AH231" s="23"/>
      <c r="AI231" s="140"/>
      <c r="AJ231" s="132"/>
      <c r="AK231" s="3"/>
      <c r="AL231" s="23"/>
      <c r="AM231" s="140"/>
      <c r="AN231" s="132"/>
      <c r="AO231" s="3"/>
      <c r="AP231" s="23"/>
      <c r="AQ231" s="140"/>
      <c r="AR231" s="132"/>
      <c r="AS231" s="3"/>
      <c r="AT231" s="23"/>
      <c r="AU231" s="140"/>
      <c r="AV231" s="132"/>
      <c r="AW231" s="3"/>
      <c r="AX231" s="23"/>
      <c r="AY231" s="140"/>
      <c r="AZ231" s="132"/>
      <c r="BA231" s="3"/>
      <c r="BB231" s="23"/>
      <c r="BC231" s="140"/>
      <c r="BD231" s="132"/>
      <c r="BE231" s="3"/>
      <c r="BF231" s="23"/>
      <c r="BG231" s="140"/>
      <c r="BH231" s="22"/>
    </row>
    <row r="232" spans="1:60" x14ac:dyDescent="0.25">
      <c r="A232" s="37">
        <v>44022</v>
      </c>
      <c r="B232" s="61">
        <v>0.54166666666666663</v>
      </c>
      <c r="C232" s="144">
        <f t="shared" si="27"/>
        <v>4</v>
      </c>
      <c r="D232" s="145">
        <f t="shared" si="29"/>
        <v>4</v>
      </c>
      <c r="E232" s="20">
        <f t="shared" si="28"/>
        <v>260</v>
      </c>
      <c r="F232" s="20">
        <v>5</v>
      </c>
      <c r="G232" s="20"/>
      <c r="H232" s="22"/>
      <c r="I232" s="3">
        <v>6</v>
      </c>
      <c r="J232" s="23">
        <v>44021</v>
      </c>
      <c r="K232" s="140">
        <v>20</v>
      </c>
      <c r="L232" s="22"/>
      <c r="M232" s="3">
        <v>8</v>
      </c>
      <c r="N232" s="23">
        <v>44020</v>
      </c>
      <c r="O232" s="20">
        <v>20</v>
      </c>
      <c r="P232" s="22"/>
      <c r="Q232" s="3">
        <v>8</v>
      </c>
      <c r="R232" s="23">
        <v>44019</v>
      </c>
      <c r="S232" s="20">
        <v>20</v>
      </c>
      <c r="T232" s="22"/>
      <c r="U232" s="3">
        <v>8</v>
      </c>
      <c r="V232" s="23">
        <v>44018</v>
      </c>
      <c r="W232" s="20">
        <v>20</v>
      </c>
      <c r="X232" s="22"/>
      <c r="Y232" s="3">
        <v>5</v>
      </c>
      <c r="Z232" s="23">
        <v>44017</v>
      </c>
      <c r="AA232" s="20">
        <v>20</v>
      </c>
      <c r="AB232" s="22"/>
      <c r="AC232" s="131">
        <v>3</v>
      </c>
      <c r="AD232" s="23">
        <v>44016</v>
      </c>
      <c r="AE232" s="20">
        <v>20</v>
      </c>
      <c r="AF232" s="22"/>
      <c r="AG232" s="131">
        <v>1</v>
      </c>
      <c r="AH232" s="23">
        <v>44015</v>
      </c>
      <c r="AI232" s="20">
        <v>20</v>
      </c>
      <c r="AJ232" s="132"/>
      <c r="AK232" s="3">
        <v>1</v>
      </c>
      <c r="AL232" s="23">
        <v>44014</v>
      </c>
      <c r="AM232" s="20">
        <v>20</v>
      </c>
      <c r="AN232" s="132"/>
      <c r="AO232" s="3">
        <v>1</v>
      </c>
      <c r="AP232" s="23">
        <v>44013</v>
      </c>
      <c r="AQ232" s="20">
        <v>20</v>
      </c>
      <c r="AR232" s="132"/>
      <c r="AS232" s="3">
        <v>1</v>
      </c>
      <c r="AT232" s="23">
        <v>44012</v>
      </c>
      <c r="AU232" s="20">
        <v>20</v>
      </c>
      <c r="AV232" s="132"/>
      <c r="AW232" s="3">
        <v>1</v>
      </c>
      <c r="AX232" s="23">
        <v>44011</v>
      </c>
      <c r="AY232" s="20">
        <v>20</v>
      </c>
      <c r="AZ232" s="132"/>
      <c r="BA232" s="3">
        <v>1</v>
      </c>
      <c r="BB232" s="23">
        <v>44010</v>
      </c>
      <c r="BC232" s="20">
        <v>20</v>
      </c>
      <c r="BD232" s="132"/>
      <c r="BE232" s="3">
        <v>1</v>
      </c>
      <c r="BF232" s="23">
        <v>44009</v>
      </c>
      <c r="BG232" s="20">
        <v>20</v>
      </c>
      <c r="BH232" s="22"/>
    </row>
    <row r="233" spans="1:60" x14ac:dyDescent="0.25">
      <c r="A233" s="37">
        <v>44022</v>
      </c>
      <c r="B233" s="61">
        <v>0.58333333333333337</v>
      </c>
      <c r="C233" s="144">
        <f t="shared" si="27"/>
        <v>1</v>
      </c>
      <c r="D233" s="145">
        <f t="shared" si="29"/>
        <v>1</v>
      </c>
      <c r="E233" s="20">
        <f t="shared" si="28"/>
        <v>65</v>
      </c>
      <c r="F233" s="20">
        <v>5</v>
      </c>
      <c r="G233" s="20"/>
      <c r="H233" s="22"/>
      <c r="I233" s="3">
        <v>6</v>
      </c>
      <c r="J233" s="23">
        <v>44021</v>
      </c>
      <c r="K233" s="140">
        <v>5</v>
      </c>
      <c r="L233" s="22"/>
      <c r="M233" s="3">
        <v>8</v>
      </c>
      <c r="N233" s="23">
        <v>44020</v>
      </c>
      <c r="O233" s="20">
        <v>5</v>
      </c>
      <c r="P233" s="22"/>
      <c r="Q233" s="3">
        <v>8</v>
      </c>
      <c r="R233" s="23">
        <v>44019</v>
      </c>
      <c r="S233" s="20">
        <v>5</v>
      </c>
      <c r="T233" s="22"/>
      <c r="U233" s="3">
        <v>8</v>
      </c>
      <c r="V233" s="23">
        <v>44018</v>
      </c>
      <c r="W233" s="20">
        <v>5</v>
      </c>
      <c r="X233" s="22"/>
      <c r="Y233" s="3">
        <v>5</v>
      </c>
      <c r="Z233" s="23">
        <v>44017</v>
      </c>
      <c r="AA233" s="20">
        <v>5</v>
      </c>
      <c r="AB233" s="22"/>
      <c r="AC233" s="131">
        <v>3</v>
      </c>
      <c r="AD233" s="23">
        <v>44016</v>
      </c>
      <c r="AE233" s="20">
        <v>5</v>
      </c>
      <c r="AF233" s="22"/>
      <c r="AG233" s="131">
        <v>1</v>
      </c>
      <c r="AH233" s="23">
        <v>44015</v>
      </c>
      <c r="AI233" s="20">
        <v>5</v>
      </c>
      <c r="AJ233" s="132"/>
      <c r="AK233" s="3">
        <v>1</v>
      </c>
      <c r="AL233" s="23">
        <v>44014</v>
      </c>
      <c r="AM233" s="20">
        <v>5</v>
      </c>
      <c r="AN233" s="132"/>
      <c r="AO233" s="3">
        <v>1</v>
      </c>
      <c r="AP233" s="23">
        <v>44013</v>
      </c>
      <c r="AQ233" s="20">
        <v>5</v>
      </c>
      <c r="AR233" s="132"/>
      <c r="AS233" s="3">
        <v>1</v>
      </c>
      <c r="AT233" s="23">
        <v>44012</v>
      </c>
      <c r="AU233" s="20">
        <v>5</v>
      </c>
      <c r="AV233" s="132"/>
      <c r="AW233" s="3">
        <v>1</v>
      </c>
      <c r="AX233" s="23">
        <v>44011</v>
      </c>
      <c r="AY233" s="20">
        <v>5</v>
      </c>
      <c r="AZ233" s="132"/>
      <c r="BA233" s="3">
        <v>1</v>
      </c>
      <c r="BB233" s="23">
        <v>44010</v>
      </c>
      <c r="BC233" s="20">
        <v>5</v>
      </c>
      <c r="BD233" s="132"/>
      <c r="BE233" s="3">
        <v>1</v>
      </c>
      <c r="BF233" s="23">
        <v>44009</v>
      </c>
      <c r="BG233" s="20">
        <v>5</v>
      </c>
      <c r="BH233" s="22"/>
    </row>
    <row r="234" spans="1:60" x14ac:dyDescent="0.25">
      <c r="A234" s="37"/>
      <c r="B234" s="61"/>
      <c r="C234" s="144">
        <f t="shared" si="27"/>
        <v>1</v>
      </c>
      <c r="D234" s="145">
        <f t="shared" si="29"/>
        <v>1</v>
      </c>
      <c r="E234" s="20">
        <f t="shared" si="28"/>
        <v>45</v>
      </c>
      <c r="F234" s="20">
        <v>5</v>
      </c>
      <c r="G234" s="20"/>
      <c r="H234" s="22"/>
      <c r="I234" s="3">
        <v>6</v>
      </c>
      <c r="J234" s="23">
        <v>44021</v>
      </c>
      <c r="K234" s="140">
        <v>5</v>
      </c>
      <c r="L234" s="22"/>
      <c r="M234" s="3">
        <v>8</v>
      </c>
      <c r="N234" s="23">
        <v>44020</v>
      </c>
      <c r="O234" s="140">
        <v>5</v>
      </c>
      <c r="P234" s="22"/>
      <c r="Q234" s="3">
        <v>8</v>
      </c>
      <c r="R234" s="23">
        <v>44019</v>
      </c>
      <c r="S234" s="140">
        <v>5</v>
      </c>
      <c r="T234" s="22"/>
      <c r="U234" s="3">
        <v>8</v>
      </c>
      <c r="V234" s="23">
        <v>44018</v>
      </c>
      <c r="W234" s="140">
        <v>5</v>
      </c>
      <c r="X234" s="22"/>
      <c r="Y234" s="3">
        <v>5</v>
      </c>
      <c r="Z234" s="23">
        <v>44017</v>
      </c>
      <c r="AA234" s="140">
        <v>5</v>
      </c>
      <c r="AB234" s="22"/>
      <c r="AC234" s="3">
        <v>3</v>
      </c>
      <c r="AD234" s="23">
        <v>44016</v>
      </c>
      <c r="AE234" s="140">
        <v>5</v>
      </c>
      <c r="AF234" s="22"/>
      <c r="AG234" s="131">
        <v>1</v>
      </c>
      <c r="AH234" s="23">
        <v>44015</v>
      </c>
      <c r="AI234" s="140">
        <v>5</v>
      </c>
      <c r="AJ234" s="132"/>
      <c r="AK234" s="3">
        <v>1</v>
      </c>
      <c r="AL234" s="23">
        <v>44014</v>
      </c>
      <c r="AM234" s="140">
        <v>0</v>
      </c>
      <c r="AN234" s="132"/>
      <c r="AO234" s="3">
        <v>1</v>
      </c>
      <c r="AP234" s="23">
        <v>44013</v>
      </c>
      <c r="AQ234" s="140">
        <v>0</v>
      </c>
      <c r="AR234" s="132"/>
      <c r="AS234" s="3">
        <v>1</v>
      </c>
      <c r="AT234" s="23">
        <v>44012</v>
      </c>
      <c r="AU234" s="140">
        <v>0</v>
      </c>
      <c r="AV234" s="132"/>
      <c r="AW234" s="3">
        <v>1</v>
      </c>
      <c r="AX234" s="23">
        <v>44011</v>
      </c>
      <c r="AY234" s="140">
        <v>0</v>
      </c>
      <c r="AZ234" s="132"/>
      <c r="BA234" s="3">
        <v>1</v>
      </c>
      <c r="BB234" s="23">
        <v>44010</v>
      </c>
      <c r="BC234" s="140">
        <v>5</v>
      </c>
      <c r="BD234" s="132"/>
      <c r="BE234" s="3">
        <v>1</v>
      </c>
      <c r="BF234" s="23">
        <v>44009</v>
      </c>
      <c r="BG234" s="140">
        <v>5</v>
      </c>
      <c r="BH234" s="22"/>
    </row>
    <row r="235" spans="1:60" x14ac:dyDescent="0.25">
      <c r="B235" s="2"/>
      <c r="C235" s="144">
        <f t="shared" si="27"/>
        <v>1</v>
      </c>
      <c r="D235" s="145">
        <f t="shared" si="29"/>
        <v>1</v>
      </c>
      <c r="E235" s="20">
        <f t="shared" si="28"/>
        <v>45</v>
      </c>
      <c r="F235" s="20">
        <v>5</v>
      </c>
      <c r="G235" s="20"/>
      <c r="H235" s="22"/>
      <c r="I235" s="3">
        <v>6</v>
      </c>
      <c r="J235" s="23">
        <v>44017</v>
      </c>
      <c r="K235" s="140">
        <v>5</v>
      </c>
      <c r="L235" s="22"/>
      <c r="M235" s="3">
        <v>8</v>
      </c>
      <c r="N235" s="23">
        <v>44016</v>
      </c>
      <c r="O235" s="20">
        <v>5</v>
      </c>
      <c r="P235" s="22"/>
      <c r="Q235" s="3">
        <v>8</v>
      </c>
      <c r="R235" s="23">
        <v>44015</v>
      </c>
      <c r="S235" s="20">
        <v>5</v>
      </c>
      <c r="T235" s="22"/>
      <c r="U235" s="3">
        <v>8</v>
      </c>
      <c r="V235" s="23">
        <v>44014</v>
      </c>
      <c r="W235" s="20">
        <v>5</v>
      </c>
      <c r="X235" s="22"/>
      <c r="Y235" s="3">
        <v>5</v>
      </c>
      <c r="Z235" s="23">
        <v>44013</v>
      </c>
      <c r="AA235" s="20">
        <v>5</v>
      </c>
      <c r="AB235" s="22"/>
      <c r="AC235" s="3">
        <v>3</v>
      </c>
      <c r="AD235" s="23">
        <v>44012</v>
      </c>
      <c r="AE235" s="20">
        <v>5</v>
      </c>
      <c r="AF235" s="22"/>
      <c r="AG235" s="131">
        <v>1</v>
      </c>
      <c r="AH235" s="23">
        <v>44011</v>
      </c>
      <c r="AI235" s="20">
        <v>5</v>
      </c>
      <c r="AJ235" s="22"/>
      <c r="AK235" s="3">
        <v>1</v>
      </c>
      <c r="AL235" s="23">
        <v>44010</v>
      </c>
      <c r="AM235" s="20">
        <v>5</v>
      </c>
      <c r="AN235" s="22"/>
      <c r="AO235" s="3">
        <v>1</v>
      </c>
      <c r="AP235" s="23">
        <v>44009</v>
      </c>
      <c r="AQ235" s="20">
        <v>5</v>
      </c>
      <c r="AR235" s="22"/>
      <c r="AS235" s="3"/>
      <c r="AT235" s="23"/>
      <c r="AU235" s="20"/>
      <c r="AV235" s="22"/>
      <c r="AW235" s="3"/>
      <c r="AX235" s="23"/>
      <c r="AY235" s="20"/>
      <c r="AZ235" s="22"/>
      <c r="BA235" s="3"/>
      <c r="BB235" s="23"/>
      <c r="BC235" s="20"/>
      <c r="BD235" s="22"/>
      <c r="BE235" s="3"/>
      <c r="BF235" s="23"/>
      <c r="BG235" s="20"/>
      <c r="BH235" s="22"/>
    </row>
    <row r="236" spans="1:60" ht="13.75" thickBot="1" x14ac:dyDescent="0.3">
      <c r="A236" s="37">
        <v>44022</v>
      </c>
      <c r="B236" s="61">
        <v>0.75</v>
      </c>
      <c r="C236" s="144">
        <f t="shared" ref="C236:C250" si="30">K236/F236</f>
        <v>3</v>
      </c>
      <c r="D236" s="145">
        <f t="shared" si="29"/>
        <v>3</v>
      </c>
      <c r="E236" s="20">
        <f t="shared" ref="E236:E250" si="31">SUM(K236,O236,S236,W236,AA236,AE236,AI236,AM236,AQ236,AU236,AY236,BC236,BG236)</f>
        <v>195</v>
      </c>
      <c r="F236" s="20">
        <v>5</v>
      </c>
      <c r="G236" s="20"/>
      <c r="H236" s="22"/>
      <c r="I236" s="3">
        <v>6</v>
      </c>
      <c r="J236" s="23">
        <v>44021</v>
      </c>
      <c r="K236" s="140">
        <v>15</v>
      </c>
      <c r="L236" s="22"/>
      <c r="M236" s="3">
        <v>8</v>
      </c>
      <c r="N236" s="23">
        <v>44020</v>
      </c>
      <c r="O236" s="20">
        <v>15</v>
      </c>
      <c r="P236" s="22"/>
      <c r="Q236" s="3">
        <v>8</v>
      </c>
      <c r="R236" s="23">
        <v>44019</v>
      </c>
      <c r="S236" s="20">
        <v>15</v>
      </c>
      <c r="T236" s="22"/>
      <c r="U236" s="3">
        <v>8</v>
      </c>
      <c r="V236" s="23">
        <v>44018</v>
      </c>
      <c r="W236" s="20">
        <v>15</v>
      </c>
      <c r="X236" s="22"/>
      <c r="Y236" s="3">
        <v>5</v>
      </c>
      <c r="Z236" s="23">
        <v>44017</v>
      </c>
      <c r="AA236" s="20">
        <v>15</v>
      </c>
      <c r="AB236" s="22"/>
      <c r="AC236" s="131">
        <v>3</v>
      </c>
      <c r="AD236" s="23">
        <v>44016</v>
      </c>
      <c r="AE236" s="20">
        <v>15</v>
      </c>
      <c r="AF236" s="22"/>
      <c r="AG236" s="131">
        <v>1</v>
      </c>
      <c r="AH236" s="23">
        <v>44015</v>
      </c>
      <c r="AI236" s="20">
        <v>15</v>
      </c>
      <c r="AJ236" s="132"/>
      <c r="AK236" s="3">
        <v>1</v>
      </c>
      <c r="AL236" s="23">
        <v>44014</v>
      </c>
      <c r="AM236" s="20">
        <v>15</v>
      </c>
      <c r="AN236" s="132"/>
      <c r="AO236" s="3">
        <v>1</v>
      </c>
      <c r="AP236" s="23">
        <v>44013</v>
      </c>
      <c r="AQ236" s="20">
        <v>15</v>
      </c>
      <c r="AR236" s="132"/>
      <c r="AS236" s="3">
        <v>1</v>
      </c>
      <c r="AT236" s="23">
        <v>44012</v>
      </c>
      <c r="AU236" s="20">
        <v>15</v>
      </c>
      <c r="AV236" s="132"/>
      <c r="AW236" s="3">
        <v>1</v>
      </c>
      <c r="AX236" s="23">
        <v>44011</v>
      </c>
      <c r="AY236" s="20">
        <v>15</v>
      </c>
      <c r="AZ236" s="132"/>
      <c r="BA236" s="3">
        <v>1</v>
      </c>
      <c r="BB236" s="23">
        <v>44010</v>
      </c>
      <c r="BC236" s="20">
        <v>15</v>
      </c>
      <c r="BD236" s="132"/>
      <c r="BE236" s="3">
        <v>1</v>
      </c>
      <c r="BF236" s="23">
        <v>44009</v>
      </c>
      <c r="BG236" s="20">
        <v>15</v>
      </c>
      <c r="BH236" s="22"/>
    </row>
    <row r="237" spans="1:60" s="8" customFormat="1" x14ac:dyDescent="0.25">
      <c r="A237" s="5">
        <v>44023</v>
      </c>
      <c r="B237" s="63">
        <v>0.375</v>
      </c>
      <c r="C237" s="135">
        <f t="shared" si="30"/>
        <v>3</v>
      </c>
      <c r="D237" s="136">
        <f t="shared" ref="D237:D246" si="32">C237</f>
        <v>3</v>
      </c>
      <c r="E237" s="7">
        <f t="shared" si="31"/>
        <v>195</v>
      </c>
      <c r="F237" s="7">
        <v>5</v>
      </c>
      <c r="G237" s="7"/>
      <c r="H237" s="12"/>
      <c r="I237" s="9">
        <v>6</v>
      </c>
      <c r="J237" s="10">
        <v>44022</v>
      </c>
      <c r="K237" s="137">
        <v>15</v>
      </c>
      <c r="L237" s="12"/>
      <c r="M237" s="9">
        <v>8</v>
      </c>
      <c r="N237" s="10">
        <v>44021</v>
      </c>
      <c r="O237" s="7">
        <v>15</v>
      </c>
      <c r="P237" s="12"/>
      <c r="Q237" s="9">
        <v>8</v>
      </c>
      <c r="R237" s="10">
        <v>44020</v>
      </c>
      <c r="S237" s="7">
        <v>15</v>
      </c>
      <c r="T237" s="12"/>
      <c r="U237" s="9">
        <v>8</v>
      </c>
      <c r="V237" s="10">
        <v>44019</v>
      </c>
      <c r="W237" s="7">
        <v>15</v>
      </c>
      <c r="X237" s="12"/>
      <c r="Y237" s="9">
        <v>5</v>
      </c>
      <c r="Z237" s="10">
        <v>44018</v>
      </c>
      <c r="AA237" s="7">
        <v>15</v>
      </c>
      <c r="AB237" s="12"/>
      <c r="AC237" s="138">
        <v>3</v>
      </c>
      <c r="AD237" s="10">
        <v>44017</v>
      </c>
      <c r="AE237" s="7">
        <v>15</v>
      </c>
      <c r="AF237" s="12"/>
      <c r="AG237" s="138">
        <v>1</v>
      </c>
      <c r="AH237" s="10">
        <v>44016</v>
      </c>
      <c r="AI237" s="7">
        <v>15</v>
      </c>
      <c r="AJ237" s="139"/>
      <c r="AK237" s="9">
        <v>1</v>
      </c>
      <c r="AL237" s="10">
        <v>44015</v>
      </c>
      <c r="AM237" s="7">
        <v>15</v>
      </c>
      <c r="AN237" s="139"/>
      <c r="AO237" s="9">
        <v>1</v>
      </c>
      <c r="AP237" s="10">
        <v>44014</v>
      </c>
      <c r="AQ237" s="7">
        <v>15</v>
      </c>
      <c r="AR237" s="139"/>
      <c r="AS237" s="9">
        <v>1</v>
      </c>
      <c r="AT237" s="10">
        <v>44013</v>
      </c>
      <c r="AU237" s="7">
        <v>15</v>
      </c>
      <c r="AV237" s="139"/>
      <c r="AW237" s="9">
        <v>1</v>
      </c>
      <c r="AX237" s="10">
        <v>44012</v>
      </c>
      <c r="AY237" s="7">
        <v>15</v>
      </c>
      <c r="AZ237" s="139"/>
      <c r="BA237" s="9">
        <v>1</v>
      </c>
      <c r="BB237" s="10">
        <v>44011</v>
      </c>
      <c r="BC237" s="7">
        <v>15</v>
      </c>
      <c r="BD237" s="139"/>
      <c r="BE237" s="9">
        <v>1</v>
      </c>
      <c r="BF237" s="10">
        <v>44010</v>
      </c>
      <c r="BG237" s="7">
        <v>15</v>
      </c>
      <c r="BH237" s="12"/>
    </row>
    <row r="238" spans="1:60" x14ac:dyDescent="0.25">
      <c r="A238" s="37"/>
      <c r="B238" s="61"/>
      <c r="C238" s="144">
        <f t="shared" si="30"/>
        <v>1</v>
      </c>
      <c r="D238" s="145">
        <f t="shared" si="32"/>
        <v>1</v>
      </c>
      <c r="E238" s="20">
        <f t="shared" si="31"/>
        <v>55</v>
      </c>
      <c r="F238" s="20">
        <v>5</v>
      </c>
      <c r="G238" s="20"/>
      <c r="H238" s="22"/>
      <c r="I238" s="3">
        <v>6</v>
      </c>
      <c r="J238" s="23">
        <v>44022</v>
      </c>
      <c r="K238" s="140">
        <v>5</v>
      </c>
      <c r="L238" s="22"/>
      <c r="M238" s="3">
        <v>8</v>
      </c>
      <c r="N238" s="23">
        <v>44021</v>
      </c>
      <c r="O238" s="140">
        <v>5</v>
      </c>
      <c r="P238" s="22"/>
      <c r="Q238" s="3">
        <v>8</v>
      </c>
      <c r="R238" s="23">
        <v>44020</v>
      </c>
      <c r="S238" s="140">
        <v>5</v>
      </c>
      <c r="T238" s="22"/>
      <c r="U238" s="3">
        <v>8</v>
      </c>
      <c r="V238" s="23">
        <v>44019</v>
      </c>
      <c r="W238" s="140">
        <v>5</v>
      </c>
      <c r="X238" s="22"/>
      <c r="Y238" s="3">
        <v>5</v>
      </c>
      <c r="Z238" s="23">
        <v>44018</v>
      </c>
      <c r="AA238" s="140">
        <v>5</v>
      </c>
      <c r="AB238" s="22"/>
      <c r="AC238" s="3">
        <v>3</v>
      </c>
      <c r="AD238" s="23">
        <v>44017</v>
      </c>
      <c r="AE238" s="140">
        <v>5</v>
      </c>
      <c r="AF238" s="22"/>
      <c r="AG238" s="131">
        <v>1</v>
      </c>
      <c r="AH238" s="23">
        <v>44016</v>
      </c>
      <c r="AI238" s="140">
        <v>5</v>
      </c>
      <c r="AJ238" s="132"/>
      <c r="AK238" s="3">
        <v>1</v>
      </c>
      <c r="AL238" s="23">
        <v>44015</v>
      </c>
      <c r="AM238" s="140">
        <v>5</v>
      </c>
      <c r="AN238" s="132"/>
      <c r="AO238" s="3">
        <v>1</v>
      </c>
      <c r="AP238" s="23">
        <v>44014</v>
      </c>
      <c r="AQ238" s="140">
        <v>5</v>
      </c>
      <c r="AR238" s="132"/>
      <c r="AS238" s="3">
        <v>1</v>
      </c>
      <c r="AT238" s="23">
        <v>44013</v>
      </c>
      <c r="AU238" s="140">
        <v>5</v>
      </c>
      <c r="AV238" s="132"/>
      <c r="AW238" s="3">
        <v>1</v>
      </c>
      <c r="AX238" s="23">
        <v>44012</v>
      </c>
      <c r="AY238" s="140">
        <v>5</v>
      </c>
      <c r="AZ238" s="132"/>
      <c r="BA238" s="3"/>
      <c r="BB238" s="23"/>
      <c r="BC238" s="140"/>
      <c r="BD238" s="132"/>
      <c r="BE238" s="3"/>
      <c r="BF238" s="23"/>
      <c r="BG238" s="140"/>
      <c r="BH238" s="22"/>
    </row>
    <row r="239" spans="1:60" x14ac:dyDescent="0.25">
      <c r="A239" s="37">
        <v>44023</v>
      </c>
      <c r="B239" s="61">
        <v>0.45833333333333331</v>
      </c>
      <c r="C239" s="144">
        <f t="shared" si="30"/>
        <v>3</v>
      </c>
      <c r="D239" s="145">
        <f t="shared" si="32"/>
        <v>3</v>
      </c>
      <c r="E239" s="20">
        <f t="shared" si="31"/>
        <v>195</v>
      </c>
      <c r="F239" s="20">
        <v>5</v>
      </c>
      <c r="G239" s="20"/>
      <c r="H239" s="22"/>
      <c r="I239" s="3">
        <v>6</v>
      </c>
      <c r="J239" s="23">
        <v>44022</v>
      </c>
      <c r="K239" s="140">
        <v>15</v>
      </c>
      <c r="L239" s="22"/>
      <c r="M239" s="3">
        <v>8</v>
      </c>
      <c r="N239" s="23">
        <v>44021</v>
      </c>
      <c r="O239" s="20">
        <v>15</v>
      </c>
      <c r="P239" s="22"/>
      <c r="Q239" s="3">
        <v>8</v>
      </c>
      <c r="R239" s="23">
        <v>44020</v>
      </c>
      <c r="S239" s="20">
        <v>15</v>
      </c>
      <c r="T239" s="22"/>
      <c r="U239" s="3">
        <v>8</v>
      </c>
      <c r="V239" s="23">
        <v>44019</v>
      </c>
      <c r="W239" s="20">
        <v>15</v>
      </c>
      <c r="X239" s="22"/>
      <c r="Y239" s="3">
        <v>5</v>
      </c>
      <c r="Z239" s="23">
        <v>44018</v>
      </c>
      <c r="AA239" s="20">
        <v>15</v>
      </c>
      <c r="AB239" s="22"/>
      <c r="AC239" s="131">
        <v>3</v>
      </c>
      <c r="AD239" s="23">
        <v>44017</v>
      </c>
      <c r="AE239" s="20">
        <v>15</v>
      </c>
      <c r="AF239" s="22"/>
      <c r="AG239" s="131">
        <v>1</v>
      </c>
      <c r="AH239" s="23">
        <v>44016</v>
      </c>
      <c r="AI239" s="20">
        <v>15</v>
      </c>
      <c r="AJ239" s="132"/>
      <c r="AK239" s="3">
        <v>1</v>
      </c>
      <c r="AL239" s="23">
        <v>44015</v>
      </c>
      <c r="AM239" s="20">
        <v>15</v>
      </c>
      <c r="AN239" s="132"/>
      <c r="AO239" s="3">
        <v>1</v>
      </c>
      <c r="AP239" s="23">
        <v>44014</v>
      </c>
      <c r="AQ239" s="20">
        <v>15</v>
      </c>
      <c r="AR239" s="132"/>
      <c r="AS239" s="3">
        <v>1</v>
      </c>
      <c r="AT239" s="23">
        <v>44013</v>
      </c>
      <c r="AU239" s="20">
        <v>15</v>
      </c>
      <c r="AV239" s="132"/>
      <c r="AW239" s="3">
        <v>1</v>
      </c>
      <c r="AX239" s="23">
        <v>44012</v>
      </c>
      <c r="AY239" s="20">
        <v>15</v>
      </c>
      <c r="AZ239" s="132"/>
      <c r="BA239" s="3">
        <v>1</v>
      </c>
      <c r="BB239" s="23">
        <v>44011</v>
      </c>
      <c r="BC239" s="20">
        <v>15</v>
      </c>
      <c r="BD239" s="132"/>
      <c r="BE239" s="3">
        <v>1</v>
      </c>
      <c r="BF239" s="23">
        <v>44010</v>
      </c>
      <c r="BG239" s="20">
        <v>15</v>
      </c>
      <c r="BH239" s="22"/>
    </row>
    <row r="240" spans="1:60" x14ac:dyDescent="0.25">
      <c r="A240" s="37"/>
      <c r="B240" s="61"/>
      <c r="C240" s="144">
        <f t="shared" si="30"/>
        <v>1</v>
      </c>
      <c r="D240" s="145">
        <f t="shared" si="32"/>
        <v>1</v>
      </c>
      <c r="E240" s="20">
        <f t="shared" si="31"/>
        <v>55</v>
      </c>
      <c r="F240" s="20">
        <v>5</v>
      </c>
      <c r="G240" s="20"/>
      <c r="H240" s="22"/>
      <c r="I240" s="3">
        <v>6</v>
      </c>
      <c r="J240" s="23">
        <v>44022</v>
      </c>
      <c r="K240" s="140">
        <v>5</v>
      </c>
      <c r="L240" s="22"/>
      <c r="M240" s="3">
        <v>8</v>
      </c>
      <c r="N240" s="23">
        <v>44021</v>
      </c>
      <c r="O240" s="140">
        <v>5</v>
      </c>
      <c r="P240" s="22"/>
      <c r="Q240" s="3">
        <v>8</v>
      </c>
      <c r="R240" s="23">
        <v>44020</v>
      </c>
      <c r="S240" s="140">
        <v>5</v>
      </c>
      <c r="T240" s="22"/>
      <c r="U240" s="3">
        <v>8</v>
      </c>
      <c r="V240" s="23">
        <v>44019</v>
      </c>
      <c r="W240" s="140">
        <v>5</v>
      </c>
      <c r="X240" s="22"/>
      <c r="Y240" s="3">
        <v>5</v>
      </c>
      <c r="Z240" s="23">
        <v>44018</v>
      </c>
      <c r="AA240" s="140">
        <v>5</v>
      </c>
      <c r="AB240" s="22"/>
      <c r="AC240" s="3">
        <v>3</v>
      </c>
      <c r="AD240" s="23">
        <v>44017</v>
      </c>
      <c r="AE240" s="140">
        <v>5</v>
      </c>
      <c r="AF240" s="22"/>
      <c r="AG240" s="131">
        <v>1</v>
      </c>
      <c r="AH240" s="23">
        <v>44016</v>
      </c>
      <c r="AI240" s="140">
        <v>5</v>
      </c>
      <c r="AJ240" s="132"/>
      <c r="AK240" s="3">
        <v>1</v>
      </c>
      <c r="AL240" s="23">
        <v>44015</v>
      </c>
      <c r="AM240" s="140">
        <v>5</v>
      </c>
      <c r="AN240" s="132"/>
      <c r="AO240" s="3">
        <v>1</v>
      </c>
      <c r="AP240" s="23">
        <v>44014</v>
      </c>
      <c r="AQ240" s="140">
        <v>5</v>
      </c>
      <c r="AR240" s="132"/>
      <c r="AS240" s="3">
        <v>1</v>
      </c>
      <c r="AT240" s="23">
        <v>44013</v>
      </c>
      <c r="AU240" s="140">
        <v>5</v>
      </c>
      <c r="AV240" s="132"/>
      <c r="AW240" s="3">
        <v>1</v>
      </c>
      <c r="AX240" s="23">
        <v>44012</v>
      </c>
      <c r="AY240" s="140">
        <v>5</v>
      </c>
      <c r="AZ240" s="132"/>
      <c r="BA240" s="3"/>
      <c r="BB240" s="23"/>
      <c r="BC240" s="140"/>
      <c r="BD240" s="132"/>
      <c r="BE240" s="3"/>
      <c r="BF240" s="23"/>
      <c r="BG240" s="140"/>
      <c r="BH240" s="22"/>
    </row>
    <row r="241" spans="1:60" x14ac:dyDescent="0.25">
      <c r="A241" s="37"/>
      <c r="B241" s="61"/>
      <c r="C241" s="144">
        <f t="shared" si="30"/>
        <v>1</v>
      </c>
      <c r="D241" s="145">
        <f t="shared" si="32"/>
        <v>1</v>
      </c>
      <c r="E241" s="20">
        <f t="shared" si="31"/>
        <v>20</v>
      </c>
      <c r="F241" s="20">
        <v>5</v>
      </c>
      <c r="G241" s="20"/>
      <c r="H241" s="22"/>
      <c r="I241" s="3">
        <v>6</v>
      </c>
      <c r="J241" s="23">
        <v>44022</v>
      </c>
      <c r="K241" s="140">
        <v>5</v>
      </c>
      <c r="L241" s="22"/>
      <c r="M241" s="3">
        <v>8</v>
      </c>
      <c r="N241" s="23">
        <v>44021</v>
      </c>
      <c r="O241" s="20">
        <v>0</v>
      </c>
      <c r="P241" s="22"/>
      <c r="Q241" s="3">
        <v>8</v>
      </c>
      <c r="R241" s="23">
        <v>44020</v>
      </c>
      <c r="S241" s="20">
        <v>0</v>
      </c>
      <c r="T241" s="22"/>
      <c r="U241" s="3">
        <v>8</v>
      </c>
      <c r="V241" s="23">
        <v>44019</v>
      </c>
      <c r="W241" s="20">
        <v>0</v>
      </c>
      <c r="X241" s="22"/>
      <c r="Y241" s="3">
        <v>8</v>
      </c>
      <c r="Z241" s="23">
        <v>44018</v>
      </c>
      <c r="AA241" s="20">
        <v>0</v>
      </c>
      <c r="AB241" s="22"/>
      <c r="AC241" s="3">
        <v>8</v>
      </c>
      <c r="AD241" s="23">
        <v>44017</v>
      </c>
      <c r="AE241" s="20">
        <v>0</v>
      </c>
      <c r="AF241" s="22"/>
      <c r="AG241" s="131">
        <v>8</v>
      </c>
      <c r="AH241" s="23">
        <v>44016</v>
      </c>
      <c r="AI241" s="20">
        <v>5</v>
      </c>
      <c r="AJ241" s="132"/>
      <c r="AK241" s="3">
        <v>8</v>
      </c>
      <c r="AL241" s="23">
        <v>44015</v>
      </c>
      <c r="AM241" s="20">
        <v>5</v>
      </c>
      <c r="AN241" s="132"/>
      <c r="AO241" s="3">
        <v>8</v>
      </c>
      <c r="AP241" s="23">
        <v>44014</v>
      </c>
      <c r="AQ241" s="20">
        <v>0</v>
      </c>
      <c r="AR241" s="132"/>
      <c r="AS241" s="3">
        <v>8</v>
      </c>
      <c r="AT241" s="23">
        <v>44013</v>
      </c>
      <c r="AU241" s="20">
        <v>0</v>
      </c>
      <c r="AV241" s="132"/>
      <c r="AW241" s="3">
        <v>8</v>
      </c>
      <c r="AX241" s="23">
        <v>44012</v>
      </c>
      <c r="AY241" s="20">
        <v>0</v>
      </c>
      <c r="AZ241" s="132"/>
      <c r="BA241" s="3">
        <v>8</v>
      </c>
      <c r="BB241" s="23">
        <v>44011</v>
      </c>
      <c r="BC241" s="20">
        <v>0</v>
      </c>
      <c r="BD241" s="22"/>
      <c r="BE241" s="3">
        <v>8</v>
      </c>
      <c r="BF241" s="23">
        <v>44010</v>
      </c>
      <c r="BG241" s="20">
        <v>5</v>
      </c>
      <c r="BH241" s="22"/>
    </row>
    <row r="242" spans="1:60" x14ac:dyDescent="0.25">
      <c r="A242" s="37"/>
      <c r="B242" s="61"/>
      <c r="C242" s="144">
        <f t="shared" si="30"/>
        <v>1</v>
      </c>
      <c r="D242" s="145">
        <f t="shared" si="32"/>
        <v>1</v>
      </c>
      <c r="E242" s="20">
        <f t="shared" si="31"/>
        <v>5</v>
      </c>
      <c r="F242" s="20">
        <v>5</v>
      </c>
      <c r="G242" s="20"/>
      <c r="H242" s="22"/>
      <c r="I242" s="3">
        <v>6</v>
      </c>
      <c r="J242" s="23">
        <v>44022</v>
      </c>
      <c r="K242" s="140">
        <v>5</v>
      </c>
      <c r="L242" s="22"/>
      <c r="M242" s="3"/>
      <c r="N242" s="23"/>
      <c r="O242" s="20"/>
      <c r="P242" s="22"/>
      <c r="Q242" s="3"/>
      <c r="R242" s="23"/>
      <c r="S242" s="20"/>
      <c r="T242" s="22"/>
      <c r="U242" s="3"/>
      <c r="V242" s="23"/>
      <c r="W242" s="20"/>
      <c r="X242" s="22"/>
      <c r="Y242" s="3"/>
      <c r="Z242" s="23"/>
      <c r="AA242" s="20"/>
      <c r="AB242" s="22"/>
      <c r="AC242" s="3"/>
      <c r="AD242" s="23"/>
      <c r="AE242" s="20"/>
      <c r="AF242" s="22"/>
      <c r="AG242" s="131"/>
      <c r="AH242" s="23"/>
      <c r="AI242" s="20"/>
      <c r="AJ242" s="132"/>
      <c r="AK242" s="3"/>
      <c r="AL242" s="23"/>
      <c r="AM242" s="20"/>
      <c r="AN242" s="132"/>
      <c r="AO242" s="3"/>
      <c r="AP242" s="23"/>
      <c r="AQ242" s="20"/>
      <c r="AR242" s="132"/>
      <c r="AS242" s="3"/>
      <c r="AT242" s="23"/>
      <c r="AU242" s="20"/>
      <c r="AV242" s="132"/>
      <c r="AW242" s="3"/>
      <c r="AX242" s="23"/>
      <c r="AY242" s="20"/>
      <c r="AZ242" s="132"/>
      <c r="BA242" s="3"/>
      <c r="BB242" s="23"/>
      <c r="BC242" s="20"/>
      <c r="BD242" s="22"/>
      <c r="BE242" s="3"/>
      <c r="BF242" s="23"/>
      <c r="BG242" s="20"/>
      <c r="BH242" s="22"/>
    </row>
    <row r="243" spans="1:60" x14ac:dyDescent="0.25">
      <c r="A243" s="37"/>
      <c r="B243" s="61"/>
      <c r="C243" s="144">
        <f t="shared" si="30"/>
        <v>1</v>
      </c>
      <c r="D243" s="145">
        <f t="shared" si="32"/>
        <v>1</v>
      </c>
      <c r="E243" s="20">
        <f t="shared" si="31"/>
        <v>30</v>
      </c>
      <c r="F243" s="20">
        <v>5</v>
      </c>
      <c r="G243" s="20"/>
      <c r="H243" s="22"/>
      <c r="I243" s="3">
        <v>6</v>
      </c>
      <c r="J243" s="23">
        <v>44021</v>
      </c>
      <c r="K243" s="140">
        <v>5</v>
      </c>
      <c r="L243" s="22"/>
      <c r="M243" s="3">
        <v>8</v>
      </c>
      <c r="N243" s="23">
        <v>44020</v>
      </c>
      <c r="O243" s="20">
        <v>5</v>
      </c>
      <c r="P243" s="22"/>
      <c r="Q243" s="3">
        <v>8</v>
      </c>
      <c r="R243" s="23">
        <v>44019</v>
      </c>
      <c r="S243" s="20">
        <v>5</v>
      </c>
      <c r="T243" s="22"/>
      <c r="U243" s="3">
        <v>8</v>
      </c>
      <c r="V243" s="23">
        <v>44018</v>
      </c>
      <c r="W243" s="20">
        <v>0</v>
      </c>
      <c r="X243" s="22"/>
      <c r="Y243" s="3">
        <v>8</v>
      </c>
      <c r="Z243" s="23">
        <v>44017</v>
      </c>
      <c r="AA243" s="20">
        <v>5</v>
      </c>
      <c r="AB243" s="22"/>
      <c r="AC243" s="3">
        <v>5</v>
      </c>
      <c r="AD243" s="23">
        <v>44016</v>
      </c>
      <c r="AE243" s="20">
        <v>5</v>
      </c>
      <c r="AF243" s="22"/>
      <c r="AG243" s="131">
        <v>3</v>
      </c>
      <c r="AH243" s="23">
        <v>44015</v>
      </c>
      <c r="AI243" s="20">
        <v>5</v>
      </c>
      <c r="AJ243" s="132"/>
      <c r="AK243" s="3"/>
      <c r="AL243" s="23"/>
      <c r="AM243" s="20"/>
      <c r="AN243" s="132"/>
      <c r="AO243" s="3"/>
      <c r="AP243" s="23"/>
      <c r="AQ243" s="20"/>
      <c r="AR243" s="132"/>
      <c r="AS243" s="3"/>
      <c r="AT243" s="23"/>
      <c r="AU243" s="20"/>
      <c r="AV243" s="132"/>
      <c r="AW243" s="3"/>
      <c r="AX243" s="23"/>
      <c r="AY243" s="20"/>
      <c r="AZ243" s="132"/>
      <c r="BA243" s="3"/>
      <c r="BB243" s="23"/>
      <c r="BC243" s="20"/>
      <c r="BD243" s="132"/>
      <c r="BE243" s="3"/>
      <c r="BF243" s="23"/>
      <c r="BG243" s="20"/>
      <c r="BH243" s="22"/>
    </row>
    <row r="244" spans="1:60" x14ac:dyDescent="0.25">
      <c r="A244" s="37"/>
      <c r="B244" s="61"/>
      <c r="C244" s="144">
        <f t="shared" si="30"/>
        <v>1</v>
      </c>
      <c r="D244" s="145">
        <f t="shared" si="32"/>
        <v>1</v>
      </c>
      <c r="E244" s="20">
        <f t="shared" si="31"/>
        <v>10</v>
      </c>
      <c r="F244" s="20">
        <v>5</v>
      </c>
      <c r="G244" s="20"/>
      <c r="H244" s="22"/>
      <c r="I244" s="3">
        <v>6</v>
      </c>
      <c r="J244" s="23">
        <v>44020</v>
      </c>
      <c r="K244" s="140">
        <v>5</v>
      </c>
      <c r="L244" s="22"/>
      <c r="M244" s="3">
        <v>8</v>
      </c>
      <c r="N244" s="23">
        <v>44019</v>
      </c>
      <c r="O244" s="20">
        <v>0</v>
      </c>
      <c r="P244" s="22"/>
      <c r="Q244" s="3">
        <v>8</v>
      </c>
      <c r="R244" s="23">
        <v>44018</v>
      </c>
      <c r="S244" s="20">
        <v>0</v>
      </c>
      <c r="T244" s="22"/>
      <c r="U244" s="3">
        <v>8</v>
      </c>
      <c r="V244" s="23">
        <v>44017</v>
      </c>
      <c r="W244" s="20">
        <v>0</v>
      </c>
      <c r="X244" s="22"/>
      <c r="Y244" s="3">
        <v>8</v>
      </c>
      <c r="Z244" s="23">
        <v>44016</v>
      </c>
      <c r="AA244" s="20">
        <v>5</v>
      </c>
      <c r="AB244" s="22"/>
      <c r="AC244" s="3"/>
      <c r="AD244" s="23"/>
      <c r="AE244" s="20"/>
      <c r="AF244" s="22"/>
      <c r="AG244" s="131"/>
      <c r="AH244" s="23"/>
      <c r="AI244" s="20"/>
      <c r="AJ244" s="132"/>
      <c r="AK244" s="3"/>
      <c r="AL244" s="23"/>
      <c r="AM244" s="20"/>
      <c r="AN244" s="132"/>
      <c r="AO244" s="3"/>
      <c r="AP244" s="23"/>
      <c r="AQ244" s="20"/>
      <c r="AR244" s="132"/>
      <c r="AS244" s="3"/>
      <c r="AT244" s="23"/>
      <c r="AU244" s="20"/>
      <c r="AV244" s="132"/>
      <c r="AW244" s="3"/>
      <c r="AX244" s="23"/>
      <c r="AY244" s="20"/>
      <c r="AZ244" s="132"/>
      <c r="BA244" s="3"/>
      <c r="BB244" s="23"/>
      <c r="BC244" s="20"/>
      <c r="BD244" s="132"/>
      <c r="BE244" s="3"/>
      <c r="BF244" s="23"/>
      <c r="BG244" s="20"/>
      <c r="BH244" s="22"/>
    </row>
    <row r="245" spans="1:60" x14ac:dyDescent="0.25">
      <c r="A245" s="37">
        <v>44023</v>
      </c>
      <c r="B245" s="61">
        <v>0.58333333333333337</v>
      </c>
      <c r="C245" s="144">
        <f t="shared" si="30"/>
        <v>3</v>
      </c>
      <c r="D245" s="145">
        <f t="shared" si="32"/>
        <v>3</v>
      </c>
      <c r="E245" s="20">
        <f t="shared" si="31"/>
        <v>195</v>
      </c>
      <c r="F245" s="20">
        <v>5</v>
      </c>
      <c r="G245" s="146"/>
      <c r="H245" s="22"/>
      <c r="I245" s="3">
        <v>6</v>
      </c>
      <c r="J245" s="23">
        <v>44022</v>
      </c>
      <c r="K245" s="140">
        <v>15</v>
      </c>
      <c r="L245" s="22"/>
      <c r="M245" s="3">
        <v>8</v>
      </c>
      <c r="N245" s="23">
        <v>44021</v>
      </c>
      <c r="O245" s="20">
        <v>15</v>
      </c>
      <c r="P245" s="22"/>
      <c r="Q245" s="3">
        <v>8</v>
      </c>
      <c r="R245" s="23">
        <v>44020</v>
      </c>
      <c r="S245" s="20">
        <v>15</v>
      </c>
      <c r="T245" s="22"/>
      <c r="U245" s="3">
        <v>8</v>
      </c>
      <c r="V245" s="23">
        <v>44019</v>
      </c>
      <c r="W245" s="20">
        <v>15</v>
      </c>
      <c r="X245" s="22"/>
      <c r="Y245" s="3">
        <v>5</v>
      </c>
      <c r="Z245" s="23">
        <v>44018</v>
      </c>
      <c r="AA245" s="20">
        <v>15</v>
      </c>
      <c r="AB245" s="22"/>
      <c r="AC245" s="131">
        <v>3</v>
      </c>
      <c r="AD245" s="23">
        <v>44017</v>
      </c>
      <c r="AE245" s="20">
        <v>15</v>
      </c>
      <c r="AF245" s="22"/>
      <c r="AG245" s="131">
        <v>1</v>
      </c>
      <c r="AH245" s="23">
        <v>44016</v>
      </c>
      <c r="AI245" s="20">
        <v>15</v>
      </c>
      <c r="AJ245" s="132"/>
      <c r="AK245" s="3">
        <v>1</v>
      </c>
      <c r="AL245" s="23">
        <v>44015</v>
      </c>
      <c r="AM245" s="20">
        <v>15</v>
      </c>
      <c r="AN245" s="132"/>
      <c r="AO245" s="3">
        <v>1</v>
      </c>
      <c r="AP245" s="23">
        <v>44014</v>
      </c>
      <c r="AQ245" s="20">
        <v>15</v>
      </c>
      <c r="AR245" s="132"/>
      <c r="AS245" s="3">
        <v>1</v>
      </c>
      <c r="AT245" s="23">
        <v>44013</v>
      </c>
      <c r="AU245" s="20">
        <v>15</v>
      </c>
      <c r="AV245" s="132"/>
      <c r="AW245" s="3">
        <v>1</v>
      </c>
      <c r="AX245" s="23">
        <v>44012</v>
      </c>
      <c r="AY245" s="20">
        <v>15</v>
      </c>
      <c r="AZ245" s="132"/>
      <c r="BA245" s="3">
        <v>1</v>
      </c>
      <c r="BB245" s="23">
        <v>44011</v>
      </c>
      <c r="BC245" s="20">
        <v>15</v>
      </c>
      <c r="BD245" s="132"/>
      <c r="BE245" s="3">
        <v>1</v>
      </c>
      <c r="BF245" s="23">
        <v>44010</v>
      </c>
      <c r="BG245" s="20">
        <v>15</v>
      </c>
      <c r="BH245" s="22"/>
    </row>
    <row r="246" spans="1:60" x14ac:dyDescent="0.25">
      <c r="A246" s="37"/>
      <c r="B246" s="61"/>
      <c r="C246" s="144">
        <f t="shared" si="30"/>
        <v>1</v>
      </c>
      <c r="D246" s="145">
        <f t="shared" si="32"/>
        <v>1</v>
      </c>
      <c r="E246" s="20">
        <f t="shared" si="31"/>
        <v>55</v>
      </c>
      <c r="F246" s="20">
        <v>5</v>
      </c>
      <c r="G246" s="146"/>
      <c r="H246" s="22"/>
      <c r="I246" s="3">
        <v>6</v>
      </c>
      <c r="J246" s="23">
        <v>44021</v>
      </c>
      <c r="K246" s="140">
        <v>5</v>
      </c>
      <c r="L246" s="22"/>
      <c r="M246" s="3">
        <v>8</v>
      </c>
      <c r="N246" s="23">
        <v>44020</v>
      </c>
      <c r="O246" s="140">
        <v>0</v>
      </c>
      <c r="P246" s="22"/>
      <c r="Q246" s="3">
        <v>8</v>
      </c>
      <c r="R246" s="23">
        <v>44019</v>
      </c>
      <c r="S246" s="140">
        <v>5</v>
      </c>
      <c r="T246" s="22"/>
      <c r="U246" s="3">
        <v>8</v>
      </c>
      <c r="V246" s="23">
        <v>44018</v>
      </c>
      <c r="W246" s="140">
        <v>5</v>
      </c>
      <c r="X246" s="22"/>
      <c r="Y246" s="3">
        <v>8</v>
      </c>
      <c r="Z246" s="23">
        <v>44017</v>
      </c>
      <c r="AA246" s="140">
        <v>5</v>
      </c>
      <c r="AB246" s="22"/>
      <c r="AC246" s="3">
        <v>5</v>
      </c>
      <c r="AD246" s="23">
        <v>44016</v>
      </c>
      <c r="AE246" s="140">
        <v>5</v>
      </c>
      <c r="AF246" s="22"/>
      <c r="AG246" s="131">
        <v>3</v>
      </c>
      <c r="AH246" s="23">
        <v>44015</v>
      </c>
      <c r="AI246" s="140">
        <v>5</v>
      </c>
      <c r="AJ246" s="132"/>
      <c r="AK246" s="3">
        <v>1</v>
      </c>
      <c r="AL246" s="23">
        <v>44014</v>
      </c>
      <c r="AM246" s="140">
        <v>5</v>
      </c>
      <c r="AN246" s="132"/>
      <c r="AO246" s="3">
        <v>1</v>
      </c>
      <c r="AP246" s="23">
        <v>44013</v>
      </c>
      <c r="AQ246" s="140">
        <v>5</v>
      </c>
      <c r="AR246" s="132"/>
      <c r="AS246" s="3">
        <v>1</v>
      </c>
      <c r="AT246" s="23">
        <v>44012</v>
      </c>
      <c r="AU246" s="140">
        <v>5</v>
      </c>
      <c r="AV246" s="132"/>
      <c r="AW246" s="3">
        <v>1</v>
      </c>
      <c r="AX246" s="23">
        <v>44011</v>
      </c>
      <c r="AY246" s="140">
        <v>5</v>
      </c>
      <c r="AZ246" s="132"/>
      <c r="BA246" s="3">
        <v>1</v>
      </c>
      <c r="BB246" s="23">
        <v>44010</v>
      </c>
      <c r="BC246" s="140">
        <v>5</v>
      </c>
      <c r="BD246" s="132"/>
      <c r="BE246" s="3"/>
      <c r="BF246" s="23"/>
      <c r="BG246" s="140"/>
      <c r="BH246" s="22"/>
    </row>
    <row r="247" spans="1:60" ht="13.75" thickBot="1" x14ac:dyDescent="0.3">
      <c r="A247" s="37">
        <v>44023</v>
      </c>
      <c r="B247" s="61">
        <v>0.75</v>
      </c>
      <c r="C247" s="144">
        <f t="shared" si="30"/>
        <v>3</v>
      </c>
      <c r="D247" s="145">
        <f t="shared" ref="D247:D255" si="33">C247</f>
        <v>3</v>
      </c>
      <c r="E247" s="20">
        <f t="shared" si="31"/>
        <v>195</v>
      </c>
      <c r="F247" s="20">
        <v>5</v>
      </c>
      <c r="G247" s="95"/>
      <c r="H247" s="22"/>
      <c r="I247" s="3">
        <v>6</v>
      </c>
      <c r="J247" s="23">
        <v>44022</v>
      </c>
      <c r="K247" s="140">
        <v>15</v>
      </c>
      <c r="L247" s="22"/>
      <c r="M247" s="3">
        <v>8</v>
      </c>
      <c r="N247" s="23">
        <v>44021</v>
      </c>
      <c r="O247" s="20">
        <v>15</v>
      </c>
      <c r="P247" s="22"/>
      <c r="Q247" s="3">
        <v>8</v>
      </c>
      <c r="R247" s="23">
        <v>44020</v>
      </c>
      <c r="S247" s="20">
        <v>15</v>
      </c>
      <c r="T247" s="22"/>
      <c r="U247" s="3">
        <v>8</v>
      </c>
      <c r="V247" s="23">
        <v>44019</v>
      </c>
      <c r="W247" s="20">
        <v>15</v>
      </c>
      <c r="X247" s="22"/>
      <c r="Y247" s="3">
        <v>5</v>
      </c>
      <c r="Z247" s="23">
        <v>44018</v>
      </c>
      <c r="AA247" s="20">
        <v>15</v>
      </c>
      <c r="AB247" s="22"/>
      <c r="AC247" s="131">
        <v>3</v>
      </c>
      <c r="AD247" s="23">
        <v>44017</v>
      </c>
      <c r="AE247" s="20">
        <v>15</v>
      </c>
      <c r="AF247" s="22"/>
      <c r="AG247" s="131">
        <v>1</v>
      </c>
      <c r="AH247" s="23">
        <v>44016</v>
      </c>
      <c r="AI247" s="20">
        <v>15</v>
      </c>
      <c r="AJ247" s="132"/>
      <c r="AK247" s="3">
        <v>1</v>
      </c>
      <c r="AL247" s="23">
        <v>44015</v>
      </c>
      <c r="AM247" s="20">
        <v>15</v>
      </c>
      <c r="AN247" s="132"/>
      <c r="AO247" s="3">
        <v>1</v>
      </c>
      <c r="AP247" s="23">
        <v>44014</v>
      </c>
      <c r="AQ247" s="20">
        <v>15</v>
      </c>
      <c r="AR247" s="132"/>
      <c r="AS247" s="3">
        <v>1</v>
      </c>
      <c r="AT247" s="23">
        <v>44013</v>
      </c>
      <c r="AU247" s="20">
        <v>15</v>
      </c>
      <c r="AV247" s="132"/>
      <c r="AW247" s="3">
        <v>1</v>
      </c>
      <c r="AX247" s="23">
        <v>44012</v>
      </c>
      <c r="AY247" s="20">
        <v>15</v>
      </c>
      <c r="AZ247" s="132"/>
      <c r="BA247" s="3">
        <v>1</v>
      </c>
      <c r="BB247" s="23">
        <v>44011</v>
      </c>
      <c r="BC247" s="20">
        <v>15</v>
      </c>
      <c r="BD247" s="132"/>
      <c r="BE247" s="3">
        <v>1</v>
      </c>
      <c r="BF247" s="23">
        <v>44010</v>
      </c>
      <c r="BG247" s="20">
        <v>15</v>
      </c>
      <c r="BH247" s="22"/>
    </row>
    <row r="248" spans="1:60" s="8" customFormat="1" x14ac:dyDescent="0.25">
      <c r="A248" s="5">
        <v>44024</v>
      </c>
      <c r="B248" s="63">
        <v>0.41666666666666669</v>
      </c>
      <c r="C248" s="135">
        <f t="shared" si="30"/>
        <v>2</v>
      </c>
      <c r="D248" s="136">
        <f t="shared" si="33"/>
        <v>2</v>
      </c>
      <c r="E248" s="7">
        <f t="shared" si="31"/>
        <v>130</v>
      </c>
      <c r="F248" s="7">
        <v>5</v>
      </c>
      <c r="G248" s="141"/>
      <c r="H248" s="12"/>
      <c r="I248" s="9">
        <v>6</v>
      </c>
      <c r="J248" s="10">
        <v>44023</v>
      </c>
      <c r="K248" s="137">
        <v>10</v>
      </c>
      <c r="L248" s="12"/>
      <c r="M248" s="9">
        <v>8</v>
      </c>
      <c r="N248" s="10">
        <v>44022</v>
      </c>
      <c r="O248" s="7">
        <v>10</v>
      </c>
      <c r="P248" s="12"/>
      <c r="Q248" s="9">
        <v>8</v>
      </c>
      <c r="R248" s="10">
        <v>44021</v>
      </c>
      <c r="S248" s="7">
        <v>10</v>
      </c>
      <c r="T248" s="12"/>
      <c r="U248" s="9">
        <v>8</v>
      </c>
      <c r="V248" s="10">
        <v>44020</v>
      </c>
      <c r="W248" s="7">
        <v>10</v>
      </c>
      <c r="X248" s="12"/>
      <c r="Y248" s="9">
        <v>5</v>
      </c>
      <c r="Z248" s="10">
        <v>44019</v>
      </c>
      <c r="AA248" s="7">
        <v>10</v>
      </c>
      <c r="AB248" s="12"/>
      <c r="AC248" s="138">
        <v>3</v>
      </c>
      <c r="AD248" s="10">
        <v>44018</v>
      </c>
      <c r="AE248" s="7">
        <v>10</v>
      </c>
      <c r="AF248" s="12"/>
      <c r="AG248" s="138">
        <v>1</v>
      </c>
      <c r="AH248" s="10">
        <v>44017</v>
      </c>
      <c r="AI248" s="7">
        <v>10</v>
      </c>
      <c r="AJ248" s="139"/>
      <c r="AK248" s="9">
        <v>1</v>
      </c>
      <c r="AL248" s="10">
        <v>44016</v>
      </c>
      <c r="AM248" s="7">
        <v>10</v>
      </c>
      <c r="AN248" s="139"/>
      <c r="AO248" s="9">
        <v>1</v>
      </c>
      <c r="AP248" s="10">
        <v>44015</v>
      </c>
      <c r="AQ248" s="7">
        <v>10</v>
      </c>
      <c r="AR248" s="139"/>
      <c r="AS248" s="9">
        <v>1</v>
      </c>
      <c r="AT248" s="10">
        <v>44014</v>
      </c>
      <c r="AU248" s="7">
        <v>10</v>
      </c>
      <c r="AV248" s="139"/>
      <c r="AW248" s="9">
        <v>1</v>
      </c>
      <c r="AX248" s="10">
        <v>44013</v>
      </c>
      <c r="AY248" s="7">
        <v>10</v>
      </c>
      <c r="AZ248" s="139"/>
      <c r="BA248" s="9">
        <v>1</v>
      </c>
      <c r="BB248" s="10">
        <v>44012</v>
      </c>
      <c r="BC248" s="7">
        <v>10</v>
      </c>
      <c r="BD248" s="139"/>
      <c r="BE248" s="9">
        <v>1</v>
      </c>
      <c r="BF248" s="10">
        <v>44011</v>
      </c>
      <c r="BG248" s="7">
        <v>10</v>
      </c>
      <c r="BH248" s="12"/>
    </row>
    <row r="249" spans="1:60" x14ac:dyDescent="0.25">
      <c r="A249" s="37"/>
      <c r="B249" s="61"/>
      <c r="C249" s="144">
        <f t="shared" si="30"/>
        <v>1</v>
      </c>
      <c r="D249" s="145">
        <f t="shared" si="33"/>
        <v>1</v>
      </c>
      <c r="E249" s="20">
        <f t="shared" si="31"/>
        <v>60</v>
      </c>
      <c r="F249" s="20">
        <v>5</v>
      </c>
      <c r="G249" s="95"/>
      <c r="H249" s="22"/>
      <c r="I249" s="3">
        <v>6</v>
      </c>
      <c r="J249" s="23">
        <v>44023</v>
      </c>
      <c r="K249" s="140">
        <v>5</v>
      </c>
      <c r="L249" s="22"/>
      <c r="M249" s="3">
        <v>8</v>
      </c>
      <c r="N249" s="23">
        <v>44022</v>
      </c>
      <c r="O249" s="20">
        <v>5</v>
      </c>
      <c r="P249" s="22"/>
      <c r="Q249" s="3">
        <v>8</v>
      </c>
      <c r="R249" s="23">
        <v>44021</v>
      </c>
      <c r="S249" s="20">
        <v>5</v>
      </c>
      <c r="T249" s="22"/>
      <c r="U249" s="3">
        <v>8</v>
      </c>
      <c r="V249" s="23">
        <v>44020</v>
      </c>
      <c r="W249" s="20">
        <v>5</v>
      </c>
      <c r="X249" s="22"/>
      <c r="Y249" s="3">
        <v>5</v>
      </c>
      <c r="Z249" s="23">
        <v>44019</v>
      </c>
      <c r="AA249" s="20">
        <v>5</v>
      </c>
      <c r="AB249" s="22"/>
      <c r="AC249" s="131">
        <v>3</v>
      </c>
      <c r="AD249" s="23">
        <v>44018</v>
      </c>
      <c r="AE249" s="20">
        <v>5</v>
      </c>
      <c r="AF249" s="22"/>
      <c r="AG249" s="131">
        <v>1</v>
      </c>
      <c r="AH249" s="23">
        <v>44017</v>
      </c>
      <c r="AI249" s="20">
        <v>5</v>
      </c>
      <c r="AJ249" s="132"/>
      <c r="AK249" s="3">
        <v>1</v>
      </c>
      <c r="AL249" s="23">
        <v>44016</v>
      </c>
      <c r="AM249" s="20">
        <v>5</v>
      </c>
      <c r="AN249" s="132"/>
      <c r="AO249" s="3">
        <v>1</v>
      </c>
      <c r="AP249" s="23">
        <v>44015</v>
      </c>
      <c r="AQ249" s="20">
        <v>5</v>
      </c>
      <c r="AR249" s="132"/>
      <c r="AS249" s="3">
        <v>1</v>
      </c>
      <c r="AT249" s="23">
        <v>44014</v>
      </c>
      <c r="AU249" s="20">
        <v>5</v>
      </c>
      <c r="AV249" s="132"/>
      <c r="AW249" s="3">
        <v>1</v>
      </c>
      <c r="AX249" s="23">
        <v>44013</v>
      </c>
      <c r="AY249" s="20">
        <v>5</v>
      </c>
      <c r="AZ249" s="132"/>
      <c r="BA249" s="3">
        <v>1</v>
      </c>
      <c r="BB249" s="23">
        <v>44012</v>
      </c>
      <c r="BC249" s="20">
        <v>5</v>
      </c>
      <c r="BD249" s="132"/>
      <c r="BE249" s="3"/>
      <c r="BF249" s="23"/>
      <c r="BG249" s="20"/>
      <c r="BH249" s="22"/>
    </row>
    <row r="250" spans="1:60" ht="13.75" thickBot="1" x14ac:dyDescent="0.3">
      <c r="A250" s="37"/>
      <c r="B250" s="61"/>
      <c r="C250" s="144">
        <f t="shared" si="30"/>
        <v>1</v>
      </c>
      <c r="D250" s="145">
        <f t="shared" si="33"/>
        <v>1</v>
      </c>
      <c r="E250" s="20">
        <f t="shared" si="31"/>
        <v>10</v>
      </c>
      <c r="F250" s="20">
        <v>5</v>
      </c>
      <c r="G250" s="95"/>
      <c r="H250" s="22"/>
      <c r="I250" s="3">
        <v>6</v>
      </c>
      <c r="J250" s="23">
        <v>44023</v>
      </c>
      <c r="K250" s="140">
        <v>5</v>
      </c>
      <c r="L250" s="22"/>
      <c r="M250" s="3">
        <v>8</v>
      </c>
      <c r="N250" s="23">
        <v>44022</v>
      </c>
      <c r="O250" s="20">
        <v>5</v>
      </c>
      <c r="P250" s="22"/>
      <c r="Q250" s="3"/>
      <c r="R250" s="23"/>
      <c r="S250" s="20"/>
      <c r="T250" s="22"/>
      <c r="U250" s="3"/>
      <c r="V250" s="23"/>
      <c r="W250" s="20"/>
      <c r="X250" s="22"/>
      <c r="Y250" s="3"/>
      <c r="Z250" s="23"/>
      <c r="AA250" s="20"/>
      <c r="AB250" s="22"/>
      <c r="AC250" s="3"/>
      <c r="AD250" s="23"/>
      <c r="AE250" s="20"/>
      <c r="AF250" s="22"/>
      <c r="AG250" s="131"/>
      <c r="AH250" s="23"/>
      <c r="AI250" s="20"/>
      <c r="AJ250" s="132"/>
      <c r="AK250" s="3"/>
      <c r="AL250" s="23"/>
      <c r="AM250" s="20"/>
      <c r="AN250" s="132"/>
      <c r="AO250" s="3"/>
      <c r="AP250" s="23"/>
      <c r="AQ250" s="20"/>
      <c r="AR250" s="132"/>
      <c r="AS250" s="3"/>
      <c r="AT250" s="23"/>
      <c r="AU250" s="20"/>
      <c r="AV250" s="132"/>
      <c r="AW250" s="3"/>
      <c r="AX250" s="23"/>
      <c r="AY250" s="20"/>
      <c r="AZ250" s="132"/>
      <c r="BA250" s="3"/>
      <c r="BB250" s="23"/>
      <c r="BC250" s="20"/>
      <c r="BD250" s="132"/>
      <c r="BE250" s="3"/>
      <c r="BF250" s="23"/>
      <c r="BG250" s="20"/>
      <c r="BH250" s="22"/>
    </row>
    <row r="251" spans="1:60" s="8" customFormat="1" x14ac:dyDescent="0.25">
      <c r="A251" s="5">
        <v>44025</v>
      </c>
      <c r="B251" s="63">
        <v>0.33333333333333331</v>
      </c>
      <c r="C251" s="135">
        <f>K251/F251</f>
        <v>3</v>
      </c>
      <c r="D251" s="136">
        <f t="shared" si="33"/>
        <v>3</v>
      </c>
      <c r="E251" s="7">
        <f>SUM(K251,O251,S251,W251,AA251,AE251,AI251,AM251,AQ251,AU251,AY251,BC251,BG251)</f>
        <v>195</v>
      </c>
      <c r="F251" s="7">
        <v>5</v>
      </c>
      <c r="G251" s="141"/>
      <c r="H251" s="12"/>
      <c r="I251" s="9">
        <v>6</v>
      </c>
      <c r="J251" s="10">
        <v>44024</v>
      </c>
      <c r="K251" s="137">
        <v>15</v>
      </c>
      <c r="L251" s="12"/>
      <c r="M251" s="9">
        <v>8</v>
      </c>
      <c r="N251" s="10">
        <v>44023</v>
      </c>
      <c r="O251" s="7">
        <v>15</v>
      </c>
      <c r="P251" s="12"/>
      <c r="Q251" s="9">
        <v>8</v>
      </c>
      <c r="R251" s="10">
        <v>44022</v>
      </c>
      <c r="S251" s="7">
        <v>15</v>
      </c>
      <c r="T251" s="12"/>
      <c r="U251" s="9">
        <v>8</v>
      </c>
      <c r="V251" s="10">
        <v>44021</v>
      </c>
      <c r="W251" s="7">
        <v>15</v>
      </c>
      <c r="X251" s="12"/>
      <c r="Y251" s="9">
        <v>5</v>
      </c>
      <c r="Z251" s="10">
        <v>44020</v>
      </c>
      <c r="AA251" s="7">
        <v>15</v>
      </c>
      <c r="AB251" s="12"/>
      <c r="AC251" s="138">
        <v>3</v>
      </c>
      <c r="AD251" s="10">
        <v>44019</v>
      </c>
      <c r="AE251" s="7">
        <v>15</v>
      </c>
      <c r="AF251" s="12"/>
      <c r="AG251" s="138">
        <v>1</v>
      </c>
      <c r="AH251" s="10">
        <v>44018</v>
      </c>
      <c r="AI251" s="7">
        <v>15</v>
      </c>
      <c r="AJ251" s="139"/>
      <c r="AK251" s="9">
        <v>1</v>
      </c>
      <c r="AL251" s="10">
        <v>44017</v>
      </c>
      <c r="AM251" s="7">
        <v>15</v>
      </c>
      <c r="AN251" s="139"/>
      <c r="AO251" s="9">
        <v>1</v>
      </c>
      <c r="AP251" s="10">
        <v>44016</v>
      </c>
      <c r="AQ251" s="7">
        <v>15</v>
      </c>
      <c r="AR251" s="139"/>
      <c r="AS251" s="9">
        <v>1</v>
      </c>
      <c r="AT251" s="10">
        <v>44015</v>
      </c>
      <c r="AU251" s="7">
        <v>15</v>
      </c>
      <c r="AV251" s="139"/>
      <c r="AW251" s="9">
        <v>1</v>
      </c>
      <c r="AX251" s="10">
        <v>44014</v>
      </c>
      <c r="AY251" s="7">
        <v>15</v>
      </c>
      <c r="AZ251" s="139"/>
      <c r="BA251" s="9">
        <v>1</v>
      </c>
      <c r="BB251" s="10">
        <v>44013</v>
      </c>
      <c r="BC251" s="7">
        <v>15</v>
      </c>
      <c r="BD251" s="139"/>
      <c r="BE251" s="9">
        <v>1</v>
      </c>
      <c r="BF251" s="10">
        <v>44012</v>
      </c>
      <c r="BG251" s="7">
        <v>15</v>
      </c>
      <c r="BH251" s="12"/>
    </row>
    <row r="252" spans="1:60" customFormat="1" x14ac:dyDescent="0.25">
      <c r="A252" s="30"/>
      <c r="B252" s="62"/>
      <c r="C252" s="128">
        <f>K252/F252</f>
        <v>1</v>
      </c>
      <c r="D252" s="129">
        <f t="shared" si="33"/>
        <v>1</v>
      </c>
      <c r="E252" s="33">
        <f>SUM(K252,O252,S252,W252,AA252,AE252,AI252,AM252,AQ252,AU252,AY252,BC252,BG252)</f>
        <v>40</v>
      </c>
      <c r="F252" s="33">
        <v>5</v>
      </c>
      <c r="G252" s="147"/>
      <c r="H252" s="22"/>
      <c r="I252" s="3">
        <v>6</v>
      </c>
      <c r="J252" s="42">
        <v>44024</v>
      </c>
      <c r="K252" s="130">
        <v>5</v>
      </c>
      <c r="L252" s="22"/>
      <c r="M252" s="3">
        <v>8</v>
      </c>
      <c r="N252" s="42">
        <v>44023</v>
      </c>
      <c r="O252" s="33">
        <v>5</v>
      </c>
      <c r="P252" s="22"/>
      <c r="Q252" s="3">
        <v>8</v>
      </c>
      <c r="R252" s="42">
        <v>44022</v>
      </c>
      <c r="S252" s="33">
        <v>5</v>
      </c>
      <c r="T252" s="22"/>
      <c r="U252" s="3">
        <v>8</v>
      </c>
      <c r="V252" s="42">
        <v>44021</v>
      </c>
      <c r="W252" s="33">
        <v>5</v>
      </c>
      <c r="X252" s="22"/>
      <c r="Y252" s="3">
        <v>5</v>
      </c>
      <c r="Z252" s="42">
        <v>44020</v>
      </c>
      <c r="AA252" s="33">
        <v>5</v>
      </c>
      <c r="AB252" s="22"/>
      <c r="AC252" s="131">
        <v>3</v>
      </c>
      <c r="AD252" s="42">
        <v>44019</v>
      </c>
      <c r="AE252" s="33">
        <v>5</v>
      </c>
      <c r="AF252" s="22"/>
      <c r="AG252" s="131">
        <v>1</v>
      </c>
      <c r="AH252" s="42">
        <v>44018</v>
      </c>
      <c r="AI252" s="33">
        <v>5</v>
      </c>
      <c r="AJ252" s="132"/>
      <c r="AK252" s="3">
        <v>1</v>
      </c>
      <c r="AL252" s="42">
        <v>44017</v>
      </c>
      <c r="AM252" s="33">
        <v>0</v>
      </c>
      <c r="AN252" s="132"/>
      <c r="AO252" s="3">
        <v>1</v>
      </c>
      <c r="AP252" s="42">
        <v>44016</v>
      </c>
      <c r="AQ252" s="33">
        <v>0</v>
      </c>
      <c r="AR252" s="132"/>
      <c r="AS252" s="3">
        <v>1</v>
      </c>
      <c r="AT252" s="42">
        <v>44015</v>
      </c>
      <c r="AU252" s="33">
        <v>5</v>
      </c>
      <c r="AV252" s="132"/>
      <c r="AW252" s="3"/>
      <c r="AX252" s="42"/>
      <c r="AY252" s="33"/>
      <c r="AZ252" s="132"/>
      <c r="BA252" s="3"/>
      <c r="BB252" s="42"/>
      <c r="BC252" s="33"/>
      <c r="BD252" s="132"/>
      <c r="BE252" s="3"/>
      <c r="BF252" s="42"/>
      <c r="BG252" s="33"/>
      <c r="BH252" s="22"/>
    </row>
    <row r="253" spans="1:60" x14ac:dyDescent="0.25">
      <c r="A253" s="37"/>
      <c r="B253" s="61"/>
      <c r="C253" s="144">
        <f>K253/F253</f>
        <v>1</v>
      </c>
      <c r="D253" s="145">
        <f t="shared" si="33"/>
        <v>1</v>
      </c>
      <c r="E253" s="20">
        <f>SUM(K253,O253,S253,W253,AA253,AE253,AI253,AM253,AQ253,AU253,AY253,BC253,BG253)</f>
        <v>50</v>
      </c>
      <c r="F253" s="20">
        <v>5</v>
      </c>
      <c r="G253" s="95"/>
      <c r="H253" s="22"/>
      <c r="I253" s="3">
        <v>6</v>
      </c>
      <c r="J253" s="23">
        <v>44023</v>
      </c>
      <c r="K253" s="140">
        <v>5</v>
      </c>
      <c r="L253" s="22"/>
      <c r="M253" s="3">
        <v>8</v>
      </c>
      <c r="N253" s="23">
        <v>44022</v>
      </c>
      <c r="O253" s="20">
        <v>5</v>
      </c>
      <c r="P253" s="22"/>
      <c r="Q253" s="3">
        <v>8</v>
      </c>
      <c r="R253" s="23">
        <v>44021</v>
      </c>
      <c r="S253" s="20">
        <v>5</v>
      </c>
      <c r="T253" s="22"/>
      <c r="U253" s="3">
        <v>8</v>
      </c>
      <c r="V253" s="23">
        <v>44020</v>
      </c>
      <c r="W253" s="20">
        <v>0</v>
      </c>
      <c r="X253" s="22"/>
      <c r="Y253" s="3">
        <v>8</v>
      </c>
      <c r="Z253" s="23">
        <v>44019</v>
      </c>
      <c r="AA253" s="20">
        <v>0</v>
      </c>
      <c r="AB253" s="22"/>
      <c r="AC253" s="3">
        <v>8</v>
      </c>
      <c r="AD253" s="23">
        <v>44018</v>
      </c>
      <c r="AE253" s="20">
        <v>5</v>
      </c>
      <c r="AF253" s="22"/>
      <c r="AG253" s="131">
        <v>5</v>
      </c>
      <c r="AH253" s="23">
        <v>44017</v>
      </c>
      <c r="AI253" s="20">
        <v>5</v>
      </c>
      <c r="AJ253" s="132"/>
      <c r="AK253" s="3">
        <v>3</v>
      </c>
      <c r="AL253" s="23">
        <v>44016</v>
      </c>
      <c r="AM253" s="20">
        <v>5</v>
      </c>
      <c r="AN253" s="132"/>
      <c r="AO253" s="3">
        <v>1</v>
      </c>
      <c r="AP253" s="23">
        <v>44015</v>
      </c>
      <c r="AQ253" s="20">
        <v>5</v>
      </c>
      <c r="AR253" s="132"/>
      <c r="AS253" s="3">
        <v>1</v>
      </c>
      <c r="AT253" s="23">
        <v>44014</v>
      </c>
      <c r="AU253" s="20">
        <v>5</v>
      </c>
      <c r="AV253" s="132"/>
      <c r="AW253" s="3">
        <v>1</v>
      </c>
      <c r="AX253" s="23">
        <v>44013</v>
      </c>
      <c r="AY253" s="20">
        <v>0</v>
      </c>
      <c r="AZ253" s="132"/>
      <c r="BA253" s="3">
        <v>1</v>
      </c>
      <c r="BB253" s="23">
        <v>44012</v>
      </c>
      <c r="BC253" s="20">
        <v>5</v>
      </c>
      <c r="BD253" s="132"/>
      <c r="BE253" s="3">
        <v>1</v>
      </c>
      <c r="BF253" s="23">
        <v>44011</v>
      </c>
      <c r="BG253" s="20">
        <v>5</v>
      </c>
      <c r="BH253" s="22"/>
    </row>
    <row r="254" spans="1:60" x14ac:dyDescent="0.25">
      <c r="A254" s="37">
        <v>44025</v>
      </c>
      <c r="B254" s="61">
        <v>0.45833333333333331</v>
      </c>
      <c r="C254" s="144">
        <f>K254/F254</f>
        <v>2</v>
      </c>
      <c r="D254" s="145">
        <f t="shared" si="33"/>
        <v>2</v>
      </c>
      <c r="E254" s="20">
        <f>SUM(K254,O254,S254,W254,AA254,AE254,AI254,AM254,AQ254,AU254,AY254,BC254,BG254)</f>
        <v>130</v>
      </c>
      <c r="F254" s="20">
        <v>5</v>
      </c>
      <c r="G254" s="95"/>
      <c r="H254" s="22"/>
      <c r="I254" s="3">
        <v>6</v>
      </c>
      <c r="J254" s="23">
        <v>44024</v>
      </c>
      <c r="K254" s="140">
        <v>10</v>
      </c>
      <c r="L254" s="22"/>
      <c r="M254" s="3">
        <v>8</v>
      </c>
      <c r="N254" s="23">
        <v>44023</v>
      </c>
      <c r="O254" s="20">
        <v>10</v>
      </c>
      <c r="P254" s="22"/>
      <c r="Q254" s="3">
        <v>8</v>
      </c>
      <c r="R254" s="23">
        <v>44022</v>
      </c>
      <c r="S254" s="20">
        <v>10</v>
      </c>
      <c r="T254" s="22"/>
      <c r="U254" s="3">
        <v>8</v>
      </c>
      <c r="V254" s="23">
        <v>44021</v>
      </c>
      <c r="W254" s="20">
        <v>10</v>
      </c>
      <c r="X254" s="22"/>
      <c r="Y254" s="3">
        <v>5</v>
      </c>
      <c r="Z254" s="23">
        <v>44020</v>
      </c>
      <c r="AA254" s="20">
        <v>10</v>
      </c>
      <c r="AB254" s="22"/>
      <c r="AC254" s="131">
        <v>3</v>
      </c>
      <c r="AD254" s="23">
        <v>44019</v>
      </c>
      <c r="AE254" s="20">
        <v>10</v>
      </c>
      <c r="AF254" s="22"/>
      <c r="AG254" s="131">
        <v>1</v>
      </c>
      <c r="AH254" s="23">
        <v>44018</v>
      </c>
      <c r="AI254" s="20">
        <v>10</v>
      </c>
      <c r="AJ254" s="132"/>
      <c r="AK254" s="3">
        <v>1</v>
      </c>
      <c r="AL254" s="23">
        <v>44017</v>
      </c>
      <c r="AM254" s="20">
        <v>10</v>
      </c>
      <c r="AN254" s="132"/>
      <c r="AO254" s="3">
        <v>1</v>
      </c>
      <c r="AP254" s="23">
        <v>44016</v>
      </c>
      <c r="AQ254" s="20">
        <v>10</v>
      </c>
      <c r="AR254" s="132"/>
      <c r="AS254" s="3">
        <v>1</v>
      </c>
      <c r="AT254" s="23">
        <v>44015</v>
      </c>
      <c r="AU254" s="20">
        <v>10</v>
      </c>
      <c r="AV254" s="132"/>
      <c r="AW254" s="3">
        <v>1</v>
      </c>
      <c r="AX254" s="23">
        <v>44014</v>
      </c>
      <c r="AY254" s="20">
        <v>10</v>
      </c>
      <c r="AZ254" s="132"/>
      <c r="BA254" s="3">
        <v>1</v>
      </c>
      <c r="BB254" s="23">
        <v>44013</v>
      </c>
      <c r="BC254" s="20">
        <v>10</v>
      </c>
      <c r="BD254" s="132"/>
      <c r="BE254" s="3">
        <v>1</v>
      </c>
      <c r="BF254" s="23">
        <v>44012</v>
      </c>
      <c r="BG254" s="20">
        <v>10</v>
      </c>
      <c r="BH254" s="22"/>
    </row>
    <row r="255" spans="1:60" customFormat="1" ht="13.75" thickBot="1" x14ac:dyDescent="0.3">
      <c r="A255" s="30"/>
      <c r="B255" s="62"/>
      <c r="C255" s="128">
        <f>K255/F255</f>
        <v>1</v>
      </c>
      <c r="D255" s="129">
        <f t="shared" si="33"/>
        <v>1</v>
      </c>
      <c r="E255" s="33">
        <f>SUM(K255,O255,S255,W255,AA255,AE255,AI255,AM255,AQ255,AU255,AY255,BC255,BG255)</f>
        <v>25</v>
      </c>
      <c r="F255" s="33">
        <v>5</v>
      </c>
      <c r="G255" s="147"/>
      <c r="H255" s="22"/>
      <c r="I255" s="3">
        <v>6</v>
      </c>
      <c r="J255" s="42">
        <v>44024</v>
      </c>
      <c r="K255" s="130">
        <v>5</v>
      </c>
      <c r="L255" s="22"/>
      <c r="M255" s="3">
        <v>8</v>
      </c>
      <c r="N255" s="42">
        <v>44023</v>
      </c>
      <c r="O255" s="33">
        <v>5</v>
      </c>
      <c r="P255" s="22"/>
      <c r="Q255" s="3">
        <v>8</v>
      </c>
      <c r="R255" s="42">
        <v>44022</v>
      </c>
      <c r="S255" s="33">
        <v>5</v>
      </c>
      <c r="T255" s="22"/>
      <c r="U255" s="3">
        <v>8</v>
      </c>
      <c r="V255" s="42">
        <v>44021</v>
      </c>
      <c r="W255" s="33">
        <v>5</v>
      </c>
      <c r="X255" s="22"/>
      <c r="Y255" s="3">
        <v>5</v>
      </c>
      <c r="Z255" s="42">
        <v>44020</v>
      </c>
      <c r="AA255" s="33">
        <v>5</v>
      </c>
      <c r="AB255" s="22"/>
      <c r="AC255" s="131"/>
      <c r="AD255" s="42"/>
      <c r="AE255" s="33"/>
      <c r="AF255" s="22"/>
      <c r="AG255" s="131"/>
      <c r="AH255" s="42"/>
      <c r="AI255" s="33"/>
      <c r="AJ255" s="132"/>
      <c r="AK255" s="3"/>
      <c r="AL255" s="42"/>
      <c r="AM255" s="33"/>
      <c r="AN255" s="132"/>
      <c r="AO255" s="3"/>
      <c r="AP255" s="42"/>
      <c r="AQ255" s="33"/>
      <c r="AR255" s="132"/>
      <c r="AS255" s="3"/>
      <c r="AT255" s="42"/>
      <c r="AU255" s="33"/>
      <c r="AV255" s="132"/>
      <c r="AW255" s="3"/>
      <c r="AX255" s="42"/>
      <c r="AY255" s="33"/>
      <c r="AZ255" s="132"/>
      <c r="BA255" s="3"/>
      <c r="BB255" s="42"/>
      <c r="BC255" s="33"/>
      <c r="BD255" s="132"/>
      <c r="BE255" s="3"/>
      <c r="BF255" s="42"/>
      <c r="BG255" s="33"/>
      <c r="BH255" s="22"/>
    </row>
    <row r="256" spans="1:60" s="8" customFormat="1" x14ac:dyDescent="0.25">
      <c r="A256" s="5">
        <v>44026</v>
      </c>
      <c r="B256" s="63">
        <v>0.29166666666666669</v>
      </c>
      <c r="C256" s="135">
        <f t="shared" ref="C256:C265" si="34">K256/F256</f>
        <v>1</v>
      </c>
      <c r="D256" s="136">
        <f t="shared" ref="D256:D261" si="35">C256</f>
        <v>1</v>
      </c>
      <c r="E256" s="7">
        <f t="shared" ref="E256:E265" si="36">SUM(K256,O256,S256,W256,AA256,AE256,AI256,AM256,AQ256,AU256,AY256,BC256,BG256)</f>
        <v>65</v>
      </c>
      <c r="F256" s="7">
        <v>5</v>
      </c>
      <c r="G256" s="141"/>
      <c r="H256" s="12"/>
      <c r="I256" s="9">
        <v>6</v>
      </c>
      <c r="J256" s="10">
        <v>44025</v>
      </c>
      <c r="K256" s="137">
        <v>5</v>
      </c>
      <c r="L256" s="12"/>
      <c r="M256" s="9">
        <v>8</v>
      </c>
      <c r="N256" s="10">
        <v>44024</v>
      </c>
      <c r="O256" s="7">
        <v>5</v>
      </c>
      <c r="P256" s="12"/>
      <c r="Q256" s="9">
        <v>8</v>
      </c>
      <c r="R256" s="10">
        <v>44023</v>
      </c>
      <c r="S256" s="7">
        <v>5</v>
      </c>
      <c r="T256" s="12"/>
      <c r="U256" s="9">
        <v>8</v>
      </c>
      <c r="V256" s="10">
        <v>44022</v>
      </c>
      <c r="W256" s="7">
        <v>5</v>
      </c>
      <c r="X256" s="12"/>
      <c r="Y256" s="9">
        <v>5</v>
      </c>
      <c r="Z256" s="10">
        <v>44021</v>
      </c>
      <c r="AA256" s="7">
        <v>5</v>
      </c>
      <c r="AB256" s="12"/>
      <c r="AC256" s="138">
        <v>3</v>
      </c>
      <c r="AD256" s="10">
        <v>44020</v>
      </c>
      <c r="AE256" s="7">
        <v>5</v>
      </c>
      <c r="AF256" s="12"/>
      <c r="AG256" s="138">
        <v>1</v>
      </c>
      <c r="AH256" s="10">
        <v>44019</v>
      </c>
      <c r="AI256" s="7">
        <v>5</v>
      </c>
      <c r="AJ256" s="139"/>
      <c r="AK256" s="9">
        <v>1</v>
      </c>
      <c r="AL256" s="10">
        <v>44018</v>
      </c>
      <c r="AM256" s="7">
        <v>5</v>
      </c>
      <c r="AN256" s="139"/>
      <c r="AO256" s="9">
        <v>1</v>
      </c>
      <c r="AP256" s="10">
        <v>44017</v>
      </c>
      <c r="AQ256" s="7">
        <v>5</v>
      </c>
      <c r="AR256" s="139"/>
      <c r="AS256" s="9">
        <v>1</v>
      </c>
      <c r="AT256" s="10">
        <v>44016</v>
      </c>
      <c r="AU256" s="7">
        <v>5</v>
      </c>
      <c r="AV256" s="139"/>
      <c r="AW256" s="9">
        <v>1</v>
      </c>
      <c r="AX256" s="10">
        <v>44015</v>
      </c>
      <c r="AY256" s="7">
        <v>5</v>
      </c>
      <c r="AZ256" s="139"/>
      <c r="BA256" s="9">
        <v>1</v>
      </c>
      <c r="BB256" s="10">
        <v>44014</v>
      </c>
      <c r="BC256" s="7">
        <v>5</v>
      </c>
      <c r="BD256" s="139"/>
      <c r="BE256" s="9">
        <v>1</v>
      </c>
      <c r="BF256" s="10">
        <v>44013</v>
      </c>
      <c r="BG256" s="7">
        <v>5</v>
      </c>
      <c r="BH256" s="12"/>
    </row>
    <row r="257" spans="1:60" x14ac:dyDescent="0.25">
      <c r="A257" s="37"/>
      <c r="B257" s="61"/>
      <c r="C257" s="144">
        <f t="shared" si="34"/>
        <v>1</v>
      </c>
      <c r="D257" s="145">
        <f t="shared" si="35"/>
        <v>1</v>
      </c>
      <c r="E257" s="20">
        <f t="shared" si="36"/>
        <v>55</v>
      </c>
      <c r="F257" s="20">
        <v>5</v>
      </c>
      <c r="G257" s="95"/>
      <c r="H257" s="22"/>
      <c r="I257" s="3">
        <v>6</v>
      </c>
      <c r="J257" s="23">
        <v>44025</v>
      </c>
      <c r="K257" s="140">
        <v>5</v>
      </c>
      <c r="L257" s="22"/>
      <c r="M257" s="3">
        <v>8</v>
      </c>
      <c r="N257" s="23">
        <v>44024</v>
      </c>
      <c r="O257" s="20">
        <v>5</v>
      </c>
      <c r="P257" s="22"/>
      <c r="Q257" s="3">
        <v>8</v>
      </c>
      <c r="R257" s="23">
        <v>44023</v>
      </c>
      <c r="S257" s="20">
        <v>5</v>
      </c>
      <c r="T257" s="22"/>
      <c r="U257" s="3">
        <v>8</v>
      </c>
      <c r="V257" s="23">
        <v>44022</v>
      </c>
      <c r="W257" s="20">
        <v>5</v>
      </c>
      <c r="X257" s="22"/>
      <c r="Y257" s="3">
        <v>5</v>
      </c>
      <c r="Z257" s="23">
        <v>44021</v>
      </c>
      <c r="AA257" s="20">
        <v>5</v>
      </c>
      <c r="AB257" s="22"/>
      <c r="AC257" s="131">
        <v>3</v>
      </c>
      <c r="AD257" s="23">
        <v>44020</v>
      </c>
      <c r="AE257" s="20">
        <v>5</v>
      </c>
      <c r="AF257" s="22"/>
      <c r="AG257" s="131">
        <v>1</v>
      </c>
      <c r="AH257" s="23">
        <v>44019</v>
      </c>
      <c r="AI257" s="20">
        <v>5</v>
      </c>
      <c r="AJ257" s="132"/>
      <c r="AK257" s="3">
        <v>1</v>
      </c>
      <c r="AL257" s="23">
        <v>44018</v>
      </c>
      <c r="AM257" s="20">
        <v>5</v>
      </c>
      <c r="AN257" s="132"/>
      <c r="AO257" s="3">
        <v>1</v>
      </c>
      <c r="AP257" s="23">
        <v>44017</v>
      </c>
      <c r="AQ257" s="20">
        <v>5</v>
      </c>
      <c r="AR257" s="132"/>
      <c r="AS257" s="3">
        <v>1</v>
      </c>
      <c r="AT257" s="23">
        <v>44016</v>
      </c>
      <c r="AU257" s="20">
        <v>0</v>
      </c>
      <c r="AV257" s="132"/>
      <c r="AW257" s="3">
        <v>1</v>
      </c>
      <c r="AX257" s="23">
        <v>44015</v>
      </c>
      <c r="AY257" s="20">
        <v>0</v>
      </c>
      <c r="AZ257" s="132"/>
      <c r="BA257" s="3">
        <v>1</v>
      </c>
      <c r="BB257" s="23">
        <v>44014</v>
      </c>
      <c r="BC257" s="20">
        <v>5</v>
      </c>
      <c r="BD257" s="132"/>
      <c r="BE257" s="3">
        <v>1</v>
      </c>
      <c r="BF257" s="23">
        <v>44013</v>
      </c>
      <c r="BG257" s="20">
        <v>5</v>
      </c>
      <c r="BH257" s="22"/>
    </row>
    <row r="258" spans="1:60" x14ac:dyDescent="0.25">
      <c r="A258" s="37"/>
      <c r="B258" s="61"/>
      <c r="C258" s="144">
        <f t="shared" si="34"/>
        <v>1</v>
      </c>
      <c r="D258" s="145">
        <f t="shared" si="35"/>
        <v>1</v>
      </c>
      <c r="E258" s="20">
        <f t="shared" si="36"/>
        <v>15</v>
      </c>
      <c r="F258" s="20">
        <v>5</v>
      </c>
      <c r="G258" s="95"/>
      <c r="H258" s="22"/>
      <c r="I258" s="3">
        <v>6</v>
      </c>
      <c r="J258" s="23">
        <v>44025</v>
      </c>
      <c r="K258" s="140">
        <v>5</v>
      </c>
      <c r="L258" s="22"/>
      <c r="M258" s="3">
        <v>8</v>
      </c>
      <c r="N258" s="23">
        <v>44024</v>
      </c>
      <c r="O258" s="20">
        <v>5</v>
      </c>
      <c r="P258" s="22"/>
      <c r="Q258" s="3">
        <v>8</v>
      </c>
      <c r="R258" s="23">
        <v>44023</v>
      </c>
      <c r="S258" s="20">
        <v>5</v>
      </c>
      <c r="T258" s="22"/>
      <c r="U258" s="3"/>
      <c r="V258" s="23"/>
      <c r="W258" s="20"/>
      <c r="X258" s="22"/>
      <c r="Y258" s="3"/>
      <c r="Z258" s="23"/>
      <c r="AA258" s="20"/>
      <c r="AB258" s="22"/>
      <c r="AC258" s="131"/>
      <c r="AD258" s="23"/>
      <c r="AE258" s="20"/>
      <c r="AF258" s="22"/>
      <c r="AG258" s="131"/>
      <c r="AH258" s="23"/>
      <c r="AI258" s="20"/>
      <c r="AJ258" s="132"/>
      <c r="AK258" s="3"/>
      <c r="AL258" s="23"/>
      <c r="AM258" s="20"/>
      <c r="AN258" s="132"/>
      <c r="AO258" s="3"/>
      <c r="AP258" s="23"/>
      <c r="AQ258" s="20"/>
      <c r="AR258" s="132"/>
      <c r="AS258" s="3"/>
      <c r="AT258" s="23"/>
      <c r="AU258" s="20"/>
      <c r="AV258" s="132"/>
      <c r="AW258" s="3"/>
      <c r="AX258" s="23"/>
      <c r="AY258" s="20"/>
      <c r="AZ258" s="132"/>
      <c r="BA258" s="3"/>
      <c r="BB258" s="23"/>
      <c r="BC258" s="20"/>
      <c r="BD258" s="132"/>
      <c r="BE258" s="3"/>
      <c r="BF258" s="23"/>
      <c r="BG258" s="20"/>
      <c r="BH258" s="22"/>
    </row>
    <row r="259" spans="1:60" x14ac:dyDescent="0.25">
      <c r="A259" s="37"/>
      <c r="B259" s="61"/>
      <c r="C259" s="144">
        <f t="shared" si="34"/>
        <v>1</v>
      </c>
      <c r="D259" s="145">
        <f t="shared" si="35"/>
        <v>1</v>
      </c>
      <c r="E259" s="20">
        <f t="shared" si="36"/>
        <v>65</v>
      </c>
      <c r="F259" s="20">
        <v>5</v>
      </c>
      <c r="G259" s="95"/>
      <c r="H259" s="22"/>
      <c r="I259" s="3">
        <v>6</v>
      </c>
      <c r="J259" s="23">
        <v>44024</v>
      </c>
      <c r="K259" s="140">
        <v>5</v>
      </c>
      <c r="L259" s="22"/>
      <c r="M259" s="3">
        <v>8</v>
      </c>
      <c r="N259" s="23">
        <v>44023</v>
      </c>
      <c r="O259" s="20">
        <v>5</v>
      </c>
      <c r="P259" s="22"/>
      <c r="Q259" s="3">
        <v>8</v>
      </c>
      <c r="R259" s="23">
        <v>44022</v>
      </c>
      <c r="S259" s="20">
        <v>5</v>
      </c>
      <c r="T259" s="22"/>
      <c r="U259" s="3">
        <v>8</v>
      </c>
      <c r="V259" s="23">
        <v>44021</v>
      </c>
      <c r="W259" s="20">
        <v>5</v>
      </c>
      <c r="X259" s="22"/>
      <c r="Y259" s="3">
        <v>5</v>
      </c>
      <c r="Z259" s="23">
        <v>44020</v>
      </c>
      <c r="AA259" s="20">
        <v>5</v>
      </c>
      <c r="AB259" s="22"/>
      <c r="AC259" s="3">
        <v>3</v>
      </c>
      <c r="AD259" s="23">
        <v>44019</v>
      </c>
      <c r="AE259" s="20">
        <v>5</v>
      </c>
      <c r="AF259" s="22"/>
      <c r="AG259" s="131">
        <v>1</v>
      </c>
      <c r="AH259" s="23">
        <v>44018</v>
      </c>
      <c r="AI259" s="20">
        <v>5</v>
      </c>
      <c r="AJ259" s="132"/>
      <c r="AK259" s="3">
        <v>1</v>
      </c>
      <c r="AL259" s="23">
        <v>44017</v>
      </c>
      <c r="AM259" s="20">
        <v>5</v>
      </c>
      <c r="AN259" s="132"/>
      <c r="AO259" s="3">
        <v>1</v>
      </c>
      <c r="AP259" s="23">
        <v>44016</v>
      </c>
      <c r="AQ259" s="20">
        <v>5</v>
      </c>
      <c r="AR259" s="132"/>
      <c r="AS259" s="3">
        <v>1</v>
      </c>
      <c r="AT259" s="23">
        <v>44015</v>
      </c>
      <c r="AU259" s="20">
        <v>5</v>
      </c>
      <c r="AV259" s="132"/>
      <c r="AW259" s="3">
        <v>1</v>
      </c>
      <c r="AX259" s="23">
        <v>44014</v>
      </c>
      <c r="AY259" s="20">
        <v>5</v>
      </c>
      <c r="AZ259" s="132"/>
      <c r="BA259" s="3">
        <v>1</v>
      </c>
      <c r="BB259" s="23">
        <v>44013</v>
      </c>
      <c r="BC259" s="20">
        <v>5</v>
      </c>
      <c r="BD259" s="132"/>
      <c r="BE259" s="3">
        <v>1</v>
      </c>
      <c r="BF259" s="23">
        <v>44012</v>
      </c>
      <c r="BG259" s="20">
        <v>5</v>
      </c>
      <c r="BH259" s="22"/>
    </row>
    <row r="260" spans="1:60" x14ac:dyDescent="0.25">
      <c r="A260" s="37"/>
      <c r="B260" s="61"/>
      <c r="C260" s="144">
        <f t="shared" si="34"/>
        <v>1</v>
      </c>
      <c r="D260" s="145">
        <f t="shared" si="35"/>
        <v>1</v>
      </c>
      <c r="E260" s="20">
        <f t="shared" si="36"/>
        <v>55</v>
      </c>
      <c r="F260" s="20">
        <v>5</v>
      </c>
      <c r="G260" s="95"/>
      <c r="H260" s="22"/>
      <c r="I260" s="3">
        <v>6</v>
      </c>
      <c r="J260" s="23">
        <v>44024</v>
      </c>
      <c r="K260" s="140">
        <v>5</v>
      </c>
      <c r="L260" s="22"/>
      <c r="M260" s="3">
        <v>8</v>
      </c>
      <c r="N260" s="23">
        <v>44023</v>
      </c>
      <c r="O260" s="20">
        <v>5</v>
      </c>
      <c r="P260" s="22"/>
      <c r="Q260" s="3">
        <v>8</v>
      </c>
      <c r="R260" s="23">
        <v>44022</v>
      </c>
      <c r="S260" s="20">
        <v>5</v>
      </c>
      <c r="T260" s="22"/>
      <c r="U260" s="3">
        <v>8</v>
      </c>
      <c r="V260" s="23">
        <v>44021</v>
      </c>
      <c r="W260" s="20">
        <v>5</v>
      </c>
      <c r="X260" s="22"/>
      <c r="Y260" s="3">
        <v>5</v>
      </c>
      <c r="Z260" s="23">
        <v>44020</v>
      </c>
      <c r="AA260" s="20">
        <v>5</v>
      </c>
      <c r="AB260" s="22"/>
      <c r="AC260" s="3">
        <v>3</v>
      </c>
      <c r="AD260" s="23">
        <v>44019</v>
      </c>
      <c r="AE260" s="20">
        <v>0</v>
      </c>
      <c r="AF260" s="22"/>
      <c r="AG260" s="131">
        <v>3</v>
      </c>
      <c r="AH260" s="23">
        <v>44018</v>
      </c>
      <c r="AI260" s="20">
        <v>0</v>
      </c>
      <c r="AJ260" s="132"/>
      <c r="AK260" s="3">
        <v>3</v>
      </c>
      <c r="AL260" s="23">
        <v>44017</v>
      </c>
      <c r="AM260" s="20">
        <v>5</v>
      </c>
      <c r="AN260" s="132"/>
      <c r="AO260" s="3">
        <v>1</v>
      </c>
      <c r="AP260" s="23">
        <v>44016</v>
      </c>
      <c r="AQ260" s="20">
        <v>5</v>
      </c>
      <c r="AR260" s="132"/>
      <c r="AS260" s="3">
        <v>1</v>
      </c>
      <c r="AT260" s="23">
        <v>44015</v>
      </c>
      <c r="AU260" s="20">
        <v>5</v>
      </c>
      <c r="AV260" s="132"/>
      <c r="AW260" s="3">
        <v>1</v>
      </c>
      <c r="AX260" s="23">
        <v>44014</v>
      </c>
      <c r="AY260" s="20">
        <v>5</v>
      </c>
      <c r="AZ260" s="132"/>
      <c r="BA260" s="3">
        <v>1</v>
      </c>
      <c r="BB260" s="23">
        <v>44013</v>
      </c>
      <c r="BC260" s="20">
        <v>5</v>
      </c>
      <c r="BD260" s="22"/>
      <c r="BE260" s="3">
        <v>1</v>
      </c>
      <c r="BF260" s="23">
        <v>44012</v>
      </c>
      <c r="BG260" s="20">
        <v>5</v>
      </c>
      <c r="BH260" s="22"/>
    </row>
    <row r="261" spans="1:60" x14ac:dyDescent="0.25">
      <c r="A261" s="37"/>
      <c r="B261" s="2"/>
      <c r="C261" s="144">
        <f t="shared" si="34"/>
        <v>1</v>
      </c>
      <c r="D261" s="145">
        <f t="shared" si="35"/>
        <v>1</v>
      </c>
      <c r="E261" s="20">
        <f t="shared" si="36"/>
        <v>35</v>
      </c>
      <c r="F261" s="20">
        <v>5</v>
      </c>
      <c r="G261" s="95"/>
      <c r="H261" s="22"/>
      <c r="I261" s="3">
        <v>6</v>
      </c>
      <c r="J261" s="23">
        <v>44019</v>
      </c>
      <c r="K261" s="140">
        <v>5</v>
      </c>
      <c r="L261" s="22"/>
      <c r="M261" s="3">
        <v>8</v>
      </c>
      <c r="N261" s="23">
        <v>44018</v>
      </c>
      <c r="O261" s="20">
        <v>5</v>
      </c>
      <c r="P261" s="22"/>
      <c r="Q261" s="3">
        <v>8</v>
      </c>
      <c r="R261" s="23">
        <v>44017</v>
      </c>
      <c r="S261" s="20">
        <v>5</v>
      </c>
      <c r="T261" s="22"/>
      <c r="U261" s="3">
        <v>8</v>
      </c>
      <c r="V261" s="23">
        <v>44016</v>
      </c>
      <c r="W261" s="20">
        <v>5</v>
      </c>
      <c r="X261" s="22"/>
      <c r="Y261" s="3">
        <v>5</v>
      </c>
      <c r="Z261" s="23">
        <v>44015</v>
      </c>
      <c r="AA261" s="20">
        <v>5</v>
      </c>
      <c r="AB261" s="22"/>
      <c r="AC261" s="3">
        <v>3</v>
      </c>
      <c r="AD261" s="23">
        <v>44014</v>
      </c>
      <c r="AE261" s="20">
        <v>5</v>
      </c>
      <c r="AF261" s="22"/>
      <c r="AG261" s="131">
        <v>1</v>
      </c>
      <c r="AH261" s="23">
        <v>44013</v>
      </c>
      <c r="AI261" s="20">
        <v>5</v>
      </c>
      <c r="AJ261" s="132"/>
      <c r="AK261" s="3"/>
      <c r="AL261" s="23"/>
      <c r="AM261" s="20"/>
      <c r="AN261" s="132"/>
      <c r="AO261" s="3"/>
      <c r="AP261" s="23"/>
      <c r="AQ261" s="20"/>
      <c r="AR261" s="132"/>
      <c r="AS261" s="3"/>
      <c r="AT261" s="23"/>
      <c r="AU261" s="20"/>
      <c r="AV261" s="132"/>
      <c r="AW261" s="3"/>
      <c r="AX261" s="23"/>
      <c r="AY261" s="20"/>
      <c r="AZ261" s="132"/>
      <c r="BA261" s="3"/>
      <c r="BB261" s="23"/>
      <c r="BC261" s="20"/>
      <c r="BD261" s="132"/>
      <c r="BE261" s="3"/>
      <c r="BF261" s="23"/>
      <c r="BG261" s="20"/>
      <c r="BH261" s="22"/>
    </row>
    <row r="262" spans="1:60" x14ac:dyDescent="0.25">
      <c r="A262" s="37">
        <v>44026</v>
      </c>
      <c r="B262" s="61">
        <v>0.45833333333333331</v>
      </c>
      <c r="C262" s="144">
        <f t="shared" si="34"/>
        <v>1</v>
      </c>
      <c r="D262" s="145">
        <f t="shared" ref="D262:D268" si="37">C262</f>
        <v>1</v>
      </c>
      <c r="E262" s="20">
        <f t="shared" si="36"/>
        <v>65</v>
      </c>
      <c r="F262" s="20">
        <v>5</v>
      </c>
      <c r="G262" s="95"/>
      <c r="H262" s="22"/>
      <c r="I262" s="3">
        <v>6</v>
      </c>
      <c r="J262" s="23">
        <v>44025</v>
      </c>
      <c r="K262" s="140">
        <v>5</v>
      </c>
      <c r="L262" s="22"/>
      <c r="M262" s="3">
        <v>8</v>
      </c>
      <c r="N262" s="23">
        <v>44024</v>
      </c>
      <c r="O262" s="20">
        <v>5</v>
      </c>
      <c r="P262" s="22"/>
      <c r="Q262" s="3">
        <v>8</v>
      </c>
      <c r="R262" s="23">
        <v>44023</v>
      </c>
      <c r="S262" s="20">
        <v>5</v>
      </c>
      <c r="T262" s="22"/>
      <c r="U262" s="3">
        <v>8</v>
      </c>
      <c r="V262" s="23">
        <v>44022</v>
      </c>
      <c r="W262" s="20">
        <v>5</v>
      </c>
      <c r="X262" s="22"/>
      <c r="Y262" s="3">
        <v>5</v>
      </c>
      <c r="Z262" s="23">
        <v>44021</v>
      </c>
      <c r="AA262" s="20">
        <v>5</v>
      </c>
      <c r="AB262" s="22"/>
      <c r="AC262" s="131">
        <v>3</v>
      </c>
      <c r="AD262" s="23">
        <v>44020</v>
      </c>
      <c r="AE262" s="20">
        <v>5</v>
      </c>
      <c r="AF262" s="22"/>
      <c r="AG262" s="131">
        <v>1</v>
      </c>
      <c r="AH262" s="23">
        <v>44019</v>
      </c>
      <c r="AI262" s="20">
        <v>5</v>
      </c>
      <c r="AJ262" s="132"/>
      <c r="AK262" s="3">
        <v>1</v>
      </c>
      <c r="AL262" s="23">
        <v>44018</v>
      </c>
      <c r="AM262" s="20">
        <v>5</v>
      </c>
      <c r="AN262" s="132"/>
      <c r="AO262" s="3">
        <v>1</v>
      </c>
      <c r="AP262" s="23">
        <v>44017</v>
      </c>
      <c r="AQ262" s="20">
        <v>5</v>
      </c>
      <c r="AR262" s="132"/>
      <c r="AS262" s="3">
        <v>1</v>
      </c>
      <c r="AT262" s="23">
        <v>44016</v>
      </c>
      <c r="AU262" s="20">
        <v>5</v>
      </c>
      <c r="AV262" s="132"/>
      <c r="AW262" s="3">
        <v>1</v>
      </c>
      <c r="AX262" s="23">
        <v>44015</v>
      </c>
      <c r="AY262" s="20">
        <v>5</v>
      </c>
      <c r="AZ262" s="132"/>
      <c r="BA262" s="3">
        <v>1</v>
      </c>
      <c r="BB262" s="23">
        <v>44014</v>
      </c>
      <c r="BC262" s="20">
        <v>5</v>
      </c>
      <c r="BD262" s="132"/>
      <c r="BE262" s="3">
        <v>1</v>
      </c>
      <c r="BF262" s="23">
        <v>44013</v>
      </c>
      <c r="BG262" s="20">
        <v>5</v>
      </c>
      <c r="BH262" s="22"/>
    </row>
    <row r="263" spans="1:60" x14ac:dyDescent="0.25">
      <c r="A263" s="37"/>
      <c r="B263" s="61"/>
      <c r="C263" s="144">
        <f t="shared" si="34"/>
        <v>1</v>
      </c>
      <c r="D263" s="145">
        <f t="shared" si="37"/>
        <v>1</v>
      </c>
      <c r="E263" s="20">
        <f t="shared" si="36"/>
        <v>60</v>
      </c>
      <c r="F263" s="20">
        <v>5</v>
      </c>
      <c r="G263" s="95"/>
      <c r="H263" s="22"/>
      <c r="I263" s="3">
        <v>6</v>
      </c>
      <c r="J263" s="23">
        <v>44025</v>
      </c>
      <c r="K263" s="140">
        <v>5</v>
      </c>
      <c r="L263" s="22"/>
      <c r="M263" s="3">
        <v>8</v>
      </c>
      <c r="N263" s="23">
        <v>44024</v>
      </c>
      <c r="O263" s="20">
        <v>5</v>
      </c>
      <c r="P263" s="22"/>
      <c r="Q263" s="3">
        <v>8</v>
      </c>
      <c r="R263" s="23">
        <v>44023</v>
      </c>
      <c r="S263" s="20">
        <v>5</v>
      </c>
      <c r="T263" s="22"/>
      <c r="U263" s="3">
        <v>8</v>
      </c>
      <c r="V263" s="23">
        <v>44022</v>
      </c>
      <c r="W263" s="20">
        <v>5</v>
      </c>
      <c r="X263" s="22"/>
      <c r="Y263" s="3">
        <v>5</v>
      </c>
      <c r="Z263" s="23">
        <v>44021</v>
      </c>
      <c r="AA263" s="20">
        <v>0</v>
      </c>
      <c r="AB263" s="22"/>
      <c r="AC263" s="131">
        <v>5</v>
      </c>
      <c r="AD263" s="23">
        <v>44020</v>
      </c>
      <c r="AE263" s="20">
        <v>5</v>
      </c>
      <c r="AF263" s="22"/>
      <c r="AG263" s="131">
        <v>3</v>
      </c>
      <c r="AH263" s="23">
        <v>44019</v>
      </c>
      <c r="AI263" s="20">
        <v>5</v>
      </c>
      <c r="AJ263" s="132"/>
      <c r="AK263" s="3">
        <v>1</v>
      </c>
      <c r="AL263" s="23">
        <v>44018</v>
      </c>
      <c r="AM263" s="20">
        <v>5</v>
      </c>
      <c r="AN263" s="132"/>
      <c r="AO263" s="3">
        <v>1</v>
      </c>
      <c r="AP263" s="23">
        <v>44017</v>
      </c>
      <c r="AQ263" s="20">
        <v>5</v>
      </c>
      <c r="AR263" s="132"/>
      <c r="AS263" s="3">
        <v>1</v>
      </c>
      <c r="AT263" s="23">
        <v>44016</v>
      </c>
      <c r="AU263" s="20">
        <v>5</v>
      </c>
      <c r="AV263" s="132"/>
      <c r="AW263" s="3">
        <v>1</v>
      </c>
      <c r="AX263" s="23">
        <v>44015</v>
      </c>
      <c r="AY263" s="20">
        <v>5</v>
      </c>
      <c r="AZ263" s="132"/>
      <c r="BA263" s="3">
        <v>1</v>
      </c>
      <c r="BB263" s="23">
        <v>44014</v>
      </c>
      <c r="BC263" s="20">
        <v>5</v>
      </c>
      <c r="BD263" s="132"/>
      <c r="BE263" s="3">
        <v>1</v>
      </c>
      <c r="BF263" s="23">
        <v>44013</v>
      </c>
      <c r="BG263" s="20">
        <v>5</v>
      </c>
      <c r="BH263" s="22"/>
    </row>
    <row r="264" spans="1:60" x14ac:dyDescent="0.25">
      <c r="A264" s="37"/>
      <c r="B264" s="61"/>
      <c r="C264" s="144">
        <f t="shared" si="34"/>
        <v>1</v>
      </c>
      <c r="D264" s="145">
        <f t="shared" si="37"/>
        <v>1</v>
      </c>
      <c r="E264" s="20">
        <f t="shared" si="36"/>
        <v>10</v>
      </c>
      <c r="F264" s="20">
        <v>5</v>
      </c>
      <c r="G264" s="95"/>
      <c r="H264" s="22"/>
      <c r="I264" s="3">
        <v>6</v>
      </c>
      <c r="J264" s="23">
        <v>44025</v>
      </c>
      <c r="K264" s="140">
        <v>5</v>
      </c>
      <c r="L264" s="22"/>
      <c r="M264" s="3">
        <v>8</v>
      </c>
      <c r="N264" s="23">
        <v>44024</v>
      </c>
      <c r="O264" s="20">
        <v>5</v>
      </c>
      <c r="P264" s="22"/>
      <c r="Q264" s="3"/>
      <c r="R264" s="23"/>
      <c r="S264" s="20"/>
      <c r="T264" s="22"/>
      <c r="U264" s="3"/>
      <c r="V264" s="23"/>
      <c r="W264" s="20"/>
      <c r="X264" s="22"/>
      <c r="Y264" s="3"/>
      <c r="Z264" s="23"/>
      <c r="AA264" s="20"/>
      <c r="AB264" s="22"/>
      <c r="AC264" s="3"/>
      <c r="AD264" s="23"/>
      <c r="AE264" s="20"/>
      <c r="AF264" s="22"/>
      <c r="AG264" s="131"/>
      <c r="AH264" s="23"/>
      <c r="AI264" s="20"/>
      <c r="AJ264" s="132"/>
      <c r="AK264" s="3"/>
      <c r="AL264" s="23"/>
      <c r="AM264" s="20"/>
      <c r="AN264" s="132"/>
      <c r="AO264" s="3"/>
      <c r="AP264" s="23"/>
      <c r="AQ264" s="20"/>
      <c r="AR264" s="132"/>
      <c r="AS264" s="3"/>
      <c r="AT264" s="23"/>
      <c r="AU264" s="20"/>
      <c r="AV264" s="132"/>
      <c r="AW264" s="3"/>
      <c r="AX264" s="23"/>
      <c r="AY264" s="20"/>
      <c r="AZ264" s="132"/>
      <c r="BA264" s="3"/>
      <c r="BB264" s="23"/>
      <c r="BC264" s="20"/>
      <c r="BD264" s="132"/>
      <c r="BE264" s="3"/>
      <c r="BF264" s="23"/>
      <c r="BG264" s="20"/>
      <c r="BH264" s="22"/>
    </row>
    <row r="265" spans="1:60" x14ac:dyDescent="0.25">
      <c r="A265" s="37"/>
      <c r="B265" s="61"/>
      <c r="C265" s="144">
        <f t="shared" si="34"/>
        <v>1</v>
      </c>
      <c r="D265" s="145">
        <f t="shared" si="37"/>
        <v>1</v>
      </c>
      <c r="E265" s="20">
        <f t="shared" si="36"/>
        <v>60</v>
      </c>
      <c r="F265" s="20">
        <v>5</v>
      </c>
      <c r="G265" s="95"/>
      <c r="H265" s="22"/>
      <c r="I265" s="3">
        <v>6</v>
      </c>
      <c r="J265" s="23">
        <v>44024</v>
      </c>
      <c r="K265" s="140">
        <v>5</v>
      </c>
      <c r="L265" s="22"/>
      <c r="M265" s="3">
        <v>8</v>
      </c>
      <c r="N265" s="23">
        <v>44023</v>
      </c>
      <c r="O265" s="20">
        <v>5</v>
      </c>
      <c r="P265" s="22"/>
      <c r="Q265" s="3">
        <v>8</v>
      </c>
      <c r="R265" s="23">
        <v>44022</v>
      </c>
      <c r="S265" s="20">
        <v>5</v>
      </c>
      <c r="T265" s="22"/>
      <c r="U265" s="3">
        <v>8</v>
      </c>
      <c r="V265" s="23">
        <v>44021</v>
      </c>
      <c r="W265" s="20">
        <v>5</v>
      </c>
      <c r="X265" s="22"/>
      <c r="Y265" s="3">
        <v>5</v>
      </c>
      <c r="Z265" s="23">
        <v>44020</v>
      </c>
      <c r="AA265" s="20">
        <v>5</v>
      </c>
      <c r="AB265" s="22"/>
      <c r="AC265" s="3">
        <v>3</v>
      </c>
      <c r="AD265" s="23">
        <v>44019</v>
      </c>
      <c r="AE265" s="20">
        <v>5</v>
      </c>
      <c r="AF265" s="22"/>
      <c r="AG265" s="131">
        <v>1</v>
      </c>
      <c r="AH265" s="23">
        <v>44018</v>
      </c>
      <c r="AI265" s="20">
        <v>5</v>
      </c>
      <c r="AJ265" s="132"/>
      <c r="AK265" s="3">
        <v>1</v>
      </c>
      <c r="AL265" s="23">
        <v>44017</v>
      </c>
      <c r="AM265" s="20">
        <v>5</v>
      </c>
      <c r="AN265" s="132"/>
      <c r="AO265" s="3">
        <v>1</v>
      </c>
      <c r="AP265" s="23">
        <v>44016</v>
      </c>
      <c r="AQ265" s="20">
        <v>5</v>
      </c>
      <c r="AR265" s="132"/>
      <c r="AS265" s="3">
        <v>1</v>
      </c>
      <c r="AT265" s="23">
        <v>44015</v>
      </c>
      <c r="AU265" s="20">
        <v>5</v>
      </c>
      <c r="AV265" s="132"/>
      <c r="AW265" s="3">
        <v>1</v>
      </c>
      <c r="AX265" s="23">
        <v>44014</v>
      </c>
      <c r="AY265" s="20">
        <v>5</v>
      </c>
      <c r="AZ265" s="132"/>
      <c r="BA265" s="3">
        <v>1</v>
      </c>
      <c r="BB265" s="23">
        <v>44013</v>
      </c>
      <c r="BC265" s="20">
        <v>5</v>
      </c>
      <c r="BD265" s="22"/>
      <c r="BE265" s="3"/>
      <c r="BF265" s="23"/>
      <c r="BG265" s="20"/>
      <c r="BH265" s="22"/>
    </row>
    <row r="266" spans="1:60" x14ac:dyDescent="0.25">
      <c r="A266" s="37">
        <v>44026</v>
      </c>
      <c r="B266" s="61">
        <v>0.5</v>
      </c>
      <c r="C266" s="144">
        <f t="shared" ref="C266:C278" si="38">K266/F266</f>
        <v>3</v>
      </c>
      <c r="D266" s="145">
        <f t="shared" si="37"/>
        <v>3</v>
      </c>
      <c r="E266" s="20">
        <f t="shared" ref="E266:E278" si="39">SUM(K266,O266,S266,W266,AA266,AE266,AI266,AM266,AQ266,AU266,AY266,BC266,BG266)</f>
        <v>195</v>
      </c>
      <c r="F266" s="20">
        <v>5</v>
      </c>
      <c r="G266" s="95"/>
      <c r="H266" s="22"/>
      <c r="I266" s="3">
        <v>6</v>
      </c>
      <c r="J266" s="23">
        <v>44025</v>
      </c>
      <c r="K266" s="140">
        <v>15</v>
      </c>
      <c r="L266" s="22"/>
      <c r="M266" s="3">
        <v>8</v>
      </c>
      <c r="N266" s="23">
        <v>44024</v>
      </c>
      <c r="O266" s="20">
        <v>15</v>
      </c>
      <c r="P266" s="22"/>
      <c r="Q266" s="3">
        <v>8</v>
      </c>
      <c r="R266" s="23">
        <v>44023</v>
      </c>
      <c r="S266" s="20">
        <v>15</v>
      </c>
      <c r="T266" s="22"/>
      <c r="U266" s="3">
        <v>8</v>
      </c>
      <c r="V266" s="23">
        <v>44022</v>
      </c>
      <c r="W266" s="20">
        <v>15</v>
      </c>
      <c r="X266" s="22"/>
      <c r="Y266" s="3">
        <v>5</v>
      </c>
      <c r="Z266" s="23">
        <v>44021</v>
      </c>
      <c r="AA266" s="20">
        <v>15</v>
      </c>
      <c r="AB266" s="22"/>
      <c r="AC266" s="131">
        <v>3</v>
      </c>
      <c r="AD266" s="23">
        <v>44020</v>
      </c>
      <c r="AE266" s="20">
        <v>15</v>
      </c>
      <c r="AF266" s="22"/>
      <c r="AG266" s="131">
        <v>1</v>
      </c>
      <c r="AH266" s="23">
        <v>44019</v>
      </c>
      <c r="AI266" s="20">
        <v>15</v>
      </c>
      <c r="AJ266" s="132"/>
      <c r="AK266" s="3">
        <v>1</v>
      </c>
      <c r="AL266" s="23">
        <v>44018</v>
      </c>
      <c r="AM266" s="20">
        <v>15</v>
      </c>
      <c r="AN266" s="132"/>
      <c r="AO266" s="3">
        <v>1</v>
      </c>
      <c r="AP266" s="23">
        <v>44017</v>
      </c>
      <c r="AQ266" s="20">
        <v>15</v>
      </c>
      <c r="AR266" s="132"/>
      <c r="AS266" s="3">
        <v>1</v>
      </c>
      <c r="AT266" s="23">
        <v>44016</v>
      </c>
      <c r="AU266" s="20">
        <v>15</v>
      </c>
      <c r="AV266" s="132"/>
      <c r="AW266" s="3">
        <v>1</v>
      </c>
      <c r="AX266" s="23">
        <v>44015</v>
      </c>
      <c r="AY266" s="20">
        <v>15</v>
      </c>
      <c r="AZ266" s="132"/>
      <c r="BA266" s="3">
        <v>1</v>
      </c>
      <c r="BB266" s="23">
        <v>44014</v>
      </c>
      <c r="BC266" s="20">
        <v>15</v>
      </c>
      <c r="BD266" s="132"/>
      <c r="BE266" s="3">
        <v>1</v>
      </c>
      <c r="BF266" s="23">
        <v>44013</v>
      </c>
      <c r="BG266" s="20">
        <v>15</v>
      </c>
      <c r="BH266" s="22"/>
    </row>
    <row r="267" spans="1:60" x14ac:dyDescent="0.25">
      <c r="A267" s="37">
        <v>44026</v>
      </c>
      <c r="B267" s="61">
        <v>0.625</v>
      </c>
      <c r="C267" s="144">
        <f t="shared" si="38"/>
        <v>3</v>
      </c>
      <c r="D267" s="145">
        <f t="shared" si="37"/>
        <v>3</v>
      </c>
      <c r="E267" s="20">
        <f t="shared" si="39"/>
        <v>195</v>
      </c>
      <c r="F267" s="20">
        <v>5</v>
      </c>
      <c r="G267" s="95"/>
      <c r="H267" s="22"/>
      <c r="I267" s="3">
        <v>6</v>
      </c>
      <c r="J267" s="23">
        <v>44025</v>
      </c>
      <c r="K267" s="140">
        <v>15</v>
      </c>
      <c r="L267" s="22"/>
      <c r="M267" s="3">
        <v>8</v>
      </c>
      <c r="N267" s="23">
        <v>44024</v>
      </c>
      <c r="O267" s="20">
        <v>15</v>
      </c>
      <c r="P267" s="22"/>
      <c r="Q267" s="3">
        <v>8</v>
      </c>
      <c r="R267" s="23">
        <v>44023</v>
      </c>
      <c r="S267" s="20">
        <v>15</v>
      </c>
      <c r="T267" s="22"/>
      <c r="U267" s="3">
        <v>8</v>
      </c>
      <c r="V267" s="23">
        <v>44022</v>
      </c>
      <c r="W267" s="20">
        <v>15</v>
      </c>
      <c r="X267" s="22"/>
      <c r="Y267" s="3">
        <v>5</v>
      </c>
      <c r="Z267" s="23">
        <v>44021</v>
      </c>
      <c r="AA267" s="20">
        <v>15</v>
      </c>
      <c r="AB267" s="22"/>
      <c r="AC267" s="131">
        <v>3</v>
      </c>
      <c r="AD267" s="23">
        <v>44020</v>
      </c>
      <c r="AE267" s="20">
        <v>15</v>
      </c>
      <c r="AF267" s="22"/>
      <c r="AG267" s="131">
        <v>1</v>
      </c>
      <c r="AH267" s="23">
        <v>44019</v>
      </c>
      <c r="AI267" s="20">
        <v>15</v>
      </c>
      <c r="AJ267" s="132"/>
      <c r="AK267" s="3">
        <v>1</v>
      </c>
      <c r="AL267" s="23">
        <v>44018</v>
      </c>
      <c r="AM267" s="20">
        <v>15</v>
      </c>
      <c r="AN267" s="132"/>
      <c r="AO267" s="3">
        <v>1</v>
      </c>
      <c r="AP267" s="23">
        <v>44017</v>
      </c>
      <c r="AQ267" s="20">
        <v>15</v>
      </c>
      <c r="AR267" s="132"/>
      <c r="AS267" s="3">
        <v>1</v>
      </c>
      <c r="AT267" s="23">
        <v>44016</v>
      </c>
      <c r="AU267" s="20">
        <v>15</v>
      </c>
      <c r="AV267" s="132"/>
      <c r="AW267" s="3">
        <v>1</v>
      </c>
      <c r="AX267" s="23">
        <v>44015</v>
      </c>
      <c r="AY267" s="20">
        <v>15</v>
      </c>
      <c r="AZ267" s="132"/>
      <c r="BA267" s="3">
        <v>1</v>
      </c>
      <c r="BB267" s="23">
        <v>44014</v>
      </c>
      <c r="BC267" s="20">
        <v>15</v>
      </c>
      <c r="BD267" s="132"/>
      <c r="BE267" s="3">
        <v>1</v>
      </c>
      <c r="BF267" s="23">
        <v>44013</v>
      </c>
      <c r="BG267" s="20">
        <v>15</v>
      </c>
      <c r="BH267" s="22"/>
    </row>
    <row r="268" spans="1:60" x14ac:dyDescent="0.25">
      <c r="A268" s="37"/>
      <c r="B268" s="61"/>
      <c r="C268" s="144">
        <f t="shared" si="38"/>
        <v>1</v>
      </c>
      <c r="D268" s="145">
        <f t="shared" si="37"/>
        <v>1</v>
      </c>
      <c r="E268" s="20">
        <f t="shared" si="39"/>
        <v>30</v>
      </c>
      <c r="F268" s="20">
        <v>5</v>
      </c>
      <c r="G268" s="95"/>
      <c r="H268" s="22"/>
      <c r="I268" s="3">
        <v>6</v>
      </c>
      <c r="J268" s="23">
        <v>44023</v>
      </c>
      <c r="K268" s="140">
        <v>5</v>
      </c>
      <c r="L268" s="22"/>
      <c r="M268" s="3">
        <v>8</v>
      </c>
      <c r="N268" s="23">
        <v>44022</v>
      </c>
      <c r="O268" s="20">
        <v>0</v>
      </c>
      <c r="P268" s="22"/>
      <c r="Q268" s="3">
        <v>8</v>
      </c>
      <c r="R268" s="23">
        <v>44021</v>
      </c>
      <c r="S268" s="20">
        <v>5</v>
      </c>
      <c r="T268" s="22"/>
      <c r="U268" s="3">
        <v>8</v>
      </c>
      <c r="V268" s="23">
        <v>44020</v>
      </c>
      <c r="W268" s="20">
        <v>5</v>
      </c>
      <c r="X268" s="22"/>
      <c r="Y268" s="3">
        <v>8</v>
      </c>
      <c r="Z268" s="23">
        <v>44019</v>
      </c>
      <c r="AA268" s="20">
        <v>0</v>
      </c>
      <c r="AB268" s="22"/>
      <c r="AC268" s="3">
        <v>8</v>
      </c>
      <c r="AD268" s="23">
        <v>44018</v>
      </c>
      <c r="AE268" s="20">
        <v>0</v>
      </c>
      <c r="AF268" s="22"/>
      <c r="AG268" s="131">
        <v>8</v>
      </c>
      <c r="AH268" s="23">
        <v>44017</v>
      </c>
      <c r="AI268" s="20">
        <v>0</v>
      </c>
      <c r="AJ268" s="132"/>
      <c r="AK268" s="3">
        <v>8</v>
      </c>
      <c r="AL268" s="23">
        <v>44016</v>
      </c>
      <c r="AM268" s="20">
        <v>5</v>
      </c>
      <c r="AN268" s="132"/>
      <c r="AO268" s="3">
        <v>5</v>
      </c>
      <c r="AP268" s="23">
        <v>44015</v>
      </c>
      <c r="AQ268" s="20">
        <v>5</v>
      </c>
      <c r="AR268" s="132"/>
      <c r="AS268" s="3">
        <v>3</v>
      </c>
      <c r="AT268" s="23">
        <v>44014</v>
      </c>
      <c r="AU268" s="20">
        <v>5</v>
      </c>
      <c r="AV268" s="132"/>
      <c r="AW268" s="3"/>
      <c r="AX268" s="23"/>
      <c r="AY268" s="20"/>
      <c r="AZ268" s="132"/>
      <c r="BA268" s="3"/>
      <c r="BB268" s="23"/>
      <c r="BC268" s="20"/>
      <c r="BD268" s="132"/>
      <c r="BE268" s="3"/>
      <c r="BF268" s="23"/>
      <c r="BG268" s="20"/>
      <c r="BH268" s="22"/>
    </row>
    <row r="269" spans="1:60" x14ac:dyDescent="0.25">
      <c r="A269" s="37">
        <v>44026</v>
      </c>
      <c r="B269" s="61">
        <v>0.70833333333333337</v>
      </c>
      <c r="C269" s="144">
        <f t="shared" si="38"/>
        <v>3</v>
      </c>
      <c r="D269" s="145">
        <f t="shared" ref="D269:D280" si="40">C269</f>
        <v>3</v>
      </c>
      <c r="E269" s="20">
        <f t="shared" si="39"/>
        <v>195</v>
      </c>
      <c r="F269" s="20">
        <v>5</v>
      </c>
      <c r="G269" s="95"/>
      <c r="H269" s="22"/>
      <c r="I269" s="3">
        <v>6</v>
      </c>
      <c r="J269" s="23">
        <v>44025</v>
      </c>
      <c r="K269" s="140">
        <v>15</v>
      </c>
      <c r="L269" s="22"/>
      <c r="M269" s="3">
        <v>8</v>
      </c>
      <c r="N269" s="23">
        <v>44024</v>
      </c>
      <c r="O269" s="20">
        <v>15</v>
      </c>
      <c r="P269" s="22"/>
      <c r="Q269" s="3">
        <v>8</v>
      </c>
      <c r="R269" s="23">
        <v>44023</v>
      </c>
      <c r="S269" s="20">
        <v>15</v>
      </c>
      <c r="T269" s="22"/>
      <c r="U269" s="3">
        <v>8</v>
      </c>
      <c r="V269" s="23">
        <v>44022</v>
      </c>
      <c r="W269" s="20">
        <v>15</v>
      </c>
      <c r="X269" s="22"/>
      <c r="Y269" s="3">
        <v>5</v>
      </c>
      <c r="Z269" s="23">
        <v>44021</v>
      </c>
      <c r="AA269" s="20">
        <v>15</v>
      </c>
      <c r="AB269" s="22"/>
      <c r="AC269" s="131">
        <v>3</v>
      </c>
      <c r="AD269" s="23">
        <v>44020</v>
      </c>
      <c r="AE269" s="20">
        <v>15</v>
      </c>
      <c r="AF269" s="22"/>
      <c r="AG269" s="131">
        <v>1</v>
      </c>
      <c r="AH269" s="23">
        <v>44019</v>
      </c>
      <c r="AI269" s="20">
        <v>15</v>
      </c>
      <c r="AJ269" s="132"/>
      <c r="AK269" s="3">
        <v>1</v>
      </c>
      <c r="AL269" s="23">
        <v>44018</v>
      </c>
      <c r="AM269" s="20">
        <v>15</v>
      </c>
      <c r="AN269" s="132"/>
      <c r="AO269" s="3">
        <v>1</v>
      </c>
      <c r="AP269" s="23">
        <v>44017</v>
      </c>
      <c r="AQ269" s="20">
        <v>15</v>
      </c>
      <c r="AR269" s="132"/>
      <c r="AS269" s="3">
        <v>1</v>
      </c>
      <c r="AT269" s="23">
        <v>44016</v>
      </c>
      <c r="AU269" s="20">
        <v>15</v>
      </c>
      <c r="AV269" s="132"/>
      <c r="AW269" s="3">
        <v>1</v>
      </c>
      <c r="AX269" s="23">
        <v>44015</v>
      </c>
      <c r="AY269" s="20">
        <v>15</v>
      </c>
      <c r="AZ269" s="132"/>
      <c r="BA269" s="3">
        <v>1</v>
      </c>
      <c r="BB269" s="23">
        <v>44014</v>
      </c>
      <c r="BC269" s="20">
        <v>15</v>
      </c>
      <c r="BD269" s="132"/>
      <c r="BE269" s="3">
        <v>1</v>
      </c>
      <c r="BF269" s="23">
        <v>44013</v>
      </c>
      <c r="BG269" s="20">
        <v>15</v>
      </c>
      <c r="BH269" s="22"/>
    </row>
    <row r="270" spans="1:60" customFormat="1" ht="13.75" thickBot="1" x14ac:dyDescent="0.3">
      <c r="A270" s="30"/>
      <c r="B270" s="62"/>
      <c r="C270" s="128">
        <f t="shared" si="38"/>
        <v>1</v>
      </c>
      <c r="D270" s="129">
        <f t="shared" si="40"/>
        <v>1</v>
      </c>
      <c r="E270" s="33">
        <f t="shared" si="39"/>
        <v>50</v>
      </c>
      <c r="F270" s="33">
        <v>5</v>
      </c>
      <c r="G270" s="147"/>
      <c r="H270" s="22"/>
      <c r="I270" s="3">
        <v>6</v>
      </c>
      <c r="J270" s="42">
        <v>44025</v>
      </c>
      <c r="K270" s="130">
        <v>5</v>
      </c>
      <c r="L270" s="22"/>
      <c r="M270" s="3">
        <v>8</v>
      </c>
      <c r="N270" s="42">
        <v>44024</v>
      </c>
      <c r="O270" s="33">
        <v>5</v>
      </c>
      <c r="P270" s="22"/>
      <c r="Q270" s="3">
        <v>8</v>
      </c>
      <c r="R270" s="42">
        <v>44023</v>
      </c>
      <c r="S270" s="33">
        <v>5</v>
      </c>
      <c r="T270" s="22"/>
      <c r="U270" s="3">
        <v>8</v>
      </c>
      <c r="V270" s="42">
        <v>44022</v>
      </c>
      <c r="W270" s="33">
        <v>5</v>
      </c>
      <c r="X270" s="22"/>
      <c r="Y270" s="3">
        <v>5</v>
      </c>
      <c r="Z270" s="42">
        <v>44021</v>
      </c>
      <c r="AA270" s="33">
        <v>5</v>
      </c>
      <c r="AB270" s="22"/>
      <c r="AC270" s="131">
        <v>3</v>
      </c>
      <c r="AD270" s="42">
        <v>44020</v>
      </c>
      <c r="AE270" s="33">
        <v>5</v>
      </c>
      <c r="AF270" s="22"/>
      <c r="AG270" s="131">
        <v>1</v>
      </c>
      <c r="AH270" s="42">
        <v>44019</v>
      </c>
      <c r="AI270" s="33">
        <v>0</v>
      </c>
      <c r="AJ270" s="132"/>
      <c r="AK270" s="3">
        <v>1</v>
      </c>
      <c r="AL270" s="42">
        <v>44018</v>
      </c>
      <c r="AM270" s="33">
        <v>0</v>
      </c>
      <c r="AN270" s="132"/>
      <c r="AO270" s="3">
        <v>1</v>
      </c>
      <c r="AP270" s="42">
        <v>44017</v>
      </c>
      <c r="AQ270" s="33">
        <v>0</v>
      </c>
      <c r="AR270" s="132"/>
      <c r="AS270" s="3">
        <v>1</v>
      </c>
      <c r="AT270" s="42">
        <v>44016</v>
      </c>
      <c r="AU270" s="33">
        <v>5</v>
      </c>
      <c r="AV270" s="132"/>
      <c r="AW270" s="3">
        <v>1</v>
      </c>
      <c r="AX270" s="42">
        <v>44015</v>
      </c>
      <c r="AY270" s="33">
        <v>5</v>
      </c>
      <c r="AZ270" s="132"/>
      <c r="BA270" s="3">
        <v>1</v>
      </c>
      <c r="BB270" s="42">
        <v>44014</v>
      </c>
      <c r="BC270" s="33">
        <v>5</v>
      </c>
      <c r="BD270" s="132"/>
      <c r="BE270" s="3">
        <v>1</v>
      </c>
      <c r="BF270" s="42">
        <v>44013</v>
      </c>
      <c r="BG270" s="33">
        <v>5</v>
      </c>
      <c r="BH270" s="22"/>
    </row>
    <row r="271" spans="1:60" s="8" customFormat="1" x14ac:dyDescent="0.25">
      <c r="A271" s="5">
        <v>44027</v>
      </c>
      <c r="B271" s="63">
        <v>0.375</v>
      </c>
      <c r="C271" s="135">
        <f t="shared" si="38"/>
        <v>2</v>
      </c>
      <c r="D271" s="136">
        <f t="shared" si="40"/>
        <v>2</v>
      </c>
      <c r="E271" s="7">
        <f t="shared" si="39"/>
        <v>130</v>
      </c>
      <c r="F271" s="7">
        <v>5</v>
      </c>
      <c r="G271" s="141"/>
      <c r="H271" s="12"/>
      <c r="I271" s="9">
        <v>6</v>
      </c>
      <c r="J271" s="10">
        <v>44026</v>
      </c>
      <c r="K271" s="137">
        <v>10</v>
      </c>
      <c r="L271" s="12"/>
      <c r="M271" s="9">
        <v>8</v>
      </c>
      <c r="N271" s="10">
        <v>44025</v>
      </c>
      <c r="O271" s="7">
        <v>10</v>
      </c>
      <c r="P271" s="12"/>
      <c r="Q271" s="9">
        <v>8</v>
      </c>
      <c r="R271" s="10">
        <v>44024</v>
      </c>
      <c r="S271" s="7">
        <v>10</v>
      </c>
      <c r="T271" s="12"/>
      <c r="U271" s="9">
        <v>8</v>
      </c>
      <c r="V271" s="10">
        <v>44023</v>
      </c>
      <c r="W271" s="7">
        <v>10</v>
      </c>
      <c r="X271" s="12"/>
      <c r="Y271" s="9">
        <v>5</v>
      </c>
      <c r="Z271" s="10">
        <v>44022</v>
      </c>
      <c r="AA271" s="7">
        <v>10</v>
      </c>
      <c r="AB271" s="12"/>
      <c r="AC271" s="138">
        <v>3</v>
      </c>
      <c r="AD271" s="10">
        <v>44021</v>
      </c>
      <c r="AE271" s="7">
        <v>10</v>
      </c>
      <c r="AF271" s="12"/>
      <c r="AG271" s="138">
        <v>1</v>
      </c>
      <c r="AH271" s="10">
        <v>44020</v>
      </c>
      <c r="AI271" s="7">
        <v>10</v>
      </c>
      <c r="AJ271" s="139"/>
      <c r="AK271" s="9">
        <v>1</v>
      </c>
      <c r="AL271" s="10">
        <v>44019</v>
      </c>
      <c r="AM271" s="7">
        <v>10</v>
      </c>
      <c r="AN271" s="139"/>
      <c r="AO271" s="9">
        <v>1</v>
      </c>
      <c r="AP271" s="10">
        <v>44018</v>
      </c>
      <c r="AQ271" s="7">
        <v>10</v>
      </c>
      <c r="AR271" s="139"/>
      <c r="AS271" s="9">
        <v>1</v>
      </c>
      <c r="AT271" s="10">
        <v>44017</v>
      </c>
      <c r="AU271" s="7">
        <v>10</v>
      </c>
      <c r="AV271" s="139"/>
      <c r="AW271" s="9">
        <v>1</v>
      </c>
      <c r="AX271" s="10">
        <v>44016</v>
      </c>
      <c r="AY271" s="7">
        <v>10</v>
      </c>
      <c r="AZ271" s="139"/>
      <c r="BA271" s="9">
        <v>1</v>
      </c>
      <c r="BB271" s="10">
        <v>44015</v>
      </c>
      <c r="BC271" s="7">
        <v>10</v>
      </c>
      <c r="BD271" s="139"/>
      <c r="BE271" s="9">
        <v>1</v>
      </c>
      <c r="BF271" s="10">
        <v>44014</v>
      </c>
      <c r="BG271" s="7">
        <v>10</v>
      </c>
      <c r="BH271" s="12"/>
    </row>
    <row r="272" spans="1:60" customFormat="1" x14ac:dyDescent="0.25">
      <c r="A272" s="30"/>
      <c r="B272" s="62"/>
      <c r="C272" s="144">
        <f t="shared" si="38"/>
        <v>1</v>
      </c>
      <c r="D272" s="145">
        <f t="shared" si="40"/>
        <v>1</v>
      </c>
      <c r="E272" s="20">
        <f t="shared" si="39"/>
        <v>15</v>
      </c>
      <c r="F272" s="20">
        <v>5</v>
      </c>
      <c r="G272" s="147"/>
      <c r="H272" s="22"/>
      <c r="I272" s="3">
        <v>6</v>
      </c>
      <c r="J272" s="42">
        <v>44026</v>
      </c>
      <c r="K272" s="130">
        <v>5</v>
      </c>
      <c r="L272" s="22"/>
      <c r="M272" s="3">
        <v>8</v>
      </c>
      <c r="N272" s="42">
        <v>44025</v>
      </c>
      <c r="O272" s="33">
        <v>5</v>
      </c>
      <c r="P272" s="22"/>
      <c r="Q272" s="3">
        <v>8</v>
      </c>
      <c r="R272" s="42">
        <v>44024</v>
      </c>
      <c r="S272" s="33">
        <v>0</v>
      </c>
      <c r="T272" s="22"/>
      <c r="U272" s="3">
        <v>8</v>
      </c>
      <c r="V272" s="42">
        <v>44023</v>
      </c>
      <c r="W272" s="33">
        <v>0</v>
      </c>
      <c r="X272" s="22"/>
      <c r="Y272" s="3">
        <v>8</v>
      </c>
      <c r="Z272" s="42">
        <v>44022</v>
      </c>
      <c r="AA272" s="33">
        <v>5</v>
      </c>
      <c r="AB272" s="22"/>
      <c r="AC272" s="131"/>
      <c r="AD272" s="42"/>
      <c r="AE272" s="33"/>
      <c r="AF272" s="22"/>
      <c r="AG272" s="131"/>
      <c r="AH272" s="42"/>
      <c r="AI272" s="33"/>
      <c r="AJ272" s="132"/>
      <c r="AK272" s="3"/>
      <c r="AL272" s="42"/>
      <c r="AM272" s="33"/>
      <c r="AN272" s="132"/>
      <c r="AO272" s="3"/>
      <c r="AP272" s="42"/>
      <c r="AQ272" s="33"/>
      <c r="AR272" s="132"/>
      <c r="AS272" s="3"/>
      <c r="AT272" s="42"/>
      <c r="AU272" s="33"/>
      <c r="AV272" s="132"/>
      <c r="AW272" s="3"/>
      <c r="AX272" s="42"/>
      <c r="AY272" s="33"/>
      <c r="AZ272" s="132"/>
      <c r="BA272" s="3"/>
      <c r="BB272" s="42"/>
      <c r="BC272" s="33"/>
      <c r="BD272" s="132"/>
      <c r="BE272" s="3"/>
      <c r="BF272" s="42"/>
      <c r="BG272" s="33"/>
      <c r="BH272" s="22"/>
    </row>
    <row r="273" spans="1:60" customFormat="1" x14ac:dyDescent="0.25">
      <c r="A273" s="30"/>
      <c r="B273" s="62"/>
      <c r="C273" s="144">
        <f t="shared" si="38"/>
        <v>1</v>
      </c>
      <c r="D273" s="145">
        <f t="shared" si="40"/>
        <v>1</v>
      </c>
      <c r="E273" s="20">
        <f t="shared" si="39"/>
        <v>55</v>
      </c>
      <c r="F273" s="20">
        <v>5</v>
      </c>
      <c r="G273" s="147"/>
      <c r="H273" s="22"/>
      <c r="I273" s="3">
        <v>6</v>
      </c>
      <c r="J273" s="42">
        <v>44025</v>
      </c>
      <c r="K273" s="130">
        <v>5</v>
      </c>
      <c r="L273" s="22"/>
      <c r="M273" s="3">
        <v>8</v>
      </c>
      <c r="N273" s="42">
        <v>44024</v>
      </c>
      <c r="O273" s="33">
        <v>5</v>
      </c>
      <c r="P273" s="22"/>
      <c r="Q273" s="3">
        <v>8</v>
      </c>
      <c r="R273" s="42">
        <v>44023</v>
      </c>
      <c r="S273" s="33">
        <v>5</v>
      </c>
      <c r="T273" s="22"/>
      <c r="U273" s="3">
        <v>8</v>
      </c>
      <c r="V273" s="42">
        <v>44022</v>
      </c>
      <c r="W273" s="33">
        <v>5</v>
      </c>
      <c r="X273" s="22"/>
      <c r="Y273" s="3">
        <v>5</v>
      </c>
      <c r="Z273" s="42">
        <v>44021</v>
      </c>
      <c r="AA273" s="33">
        <v>0</v>
      </c>
      <c r="AB273" s="22">
        <v>5</v>
      </c>
      <c r="AC273" s="131">
        <v>3</v>
      </c>
      <c r="AD273" s="42">
        <v>44020</v>
      </c>
      <c r="AE273" s="33">
        <v>0</v>
      </c>
      <c r="AF273" s="22"/>
      <c r="AG273" s="131">
        <v>5</v>
      </c>
      <c r="AH273" s="42">
        <v>44019</v>
      </c>
      <c r="AI273" s="33">
        <v>5</v>
      </c>
      <c r="AJ273" s="132"/>
      <c r="AK273" s="3">
        <v>3</v>
      </c>
      <c r="AL273" s="42">
        <v>44018</v>
      </c>
      <c r="AM273" s="33">
        <v>5</v>
      </c>
      <c r="AN273" s="132"/>
      <c r="AO273" s="3">
        <v>1</v>
      </c>
      <c r="AP273" s="42">
        <v>44017</v>
      </c>
      <c r="AQ273" s="33">
        <v>5</v>
      </c>
      <c r="AR273" s="132"/>
      <c r="AS273" s="3">
        <v>1</v>
      </c>
      <c r="AT273" s="42">
        <v>44016</v>
      </c>
      <c r="AU273" s="33">
        <v>5</v>
      </c>
      <c r="AV273" s="132"/>
      <c r="AW273" s="3">
        <v>1</v>
      </c>
      <c r="AX273" s="42">
        <v>44015</v>
      </c>
      <c r="AY273" s="33">
        <v>5</v>
      </c>
      <c r="AZ273" s="132"/>
      <c r="BA273" s="3">
        <v>1</v>
      </c>
      <c r="BB273" s="42">
        <v>44014</v>
      </c>
      <c r="BC273" s="33">
        <v>5</v>
      </c>
      <c r="BD273" s="132"/>
      <c r="BE273" s="3">
        <v>1</v>
      </c>
      <c r="BF273" s="42">
        <v>44013</v>
      </c>
      <c r="BG273" s="33">
        <v>5</v>
      </c>
      <c r="BH273" s="22"/>
    </row>
    <row r="274" spans="1:60" x14ac:dyDescent="0.25">
      <c r="A274" s="37"/>
      <c r="B274" s="61"/>
      <c r="C274" s="144">
        <f t="shared" si="38"/>
        <v>1</v>
      </c>
      <c r="D274" s="145">
        <f t="shared" si="40"/>
        <v>1</v>
      </c>
      <c r="E274" s="20">
        <f t="shared" si="39"/>
        <v>30</v>
      </c>
      <c r="F274" s="20">
        <v>5</v>
      </c>
      <c r="G274" s="95"/>
      <c r="H274" s="22"/>
      <c r="I274" s="3">
        <v>6</v>
      </c>
      <c r="J274" s="23">
        <v>44025</v>
      </c>
      <c r="K274" s="140">
        <v>5</v>
      </c>
      <c r="L274" s="22"/>
      <c r="M274" s="3">
        <v>8</v>
      </c>
      <c r="N274" s="23">
        <v>44024</v>
      </c>
      <c r="O274" s="20">
        <v>5</v>
      </c>
      <c r="P274" s="22"/>
      <c r="Q274" s="3">
        <v>8</v>
      </c>
      <c r="R274" s="23">
        <v>44023</v>
      </c>
      <c r="S274" s="20">
        <v>5</v>
      </c>
      <c r="T274" s="22"/>
      <c r="U274" s="3">
        <v>8</v>
      </c>
      <c r="V274" s="23">
        <v>44022</v>
      </c>
      <c r="W274" s="20">
        <v>5</v>
      </c>
      <c r="X274" s="22"/>
      <c r="Y274" s="3">
        <v>8</v>
      </c>
      <c r="Z274" s="23">
        <v>44021</v>
      </c>
      <c r="AA274" s="20">
        <v>0</v>
      </c>
      <c r="AB274" s="22"/>
      <c r="AC274" s="131">
        <v>8</v>
      </c>
      <c r="AD274" s="23">
        <v>44020</v>
      </c>
      <c r="AE274" s="20">
        <v>0</v>
      </c>
      <c r="AF274" s="22"/>
      <c r="AG274" s="131">
        <v>8</v>
      </c>
      <c r="AH274" s="23">
        <v>44019</v>
      </c>
      <c r="AI274" s="20">
        <v>0</v>
      </c>
      <c r="AJ274" s="132"/>
      <c r="AK274" s="3">
        <v>8</v>
      </c>
      <c r="AL274" s="23">
        <v>44018</v>
      </c>
      <c r="AM274" s="20">
        <v>0</v>
      </c>
      <c r="AN274" s="132"/>
      <c r="AO274" s="3">
        <v>8</v>
      </c>
      <c r="AP274" s="23">
        <v>44017</v>
      </c>
      <c r="AQ274" s="20">
        <v>0</v>
      </c>
      <c r="AR274" s="132"/>
      <c r="AS274" s="3">
        <v>8</v>
      </c>
      <c r="AT274" s="23">
        <v>44016</v>
      </c>
      <c r="AU274" s="20">
        <v>0</v>
      </c>
      <c r="AV274" s="132"/>
      <c r="AW274" s="3">
        <v>8</v>
      </c>
      <c r="AX274" s="23">
        <v>44015</v>
      </c>
      <c r="AY274" s="20">
        <v>5</v>
      </c>
      <c r="AZ274" s="132"/>
      <c r="BA274" s="3">
        <v>5</v>
      </c>
      <c r="BB274" s="23">
        <v>44014</v>
      </c>
      <c r="BC274" s="20">
        <v>5</v>
      </c>
      <c r="BD274" s="22"/>
      <c r="BE274" s="3"/>
      <c r="BF274" s="23"/>
      <c r="BG274" s="20"/>
      <c r="BH274" s="22"/>
    </row>
    <row r="275" spans="1:60" x14ac:dyDescent="0.25">
      <c r="A275" s="37">
        <v>44027</v>
      </c>
      <c r="B275" s="61">
        <v>0.45833333333333331</v>
      </c>
      <c r="C275" s="144">
        <f t="shared" si="38"/>
        <v>4</v>
      </c>
      <c r="D275" s="145">
        <f t="shared" si="40"/>
        <v>4</v>
      </c>
      <c r="E275" s="20">
        <f t="shared" si="39"/>
        <v>260</v>
      </c>
      <c r="F275" s="20">
        <v>5</v>
      </c>
      <c r="G275" s="95"/>
      <c r="H275" s="22"/>
      <c r="I275" s="3">
        <v>6</v>
      </c>
      <c r="J275" s="23">
        <v>44026</v>
      </c>
      <c r="K275" s="140">
        <v>20</v>
      </c>
      <c r="L275" s="22"/>
      <c r="M275" s="3">
        <v>8</v>
      </c>
      <c r="N275" s="23">
        <v>44025</v>
      </c>
      <c r="O275" s="20">
        <v>20</v>
      </c>
      <c r="P275" s="22"/>
      <c r="Q275" s="3">
        <v>8</v>
      </c>
      <c r="R275" s="23">
        <v>44024</v>
      </c>
      <c r="S275" s="20">
        <v>20</v>
      </c>
      <c r="T275" s="22"/>
      <c r="U275" s="3">
        <v>8</v>
      </c>
      <c r="V275" s="23">
        <v>44023</v>
      </c>
      <c r="W275" s="20">
        <v>20</v>
      </c>
      <c r="X275" s="22"/>
      <c r="Y275" s="3">
        <v>5</v>
      </c>
      <c r="Z275" s="23">
        <v>44022</v>
      </c>
      <c r="AA275" s="20">
        <v>20</v>
      </c>
      <c r="AB275" s="22"/>
      <c r="AC275" s="131">
        <v>3</v>
      </c>
      <c r="AD275" s="23">
        <v>44021</v>
      </c>
      <c r="AE275" s="20">
        <v>20</v>
      </c>
      <c r="AF275" s="22"/>
      <c r="AG275" s="131">
        <v>1</v>
      </c>
      <c r="AH275" s="23">
        <v>44020</v>
      </c>
      <c r="AI275" s="20">
        <v>20</v>
      </c>
      <c r="AJ275" s="132"/>
      <c r="AK275" s="3">
        <v>1</v>
      </c>
      <c r="AL275" s="23">
        <v>44019</v>
      </c>
      <c r="AM275" s="20">
        <v>20</v>
      </c>
      <c r="AN275" s="132"/>
      <c r="AO275" s="3">
        <v>1</v>
      </c>
      <c r="AP275" s="23">
        <v>44018</v>
      </c>
      <c r="AQ275" s="20">
        <v>20</v>
      </c>
      <c r="AR275" s="132"/>
      <c r="AS275" s="3">
        <v>1</v>
      </c>
      <c r="AT275" s="23">
        <v>44017</v>
      </c>
      <c r="AU275" s="20">
        <v>20</v>
      </c>
      <c r="AV275" s="132"/>
      <c r="AW275" s="3">
        <v>1</v>
      </c>
      <c r="AX275" s="23">
        <v>44016</v>
      </c>
      <c r="AY275" s="20">
        <v>20</v>
      </c>
      <c r="AZ275" s="132"/>
      <c r="BA275" s="3">
        <v>1</v>
      </c>
      <c r="BB275" s="23">
        <v>44015</v>
      </c>
      <c r="BC275" s="20">
        <v>20</v>
      </c>
      <c r="BD275" s="132"/>
      <c r="BE275" s="3">
        <v>1</v>
      </c>
      <c r="BF275" s="23">
        <v>44014</v>
      </c>
      <c r="BG275" s="20">
        <v>20</v>
      </c>
      <c r="BH275" s="22"/>
    </row>
    <row r="276" spans="1:60" x14ac:dyDescent="0.25">
      <c r="A276" s="37"/>
      <c r="B276" s="61"/>
      <c r="C276" s="144">
        <f t="shared" si="38"/>
        <v>1</v>
      </c>
      <c r="D276" s="145">
        <f t="shared" si="40"/>
        <v>1</v>
      </c>
      <c r="E276" s="20">
        <f t="shared" si="39"/>
        <v>45</v>
      </c>
      <c r="F276" s="20">
        <v>5</v>
      </c>
      <c r="G276" s="95"/>
      <c r="H276" s="22"/>
      <c r="I276" s="3">
        <v>6</v>
      </c>
      <c r="J276" s="23">
        <v>44022</v>
      </c>
      <c r="K276" s="140">
        <v>5</v>
      </c>
      <c r="L276" s="22"/>
      <c r="M276" s="3">
        <v>8</v>
      </c>
      <c r="N276" s="23">
        <v>44021</v>
      </c>
      <c r="O276" s="20">
        <v>5</v>
      </c>
      <c r="P276" s="22"/>
      <c r="Q276" s="3">
        <v>8</v>
      </c>
      <c r="R276" s="23">
        <v>44020</v>
      </c>
      <c r="S276" s="20">
        <v>5</v>
      </c>
      <c r="T276" s="22"/>
      <c r="U276" s="3">
        <v>8</v>
      </c>
      <c r="V276" s="23">
        <v>44019</v>
      </c>
      <c r="W276" s="20">
        <v>5</v>
      </c>
      <c r="X276" s="22"/>
      <c r="Y276" s="3">
        <v>5</v>
      </c>
      <c r="Z276" s="23">
        <v>44018</v>
      </c>
      <c r="AA276" s="20">
        <v>5</v>
      </c>
      <c r="AB276" s="22"/>
      <c r="AC276" s="3">
        <v>3</v>
      </c>
      <c r="AD276" s="23">
        <v>44017</v>
      </c>
      <c r="AE276" s="20">
        <v>5</v>
      </c>
      <c r="AF276" s="22"/>
      <c r="AG276" s="131">
        <v>1</v>
      </c>
      <c r="AH276" s="23">
        <v>44016</v>
      </c>
      <c r="AI276" s="20">
        <v>5</v>
      </c>
      <c r="AJ276" s="132"/>
      <c r="AK276" s="3">
        <v>1</v>
      </c>
      <c r="AL276" s="23">
        <v>44015</v>
      </c>
      <c r="AM276" s="20">
        <v>5</v>
      </c>
      <c r="AN276" s="132"/>
      <c r="AO276" s="3">
        <v>1</v>
      </c>
      <c r="AP276" s="23">
        <v>44014</v>
      </c>
      <c r="AQ276" s="20">
        <v>5</v>
      </c>
      <c r="AR276" s="132"/>
      <c r="AS276" s="3"/>
      <c r="AT276" s="23"/>
      <c r="AU276" s="20"/>
      <c r="AV276" s="132"/>
      <c r="AW276" s="3"/>
      <c r="AX276" s="23"/>
      <c r="AY276" s="20"/>
      <c r="AZ276" s="132"/>
      <c r="BA276" s="3"/>
      <c r="BB276" s="23"/>
      <c r="BC276" s="20"/>
      <c r="BD276" s="132"/>
      <c r="BE276" s="3"/>
      <c r="BF276" s="23"/>
      <c r="BG276" s="20"/>
      <c r="BH276" s="22"/>
    </row>
    <row r="277" spans="1:60" x14ac:dyDescent="0.25">
      <c r="A277" s="37">
        <v>44027</v>
      </c>
      <c r="B277" s="61">
        <v>0.5</v>
      </c>
      <c r="C277" s="144">
        <f t="shared" si="38"/>
        <v>2</v>
      </c>
      <c r="D277" s="145">
        <f t="shared" si="40"/>
        <v>2</v>
      </c>
      <c r="E277" s="20">
        <f t="shared" si="39"/>
        <v>130</v>
      </c>
      <c r="F277" s="20">
        <v>5</v>
      </c>
      <c r="G277" s="95"/>
      <c r="H277" s="22"/>
      <c r="I277" s="3">
        <v>6</v>
      </c>
      <c r="J277" s="23">
        <v>44026</v>
      </c>
      <c r="K277" s="140">
        <v>10</v>
      </c>
      <c r="L277" s="22"/>
      <c r="M277" s="3">
        <v>8</v>
      </c>
      <c r="N277" s="23">
        <v>44025</v>
      </c>
      <c r="O277" s="20">
        <v>10</v>
      </c>
      <c r="P277" s="22"/>
      <c r="Q277" s="3">
        <v>8</v>
      </c>
      <c r="R277" s="23">
        <v>44024</v>
      </c>
      <c r="S277" s="20">
        <v>10</v>
      </c>
      <c r="T277" s="22"/>
      <c r="U277" s="3">
        <v>8</v>
      </c>
      <c r="V277" s="23">
        <v>44023</v>
      </c>
      <c r="W277" s="20">
        <v>10</v>
      </c>
      <c r="X277" s="22"/>
      <c r="Y277" s="3">
        <v>5</v>
      </c>
      <c r="Z277" s="23">
        <v>44022</v>
      </c>
      <c r="AA277" s="20">
        <v>10</v>
      </c>
      <c r="AB277" s="22"/>
      <c r="AC277" s="131">
        <v>3</v>
      </c>
      <c r="AD277" s="23">
        <v>44021</v>
      </c>
      <c r="AE277" s="20">
        <v>10</v>
      </c>
      <c r="AF277" s="22"/>
      <c r="AG277" s="131">
        <v>1</v>
      </c>
      <c r="AH277" s="23">
        <v>44020</v>
      </c>
      <c r="AI277" s="20">
        <v>10</v>
      </c>
      <c r="AJ277" s="132"/>
      <c r="AK277" s="3">
        <v>1</v>
      </c>
      <c r="AL277" s="23">
        <v>44019</v>
      </c>
      <c r="AM277" s="20">
        <v>10</v>
      </c>
      <c r="AN277" s="132"/>
      <c r="AO277" s="3">
        <v>1</v>
      </c>
      <c r="AP277" s="23">
        <v>44018</v>
      </c>
      <c r="AQ277" s="20">
        <v>10</v>
      </c>
      <c r="AR277" s="132"/>
      <c r="AS277" s="3">
        <v>1</v>
      </c>
      <c r="AT277" s="23">
        <v>44017</v>
      </c>
      <c r="AU277" s="20">
        <v>10</v>
      </c>
      <c r="AV277" s="132"/>
      <c r="AW277" s="3">
        <v>1</v>
      </c>
      <c r="AX277" s="23">
        <v>44016</v>
      </c>
      <c r="AY277" s="20">
        <v>10</v>
      </c>
      <c r="AZ277" s="132"/>
      <c r="BA277" s="3">
        <v>1</v>
      </c>
      <c r="BB277" s="23">
        <v>44015</v>
      </c>
      <c r="BC277" s="20">
        <v>10</v>
      </c>
      <c r="BD277" s="132"/>
      <c r="BE277" s="3">
        <v>1</v>
      </c>
      <c r="BF277" s="23">
        <v>44014</v>
      </c>
      <c r="BG277" s="20">
        <v>10</v>
      </c>
      <c r="BH277" s="22"/>
    </row>
    <row r="278" spans="1:60" x14ac:dyDescent="0.25">
      <c r="A278" s="37"/>
      <c r="B278" s="61"/>
      <c r="C278" s="144">
        <f t="shared" si="38"/>
        <v>1</v>
      </c>
      <c r="D278" s="145">
        <f t="shared" si="40"/>
        <v>1</v>
      </c>
      <c r="E278" s="20">
        <f t="shared" si="39"/>
        <v>60</v>
      </c>
      <c r="F278" s="20">
        <v>5</v>
      </c>
      <c r="G278" s="95"/>
      <c r="H278" s="22"/>
      <c r="I278" s="3">
        <v>6</v>
      </c>
      <c r="J278" s="23">
        <v>44026</v>
      </c>
      <c r="K278" s="140">
        <v>5</v>
      </c>
      <c r="L278" s="22"/>
      <c r="M278" s="3">
        <v>8</v>
      </c>
      <c r="N278" s="23">
        <v>44025</v>
      </c>
      <c r="O278" s="20">
        <v>5</v>
      </c>
      <c r="P278" s="22"/>
      <c r="Q278" s="3">
        <v>8</v>
      </c>
      <c r="R278" s="23">
        <v>44024</v>
      </c>
      <c r="S278" s="20">
        <v>5</v>
      </c>
      <c r="T278" s="22"/>
      <c r="U278" s="3">
        <v>8</v>
      </c>
      <c r="V278" s="23">
        <v>44023</v>
      </c>
      <c r="W278" s="20">
        <v>5</v>
      </c>
      <c r="X278" s="22"/>
      <c r="Y278" s="3">
        <v>5</v>
      </c>
      <c r="Z278" s="23">
        <v>44022</v>
      </c>
      <c r="AA278" s="20">
        <v>0</v>
      </c>
      <c r="AB278" s="22"/>
      <c r="AC278" s="131">
        <v>5</v>
      </c>
      <c r="AD278" s="23">
        <v>44021</v>
      </c>
      <c r="AE278" s="20">
        <v>5</v>
      </c>
      <c r="AF278" s="22"/>
      <c r="AG278" s="131">
        <v>3</v>
      </c>
      <c r="AH278" s="23">
        <v>44020</v>
      </c>
      <c r="AI278" s="20">
        <v>5</v>
      </c>
      <c r="AJ278" s="132"/>
      <c r="AK278" s="3">
        <v>1</v>
      </c>
      <c r="AL278" s="23">
        <v>44019</v>
      </c>
      <c r="AM278" s="20">
        <v>5</v>
      </c>
      <c r="AN278" s="132"/>
      <c r="AO278" s="3">
        <v>1</v>
      </c>
      <c r="AP278" s="23">
        <v>44018</v>
      </c>
      <c r="AQ278" s="20">
        <v>5</v>
      </c>
      <c r="AR278" s="132"/>
      <c r="AS278" s="3">
        <v>1</v>
      </c>
      <c r="AT278" s="23">
        <v>44017</v>
      </c>
      <c r="AU278" s="20">
        <v>5</v>
      </c>
      <c r="AV278" s="132"/>
      <c r="AW278" s="3">
        <v>1</v>
      </c>
      <c r="AX278" s="23">
        <v>44016</v>
      </c>
      <c r="AY278" s="20">
        <v>5</v>
      </c>
      <c r="AZ278" s="132"/>
      <c r="BA278" s="3">
        <v>1</v>
      </c>
      <c r="BB278" s="23">
        <v>44015</v>
      </c>
      <c r="BC278" s="20">
        <v>5</v>
      </c>
      <c r="BD278" s="132"/>
      <c r="BE278" s="3">
        <v>1</v>
      </c>
      <c r="BF278" s="23">
        <v>44014</v>
      </c>
      <c r="BG278" s="20">
        <v>5</v>
      </c>
      <c r="BH278" s="22"/>
    </row>
    <row r="279" spans="1:60" x14ac:dyDescent="0.25">
      <c r="A279" s="37">
        <v>43997</v>
      </c>
      <c r="B279" s="61">
        <v>0.66666666666666663</v>
      </c>
      <c r="C279" s="144">
        <f t="shared" ref="C279:C285" si="41">K279/F279</f>
        <v>2</v>
      </c>
      <c r="D279" s="145">
        <f t="shared" si="40"/>
        <v>2</v>
      </c>
      <c r="E279" s="20">
        <f t="shared" ref="E279:E285" si="42">SUM(K279,O279,S279,W279,AA279,AE279,AI279,AM279,AQ279,AU279,AY279,BC279,BG279)</f>
        <v>130</v>
      </c>
      <c r="F279" s="20">
        <v>5</v>
      </c>
      <c r="G279" s="95"/>
      <c r="H279" s="22"/>
      <c r="I279" s="3">
        <v>6</v>
      </c>
      <c r="J279" s="23">
        <v>44026</v>
      </c>
      <c r="K279" s="140">
        <v>10</v>
      </c>
      <c r="L279" s="22"/>
      <c r="M279" s="3">
        <v>8</v>
      </c>
      <c r="N279" s="23">
        <v>44025</v>
      </c>
      <c r="O279" s="20">
        <v>10</v>
      </c>
      <c r="P279" s="22"/>
      <c r="Q279" s="3">
        <v>8</v>
      </c>
      <c r="R279" s="23">
        <v>44024</v>
      </c>
      <c r="S279" s="20">
        <v>10</v>
      </c>
      <c r="T279" s="22"/>
      <c r="U279" s="3">
        <v>8</v>
      </c>
      <c r="V279" s="23">
        <v>44023</v>
      </c>
      <c r="W279" s="20">
        <v>10</v>
      </c>
      <c r="X279" s="22"/>
      <c r="Y279" s="3">
        <v>5</v>
      </c>
      <c r="Z279" s="23">
        <v>44022</v>
      </c>
      <c r="AA279" s="20">
        <v>10</v>
      </c>
      <c r="AB279" s="22"/>
      <c r="AC279" s="131">
        <v>3</v>
      </c>
      <c r="AD279" s="23">
        <v>44021</v>
      </c>
      <c r="AE279" s="20">
        <v>10</v>
      </c>
      <c r="AF279" s="22"/>
      <c r="AG279" s="131">
        <v>1</v>
      </c>
      <c r="AH279" s="23">
        <v>44020</v>
      </c>
      <c r="AI279" s="20">
        <v>10</v>
      </c>
      <c r="AJ279" s="132"/>
      <c r="AK279" s="3">
        <v>1</v>
      </c>
      <c r="AL279" s="23">
        <v>44019</v>
      </c>
      <c r="AM279" s="20">
        <v>10</v>
      </c>
      <c r="AN279" s="132"/>
      <c r="AO279" s="3">
        <v>1</v>
      </c>
      <c r="AP279" s="23">
        <v>44018</v>
      </c>
      <c r="AQ279" s="20">
        <v>10</v>
      </c>
      <c r="AR279" s="132"/>
      <c r="AS279" s="3">
        <v>1</v>
      </c>
      <c r="AT279" s="23">
        <v>44017</v>
      </c>
      <c r="AU279" s="20">
        <v>10</v>
      </c>
      <c r="AV279" s="132"/>
      <c r="AW279" s="3">
        <v>1</v>
      </c>
      <c r="AX279" s="23">
        <v>44016</v>
      </c>
      <c r="AY279" s="20">
        <v>10</v>
      </c>
      <c r="AZ279" s="132"/>
      <c r="BA279" s="3">
        <v>1</v>
      </c>
      <c r="BB279" s="23">
        <v>44015</v>
      </c>
      <c r="BC279" s="20">
        <v>10</v>
      </c>
      <c r="BD279" s="132"/>
      <c r="BE279" s="3">
        <v>1</v>
      </c>
      <c r="BF279" s="23">
        <v>44014</v>
      </c>
      <c r="BG279" s="20">
        <v>10</v>
      </c>
      <c r="BH279" s="22"/>
    </row>
    <row r="280" spans="1:60" x14ac:dyDescent="0.25">
      <c r="A280" s="37"/>
      <c r="B280" s="61"/>
      <c r="C280" s="144">
        <f t="shared" si="41"/>
        <v>1</v>
      </c>
      <c r="D280" s="145">
        <f t="shared" si="40"/>
        <v>1</v>
      </c>
      <c r="E280" s="20">
        <f t="shared" si="42"/>
        <v>55</v>
      </c>
      <c r="F280" s="20">
        <v>5</v>
      </c>
      <c r="G280" s="95"/>
      <c r="H280" s="22"/>
      <c r="I280" s="3">
        <v>6</v>
      </c>
      <c r="J280" s="23">
        <v>44026</v>
      </c>
      <c r="K280" s="140">
        <v>5</v>
      </c>
      <c r="L280" s="22"/>
      <c r="M280" s="3">
        <v>8</v>
      </c>
      <c r="N280" s="23">
        <v>44025</v>
      </c>
      <c r="O280" s="20">
        <v>5</v>
      </c>
      <c r="P280" s="22"/>
      <c r="Q280" s="3">
        <v>8</v>
      </c>
      <c r="R280" s="23">
        <v>44024</v>
      </c>
      <c r="S280" s="20">
        <v>0</v>
      </c>
      <c r="T280" s="22"/>
      <c r="U280" s="3">
        <v>8</v>
      </c>
      <c r="V280" s="23">
        <v>44023</v>
      </c>
      <c r="W280" s="20">
        <v>0</v>
      </c>
      <c r="X280" s="22"/>
      <c r="Y280" s="3">
        <v>8</v>
      </c>
      <c r="Z280" s="23">
        <v>44022</v>
      </c>
      <c r="AA280" s="20">
        <v>5</v>
      </c>
      <c r="AB280" s="22"/>
      <c r="AC280" s="131">
        <v>8</v>
      </c>
      <c r="AD280" s="23">
        <v>44021</v>
      </c>
      <c r="AE280" s="20">
        <v>5</v>
      </c>
      <c r="AF280" s="22"/>
      <c r="AG280" s="131">
        <v>5</v>
      </c>
      <c r="AH280" s="23">
        <v>44020</v>
      </c>
      <c r="AI280" s="20">
        <v>5</v>
      </c>
      <c r="AJ280" s="132"/>
      <c r="AK280" s="3">
        <v>3</v>
      </c>
      <c r="AL280" s="23">
        <v>44019</v>
      </c>
      <c r="AM280" s="20">
        <v>5</v>
      </c>
      <c r="AN280" s="132"/>
      <c r="AO280" s="3">
        <v>1</v>
      </c>
      <c r="AP280" s="23">
        <v>44018</v>
      </c>
      <c r="AQ280" s="20">
        <v>5</v>
      </c>
      <c r="AR280" s="132"/>
      <c r="AS280" s="3">
        <v>1</v>
      </c>
      <c r="AT280" s="23">
        <v>44017</v>
      </c>
      <c r="AU280" s="20">
        <v>5</v>
      </c>
      <c r="AV280" s="132"/>
      <c r="AW280" s="3">
        <v>1</v>
      </c>
      <c r="AX280" s="23">
        <v>44016</v>
      </c>
      <c r="AY280" s="20">
        <v>5</v>
      </c>
      <c r="AZ280" s="132"/>
      <c r="BA280" s="3">
        <v>1</v>
      </c>
      <c r="BB280" s="23">
        <v>44015</v>
      </c>
      <c r="BC280" s="20">
        <v>5</v>
      </c>
      <c r="BD280" s="132"/>
      <c r="BE280" s="3">
        <v>1</v>
      </c>
      <c r="BF280" s="23">
        <v>44014</v>
      </c>
      <c r="BG280" s="20">
        <v>5</v>
      </c>
      <c r="BH280" s="22"/>
    </row>
    <row r="281" spans="1:60" x14ac:dyDescent="0.25">
      <c r="A281" s="37">
        <v>43997</v>
      </c>
      <c r="B281" s="61">
        <v>0.79166666666666663</v>
      </c>
      <c r="C281" s="144">
        <f t="shared" si="41"/>
        <v>4</v>
      </c>
      <c r="D281" s="145">
        <f t="shared" ref="D281:D292" si="43">C281</f>
        <v>4</v>
      </c>
      <c r="E281" s="20">
        <f t="shared" si="42"/>
        <v>260</v>
      </c>
      <c r="F281" s="20">
        <v>5</v>
      </c>
      <c r="G281" s="95"/>
      <c r="H281" s="22"/>
      <c r="I281" s="3">
        <v>6</v>
      </c>
      <c r="J281" s="23">
        <v>44026</v>
      </c>
      <c r="K281" s="140">
        <v>20</v>
      </c>
      <c r="L281" s="22"/>
      <c r="M281" s="3">
        <v>8</v>
      </c>
      <c r="N281" s="23">
        <v>44025</v>
      </c>
      <c r="O281" s="20">
        <v>20</v>
      </c>
      <c r="P281" s="22"/>
      <c r="Q281" s="3">
        <v>8</v>
      </c>
      <c r="R281" s="23">
        <v>44024</v>
      </c>
      <c r="S281" s="20">
        <v>20</v>
      </c>
      <c r="T281" s="22"/>
      <c r="U281" s="3">
        <v>8</v>
      </c>
      <c r="V281" s="23">
        <v>44023</v>
      </c>
      <c r="W281" s="20">
        <v>20</v>
      </c>
      <c r="X281" s="22"/>
      <c r="Y281" s="3">
        <v>5</v>
      </c>
      <c r="Z281" s="23">
        <v>44022</v>
      </c>
      <c r="AA281" s="20">
        <v>20</v>
      </c>
      <c r="AB281" s="22"/>
      <c r="AC281" s="131">
        <v>3</v>
      </c>
      <c r="AD281" s="23">
        <v>44021</v>
      </c>
      <c r="AE281" s="20">
        <v>20</v>
      </c>
      <c r="AF281" s="22"/>
      <c r="AG281" s="131">
        <v>1</v>
      </c>
      <c r="AH281" s="23">
        <v>44020</v>
      </c>
      <c r="AI281" s="20">
        <v>20</v>
      </c>
      <c r="AJ281" s="132"/>
      <c r="AK281" s="3">
        <v>1</v>
      </c>
      <c r="AL281" s="23">
        <v>44019</v>
      </c>
      <c r="AM281" s="20">
        <v>20</v>
      </c>
      <c r="AN281" s="132"/>
      <c r="AO281" s="3">
        <v>1</v>
      </c>
      <c r="AP281" s="23">
        <v>44018</v>
      </c>
      <c r="AQ281" s="20">
        <v>20</v>
      </c>
      <c r="AR281" s="132"/>
      <c r="AS281" s="3">
        <v>1</v>
      </c>
      <c r="AT281" s="23">
        <v>44017</v>
      </c>
      <c r="AU281" s="20">
        <v>20</v>
      </c>
      <c r="AV281" s="132"/>
      <c r="AW281" s="3">
        <v>1</v>
      </c>
      <c r="AX281" s="23">
        <v>44016</v>
      </c>
      <c r="AY281" s="20">
        <v>20</v>
      </c>
      <c r="AZ281" s="132"/>
      <c r="BA281" s="3">
        <v>1</v>
      </c>
      <c r="BB281" s="23">
        <v>44015</v>
      </c>
      <c r="BC281" s="20">
        <v>20</v>
      </c>
      <c r="BD281" s="132"/>
      <c r="BE281" s="3">
        <v>1</v>
      </c>
      <c r="BF281" s="23">
        <v>44014</v>
      </c>
      <c r="BG281" s="20">
        <v>20</v>
      </c>
      <c r="BH281" s="22"/>
    </row>
    <row r="282" spans="1:60" customFormat="1" x14ac:dyDescent="0.25">
      <c r="A282" s="30"/>
      <c r="B282" s="62"/>
      <c r="C282" s="144">
        <f t="shared" si="41"/>
        <v>1</v>
      </c>
      <c r="D282" s="145">
        <f t="shared" si="43"/>
        <v>1</v>
      </c>
      <c r="E282" s="20">
        <f t="shared" si="42"/>
        <v>35</v>
      </c>
      <c r="F282" s="20">
        <v>5</v>
      </c>
      <c r="G282" s="147"/>
      <c r="H282" s="22"/>
      <c r="I282" s="3">
        <v>6</v>
      </c>
      <c r="J282" s="42">
        <v>44026</v>
      </c>
      <c r="K282" s="130">
        <v>5</v>
      </c>
      <c r="L282" s="22"/>
      <c r="M282" s="3">
        <v>8</v>
      </c>
      <c r="N282" s="42">
        <v>44025</v>
      </c>
      <c r="O282" s="33">
        <v>0</v>
      </c>
      <c r="P282" s="22"/>
      <c r="Q282" s="3">
        <v>8</v>
      </c>
      <c r="R282" s="42">
        <v>44024</v>
      </c>
      <c r="S282" s="33">
        <v>0</v>
      </c>
      <c r="T282" s="22"/>
      <c r="U282" s="3">
        <v>8</v>
      </c>
      <c r="V282" s="42">
        <v>44023</v>
      </c>
      <c r="W282" s="33">
        <v>0</v>
      </c>
      <c r="X282" s="22"/>
      <c r="Y282" s="3">
        <v>8</v>
      </c>
      <c r="Z282" s="42">
        <v>44022</v>
      </c>
      <c r="AA282" s="33">
        <v>0</v>
      </c>
      <c r="AB282" s="22"/>
      <c r="AC282" s="131">
        <v>8</v>
      </c>
      <c r="AD282" s="42">
        <v>44021</v>
      </c>
      <c r="AE282" s="33">
        <v>5</v>
      </c>
      <c r="AF282" s="22"/>
      <c r="AG282" s="131">
        <v>8</v>
      </c>
      <c r="AH282" s="42">
        <v>44020</v>
      </c>
      <c r="AI282" s="33">
        <v>5</v>
      </c>
      <c r="AJ282" s="132"/>
      <c r="AK282" s="3">
        <v>8</v>
      </c>
      <c r="AL282" s="42">
        <v>44019</v>
      </c>
      <c r="AM282" s="33">
        <v>5</v>
      </c>
      <c r="AN282" s="132"/>
      <c r="AO282" s="3">
        <v>5</v>
      </c>
      <c r="AP282" s="42">
        <v>44018</v>
      </c>
      <c r="AQ282" s="33">
        <v>5</v>
      </c>
      <c r="AR282" s="132"/>
      <c r="AS282" s="3">
        <v>3</v>
      </c>
      <c r="AT282" s="42">
        <v>44017</v>
      </c>
      <c r="AU282" s="33">
        <v>0</v>
      </c>
      <c r="AV282" s="132"/>
      <c r="AW282" s="3">
        <v>3</v>
      </c>
      <c r="AX282" s="42">
        <v>44016</v>
      </c>
      <c r="AY282" s="33">
        <v>5</v>
      </c>
      <c r="AZ282" s="132"/>
      <c r="BA282" s="3">
        <v>1</v>
      </c>
      <c r="BB282" s="42">
        <v>44015</v>
      </c>
      <c r="BC282" s="33">
        <v>0</v>
      </c>
      <c r="BD282" s="132"/>
      <c r="BE282" s="3">
        <v>1</v>
      </c>
      <c r="BF282" s="42">
        <v>44014</v>
      </c>
      <c r="BG282" s="33">
        <v>5</v>
      </c>
      <c r="BH282" s="22"/>
    </row>
    <row r="283" spans="1:60" customFormat="1" ht="13.75" thickBot="1" x14ac:dyDescent="0.3">
      <c r="A283" s="30"/>
      <c r="B283" s="62"/>
      <c r="C283" s="144">
        <f t="shared" si="41"/>
        <v>1</v>
      </c>
      <c r="D283" s="145">
        <f t="shared" si="43"/>
        <v>1</v>
      </c>
      <c r="E283" s="20">
        <f t="shared" si="42"/>
        <v>15</v>
      </c>
      <c r="F283" s="20">
        <v>5</v>
      </c>
      <c r="G283" s="147"/>
      <c r="H283" s="22"/>
      <c r="I283" s="3">
        <v>6</v>
      </c>
      <c r="J283" s="42">
        <v>44023</v>
      </c>
      <c r="K283" s="130">
        <v>5</v>
      </c>
      <c r="L283" s="22"/>
      <c r="M283" s="3">
        <v>8</v>
      </c>
      <c r="N283" s="42">
        <v>44022</v>
      </c>
      <c r="O283" s="33">
        <v>0</v>
      </c>
      <c r="P283" s="22"/>
      <c r="Q283" s="3">
        <v>8</v>
      </c>
      <c r="R283" s="42">
        <v>44021</v>
      </c>
      <c r="S283" s="33">
        <v>0</v>
      </c>
      <c r="T283" s="22"/>
      <c r="U283" s="3">
        <v>8</v>
      </c>
      <c r="V283" s="42">
        <v>44020</v>
      </c>
      <c r="W283" s="33">
        <v>0</v>
      </c>
      <c r="X283" s="22"/>
      <c r="Y283" s="3">
        <v>8</v>
      </c>
      <c r="Z283" s="42">
        <v>44019</v>
      </c>
      <c r="AA283" s="33">
        <v>0</v>
      </c>
      <c r="AB283" s="22"/>
      <c r="AC283" s="3">
        <v>8</v>
      </c>
      <c r="AD283" s="42">
        <v>44018</v>
      </c>
      <c r="AE283" s="33">
        <v>0</v>
      </c>
      <c r="AF283" s="22"/>
      <c r="AG283" s="131">
        <v>8</v>
      </c>
      <c r="AH283" s="42">
        <v>44017</v>
      </c>
      <c r="AI283" s="33">
        <v>0</v>
      </c>
      <c r="AJ283" s="132"/>
      <c r="AK283" s="3">
        <v>8</v>
      </c>
      <c r="AL283" s="42">
        <v>44016</v>
      </c>
      <c r="AM283" s="33">
        <v>5</v>
      </c>
      <c r="AN283" s="132"/>
      <c r="AO283" s="3">
        <v>8</v>
      </c>
      <c r="AP283" s="42">
        <v>44015</v>
      </c>
      <c r="AQ283" s="33">
        <v>0</v>
      </c>
      <c r="AR283" s="132"/>
      <c r="AS283" s="3">
        <v>8</v>
      </c>
      <c r="AT283" s="42">
        <v>44014</v>
      </c>
      <c r="AU283" s="33">
        <v>5</v>
      </c>
      <c r="AV283" s="132"/>
      <c r="AW283" s="3"/>
      <c r="AX283" s="42"/>
      <c r="AY283" s="33"/>
      <c r="AZ283" s="132"/>
      <c r="BA283" s="3"/>
      <c r="BB283" s="42"/>
      <c r="BC283" s="33"/>
      <c r="BD283" s="132"/>
      <c r="BE283" s="3"/>
      <c r="BF283" s="42"/>
      <c r="BG283" s="33"/>
      <c r="BH283" s="22"/>
    </row>
    <row r="284" spans="1:60" s="8" customFormat="1" x14ac:dyDescent="0.25">
      <c r="A284" s="5">
        <v>44028</v>
      </c>
      <c r="B284" s="63">
        <v>0.29166666666666669</v>
      </c>
      <c r="C284" s="135">
        <f t="shared" si="41"/>
        <v>2</v>
      </c>
      <c r="D284" s="136">
        <f t="shared" si="43"/>
        <v>2</v>
      </c>
      <c r="E284" s="7">
        <f t="shared" si="42"/>
        <v>130</v>
      </c>
      <c r="F284" s="7">
        <v>5</v>
      </c>
      <c r="G284" s="141"/>
      <c r="H284" s="12"/>
      <c r="I284" s="9">
        <v>6</v>
      </c>
      <c r="J284" s="10">
        <v>44027</v>
      </c>
      <c r="K284" s="137">
        <v>10</v>
      </c>
      <c r="L284" s="12"/>
      <c r="M284" s="9">
        <v>8</v>
      </c>
      <c r="N284" s="10">
        <v>44026</v>
      </c>
      <c r="O284" s="7">
        <v>10</v>
      </c>
      <c r="P284" s="12"/>
      <c r="Q284" s="9">
        <v>8</v>
      </c>
      <c r="R284" s="10">
        <v>44025</v>
      </c>
      <c r="S284" s="7">
        <v>10</v>
      </c>
      <c r="T284" s="12"/>
      <c r="U284" s="9">
        <v>8</v>
      </c>
      <c r="V284" s="10">
        <v>44024</v>
      </c>
      <c r="W284" s="7">
        <v>10</v>
      </c>
      <c r="X284" s="12"/>
      <c r="Y284" s="9">
        <v>5</v>
      </c>
      <c r="Z284" s="10">
        <v>44023</v>
      </c>
      <c r="AA284" s="7">
        <v>10</v>
      </c>
      <c r="AB284" s="12"/>
      <c r="AC284" s="138">
        <v>3</v>
      </c>
      <c r="AD284" s="10">
        <v>44022</v>
      </c>
      <c r="AE284" s="7">
        <v>10</v>
      </c>
      <c r="AF284" s="12"/>
      <c r="AG284" s="138">
        <v>1</v>
      </c>
      <c r="AH284" s="10">
        <v>44021</v>
      </c>
      <c r="AI284" s="7">
        <v>10</v>
      </c>
      <c r="AJ284" s="139"/>
      <c r="AK284" s="9">
        <v>1</v>
      </c>
      <c r="AL284" s="10">
        <v>44020</v>
      </c>
      <c r="AM284" s="7">
        <v>10</v>
      </c>
      <c r="AN284" s="139"/>
      <c r="AO284" s="9">
        <v>1</v>
      </c>
      <c r="AP284" s="10">
        <v>44019</v>
      </c>
      <c r="AQ284" s="7">
        <v>10</v>
      </c>
      <c r="AR284" s="139"/>
      <c r="AS284" s="9">
        <v>1</v>
      </c>
      <c r="AT284" s="10">
        <v>44018</v>
      </c>
      <c r="AU284" s="7">
        <v>10</v>
      </c>
      <c r="AV284" s="139"/>
      <c r="AW284" s="9">
        <v>1</v>
      </c>
      <c r="AX284" s="10">
        <v>44017</v>
      </c>
      <c r="AY284" s="7">
        <v>10</v>
      </c>
      <c r="AZ284" s="139"/>
      <c r="BA284" s="9">
        <v>1</v>
      </c>
      <c r="BB284" s="10">
        <v>44016</v>
      </c>
      <c r="BC284" s="7">
        <v>10</v>
      </c>
      <c r="BD284" s="139"/>
      <c r="BE284" s="9">
        <v>1</v>
      </c>
      <c r="BF284" s="10">
        <v>44015</v>
      </c>
      <c r="BG284" s="7">
        <v>10</v>
      </c>
      <c r="BH284" s="12"/>
    </row>
    <row r="285" spans="1:60" x14ac:dyDescent="0.25">
      <c r="A285" s="37"/>
      <c r="B285" s="61"/>
      <c r="C285" s="144">
        <f t="shared" si="41"/>
        <v>1</v>
      </c>
      <c r="D285" s="145">
        <f t="shared" si="43"/>
        <v>1</v>
      </c>
      <c r="E285" s="20">
        <f t="shared" si="42"/>
        <v>65</v>
      </c>
      <c r="F285" s="20">
        <v>5</v>
      </c>
      <c r="G285" s="95"/>
      <c r="H285" s="22"/>
      <c r="I285" s="3">
        <v>6</v>
      </c>
      <c r="J285" s="23">
        <v>44026</v>
      </c>
      <c r="K285" s="140">
        <v>5</v>
      </c>
      <c r="L285" s="22"/>
      <c r="M285" s="3">
        <v>8</v>
      </c>
      <c r="N285" s="23">
        <v>44025</v>
      </c>
      <c r="O285" s="20">
        <v>5</v>
      </c>
      <c r="P285" s="22"/>
      <c r="Q285" s="3">
        <v>8</v>
      </c>
      <c r="R285" s="23">
        <v>44024</v>
      </c>
      <c r="S285" s="20">
        <v>5</v>
      </c>
      <c r="T285" s="22"/>
      <c r="U285" s="3">
        <v>8</v>
      </c>
      <c r="V285" s="23">
        <v>44023</v>
      </c>
      <c r="W285" s="20">
        <v>5</v>
      </c>
      <c r="X285" s="22"/>
      <c r="Y285" s="3">
        <v>5</v>
      </c>
      <c r="Z285" s="23">
        <v>44022</v>
      </c>
      <c r="AA285" s="20">
        <v>5</v>
      </c>
      <c r="AB285" s="22"/>
      <c r="AC285" s="3">
        <v>3</v>
      </c>
      <c r="AD285" s="23">
        <v>44021</v>
      </c>
      <c r="AE285" s="20">
        <v>5</v>
      </c>
      <c r="AF285" s="22"/>
      <c r="AG285" s="131">
        <v>1</v>
      </c>
      <c r="AH285" s="23">
        <v>44020</v>
      </c>
      <c r="AI285" s="20">
        <v>5</v>
      </c>
      <c r="AJ285" s="132"/>
      <c r="AK285" s="3">
        <v>1</v>
      </c>
      <c r="AL285" s="23">
        <v>44019</v>
      </c>
      <c r="AM285" s="20">
        <v>5</v>
      </c>
      <c r="AN285" s="132"/>
      <c r="AO285" s="3">
        <v>1</v>
      </c>
      <c r="AP285" s="23">
        <v>44018</v>
      </c>
      <c r="AQ285" s="20">
        <v>5</v>
      </c>
      <c r="AR285" s="132"/>
      <c r="AS285" s="3">
        <v>1</v>
      </c>
      <c r="AT285" s="23">
        <v>44017</v>
      </c>
      <c r="AU285" s="20">
        <v>5</v>
      </c>
      <c r="AV285" s="132"/>
      <c r="AW285" s="3">
        <v>1</v>
      </c>
      <c r="AX285" s="23">
        <v>44016</v>
      </c>
      <c r="AY285" s="20">
        <v>5</v>
      </c>
      <c r="AZ285" s="132"/>
      <c r="BA285" s="3">
        <v>1</v>
      </c>
      <c r="BB285" s="23">
        <v>44015</v>
      </c>
      <c r="BC285" s="20">
        <v>5</v>
      </c>
      <c r="BD285" s="132"/>
      <c r="BE285" s="3">
        <v>1</v>
      </c>
      <c r="BF285" s="23">
        <v>44014</v>
      </c>
      <c r="BG285" s="20">
        <v>5</v>
      </c>
      <c r="BH285" s="22"/>
    </row>
    <row r="286" spans="1:60" x14ac:dyDescent="0.25">
      <c r="A286" s="37">
        <v>44028</v>
      </c>
      <c r="B286" s="61">
        <v>0.33333333333333331</v>
      </c>
      <c r="C286" s="144">
        <f t="shared" ref="C286:C295" si="44">K286/F286</f>
        <v>4</v>
      </c>
      <c r="D286" s="145">
        <f t="shared" si="43"/>
        <v>4</v>
      </c>
      <c r="E286" s="20">
        <f t="shared" ref="E286:E295" si="45">SUM(K286,O286,S286,W286,AA286,AE286,AI286,AM286,AQ286,AU286,AY286,BC286,BG286)</f>
        <v>260</v>
      </c>
      <c r="F286" s="20">
        <v>5</v>
      </c>
      <c r="G286" s="95"/>
      <c r="H286" s="22"/>
      <c r="I286" s="3">
        <v>6</v>
      </c>
      <c r="J286" s="23">
        <v>44027</v>
      </c>
      <c r="K286" s="140">
        <v>20</v>
      </c>
      <c r="L286" s="22"/>
      <c r="M286" s="3">
        <v>8</v>
      </c>
      <c r="N286" s="23">
        <v>44026</v>
      </c>
      <c r="O286" s="20">
        <v>20</v>
      </c>
      <c r="P286" s="22"/>
      <c r="Q286" s="3">
        <v>8</v>
      </c>
      <c r="R286" s="23">
        <v>44025</v>
      </c>
      <c r="S286" s="20">
        <v>20</v>
      </c>
      <c r="T286" s="22"/>
      <c r="U286" s="3">
        <v>8</v>
      </c>
      <c r="V286" s="23">
        <v>44024</v>
      </c>
      <c r="W286" s="20">
        <v>20</v>
      </c>
      <c r="X286" s="22"/>
      <c r="Y286" s="3">
        <v>5</v>
      </c>
      <c r="Z286" s="23">
        <v>44023</v>
      </c>
      <c r="AA286" s="20">
        <v>20</v>
      </c>
      <c r="AB286" s="22"/>
      <c r="AC286" s="131">
        <v>3</v>
      </c>
      <c r="AD286" s="23">
        <v>44022</v>
      </c>
      <c r="AE286" s="20">
        <v>20</v>
      </c>
      <c r="AF286" s="22"/>
      <c r="AG286" s="131">
        <v>1</v>
      </c>
      <c r="AH286" s="23">
        <v>44021</v>
      </c>
      <c r="AI286" s="20">
        <v>20</v>
      </c>
      <c r="AJ286" s="132"/>
      <c r="AK286" s="3">
        <v>1</v>
      </c>
      <c r="AL286" s="23">
        <v>44020</v>
      </c>
      <c r="AM286" s="20">
        <v>20</v>
      </c>
      <c r="AN286" s="132"/>
      <c r="AO286" s="3">
        <v>1</v>
      </c>
      <c r="AP286" s="23">
        <v>44019</v>
      </c>
      <c r="AQ286" s="20">
        <v>20</v>
      </c>
      <c r="AR286" s="132"/>
      <c r="AS286" s="3">
        <v>1</v>
      </c>
      <c r="AT286" s="23">
        <v>44018</v>
      </c>
      <c r="AU286" s="20">
        <v>20</v>
      </c>
      <c r="AV286" s="132"/>
      <c r="AW286" s="3">
        <v>1</v>
      </c>
      <c r="AX286" s="23">
        <v>44017</v>
      </c>
      <c r="AY286" s="20">
        <v>20</v>
      </c>
      <c r="AZ286" s="132"/>
      <c r="BA286" s="3">
        <v>1</v>
      </c>
      <c r="BB286" s="23">
        <v>44016</v>
      </c>
      <c r="BC286" s="20">
        <v>20</v>
      </c>
      <c r="BD286" s="132"/>
      <c r="BE286" s="3">
        <v>1</v>
      </c>
      <c r="BF286" s="23">
        <v>44015</v>
      </c>
      <c r="BG286" s="20">
        <v>20</v>
      </c>
      <c r="BH286" s="22"/>
    </row>
    <row r="287" spans="1:60" x14ac:dyDescent="0.25">
      <c r="A287" s="37"/>
      <c r="B287" s="61"/>
      <c r="C287" s="144">
        <f t="shared" si="44"/>
        <v>1</v>
      </c>
      <c r="D287" s="145">
        <f t="shared" si="43"/>
        <v>1</v>
      </c>
      <c r="E287" s="20">
        <f t="shared" si="45"/>
        <v>5</v>
      </c>
      <c r="F287" s="20">
        <v>5</v>
      </c>
      <c r="G287" s="95"/>
      <c r="H287" s="22"/>
      <c r="I287" s="3">
        <v>6</v>
      </c>
      <c r="J287" s="23">
        <v>44027</v>
      </c>
      <c r="K287" s="140">
        <v>5</v>
      </c>
      <c r="L287" s="22"/>
      <c r="M287" s="3"/>
      <c r="N287" s="23"/>
      <c r="O287" s="20"/>
      <c r="P287" s="22"/>
      <c r="Q287" s="3"/>
      <c r="R287" s="23"/>
      <c r="S287" s="20"/>
      <c r="T287" s="22"/>
      <c r="U287" s="3"/>
      <c r="V287" s="23"/>
      <c r="W287" s="20"/>
      <c r="X287" s="22"/>
      <c r="Y287" s="3"/>
      <c r="Z287" s="23"/>
      <c r="AA287" s="20"/>
      <c r="AB287" s="22"/>
      <c r="AC287" s="131"/>
      <c r="AD287" s="23"/>
      <c r="AE287" s="20"/>
      <c r="AF287" s="22"/>
      <c r="AG287" s="131"/>
      <c r="AH287" s="23"/>
      <c r="AI287" s="20"/>
      <c r="AJ287" s="132"/>
      <c r="AK287" s="3"/>
      <c r="AL287" s="23"/>
      <c r="AM287" s="20"/>
      <c r="AN287" s="132"/>
      <c r="AO287" s="3"/>
      <c r="AP287" s="23"/>
      <c r="AQ287" s="20"/>
      <c r="AR287" s="132"/>
      <c r="AS287" s="3"/>
      <c r="AT287" s="23"/>
      <c r="AU287" s="20"/>
      <c r="AV287" s="132"/>
      <c r="AW287" s="3"/>
      <c r="AX287" s="23"/>
      <c r="AY287" s="20"/>
      <c r="AZ287" s="132"/>
      <c r="BA287" s="3"/>
      <c r="BB287" s="23"/>
      <c r="BC287" s="20"/>
      <c r="BD287" s="132"/>
      <c r="BE287" s="3"/>
      <c r="BF287" s="23"/>
      <c r="BG287" s="20"/>
      <c r="BH287" s="22"/>
    </row>
    <row r="288" spans="1:60" x14ac:dyDescent="0.25">
      <c r="A288" s="37">
        <v>44028</v>
      </c>
      <c r="B288" s="61">
        <v>0.375</v>
      </c>
      <c r="C288" s="144">
        <f t="shared" si="44"/>
        <v>4</v>
      </c>
      <c r="D288" s="145">
        <f t="shared" si="43"/>
        <v>4</v>
      </c>
      <c r="E288" s="20">
        <f t="shared" si="45"/>
        <v>260</v>
      </c>
      <c r="F288" s="20">
        <v>5</v>
      </c>
      <c r="G288" s="95"/>
      <c r="H288" s="22"/>
      <c r="I288" s="3">
        <v>6</v>
      </c>
      <c r="J288" s="23">
        <v>44027</v>
      </c>
      <c r="K288" s="140">
        <v>20</v>
      </c>
      <c r="L288" s="22"/>
      <c r="M288" s="3">
        <v>8</v>
      </c>
      <c r="N288" s="23">
        <v>44026</v>
      </c>
      <c r="O288" s="20">
        <v>20</v>
      </c>
      <c r="P288" s="22"/>
      <c r="Q288" s="3">
        <v>8</v>
      </c>
      <c r="R288" s="23">
        <v>44025</v>
      </c>
      <c r="S288" s="20">
        <v>20</v>
      </c>
      <c r="T288" s="22"/>
      <c r="U288" s="3">
        <v>8</v>
      </c>
      <c r="V288" s="23">
        <v>44024</v>
      </c>
      <c r="W288" s="20">
        <v>20</v>
      </c>
      <c r="X288" s="22"/>
      <c r="Y288" s="3">
        <v>5</v>
      </c>
      <c r="Z288" s="23">
        <v>44023</v>
      </c>
      <c r="AA288" s="20">
        <v>20</v>
      </c>
      <c r="AB288" s="22"/>
      <c r="AC288" s="131">
        <v>3</v>
      </c>
      <c r="AD288" s="23">
        <v>44022</v>
      </c>
      <c r="AE288" s="20">
        <v>20</v>
      </c>
      <c r="AF288" s="22"/>
      <c r="AG288" s="131">
        <v>1</v>
      </c>
      <c r="AH288" s="23">
        <v>44021</v>
      </c>
      <c r="AI288" s="20">
        <v>20</v>
      </c>
      <c r="AJ288" s="132"/>
      <c r="AK288" s="3">
        <v>1</v>
      </c>
      <c r="AL288" s="23">
        <v>44020</v>
      </c>
      <c r="AM288" s="20">
        <v>20</v>
      </c>
      <c r="AN288" s="132"/>
      <c r="AO288" s="3">
        <v>1</v>
      </c>
      <c r="AP288" s="23">
        <v>44019</v>
      </c>
      <c r="AQ288" s="20">
        <v>20</v>
      </c>
      <c r="AR288" s="132"/>
      <c r="AS288" s="3">
        <v>1</v>
      </c>
      <c r="AT288" s="23">
        <v>44018</v>
      </c>
      <c r="AU288" s="20">
        <v>20</v>
      </c>
      <c r="AV288" s="132"/>
      <c r="AW288" s="3">
        <v>1</v>
      </c>
      <c r="AX288" s="23">
        <v>44017</v>
      </c>
      <c r="AY288" s="20">
        <v>20</v>
      </c>
      <c r="AZ288" s="132"/>
      <c r="BA288" s="3">
        <v>1</v>
      </c>
      <c r="BB288" s="23">
        <v>44016</v>
      </c>
      <c r="BC288" s="20">
        <v>20</v>
      </c>
      <c r="BD288" s="132"/>
      <c r="BE288" s="3">
        <v>1</v>
      </c>
      <c r="BF288" s="23">
        <v>44015</v>
      </c>
      <c r="BG288" s="20">
        <v>20</v>
      </c>
      <c r="BH288" s="22"/>
    </row>
    <row r="289" spans="1:60" x14ac:dyDescent="0.25">
      <c r="A289" s="37"/>
      <c r="B289" s="61"/>
      <c r="C289" s="144">
        <f t="shared" si="44"/>
        <v>1</v>
      </c>
      <c r="D289" s="145">
        <f t="shared" si="43"/>
        <v>1</v>
      </c>
      <c r="E289" s="20">
        <f t="shared" si="45"/>
        <v>5</v>
      </c>
      <c r="F289" s="20">
        <v>5</v>
      </c>
      <c r="G289" s="95"/>
      <c r="H289" s="22"/>
      <c r="I289" s="3">
        <v>6</v>
      </c>
      <c r="J289" s="23">
        <v>44027</v>
      </c>
      <c r="K289" s="140">
        <v>5</v>
      </c>
      <c r="L289" s="22"/>
      <c r="M289" s="3"/>
      <c r="N289" s="23"/>
      <c r="O289" s="20"/>
      <c r="P289" s="22"/>
      <c r="Q289" s="3"/>
      <c r="R289" s="23"/>
      <c r="S289" s="20"/>
      <c r="T289" s="22"/>
      <c r="U289" s="3"/>
      <c r="V289" s="23"/>
      <c r="W289" s="20"/>
      <c r="X289" s="22"/>
      <c r="Y289" s="3"/>
      <c r="Z289" s="23"/>
      <c r="AA289" s="20"/>
      <c r="AB289" s="22"/>
      <c r="AC289" s="131"/>
      <c r="AD289" s="23"/>
      <c r="AE289" s="20"/>
      <c r="AF289" s="22"/>
      <c r="AG289" s="131"/>
      <c r="AH289" s="23"/>
      <c r="AI289" s="20"/>
      <c r="AJ289" s="132"/>
      <c r="AK289" s="3"/>
      <c r="AL289" s="23"/>
      <c r="AM289" s="20"/>
      <c r="AN289" s="132"/>
      <c r="AO289" s="3"/>
      <c r="AP289" s="23"/>
      <c r="AQ289" s="20"/>
      <c r="AR289" s="132"/>
      <c r="AS289" s="3"/>
      <c r="AT289" s="23"/>
      <c r="AU289" s="20"/>
      <c r="AV289" s="132"/>
      <c r="AW289" s="3"/>
      <c r="AX289" s="23"/>
      <c r="AY289" s="20"/>
      <c r="AZ289" s="132"/>
      <c r="BA289" s="3"/>
      <c r="BB289" s="23"/>
      <c r="BC289" s="20"/>
      <c r="BD289" s="132"/>
      <c r="BE289" s="3"/>
      <c r="BF289" s="23"/>
      <c r="BG289" s="20"/>
      <c r="BH289" s="22"/>
    </row>
    <row r="290" spans="1:60" x14ac:dyDescent="0.25">
      <c r="A290" s="37"/>
      <c r="B290" s="61"/>
      <c r="C290" s="144">
        <f t="shared" si="44"/>
        <v>1</v>
      </c>
      <c r="D290" s="145">
        <f t="shared" si="43"/>
        <v>1</v>
      </c>
      <c r="E290" s="20">
        <f t="shared" si="45"/>
        <v>25</v>
      </c>
      <c r="F290" s="20">
        <v>5</v>
      </c>
      <c r="G290" s="95"/>
      <c r="H290" s="22"/>
      <c r="I290" s="3">
        <v>6</v>
      </c>
      <c r="J290" s="23">
        <v>44019</v>
      </c>
      <c r="K290" s="140">
        <v>5</v>
      </c>
      <c r="L290" s="22"/>
      <c r="M290" s="3">
        <v>8</v>
      </c>
      <c r="N290" s="23">
        <v>44018</v>
      </c>
      <c r="O290" s="20">
        <v>5</v>
      </c>
      <c r="P290" s="22"/>
      <c r="Q290" s="3">
        <v>8</v>
      </c>
      <c r="R290" s="23">
        <v>44017</v>
      </c>
      <c r="S290" s="20">
        <v>5</v>
      </c>
      <c r="T290" s="22"/>
      <c r="U290" s="3">
        <v>8</v>
      </c>
      <c r="V290" s="23">
        <v>44016</v>
      </c>
      <c r="W290" s="20">
        <v>5</v>
      </c>
      <c r="X290" s="22"/>
      <c r="Y290" s="3">
        <v>5</v>
      </c>
      <c r="Z290" s="23">
        <v>44015</v>
      </c>
      <c r="AA290" s="20">
        <v>5</v>
      </c>
      <c r="AB290" s="22"/>
      <c r="AC290" s="3"/>
      <c r="AD290" s="23"/>
      <c r="AE290" s="20"/>
      <c r="AF290" s="22"/>
      <c r="AG290" s="131"/>
      <c r="AH290" s="23"/>
      <c r="AI290" s="20"/>
      <c r="AJ290" s="132"/>
      <c r="AK290" s="3"/>
      <c r="AL290" s="23"/>
      <c r="AM290" s="20"/>
      <c r="AN290" s="132"/>
      <c r="AO290" s="3"/>
      <c r="AP290" s="23"/>
      <c r="AQ290" s="20"/>
      <c r="AR290" s="132"/>
      <c r="AS290" s="3"/>
      <c r="AT290" s="23"/>
      <c r="AU290" s="20"/>
      <c r="AV290" s="132"/>
      <c r="AW290" s="3"/>
      <c r="AX290" s="23"/>
      <c r="AY290" s="20"/>
      <c r="AZ290" s="132"/>
      <c r="BA290" s="3"/>
      <c r="BB290" s="23"/>
      <c r="BC290" s="20"/>
      <c r="BD290" s="132"/>
      <c r="BE290" s="3"/>
      <c r="BF290" s="23"/>
      <c r="BG290" s="20"/>
      <c r="BH290" s="22"/>
    </row>
    <row r="291" spans="1:60" x14ac:dyDescent="0.25">
      <c r="A291" s="37">
        <v>44028</v>
      </c>
      <c r="B291" s="61">
        <v>0.5</v>
      </c>
      <c r="C291" s="144">
        <f t="shared" si="44"/>
        <v>3</v>
      </c>
      <c r="D291" s="145">
        <f t="shared" si="43"/>
        <v>3</v>
      </c>
      <c r="E291" s="20">
        <f t="shared" si="45"/>
        <v>195</v>
      </c>
      <c r="F291" s="20">
        <v>5</v>
      </c>
      <c r="G291" s="95"/>
      <c r="H291" s="22"/>
      <c r="I291" s="3">
        <v>6</v>
      </c>
      <c r="J291" s="23">
        <v>44027</v>
      </c>
      <c r="K291" s="140">
        <v>15</v>
      </c>
      <c r="L291" s="22"/>
      <c r="M291" s="3">
        <v>8</v>
      </c>
      <c r="N291" s="23">
        <v>44026</v>
      </c>
      <c r="O291" s="20">
        <v>15</v>
      </c>
      <c r="P291" s="22"/>
      <c r="Q291" s="3">
        <v>8</v>
      </c>
      <c r="R291" s="23">
        <v>44025</v>
      </c>
      <c r="S291" s="20">
        <v>15</v>
      </c>
      <c r="T291" s="22"/>
      <c r="U291" s="3">
        <v>8</v>
      </c>
      <c r="V291" s="23">
        <v>44024</v>
      </c>
      <c r="W291" s="20">
        <v>15</v>
      </c>
      <c r="X291" s="22"/>
      <c r="Y291" s="3">
        <v>5</v>
      </c>
      <c r="Z291" s="23">
        <v>44023</v>
      </c>
      <c r="AA291" s="20">
        <v>15</v>
      </c>
      <c r="AB291" s="22"/>
      <c r="AC291" s="131">
        <v>3</v>
      </c>
      <c r="AD291" s="23">
        <v>44022</v>
      </c>
      <c r="AE291" s="20">
        <v>15</v>
      </c>
      <c r="AF291" s="22"/>
      <c r="AG291" s="131">
        <v>1</v>
      </c>
      <c r="AH291" s="23">
        <v>44021</v>
      </c>
      <c r="AI291" s="20">
        <v>15</v>
      </c>
      <c r="AJ291" s="132"/>
      <c r="AK291" s="3">
        <v>1</v>
      </c>
      <c r="AL291" s="23">
        <v>44020</v>
      </c>
      <c r="AM291" s="20">
        <v>15</v>
      </c>
      <c r="AN291" s="132"/>
      <c r="AO291" s="3">
        <v>1</v>
      </c>
      <c r="AP291" s="23">
        <v>44019</v>
      </c>
      <c r="AQ291" s="20">
        <v>15</v>
      </c>
      <c r="AR291" s="132"/>
      <c r="AS291" s="3">
        <v>1</v>
      </c>
      <c r="AT291" s="23">
        <v>44018</v>
      </c>
      <c r="AU291" s="20">
        <v>15</v>
      </c>
      <c r="AV291" s="132"/>
      <c r="AW291" s="3">
        <v>1</v>
      </c>
      <c r="AX291" s="23">
        <v>44017</v>
      </c>
      <c r="AY291" s="20">
        <v>15</v>
      </c>
      <c r="AZ291" s="132"/>
      <c r="BA291" s="3">
        <v>1</v>
      </c>
      <c r="BB291" s="23">
        <v>44016</v>
      </c>
      <c r="BC291" s="20">
        <v>15</v>
      </c>
      <c r="BD291" s="132"/>
      <c r="BE291" s="3">
        <v>1</v>
      </c>
      <c r="BF291" s="23">
        <v>44015</v>
      </c>
      <c r="BG291" s="20">
        <v>15</v>
      </c>
      <c r="BH291" s="22"/>
    </row>
    <row r="292" spans="1:60" x14ac:dyDescent="0.25">
      <c r="A292" s="37"/>
      <c r="B292" s="61"/>
      <c r="C292" s="144">
        <f t="shared" si="44"/>
        <v>1</v>
      </c>
      <c r="D292" s="145">
        <f t="shared" si="43"/>
        <v>1</v>
      </c>
      <c r="E292" s="20">
        <f t="shared" si="45"/>
        <v>50</v>
      </c>
      <c r="F292" s="20">
        <v>5</v>
      </c>
      <c r="G292" s="95"/>
      <c r="H292" s="22"/>
      <c r="I292" s="3">
        <v>6</v>
      </c>
      <c r="J292" s="23">
        <v>44027</v>
      </c>
      <c r="K292" s="140">
        <v>5</v>
      </c>
      <c r="L292" s="22"/>
      <c r="M292" s="3">
        <v>8</v>
      </c>
      <c r="N292" s="23">
        <v>44026</v>
      </c>
      <c r="O292" s="20">
        <v>0</v>
      </c>
      <c r="P292" s="22"/>
      <c r="Q292" s="3">
        <v>8</v>
      </c>
      <c r="R292" s="23">
        <v>44025</v>
      </c>
      <c r="S292" s="20">
        <v>5</v>
      </c>
      <c r="T292" s="22"/>
      <c r="U292" s="3">
        <v>8</v>
      </c>
      <c r="V292" s="23">
        <v>44024</v>
      </c>
      <c r="W292" s="20">
        <v>0</v>
      </c>
      <c r="X292" s="22"/>
      <c r="Y292" s="3">
        <v>8</v>
      </c>
      <c r="Z292" s="23">
        <v>44023</v>
      </c>
      <c r="AA292" s="20">
        <v>5</v>
      </c>
      <c r="AB292" s="22"/>
      <c r="AC292" s="131">
        <v>8</v>
      </c>
      <c r="AD292" s="23">
        <v>44022</v>
      </c>
      <c r="AE292" s="20">
        <v>5</v>
      </c>
      <c r="AF292" s="22"/>
      <c r="AG292" s="131">
        <v>5</v>
      </c>
      <c r="AH292" s="23">
        <v>44021</v>
      </c>
      <c r="AI292" s="20">
        <v>5</v>
      </c>
      <c r="AJ292" s="132"/>
      <c r="AK292" s="3">
        <v>3</v>
      </c>
      <c r="AL292" s="23">
        <v>44020</v>
      </c>
      <c r="AM292" s="20">
        <v>5</v>
      </c>
      <c r="AN292" s="132"/>
      <c r="AO292" s="3">
        <v>1</v>
      </c>
      <c r="AP292" s="23">
        <v>44019</v>
      </c>
      <c r="AQ292" s="20">
        <v>5</v>
      </c>
      <c r="AR292" s="132"/>
      <c r="AS292" s="3">
        <v>1</v>
      </c>
      <c r="AT292" s="23">
        <v>44018</v>
      </c>
      <c r="AU292" s="20">
        <v>5</v>
      </c>
      <c r="AV292" s="132"/>
      <c r="AW292" s="3">
        <v>1</v>
      </c>
      <c r="AX292" s="23">
        <v>44017</v>
      </c>
      <c r="AY292" s="20">
        <v>5</v>
      </c>
      <c r="AZ292" s="132"/>
      <c r="BA292" s="3">
        <v>1</v>
      </c>
      <c r="BB292" s="23">
        <v>44016</v>
      </c>
      <c r="BC292" s="20">
        <v>0</v>
      </c>
      <c r="BD292" s="132"/>
      <c r="BE292" s="3">
        <v>1</v>
      </c>
      <c r="BF292" s="23">
        <v>44015</v>
      </c>
      <c r="BG292" s="20">
        <v>5</v>
      </c>
      <c r="BH292" s="22"/>
    </row>
    <row r="293" spans="1:60" x14ac:dyDescent="0.25">
      <c r="A293" s="37">
        <v>44028</v>
      </c>
      <c r="B293" s="61">
        <v>0.70833333333333337</v>
      </c>
      <c r="C293" s="144">
        <f t="shared" si="44"/>
        <v>2</v>
      </c>
      <c r="D293" s="145">
        <f t="shared" ref="D293:D324" si="46">C293</f>
        <v>2</v>
      </c>
      <c r="E293" s="20">
        <f t="shared" si="45"/>
        <v>130</v>
      </c>
      <c r="F293" s="20">
        <v>5</v>
      </c>
      <c r="G293" s="95"/>
      <c r="H293" s="22"/>
      <c r="I293" s="3">
        <v>6</v>
      </c>
      <c r="J293" s="23">
        <v>44027</v>
      </c>
      <c r="K293" s="140">
        <v>10</v>
      </c>
      <c r="L293" s="22"/>
      <c r="M293" s="3">
        <v>8</v>
      </c>
      <c r="N293" s="23">
        <v>44026</v>
      </c>
      <c r="O293" s="20">
        <v>10</v>
      </c>
      <c r="P293" s="22"/>
      <c r="Q293" s="3">
        <v>8</v>
      </c>
      <c r="R293" s="23">
        <v>44025</v>
      </c>
      <c r="S293" s="20">
        <v>10</v>
      </c>
      <c r="T293" s="22"/>
      <c r="U293" s="3">
        <v>8</v>
      </c>
      <c r="V293" s="23">
        <v>44024</v>
      </c>
      <c r="W293" s="20">
        <v>10</v>
      </c>
      <c r="X293" s="22"/>
      <c r="Y293" s="3">
        <v>5</v>
      </c>
      <c r="Z293" s="23">
        <v>44023</v>
      </c>
      <c r="AA293" s="20">
        <v>10</v>
      </c>
      <c r="AB293" s="22"/>
      <c r="AC293" s="131">
        <v>3</v>
      </c>
      <c r="AD293" s="23">
        <v>44022</v>
      </c>
      <c r="AE293" s="20">
        <v>10</v>
      </c>
      <c r="AF293" s="22"/>
      <c r="AG293" s="131">
        <v>1</v>
      </c>
      <c r="AH293" s="23">
        <v>44021</v>
      </c>
      <c r="AI293" s="20">
        <v>10</v>
      </c>
      <c r="AJ293" s="132"/>
      <c r="AK293" s="3">
        <v>1</v>
      </c>
      <c r="AL293" s="23">
        <v>44020</v>
      </c>
      <c r="AM293" s="20">
        <v>10</v>
      </c>
      <c r="AN293" s="132"/>
      <c r="AO293" s="3">
        <v>1</v>
      </c>
      <c r="AP293" s="23">
        <v>44019</v>
      </c>
      <c r="AQ293" s="20">
        <v>10</v>
      </c>
      <c r="AR293" s="132"/>
      <c r="AS293" s="3">
        <v>1</v>
      </c>
      <c r="AT293" s="23">
        <v>44018</v>
      </c>
      <c r="AU293" s="20">
        <v>10</v>
      </c>
      <c r="AV293" s="132"/>
      <c r="AW293" s="3">
        <v>1</v>
      </c>
      <c r="AX293" s="23">
        <v>44017</v>
      </c>
      <c r="AY293" s="20">
        <v>10</v>
      </c>
      <c r="AZ293" s="132"/>
      <c r="BA293" s="3">
        <v>1</v>
      </c>
      <c r="BB293" s="23">
        <v>44016</v>
      </c>
      <c r="BC293" s="20">
        <v>10</v>
      </c>
      <c r="BD293" s="132"/>
      <c r="BE293" s="3">
        <v>1</v>
      </c>
      <c r="BF293" s="23">
        <v>44015</v>
      </c>
      <c r="BG293" s="20">
        <v>10</v>
      </c>
      <c r="BH293" s="22"/>
    </row>
    <row r="294" spans="1:60" x14ac:dyDescent="0.25">
      <c r="A294" s="37"/>
      <c r="B294" s="61"/>
      <c r="C294" s="144">
        <f t="shared" si="44"/>
        <v>1</v>
      </c>
      <c r="D294" s="145">
        <f t="shared" si="46"/>
        <v>1</v>
      </c>
      <c r="E294" s="20">
        <f t="shared" si="45"/>
        <v>60</v>
      </c>
      <c r="F294" s="20">
        <v>5</v>
      </c>
      <c r="G294" s="95"/>
      <c r="H294" s="22"/>
      <c r="I294" s="3">
        <v>6</v>
      </c>
      <c r="J294" s="23">
        <v>44027</v>
      </c>
      <c r="K294" s="140">
        <v>5</v>
      </c>
      <c r="L294" s="22"/>
      <c r="M294" s="3">
        <v>8</v>
      </c>
      <c r="N294" s="23">
        <v>44026</v>
      </c>
      <c r="O294" s="20">
        <v>5</v>
      </c>
      <c r="P294" s="22"/>
      <c r="Q294" s="3">
        <v>8</v>
      </c>
      <c r="R294" s="23">
        <v>44025</v>
      </c>
      <c r="S294" s="20">
        <v>5</v>
      </c>
      <c r="T294" s="22"/>
      <c r="U294" s="3">
        <v>8</v>
      </c>
      <c r="V294" s="23">
        <v>44024</v>
      </c>
      <c r="W294" s="20">
        <v>5</v>
      </c>
      <c r="X294" s="22"/>
      <c r="Y294" s="3">
        <v>5</v>
      </c>
      <c r="Z294" s="23">
        <v>44023</v>
      </c>
      <c r="AA294" s="20">
        <v>0</v>
      </c>
      <c r="AB294" s="22"/>
      <c r="AC294" s="131">
        <v>5</v>
      </c>
      <c r="AD294" s="23">
        <v>44022</v>
      </c>
      <c r="AE294" s="20">
        <v>5</v>
      </c>
      <c r="AF294" s="22"/>
      <c r="AG294" s="131">
        <v>3</v>
      </c>
      <c r="AH294" s="23">
        <v>44021</v>
      </c>
      <c r="AI294" s="20">
        <v>5</v>
      </c>
      <c r="AJ294" s="132"/>
      <c r="AK294" s="3">
        <v>1</v>
      </c>
      <c r="AL294" s="23">
        <v>44020</v>
      </c>
      <c r="AM294" s="20">
        <v>5</v>
      </c>
      <c r="AN294" s="132"/>
      <c r="AO294" s="3">
        <v>1</v>
      </c>
      <c r="AP294" s="23">
        <v>44019</v>
      </c>
      <c r="AQ294" s="20">
        <v>5</v>
      </c>
      <c r="AR294" s="132"/>
      <c r="AS294" s="3">
        <v>1</v>
      </c>
      <c r="AT294" s="23">
        <v>44018</v>
      </c>
      <c r="AU294" s="20">
        <v>5</v>
      </c>
      <c r="AV294" s="132"/>
      <c r="AW294" s="3">
        <v>1</v>
      </c>
      <c r="AX294" s="23">
        <v>44017</v>
      </c>
      <c r="AY294" s="20">
        <v>5</v>
      </c>
      <c r="AZ294" s="132"/>
      <c r="BA294" s="3">
        <v>1</v>
      </c>
      <c r="BB294" s="23">
        <v>44016</v>
      </c>
      <c r="BC294" s="20">
        <v>5</v>
      </c>
      <c r="BD294" s="132"/>
      <c r="BE294" s="3">
        <v>1</v>
      </c>
      <c r="BF294" s="23">
        <v>44015</v>
      </c>
      <c r="BG294" s="20">
        <v>5</v>
      </c>
      <c r="BH294" s="22"/>
    </row>
    <row r="295" spans="1:60" x14ac:dyDescent="0.25">
      <c r="A295" s="37"/>
      <c r="B295" s="61"/>
      <c r="C295" s="144">
        <f t="shared" si="44"/>
        <v>1</v>
      </c>
      <c r="D295" s="145">
        <f t="shared" si="46"/>
        <v>1</v>
      </c>
      <c r="E295" s="20">
        <f t="shared" si="45"/>
        <v>45</v>
      </c>
      <c r="F295" s="20">
        <v>5</v>
      </c>
      <c r="G295" s="95"/>
      <c r="H295" s="22"/>
      <c r="I295" s="3">
        <v>6</v>
      </c>
      <c r="J295" s="23">
        <v>44027</v>
      </c>
      <c r="K295" s="140">
        <v>5</v>
      </c>
      <c r="L295" s="22"/>
      <c r="M295" s="3">
        <v>8</v>
      </c>
      <c r="N295" s="23">
        <v>44026</v>
      </c>
      <c r="O295" s="20">
        <v>5</v>
      </c>
      <c r="P295" s="22"/>
      <c r="Q295" s="3">
        <v>8</v>
      </c>
      <c r="R295" s="23">
        <v>44025</v>
      </c>
      <c r="S295" s="20">
        <v>5</v>
      </c>
      <c r="T295" s="22"/>
      <c r="U295" s="3">
        <v>8</v>
      </c>
      <c r="V295" s="23">
        <v>44024</v>
      </c>
      <c r="W295" s="20">
        <v>0</v>
      </c>
      <c r="X295" s="22"/>
      <c r="Y295" s="3">
        <v>8</v>
      </c>
      <c r="Z295" s="23">
        <v>44023</v>
      </c>
      <c r="AA295" s="20">
        <v>0</v>
      </c>
      <c r="AB295" s="22"/>
      <c r="AC295" s="3">
        <v>8</v>
      </c>
      <c r="AD295" s="23">
        <v>44022</v>
      </c>
      <c r="AE295" s="20">
        <v>5</v>
      </c>
      <c r="AF295" s="22"/>
      <c r="AG295" s="131">
        <v>5</v>
      </c>
      <c r="AH295" s="23">
        <v>44021</v>
      </c>
      <c r="AI295" s="20">
        <v>5</v>
      </c>
      <c r="AJ295" s="132"/>
      <c r="AK295" s="3">
        <v>3</v>
      </c>
      <c r="AL295" s="23">
        <v>44020</v>
      </c>
      <c r="AM295" s="20">
        <v>5</v>
      </c>
      <c r="AN295" s="132"/>
      <c r="AO295" s="3">
        <v>1</v>
      </c>
      <c r="AP295" s="23">
        <v>44019</v>
      </c>
      <c r="AQ295" s="20">
        <v>5</v>
      </c>
      <c r="AR295" s="132"/>
      <c r="AS295" s="3">
        <v>1</v>
      </c>
      <c r="AT295" s="23">
        <v>44018</v>
      </c>
      <c r="AU295" s="20">
        <v>5</v>
      </c>
      <c r="AV295" s="132"/>
      <c r="AW295" s="3">
        <v>1</v>
      </c>
      <c r="AX295" s="23">
        <v>44017</v>
      </c>
      <c r="AY295" s="20">
        <v>0</v>
      </c>
      <c r="AZ295" s="132"/>
      <c r="BA295" s="3">
        <v>1</v>
      </c>
      <c r="BB295" s="23">
        <v>44016</v>
      </c>
      <c r="BC295" s="20">
        <v>0</v>
      </c>
      <c r="BD295" s="132"/>
      <c r="BE295" s="3">
        <v>1</v>
      </c>
      <c r="BF295" s="23">
        <v>44015</v>
      </c>
      <c r="BG295" s="20">
        <v>5</v>
      </c>
      <c r="BH295" s="22"/>
    </row>
    <row r="296" spans="1:60" ht="13.75" thickBot="1" x14ac:dyDescent="0.3">
      <c r="A296" s="37"/>
      <c r="B296" s="61"/>
      <c r="C296" s="144">
        <f>K296/F296</f>
        <v>1</v>
      </c>
      <c r="D296" s="145">
        <f t="shared" si="46"/>
        <v>1</v>
      </c>
      <c r="E296" s="20">
        <f>SUM(K296,O296,S296,W296,AA296,AE296,AI296,AM296,AQ296,AU296,AY296,BC296,BG296)</f>
        <v>5</v>
      </c>
      <c r="F296" s="20">
        <v>5</v>
      </c>
      <c r="G296" s="95"/>
      <c r="H296" s="22"/>
      <c r="I296" s="3">
        <v>6</v>
      </c>
      <c r="J296" s="23">
        <v>44027</v>
      </c>
      <c r="K296" s="140">
        <v>5</v>
      </c>
      <c r="L296" s="22"/>
      <c r="M296" s="3"/>
      <c r="N296" s="23"/>
      <c r="O296" s="20"/>
      <c r="P296" s="22"/>
      <c r="Q296" s="3"/>
      <c r="R296" s="23"/>
      <c r="S296" s="20"/>
      <c r="T296" s="22"/>
      <c r="U296" s="3"/>
      <c r="V296" s="23"/>
      <c r="W296" s="20"/>
      <c r="X296" s="22"/>
      <c r="Y296" s="3"/>
      <c r="Z296" s="23"/>
      <c r="AA296" s="20"/>
      <c r="AB296" s="22"/>
      <c r="AC296" s="3"/>
      <c r="AD296" s="23"/>
      <c r="AE296" s="20"/>
      <c r="AF296" s="22"/>
      <c r="AG296" s="131"/>
      <c r="AH296" s="23"/>
      <c r="AI296" s="20"/>
      <c r="AJ296" s="132"/>
      <c r="AK296" s="3"/>
      <c r="AL296" s="23"/>
      <c r="AM296" s="20"/>
      <c r="AN296" s="132"/>
      <c r="AO296" s="3"/>
      <c r="AP296" s="23"/>
      <c r="AQ296" s="20"/>
      <c r="AR296" s="132"/>
      <c r="AS296" s="3"/>
      <c r="AT296" s="23"/>
      <c r="AU296" s="20"/>
      <c r="AV296" s="132"/>
      <c r="AW296" s="3"/>
      <c r="AX296" s="23"/>
      <c r="AY296" s="20"/>
      <c r="AZ296" s="132"/>
      <c r="BA296" s="3"/>
      <c r="BB296" s="23"/>
      <c r="BC296" s="20"/>
      <c r="BD296" s="132"/>
      <c r="BE296" s="3"/>
      <c r="BF296" s="23"/>
      <c r="BG296" s="20"/>
      <c r="BH296" s="22"/>
    </row>
    <row r="297" spans="1:60" s="8" customFormat="1" x14ac:dyDescent="0.25">
      <c r="A297" s="5">
        <v>43999</v>
      </c>
      <c r="B297" s="63">
        <v>0.25</v>
      </c>
      <c r="C297" s="135">
        <f t="shared" ref="C297:C362" si="47">K297/F297</f>
        <v>1</v>
      </c>
      <c r="D297" s="136">
        <f t="shared" si="46"/>
        <v>1</v>
      </c>
      <c r="E297" s="7">
        <f t="shared" ref="E297:E362" si="48">SUM(K297,O297,S297,W297,AA297,AE297,AI297,AM297,AQ297,AU297,AY297,BC297,BG297)</f>
        <v>65</v>
      </c>
      <c r="F297" s="7">
        <v>5</v>
      </c>
      <c r="G297" s="141"/>
      <c r="H297" s="12"/>
      <c r="I297" s="9">
        <v>6</v>
      </c>
      <c r="J297" s="10">
        <v>44028</v>
      </c>
      <c r="K297" s="137">
        <v>5</v>
      </c>
      <c r="L297" s="12"/>
      <c r="M297" s="9">
        <v>8</v>
      </c>
      <c r="N297" s="10">
        <v>44027</v>
      </c>
      <c r="O297" s="7">
        <v>5</v>
      </c>
      <c r="P297" s="12"/>
      <c r="Q297" s="9">
        <v>8</v>
      </c>
      <c r="R297" s="10">
        <v>44026</v>
      </c>
      <c r="S297" s="7">
        <v>5</v>
      </c>
      <c r="T297" s="12"/>
      <c r="U297" s="9">
        <v>8</v>
      </c>
      <c r="V297" s="10">
        <v>44025</v>
      </c>
      <c r="W297" s="7">
        <v>5</v>
      </c>
      <c r="X297" s="12"/>
      <c r="Y297" s="9">
        <v>5</v>
      </c>
      <c r="Z297" s="10">
        <v>44024</v>
      </c>
      <c r="AA297" s="7">
        <v>5</v>
      </c>
      <c r="AB297" s="12"/>
      <c r="AC297" s="138">
        <v>3</v>
      </c>
      <c r="AD297" s="10">
        <v>44023</v>
      </c>
      <c r="AE297" s="7">
        <v>5</v>
      </c>
      <c r="AF297" s="12"/>
      <c r="AG297" s="138">
        <v>1</v>
      </c>
      <c r="AH297" s="10">
        <v>44022</v>
      </c>
      <c r="AI297" s="7">
        <v>5</v>
      </c>
      <c r="AJ297" s="139"/>
      <c r="AK297" s="9">
        <v>1</v>
      </c>
      <c r="AL297" s="10">
        <v>44021</v>
      </c>
      <c r="AM297" s="7">
        <v>5</v>
      </c>
      <c r="AN297" s="139"/>
      <c r="AO297" s="9">
        <v>1</v>
      </c>
      <c r="AP297" s="10">
        <v>44020</v>
      </c>
      <c r="AQ297" s="7">
        <v>5</v>
      </c>
      <c r="AR297" s="139"/>
      <c r="AS297" s="9">
        <v>1</v>
      </c>
      <c r="AT297" s="10">
        <v>44019</v>
      </c>
      <c r="AU297" s="7">
        <v>5</v>
      </c>
      <c r="AV297" s="139"/>
      <c r="AW297" s="9">
        <v>1</v>
      </c>
      <c r="AX297" s="10">
        <v>44018</v>
      </c>
      <c r="AY297" s="7">
        <v>5</v>
      </c>
      <c r="AZ297" s="139"/>
      <c r="BA297" s="9">
        <v>1</v>
      </c>
      <c r="BB297" s="10">
        <v>44017</v>
      </c>
      <c r="BC297" s="7">
        <v>5</v>
      </c>
      <c r="BD297" s="139"/>
      <c r="BE297" s="9">
        <v>1</v>
      </c>
      <c r="BF297" s="10">
        <v>44016</v>
      </c>
      <c r="BG297" s="7">
        <v>5</v>
      </c>
      <c r="BH297" s="12"/>
    </row>
    <row r="298" spans="1:60" customFormat="1" x14ac:dyDescent="0.25">
      <c r="A298" s="30"/>
      <c r="B298" s="62"/>
      <c r="C298" s="128">
        <f t="shared" si="47"/>
        <v>1</v>
      </c>
      <c r="D298" s="129">
        <f t="shared" si="46"/>
        <v>1</v>
      </c>
      <c r="E298" s="33">
        <f t="shared" si="48"/>
        <v>65</v>
      </c>
      <c r="F298" s="33">
        <v>5</v>
      </c>
      <c r="G298" s="147"/>
      <c r="H298" s="22"/>
      <c r="I298" s="3">
        <v>6</v>
      </c>
      <c r="J298" s="42">
        <v>44027</v>
      </c>
      <c r="K298" s="130">
        <v>5</v>
      </c>
      <c r="L298" s="22"/>
      <c r="M298" s="3">
        <v>8</v>
      </c>
      <c r="N298" s="42">
        <v>44026</v>
      </c>
      <c r="O298" s="33">
        <v>5</v>
      </c>
      <c r="P298" s="22"/>
      <c r="Q298" s="3">
        <v>8</v>
      </c>
      <c r="R298" s="42">
        <v>44025</v>
      </c>
      <c r="S298" s="33">
        <v>5</v>
      </c>
      <c r="T298" s="22"/>
      <c r="U298" s="3">
        <v>8</v>
      </c>
      <c r="V298" s="42">
        <v>44024</v>
      </c>
      <c r="W298" s="33">
        <v>5</v>
      </c>
      <c r="X298" s="22"/>
      <c r="Y298" s="3">
        <v>5</v>
      </c>
      <c r="Z298" s="42">
        <v>44023</v>
      </c>
      <c r="AA298" s="33">
        <v>5</v>
      </c>
      <c r="AB298" s="22"/>
      <c r="AC298" s="131">
        <v>3</v>
      </c>
      <c r="AD298" s="42">
        <v>44022</v>
      </c>
      <c r="AE298" s="33">
        <v>5</v>
      </c>
      <c r="AF298" s="22"/>
      <c r="AG298" s="131">
        <v>1</v>
      </c>
      <c r="AH298" s="42">
        <v>44021</v>
      </c>
      <c r="AI298" s="33">
        <v>5</v>
      </c>
      <c r="AJ298" s="132"/>
      <c r="AK298" s="3">
        <v>1</v>
      </c>
      <c r="AL298" s="42">
        <v>44020</v>
      </c>
      <c r="AM298" s="33">
        <v>5</v>
      </c>
      <c r="AN298" s="132"/>
      <c r="AO298" s="3">
        <v>1</v>
      </c>
      <c r="AP298" s="42">
        <v>44019</v>
      </c>
      <c r="AQ298" s="33">
        <v>5</v>
      </c>
      <c r="AR298" s="132"/>
      <c r="AS298" s="3">
        <v>1</v>
      </c>
      <c r="AT298" s="42">
        <v>44018</v>
      </c>
      <c r="AU298" s="33">
        <v>5</v>
      </c>
      <c r="AV298" s="132"/>
      <c r="AW298" s="3">
        <v>1</v>
      </c>
      <c r="AX298" s="42">
        <v>44017</v>
      </c>
      <c r="AY298" s="33">
        <v>5</v>
      </c>
      <c r="AZ298" s="132"/>
      <c r="BA298" s="3">
        <v>1</v>
      </c>
      <c r="BB298" s="42">
        <v>44016</v>
      </c>
      <c r="BC298" s="33">
        <v>5</v>
      </c>
      <c r="BD298" s="132"/>
      <c r="BE298" s="3">
        <v>1</v>
      </c>
      <c r="BF298" s="42">
        <v>44015</v>
      </c>
      <c r="BG298" s="33">
        <v>5</v>
      </c>
      <c r="BH298" s="22"/>
    </row>
    <row r="299" spans="1:60" x14ac:dyDescent="0.25">
      <c r="A299" s="37"/>
      <c r="B299" s="61"/>
      <c r="C299" s="144">
        <f t="shared" si="47"/>
        <v>1</v>
      </c>
      <c r="D299" s="145">
        <f t="shared" si="46"/>
        <v>1</v>
      </c>
      <c r="E299" s="20">
        <f t="shared" si="48"/>
        <v>30</v>
      </c>
      <c r="F299" s="20">
        <v>5</v>
      </c>
      <c r="G299" s="95"/>
      <c r="H299" s="22"/>
      <c r="I299" s="3">
        <v>6</v>
      </c>
      <c r="J299" s="23">
        <v>44027</v>
      </c>
      <c r="K299" s="140">
        <v>5</v>
      </c>
      <c r="L299" s="22"/>
      <c r="M299" s="3">
        <v>8</v>
      </c>
      <c r="N299" s="23">
        <v>44026</v>
      </c>
      <c r="O299" s="20">
        <v>0</v>
      </c>
      <c r="P299" s="22"/>
      <c r="Q299" s="3">
        <v>8</v>
      </c>
      <c r="R299" s="23">
        <v>44025</v>
      </c>
      <c r="S299" s="20">
        <v>0</v>
      </c>
      <c r="T299" s="22"/>
      <c r="U299" s="3">
        <v>8</v>
      </c>
      <c r="V299" s="23">
        <v>44024</v>
      </c>
      <c r="W299" s="20">
        <v>0</v>
      </c>
      <c r="X299" s="22"/>
      <c r="Y299" s="3">
        <v>5</v>
      </c>
      <c r="Z299" s="23">
        <v>44023</v>
      </c>
      <c r="AA299" s="20">
        <v>0</v>
      </c>
      <c r="AB299" s="22"/>
      <c r="AC299" s="3">
        <v>3</v>
      </c>
      <c r="AD299" s="23">
        <v>44022</v>
      </c>
      <c r="AE299" s="20">
        <v>0</v>
      </c>
      <c r="AF299" s="22"/>
      <c r="AG299" s="131">
        <v>1</v>
      </c>
      <c r="AH299" s="23">
        <v>44021</v>
      </c>
      <c r="AI299" s="20">
        <v>0</v>
      </c>
      <c r="AJ299" s="132"/>
      <c r="AK299" s="3">
        <v>8</v>
      </c>
      <c r="AL299" s="23">
        <v>44020</v>
      </c>
      <c r="AM299" s="20">
        <v>5</v>
      </c>
      <c r="AN299" s="132"/>
      <c r="AO299" s="3">
        <v>8</v>
      </c>
      <c r="AP299" s="23">
        <v>44019</v>
      </c>
      <c r="AQ299" s="20">
        <v>5</v>
      </c>
      <c r="AR299" s="132"/>
      <c r="AS299" s="3">
        <v>8</v>
      </c>
      <c r="AT299" s="23">
        <v>44018</v>
      </c>
      <c r="AU299" s="20">
        <v>5</v>
      </c>
      <c r="AV299" s="132"/>
      <c r="AW299" s="3">
        <v>5</v>
      </c>
      <c r="AX299" s="23">
        <v>44017</v>
      </c>
      <c r="AY299" s="20">
        <v>5</v>
      </c>
      <c r="AZ299" s="132"/>
      <c r="BA299" s="3">
        <v>3</v>
      </c>
      <c r="BB299" s="23">
        <v>44016</v>
      </c>
      <c r="BC299" s="20">
        <v>5</v>
      </c>
      <c r="BD299" s="132"/>
      <c r="BE299" s="3"/>
      <c r="BF299" s="23"/>
      <c r="BG299" s="20"/>
      <c r="BH299" s="22"/>
    </row>
    <row r="300" spans="1:60" x14ac:dyDescent="0.25">
      <c r="A300" s="37">
        <v>44029</v>
      </c>
      <c r="B300" s="61">
        <v>0.41666666666666669</v>
      </c>
      <c r="C300" s="144">
        <f t="shared" si="47"/>
        <v>3</v>
      </c>
      <c r="D300" s="145">
        <f t="shared" si="46"/>
        <v>3</v>
      </c>
      <c r="E300" s="20">
        <f t="shared" si="48"/>
        <v>195</v>
      </c>
      <c r="F300" s="20">
        <v>5</v>
      </c>
      <c r="G300" s="95"/>
      <c r="H300" s="22"/>
      <c r="I300" s="3">
        <v>6</v>
      </c>
      <c r="J300" s="23">
        <v>44028</v>
      </c>
      <c r="K300" s="140">
        <v>15</v>
      </c>
      <c r="L300" s="22"/>
      <c r="M300" s="3">
        <v>8</v>
      </c>
      <c r="N300" s="23">
        <v>44027</v>
      </c>
      <c r="O300" s="20">
        <v>15</v>
      </c>
      <c r="P300" s="22"/>
      <c r="Q300" s="3">
        <v>8</v>
      </c>
      <c r="R300" s="23">
        <v>44026</v>
      </c>
      <c r="S300" s="20">
        <v>15</v>
      </c>
      <c r="T300" s="22"/>
      <c r="U300" s="3">
        <v>8</v>
      </c>
      <c r="V300" s="23">
        <v>44025</v>
      </c>
      <c r="W300" s="20">
        <v>15</v>
      </c>
      <c r="X300" s="22"/>
      <c r="Y300" s="3">
        <v>5</v>
      </c>
      <c r="Z300" s="23">
        <v>44024</v>
      </c>
      <c r="AA300" s="20">
        <v>15</v>
      </c>
      <c r="AB300" s="22"/>
      <c r="AC300" s="131">
        <v>3</v>
      </c>
      <c r="AD300" s="23">
        <v>44023</v>
      </c>
      <c r="AE300" s="20">
        <v>15</v>
      </c>
      <c r="AF300" s="22"/>
      <c r="AG300" s="131">
        <v>1</v>
      </c>
      <c r="AH300" s="23">
        <v>44022</v>
      </c>
      <c r="AI300" s="20">
        <v>15</v>
      </c>
      <c r="AJ300" s="132"/>
      <c r="AK300" s="3">
        <v>1</v>
      </c>
      <c r="AL300" s="23">
        <v>44021</v>
      </c>
      <c r="AM300" s="20">
        <v>15</v>
      </c>
      <c r="AN300" s="132"/>
      <c r="AO300" s="3">
        <v>1</v>
      </c>
      <c r="AP300" s="23">
        <v>44020</v>
      </c>
      <c r="AQ300" s="20">
        <v>15</v>
      </c>
      <c r="AR300" s="132"/>
      <c r="AS300" s="3">
        <v>1</v>
      </c>
      <c r="AT300" s="23">
        <v>44019</v>
      </c>
      <c r="AU300" s="20">
        <v>15</v>
      </c>
      <c r="AV300" s="132"/>
      <c r="AW300" s="3">
        <v>1</v>
      </c>
      <c r="AX300" s="23">
        <v>44018</v>
      </c>
      <c r="AY300" s="20">
        <v>15</v>
      </c>
      <c r="AZ300" s="132"/>
      <c r="BA300" s="3">
        <v>1</v>
      </c>
      <c r="BB300" s="23">
        <v>44017</v>
      </c>
      <c r="BC300" s="20">
        <v>15</v>
      </c>
      <c r="BD300" s="132"/>
      <c r="BE300" s="3">
        <v>1</v>
      </c>
      <c r="BF300" s="23">
        <v>44016</v>
      </c>
      <c r="BG300" s="20">
        <v>15</v>
      </c>
      <c r="BH300" s="22"/>
    </row>
    <row r="301" spans="1:60" x14ac:dyDescent="0.25">
      <c r="A301" s="37"/>
      <c r="B301" s="61"/>
      <c r="C301" s="144">
        <f t="shared" si="47"/>
        <v>1</v>
      </c>
      <c r="D301" s="145">
        <f t="shared" si="46"/>
        <v>1</v>
      </c>
      <c r="E301" s="20">
        <f t="shared" si="48"/>
        <v>5</v>
      </c>
      <c r="F301" s="20">
        <v>5</v>
      </c>
      <c r="G301" s="95"/>
      <c r="H301" s="22"/>
      <c r="I301" s="3">
        <v>6</v>
      </c>
      <c r="J301" s="23">
        <v>44028</v>
      </c>
      <c r="K301" s="140">
        <v>5</v>
      </c>
      <c r="L301" s="22"/>
      <c r="M301" s="3"/>
      <c r="N301" s="23"/>
      <c r="O301" s="20"/>
      <c r="P301" s="22"/>
      <c r="Q301" s="3"/>
      <c r="R301" s="23"/>
      <c r="S301" s="20"/>
      <c r="T301" s="22"/>
      <c r="U301" s="3"/>
      <c r="V301" s="23"/>
      <c r="W301" s="20"/>
      <c r="X301" s="22"/>
      <c r="Y301" s="3"/>
      <c r="Z301" s="23"/>
      <c r="AA301" s="20"/>
      <c r="AB301" s="22"/>
      <c r="AC301" s="131"/>
      <c r="AD301" s="23"/>
      <c r="AE301" s="20"/>
      <c r="AF301" s="22"/>
      <c r="AG301" s="131"/>
      <c r="AH301" s="23"/>
      <c r="AI301" s="20"/>
      <c r="AJ301" s="132"/>
      <c r="AK301" s="3"/>
      <c r="AL301" s="23"/>
      <c r="AM301" s="20"/>
      <c r="AN301" s="132"/>
      <c r="AO301" s="3"/>
      <c r="AP301" s="23"/>
      <c r="AQ301" s="20"/>
      <c r="AR301" s="132"/>
      <c r="AS301" s="3"/>
      <c r="AT301" s="23"/>
      <c r="AU301" s="20"/>
      <c r="AV301" s="132"/>
      <c r="AW301" s="3"/>
      <c r="AX301" s="23"/>
      <c r="AY301" s="20"/>
      <c r="AZ301" s="132"/>
      <c r="BA301" s="3"/>
      <c r="BB301" s="23"/>
      <c r="BC301" s="20"/>
      <c r="BD301" s="132"/>
      <c r="BE301" s="3"/>
      <c r="BF301" s="23"/>
      <c r="BG301" s="20"/>
      <c r="BH301" s="22"/>
    </row>
    <row r="302" spans="1:60" x14ac:dyDescent="0.25">
      <c r="A302" s="37"/>
      <c r="B302" s="61"/>
      <c r="C302" s="144">
        <f t="shared" si="47"/>
        <v>1</v>
      </c>
      <c r="D302" s="145">
        <f t="shared" si="46"/>
        <v>1</v>
      </c>
      <c r="E302" s="20">
        <f t="shared" si="48"/>
        <v>15</v>
      </c>
      <c r="F302" s="20">
        <v>5</v>
      </c>
      <c r="G302" s="95"/>
      <c r="H302" s="22"/>
      <c r="I302" s="3">
        <v>6</v>
      </c>
      <c r="J302" s="23">
        <v>44023</v>
      </c>
      <c r="K302" s="140">
        <v>5</v>
      </c>
      <c r="L302" s="22"/>
      <c r="M302" s="3">
        <v>8</v>
      </c>
      <c r="N302" s="23">
        <v>44022</v>
      </c>
      <c r="O302" s="20">
        <v>0</v>
      </c>
      <c r="P302" s="22"/>
      <c r="Q302" s="3">
        <v>8</v>
      </c>
      <c r="R302" s="23">
        <v>44021</v>
      </c>
      <c r="S302" s="20">
        <v>0</v>
      </c>
      <c r="T302" s="22"/>
      <c r="U302" s="3">
        <v>8</v>
      </c>
      <c r="V302" s="23">
        <v>44020</v>
      </c>
      <c r="W302" s="20">
        <v>5</v>
      </c>
      <c r="X302" s="22"/>
      <c r="Y302" s="3">
        <v>8</v>
      </c>
      <c r="Z302" s="23">
        <v>44019</v>
      </c>
      <c r="AA302" s="20">
        <v>0</v>
      </c>
      <c r="AB302" s="22"/>
      <c r="AC302" s="3">
        <v>3</v>
      </c>
      <c r="AD302" s="23">
        <v>44018</v>
      </c>
      <c r="AE302" s="20">
        <v>0</v>
      </c>
      <c r="AF302" s="22"/>
      <c r="AG302" s="131">
        <v>8</v>
      </c>
      <c r="AH302" s="23">
        <v>44017</v>
      </c>
      <c r="AI302" s="20">
        <v>5</v>
      </c>
      <c r="AJ302" s="132"/>
      <c r="AK302" s="3"/>
      <c r="AL302" s="23"/>
      <c r="AM302" s="20"/>
      <c r="AN302" s="132"/>
      <c r="AO302" s="3"/>
      <c r="AP302" s="23"/>
      <c r="AQ302" s="20"/>
      <c r="AR302" s="132"/>
      <c r="AS302" s="3"/>
      <c r="AT302" s="23"/>
      <c r="AU302" s="20"/>
      <c r="AV302" s="132"/>
      <c r="AW302" s="3"/>
      <c r="AX302" s="23"/>
      <c r="AY302" s="20"/>
      <c r="AZ302" s="132"/>
      <c r="BA302" s="3"/>
      <c r="BB302" s="23"/>
      <c r="BC302" s="20"/>
      <c r="BD302" s="132"/>
      <c r="BE302" s="3"/>
      <c r="BF302" s="23"/>
      <c r="BG302" s="20"/>
      <c r="BH302" s="22"/>
    </row>
    <row r="303" spans="1:60" x14ac:dyDescent="0.25">
      <c r="A303" s="37">
        <v>44029</v>
      </c>
      <c r="B303" s="61">
        <v>0.5</v>
      </c>
      <c r="C303" s="144">
        <f t="shared" si="47"/>
        <v>4</v>
      </c>
      <c r="D303" s="145">
        <f t="shared" si="46"/>
        <v>4</v>
      </c>
      <c r="E303" s="20">
        <f t="shared" si="48"/>
        <v>260</v>
      </c>
      <c r="F303" s="20">
        <v>5</v>
      </c>
      <c r="G303" s="95"/>
      <c r="H303" s="22"/>
      <c r="I303" s="3">
        <v>6</v>
      </c>
      <c r="J303" s="23">
        <v>44028</v>
      </c>
      <c r="K303" s="140">
        <v>20</v>
      </c>
      <c r="L303" s="22"/>
      <c r="M303" s="3">
        <v>8</v>
      </c>
      <c r="N303" s="23">
        <v>44027</v>
      </c>
      <c r="O303" s="20">
        <v>20</v>
      </c>
      <c r="P303" s="22"/>
      <c r="Q303" s="3">
        <v>8</v>
      </c>
      <c r="R303" s="23">
        <v>44026</v>
      </c>
      <c r="S303" s="20">
        <v>20</v>
      </c>
      <c r="T303" s="22"/>
      <c r="U303" s="3">
        <v>8</v>
      </c>
      <c r="V303" s="23">
        <v>44025</v>
      </c>
      <c r="W303" s="20">
        <v>20</v>
      </c>
      <c r="X303" s="22"/>
      <c r="Y303" s="3">
        <v>5</v>
      </c>
      <c r="Z303" s="23">
        <v>44024</v>
      </c>
      <c r="AA303" s="20">
        <v>20</v>
      </c>
      <c r="AB303" s="22"/>
      <c r="AC303" s="131">
        <v>3</v>
      </c>
      <c r="AD303" s="23">
        <v>44023</v>
      </c>
      <c r="AE303" s="20">
        <v>20</v>
      </c>
      <c r="AF303" s="22"/>
      <c r="AG303" s="131">
        <v>1</v>
      </c>
      <c r="AH303" s="23">
        <v>44022</v>
      </c>
      <c r="AI303" s="20">
        <v>20</v>
      </c>
      <c r="AJ303" s="132"/>
      <c r="AK303" s="3">
        <v>1</v>
      </c>
      <c r="AL303" s="23">
        <v>44021</v>
      </c>
      <c r="AM303" s="20">
        <v>20</v>
      </c>
      <c r="AN303" s="132"/>
      <c r="AO303" s="3">
        <v>1</v>
      </c>
      <c r="AP303" s="23">
        <v>44020</v>
      </c>
      <c r="AQ303" s="20">
        <v>20</v>
      </c>
      <c r="AR303" s="132"/>
      <c r="AS303" s="3">
        <v>1</v>
      </c>
      <c r="AT303" s="23">
        <v>44019</v>
      </c>
      <c r="AU303" s="20">
        <v>20</v>
      </c>
      <c r="AV303" s="132"/>
      <c r="AW303" s="3">
        <v>1</v>
      </c>
      <c r="AX303" s="23">
        <v>44018</v>
      </c>
      <c r="AY303" s="20">
        <v>20</v>
      </c>
      <c r="AZ303" s="132"/>
      <c r="BA303" s="3">
        <v>1</v>
      </c>
      <c r="BB303" s="23">
        <v>44017</v>
      </c>
      <c r="BC303" s="20">
        <v>20</v>
      </c>
      <c r="BD303" s="132"/>
      <c r="BE303" s="3">
        <v>1</v>
      </c>
      <c r="BF303" s="23">
        <v>44016</v>
      </c>
      <c r="BG303" s="20">
        <v>20</v>
      </c>
      <c r="BH303" s="22"/>
    </row>
    <row r="304" spans="1:60" x14ac:dyDescent="0.25">
      <c r="A304" s="37"/>
      <c r="B304" s="61"/>
      <c r="C304" s="144">
        <f t="shared" si="47"/>
        <v>1</v>
      </c>
      <c r="D304" s="145">
        <f t="shared" si="46"/>
        <v>1</v>
      </c>
      <c r="E304" s="20">
        <f t="shared" si="48"/>
        <v>55</v>
      </c>
      <c r="F304" s="20">
        <v>5</v>
      </c>
      <c r="G304" s="95"/>
      <c r="H304" s="22"/>
      <c r="I304" s="3">
        <v>6</v>
      </c>
      <c r="J304" s="23">
        <v>44028</v>
      </c>
      <c r="K304" s="140">
        <v>5</v>
      </c>
      <c r="L304" s="22"/>
      <c r="M304" s="3">
        <v>8</v>
      </c>
      <c r="N304" s="23">
        <v>44027</v>
      </c>
      <c r="O304" s="20">
        <v>5</v>
      </c>
      <c r="P304" s="22"/>
      <c r="Q304" s="3">
        <v>8</v>
      </c>
      <c r="R304" s="23">
        <v>44026</v>
      </c>
      <c r="S304" s="20">
        <v>5</v>
      </c>
      <c r="T304" s="22"/>
      <c r="U304" s="3">
        <v>8</v>
      </c>
      <c r="V304" s="23">
        <v>44025</v>
      </c>
      <c r="W304" s="20">
        <v>5</v>
      </c>
      <c r="X304" s="22"/>
      <c r="Y304" s="3">
        <v>5</v>
      </c>
      <c r="Z304" s="23">
        <v>44024</v>
      </c>
      <c r="AA304" s="20">
        <v>5</v>
      </c>
      <c r="AB304" s="22"/>
      <c r="AC304" s="131">
        <v>3</v>
      </c>
      <c r="AD304" s="23">
        <v>44023</v>
      </c>
      <c r="AE304" s="20">
        <v>5</v>
      </c>
      <c r="AF304" s="22"/>
      <c r="AG304" s="131">
        <v>1</v>
      </c>
      <c r="AH304" s="23">
        <v>44022</v>
      </c>
      <c r="AI304" s="20">
        <v>5</v>
      </c>
      <c r="AJ304" s="132"/>
      <c r="AK304" s="3">
        <v>1</v>
      </c>
      <c r="AL304" s="23">
        <v>44021</v>
      </c>
      <c r="AM304" s="20">
        <v>5</v>
      </c>
      <c r="AN304" s="132"/>
      <c r="AO304" s="3">
        <v>1</v>
      </c>
      <c r="AP304" s="23">
        <v>44020</v>
      </c>
      <c r="AQ304" s="20">
        <v>5</v>
      </c>
      <c r="AR304" s="132"/>
      <c r="AS304" s="3">
        <v>1</v>
      </c>
      <c r="AT304" s="23">
        <v>44019</v>
      </c>
      <c r="AU304" s="20">
        <v>5</v>
      </c>
      <c r="AV304" s="132"/>
      <c r="AW304" s="3">
        <v>1</v>
      </c>
      <c r="AX304" s="23">
        <v>44018</v>
      </c>
      <c r="AY304" s="20">
        <v>5</v>
      </c>
      <c r="AZ304" s="132"/>
      <c r="BA304" s="3"/>
      <c r="BB304" s="23"/>
      <c r="BC304" s="20"/>
      <c r="BD304" s="132"/>
      <c r="BE304" s="3"/>
      <c r="BF304" s="23"/>
      <c r="BG304" s="20"/>
      <c r="BH304" s="22"/>
    </row>
    <row r="305" spans="1:60" x14ac:dyDescent="0.25">
      <c r="A305" s="37"/>
      <c r="B305" s="61"/>
      <c r="C305" s="144">
        <f t="shared" si="47"/>
        <v>1</v>
      </c>
      <c r="D305" s="145">
        <f t="shared" si="46"/>
        <v>1</v>
      </c>
      <c r="E305" s="20">
        <f t="shared" si="48"/>
        <v>20</v>
      </c>
      <c r="F305" s="20">
        <v>5</v>
      </c>
      <c r="G305" s="95"/>
      <c r="H305" s="22"/>
      <c r="I305" s="3">
        <v>6</v>
      </c>
      <c r="J305" s="23">
        <v>44028</v>
      </c>
      <c r="K305" s="140">
        <v>5</v>
      </c>
      <c r="L305" s="22"/>
      <c r="M305" s="3">
        <v>8</v>
      </c>
      <c r="N305" s="23">
        <v>44027</v>
      </c>
      <c r="O305" s="20">
        <v>5</v>
      </c>
      <c r="P305" s="22"/>
      <c r="Q305" s="3">
        <v>8</v>
      </c>
      <c r="R305" s="23">
        <v>44026</v>
      </c>
      <c r="S305" s="20">
        <v>5</v>
      </c>
      <c r="T305" s="22"/>
      <c r="U305" s="3">
        <v>8</v>
      </c>
      <c r="V305" s="23">
        <v>44025</v>
      </c>
      <c r="W305" s="20">
        <v>5</v>
      </c>
      <c r="X305" s="22"/>
      <c r="Y305" s="3"/>
      <c r="Z305" s="23"/>
      <c r="AA305" s="20"/>
      <c r="AB305" s="22"/>
      <c r="AC305" s="3"/>
      <c r="AD305" s="23"/>
      <c r="AE305" s="20"/>
      <c r="AF305" s="22"/>
      <c r="AG305" s="131"/>
      <c r="AH305" s="23"/>
      <c r="AI305" s="20"/>
      <c r="AJ305" s="132"/>
      <c r="AK305" s="3"/>
      <c r="AL305" s="23"/>
      <c r="AM305" s="20"/>
      <c r="AN305" s="132"/>
      <c r="AO305" s="3"/>
      <c r="AP305" s="23"/>
      <c r="AQ305" s="20"/>
      <c r="AR305" s="132"/>
      <c r="AS305" s="3"/>
      <c r="AT305" s="23"/>
      <c r="AU305" s="20"/>
      <c r="AV305" s="132"/>
      <c r="AW305" s="3"/>
      <c r="AX305" s="23"/>
      <c r="AY305" s="20"/>
      <c r="AZ305" s="132"/>
      <c r="BA305" s="3"/>
      <c r="BB305" s="23"/>
      <c r="BC305" s="20"/>
      <c r="BD305" s="132"/>
      <c r="BE305" s="3"/>
      <c r="BF305" s="23"/>
      <c r="BG305" s="20"/>
      <c r="BH305" s="22"/>
    </row>
    <row r="306" spans="1:60" x14ac:dyDescent="0.25">
      <c r="A306" s="37">
        <v>44029</v>
      </c>
      <c r="B306" s="61">
        <v>0.70833333333333337</v>
      </c>
      <c r="C306" s="144">
        <f t="shared" si="47"/>
        <v>4</v>
      </c>
      <c r="D306" s="145">
        <f t="shared" si="46"/>
        <v>4</v>
      </c>
      <c r="E306" s="20">
        <f t="shared" si="48"/>
        <v>260</v>
      </c>
      <c r="F306" s="20">
        <v>5</v>
      </c>
      <c r="G306" s="95"/>
      <c r="H306" s="22"/>
      <c r="I306" s="3">
        <v>6</v>
      </c>
      <c r="J306" s="23">
        <v>44028</v>
      </c>
      <c r="K306" s="140">
        <v>20</v>
      </c>
      <c r="L306" s="22"/>
      <c r="M306" s="3">
        <v>8</v>
      </c>
      <c r="N306" s="23">
        <v>44027</v>
      </c>
      <c r="O306" s="20">
        <v>20</v>
      </c>
      <c r="P306" s="22"/>
      <c r="Q306" s="3">
        <v>8</v>
      </c>
      <c r="R306" s="23">
        <v>44026</v>
      </c>
      <c r="S306" s="20">
        <v>20</v>
      </c>
      <c r="T306" s="22"/>
      <c r="U306" s="3">
        <v>8</v>
      </c>
      <c r="V306" s="23">
        <v>44025</v>
      </c>
      <c r="W306" s="20">
        <v>20</v>
      </c>
      <c r="X306" s="22"/>
      <c r="Y306" s="3">
        <v>5</v>
      </c>
      <c r="Z306" s="23">
        <v>44024</v>
      </c>
      <c r="AA306" s="20">
        <v>20</v>
      </c>
      <c r="AB306" s="22"/>
      <c r="AC306" s="131">
        <v>3</v>
      </c>
      <c r="AD306" s="23">
        <v>44023</v>
      </c>
      <c r="AE306" s="20">
        <v>20</v>
      </c>
      <c r="AF306" s="22"/>
      <c r="AG306" s="131">
        <v>1</v>
      </c>
      <c r="AH306" s="23">
        <v>44022</v>
      </c>
      <c r="AI306" s="20">
        <v>20</v>
      </c>
      <c r="AJ306" s="132"/>
      <c r="AK306" s="3">
        <v>1</v>
      </c>
      <c r="AL306" s="23">
        <v>44021</v>
      </c>
      <c r="AM306" s="20">
        <v>20</v>
      </c>
      <c r="AN306" s="132"/>
      <c r="AO306" s="3">
        <v>1</v>
      </c>
      <c r="AP306" s="23">
        <v>44020</v>
      </c>
      <c r="AQ306" s="20">
        <v>20</v>
      </c>
      <c r="AR306" s="132"/>
      <c r="AS306" s="3">
        <v>1</v>
      </c>
      <c r="AT306" s="23">
        <v>44019</v>
      </c>
      <c r="AU306" s="20">
        <v>20</v>
      </c>
      <c r="AV306" s="132"/>
      <c r="AW306" s="3">
        <v>1</v>
      </c>
      <c r="AX306" s="23">
        <v>44018</v>
      </c>
      <c r="AY306" s="20">
        <v>20</v>
      </c>
      <c r="AZ306" s="132"/>
      <c r="BA306" s="3">
        <v>1</v>
      </c>
      <c r="BB306" s="23">
        <v>44017</v>
      </c>
      <c r="BC306" s="20">
        <v>20</v>
      </c>
      <c r="BD306" s="132"/>
      <c r="BE306" s="3">
        <v>1</v>
      </c>
      <c r="BF306" s="23">
        <v>44016</v>
      </c>
      <c r="BG306" s="20">
        <v>20</v>
      </c>
      <c r="BH306" s="22"/>
    </row>
    <row r="307" spans="1:60" x14ac:dyDescent="0.25">
      <c r="A307" s="37"/>
      <c r="B307" s="61"/>
      <c r="C307" s="144">
        <f t="shared" si="47"/>
        <v>1</v>
      </c>
      <c r="D307" s="145">
        <f t="shared" si="46"/>
        <v>1</v>
      </c>
      <c r="E307" s="20">
        <f t="shared" si="48"/>
        <v>40</v>
      </c>
      <c r="F307" s="20">
        <v>5</v>
      </c>
      <c r="G307" s="95"/>
      <c r="H307" s="22"/>
      <c r="I307" s="3">
        <v>6</v>
      </c>
      <c r="J307" s="23">
        <v>44028</v>
      </c>
      <c r="K307" s="140">
        <v>5</v>
      </c>
      <c r="L307" s="22"/>
      <c r="M307" s="3">
        <v>8</v>
      </c>
      <c r="N307" s="23">
        <v>44027</v>
      </c>
      <c r="O307" s="20">
        <v>0</v>
      </c>
      <c r="P307" s="22"/>
      <c r="Q307" s="3">
        <v>8</v>
      </c>
      <c r="R307" s="23">
        <v>44026</v>
      </c>
      <c r="S307" s="20">
        <v>0</v>
      </c>
      <c r="T307" s="22"/>
      <c r="U307" s="3">
        <v>8</v>
      </c>
      <c r="V307" s="23">
        <v>44025</v>
      </c>
      <c r="W307" s="20">
        <v>0</v>
      </c>
      <c r="X307" s="22"/>
      <c r="Y307" s="3">
        <v>5</v>
      </c>
      <c r="Z307" s="23">
        <v>44024</v>
      </c>
      <c r="AA307" s="20">
        <v>0</v>
      </c>
      <c r="AB307" s="22"/>
      <c r="AC307" s="131">
        <v>8</v>
      </c>
      <c r="AD307" s="23">
        <v>44023</v>
      </c>
      <c r="AE307" s="20">
        <v>5</v>
      </c>
      <c r="AF307" s="22"/>
      <c r="AG307" s="131">
        <v>8</v>
      </c>
      <c r="AH307" s="23">
        <v>44022</v>
      </c>
      <c r="AI307" s="20">
        <v>5</v>
      </c>
      <c r="AJ307" s="132"/>
      <c r="AK307" s="3">
        <v>8</v>
      </c>
      <c r="AL307" s="23">
        <v>44021</v>
      </c>
      <c r="AM307" s="20">
        <v>5</v>
      </c>
      <c r="AN307" s="132"/>
      <c r="AO307" s="3">
        <v>5</v>
      </c>
      <c r="AP307" s="23">
        <v>44020</v>
      </c>
      <c r="AQ307" s="20">
        <v>5</v>
      </c>
      <c r="AR307" s="132"/>
      <c r="AS307" s="3">
        <v>3</v>
      </c>
      <c r="AT307" s="23">
        <v>44019</v>
      </c>
      <c r="AU307" s="20">
        <v>0</v>
      </c>
      <c r="AV307" s="132"/>
      <c r="AW307" s="3">
        <v>3</v>
      </c>
      <c r="AX307" s="23">
        <v>44018</v>
      </c>
      <c r="AY307" s="20">
        <v>5</v>
      </c>
      <c r="AZ307" s="132"/>
      <c r="BA307" s="3">
        <v>1</v>
      </c>
      <c r="BB307" s="23">
        <v>44017</v>
      </c>
      <c r="BC307" s="20">
        <v>5</v>
      </c>
      <c r="BD307" s="132"/>
      <c r="BE307" s="3">
        <v>1</v>
      </c>
      <c r="BF307" s="23">
        <v>44016</v>
      </c>
      <c r="BG307" s="20">
        <v>5</v>
      </c>
      <c r="BH307" s="22"/>
    </row>
    <row r="308" spans="1:60" x14ac:dyDescent="0.25">
      <c r="A308" s="37">
        <v>44029</v>
      </c>
      <c r="B308" s="61">
        <v>0.79166666666666663</v>
      </c>
      <c r="C308" s="144">
        <f t="shared" si="47"/>
        <v>3</v>
      </c>
      <c r="D308" s="145">
        <f t="shared" si="46"/>
        <v>3</v>
      </c>
      <c r="E308" s="20">
        <f t="shared" si="48"/>
        <v>195</v>
      </c>
      <c r="F308" s="20">
        <v>5</v>
      </c>
      <c r="G308" s="95"/>
      <c r="H308" s="22"/>
      <c r="I308" s="3">
        <v>6</v>
      </c>
      <c r="J308" s="23">
        <v>44028</v>
      </c>
      <c r="K308" s="140">
        <v>15</v>
      </c>
      <c r="L308" s="22"/>
      <c r="M308" s="3">
        <v>8</v>
      </c>
      <c r="N308" s="23">
        <v>44027</v>
      </c>
      <c r="O308" s="20">
        <v>15</v>
      </c>
      <c r="P308" s="22"/>
      <c r="Q308" s="3">
        <v>8</v>
      </c>
      <c r="R308" s="23">
        <v>44026</v>
      </c>
      <c r="S308" s="20">
        <v>15</v>
      </c>
      <c r="T308" s="22"/>
      <c r="U308" s="3">
        <v>8</v>
      </c>
      <c r="V308" s="23">
        <v>44025</v>
      </c>
      <c r="W308" s="20">
        <v>15</v>
      </c>
      <c r="X308" s="22"/>
      <c r="Y308" s="3">
        <v>5</v>
      </c>
      <c r="Z308" s="23">
        <v>44024</v>
      </c>
      <c r="AA308" s="20">
        <v>15</v>
      </c>
      <c r="AB308" s="22"/>
      <c r="AC308" s="131">
        <v>3</v>
      </c>
      <c r="AD308" s="23">
        <v>44023</v>
      </c>
      <c r="AE308" s="20">
        <v>15</v>
      </c>
      <c r="AF308" s="22"/>
      <c r="AG308" s="131">
        <v>1</v>
      </c>
      <c r="AH308" s="23">
        <v>44022</v>
      </c>
      <c r="AI308" s="20">
        <v>15</v>
      </c>
      <c r="AJ308" s="132"/>
      <c r="AK308" s="3">
        <v>1</v>
      </c>
      <c r="AL308" s="23">
        <v>44021</v>
      </c>
      <c r="AM308" s="20">
        <v>15</v>
      </c>
      <c r="AN308" s="132"/>
      <c r="AO308" s="3">
        <v>1</v>
      </c>
      <c r="AP308" s="23">
        <v>44020</v>
      </c>
      <c r="AQ308" s="20">
        <v>15</v>
      </c>
      <c r="AR308" s="132"/>
      <c r="AS308" s="3">
        <v>1</v>
      </c>
      <c r="AT308" s="23">
        <v>44019</v>
      </c>
      <c r="AU308" s="20">
        <v>15</v>
      </c>
      <c r="AV308" s="132"/>
      <c r="AW308" s="3">
        <v>1</v>
      </c>
      <c r="AX308" s="23">
        <v>44018</v>
      </c>
      <c r="AY308" s="20">
        <v>15</v>
      </c>
      <c r="AZ308" s="132"/>
      <c r="BA308" s="3">
        <v>1</v>
      </c>
      <c r="BB308" s="23">
        <v>44017</v>
      </c>
      <c r="BC308" s="20">
        <v>15</v>
      </c>
      <c r="BD308" s="132"/>
      <c r="BE308" s="3">
        <v>1</v>
      </c>
      <c r="BF308" s="23">
        <v>44016</v>
      </c>
      <c r="BG308" s="20">
        <v>15</v>
      </c>
      <c r="BH308" s="22"/>
    </row>
    <row r="309" spans="1:60" customFormat="1" ht="13.75" thickBot="1" x14ac:dyDescent="0.3">
      <c r="A309" s="30"/>
      <c r="B309" s="62"/>
      <c r="C309" s="128">
        <f t="shared" si="47"/>
        <v>1</v>
      </c>
      <c r="D309" s="129">
        <f t="shared" si="46"/>
        <v>1</v>
      </c>
      <c r="E309" s="33">
        <f t="shared" si="48"/>
        <v>50</v>
      </c>
      <c r="F309" s="33">
        <v>5</v>
      </c>
      <c r="G309" s="147"/>
      <c r="H309" s="22"/>
      <c r="I309" s="3">
        <v>6</v>
      </c>
      <c r="J309" s="42">
        <v>44028</v>
      </c>
      <c r="K309" s="130">
        <v>5</v>
      </c>
      <c r="L309" s="22"/>
      <c r="M309" s="3">
        <v>8</v>
      </c>
      <c r="N309" s="42">
        <v>44027</v>
      </c>
      <c r="O309" s="33">
        <v>5</v>
      </c>
      <c r="P309" s="22"/>
      <c r="Q309" s="3">
        <v>8</v>
      </c>
      <c r="R309" s="42">
        <v>44026</v>
      </c>
      <c r="S309" s="33">
        <v>5</v>
      </c>
      <c r="T309" s="22"/>
      <c r="U309" s="3">
        <v>8</v>
      </c>
      <c r="V309" s="42">
        <v>44025</v>
      </c>
      <c r="W309" s="33">
        <v>5</v>
      </c>
      <c r="X309" s="22"/>
      <c r="Y309" s="3">
        <v>5</v>
      </c>
      <c r="Z309" s="42">
        <v>44024</v>
      </c>
      <c r="AA309" s="33">
        <v>5</v>
      </c>
      <c r="AB309" s="22"/>
      <c r="AC309" s="131">
        <v>3</v>
      </c>
      <c r="AD309" s="42">
        <v>44023</v>
      </c>
      <c r="AE309" s="33">
        <v>5</v>
      </c>
      <c r="AF309" s="22"/>
      <c r="AG309" s="131">
        <v>1</v>
      </c>
      <c r="AH309" s="42">
        <v>44022</v>
      </c>
      <c r="AI309" s="33">
        <v>5</v>
      </c>
      <c r="AJ309" s="132"/>
      <c r="AK309" s="3">
        <v>1</v>
      </c>
      <c r="AL309" s="42">
        <v>44021</v>
      </c>
      <c r="AM309" s="33">
        <v>5</v>
      </c>
      <c r="AN309" s="132"/>
      <c r="AO309" s="3">
        <v>1</v>
      </c>
      <c r="AP309" s="42">
        <v>44020</v>
      </c>
      <c r="AQ309" s="33">
        <v>5</v>
      </c>
      <c r="AR309" s="132"/>
      <c r="AS309" s="3">
        <v>1</v>
      </c>
      <c r="AT309" s="42">
        <v>44019</v>
      </c>
      <c r="AU309" s="33">
        <v>5</v>
      </c>
      <c r="AV309" s="132"/>
      <c r="AW309" s="3"/>
      <c r="AX309" s="42"/>
      <c r="AY309" s="33"/>
      <c r="AZ309" s="132"/>
      <c r="BA309" s="3"/>
      <c r="BB309" s="42"/>
      <c r="BC309" s="33"/>
      <c r="BD309" s="132"/>
      <c r="BE309" s="3"/>
      <c r="BF309" s="42"/>
      <c r="BG309" s="33"/>
      <c r="BH309" s="22"/>
    </row>
    <row r="310" spans="1:60" s="8" customFormat="1" x14ac:dyDescent="0.25">
      <c r="A310" s="5">
        <v>44030</v>
      </c>
      <c r="B310" s="63">
        <v>0.375</v>
      </c>
      <c r="C310" s="135">
        <f t="shared" si="47"/>
        <v>2</v>
      </c>
      <c r="D310" s="136">
        <f t="shared" si="46"/>
        <v>2</v>
      </c>
      <c r="E310" s="7">
        <f t="shared" si="48"/>
        <v>130</v>
      </c>
      <c r="F310" s="7">
        <v>5</v>
      </c>
      <c r="G310" s="141"/>
      <c r="H310" s="12"/>
      <c r="I310" s="9">
        <v>6</v>
      </c>
      <c r="J310" s="10">
        <v>44029</v>
      </c>
      <c r="K310" s="137">
        <v>10</v>
      </c>
      <c r="L310" s="12"/>
      <c r="M310" s="9">
        <v>8</v>
      </c>
      <c r="N310" s="10">
        <v>44028</v>
      </c>
      <c r="O310" s="7">
        <v>10</v>
      </c>
      <c r="P310" s="12"/>
      <c r="Q310" s="9">
        <v>8</v>
      </c>
      <c r="R310" s="10">
        <v>44027</v>
      </c>
      <c r="S310" s="7">
        <v>10</v>
      </c>
      <c r="T310" s="12"/>
      <c r="U310" s="9">
        <v>8</v>
      </c>
      <c r="V310" s="10">
        <v>44026</v>
      </c>
      <c r="W310" s="7">
        <v>10</v>
      </c>
      <c r="X310" s="12"/>
      <c r="Y310" s="9">
        <v>5</v>
      </c>
      <c r="Z310" s="10">
        <v>44025</v>
      </c>
      <c r="AA310" s="7">
        <v>10</v>
      </c>
      <c r="AB310" s="12"/>
      <c r="AC310" s="138">
        <v>3</v>
      </c>
      <c r="AD310" s="10">
        <v>44024</v>
      </c>
      <c r="AE310" s="7">
        <v>10</v>
      </c>
      <c r="AF310" s="12"/>
      <c r="AG310" s="138">
        <v>1</v>
      </c>
      <c r="AH310" s="10">
        <v>44023</v>
      </c>
      <c r="AI310" s="7">
        <v>10</v>
      </c>
      <c r="AJ310" s="139"/>
      <c r="AK310" s="9">
        <v>1</v>
      </c>
      <c r="AL310" s="10">
        <v>44022</v>
      </c>
      <c r="AM310" s="7">
        <v>10</v>
      </c>
      <c r="AN310" s="139"/>
      <c r="AO310" s="9">
        <v>1</v>
      </c>
      <c r="AP310" s="10">
        <v>44021</v>
      </c>
      <c r="AQ310" s="7">
        <v>10</v>
      </c>
      <c r="AR310" s="139"/>
      <c r="AS310" s="9">
        <v>1</v>
      </c>
      <c r="AT310" s="10">
        <v>44020</v>
      </c>
      <c r="AU310" s="7">
        <v>10</v>
      </c>
      <c r="AV310" s="139"/>
      <c r="AW310" s="9">
        <v>1</v>
      </c>
      <c r="AX310" s="10">
        <v>44019</v>
      </c>
      <c r="AY310" s="7">
        <v>10</v>
      </c>
      <c r="AZ310" s="139"/>
      <c r="BA310" s="9">
        <v>1</v>
      </c>
      <c r="BB310" s="10">
        <v>44018</v>
      </c>
      <c r="BC310" s="7">
        <v>10</v>
      </c>
      <c r="BD310" s="139"/>
      <c r="BE310" s="9">
        <v>1</v>
      </c>
      <c r="BF310" s="10">
        <v>44017</v>
      </c>
      <c r="BG310" s="7">
        <v>10</v>
      </c>
      <c r="BH310" s="12"/>
    </row>
    <row r="311" spans="1:60" customFormat="1" x14ac:dyDescent="0.25">
      <c r="A311" s="30"/>
      <c r="B311" s="62"/>
      <c r="C311" s="128">
        <f t="shared" si="47"/>
        <v>1</v>
      </c>
      <c r="D311" s="129">
        <f t="shared" si="46"/>
        <v>1</v>
      </c>
      <c r="E311" s="33">
        <f t="shared" si="48"/>
        <v>40</v>
      </c>
      <c r="F311" s="33">
        <v>5</v>
      </c>
      <c r="G311" s="147"/>
      <c r="H311" s="22"/>
      <c r="I311" s="3">
        <v>6</v>
      </c>
      <c r="J311" s="42">
        <v>44029</v>
      </c>
      <c r="K311" s="130">
        <v>5</v>
      </c>
      <c r="L311" s="22"/>
      <c r="M311" s="3">
        <v>8</v>
      </c>
      <c r="N311" s="42">
        <v>44028</v>
      </c>
      <c r="O311" s="33">
        <v>5</v>
      </c>
      <c r="P311" s="22"/>
      <c r="Q311" s="3">
        <v>8</v>
      </c>
      <c r="R311" s="42">
        <v>44027</v>
      </c>
      <c r="S311" s="33">
        <v>5</v>
      </c>
      <c r="T311" s="22"/>
      <c r="U311" s="3">
        <v>8</v>
      </c>
      <c r="V311" s="42">
        <v>44026</v>
      </c>
      <c r="W311" s="33">
        <v>5</v>
      </c>
      <c r="X311" s="22"/>
      <c r="Y311" s="3">
        <v>5</v>
      </c>
      <c r="Z311" s="42">
        <v>44025</v>
      </c>
      <c r="AA311" s="33">
        <v>5</v>
      </c>
      <c r="AB311" s="22"/>
      <c r="AC311" s="131">
        <v>3</v>
      </c>
      <c r="AD311" s="42">
        <v>44024</v>
      </c>
      <c r="AE311" s="33">
        <v>5</v>
      </c>
      <c r="AF311" s="22"/>
      <c r="AG311" s="131">
        <v>1</v>
      </c>
      <c r="AH311" s="42">
        <v>44023</v>
      </c>
      <c r="AI311" s="33">
        <v>5</v>
      </c>
      <c r="AJ311" s="132"/>
      <c r="AK311" s="3">
        <v>1</v>
      </c>
      <c r="AL311" s="42">
        <v>44022</v>
      </c>
      <c r="AM311" s="33">
        <v>5</v>
      </c>
      <c r="AN311" s="132"/>
      <c r="AO311" s="3"/>
      <c r="AP311" s="42"/>
      <c r="AQ311" s="33"/>
      <c r="AR311" s="132"/>
      <c r="AS311" s="3"/>
      <c r="AT311" s="42"/>
      <c r="AU311" s="33"/>
      <c r="AV311" s="132"/>
      <c r="AW311" s="3"/>
      <c r="AX311" s="42"/>
      <c r="AY311" s="33"/>
      <c r="AZ311" s="132"/>
      <c r="BA311" s="3"/>
      <c r="BB311" s="42"/>
      <c r="BC311" s="33"/>
      <c r="BD311" s="132"/>
      <c r="BE311" s="3"/>
      <c r="BF311" s="42"/>
      <c r="BG311" s="33"/>
      <c r="BH311" s="22"/>
    </row>
    <row r="312" spans="1:60" x14ac:dyDescent="0.25">
      <c r="A312" s="37"/>
      <c r="B312" s="61"/>
      <c r="C312" s="144">
        <f t="shared" si="47"/>
        <v>1</v>
      </c>
      <c r="D312" s="145">
        <f t="shared" si="46"/>
        <v>1</v>
      </c>
      <c r="E312" s="20">
        <f t="shared" si="48"/>
        <v>65</v>
      </c>
      <c r="F312" s="20">
        <v>5</v>
      </c>
      <c r="G312" s="95"/>
      <c r="H312" s="22"/>
      <c r="I312" s="3">
        <v>6</v>
      </c>
      <c r="J312" s="23">
        <v>44028</v>
      </c>
      <c r="K312" s="140">
        <v>5</v>
      </c>
      <c r="L312" s="22"/>
      <c r="M312" s="3">
        <v>8</v>
      </c>
      <c r="N312" s="23">
        <v>44027</v>
      </c>
      <c r="O312" s="20">
        <v>5</v>
      </c>
      <c r="P312" s="22"/>
      <c r="Q312" s="3">
        <v>8</v>
      </c>
      <c r="R312" s="23">
        <v>44026</v>
      </c>
      <c r="S312" s="20">
        <v>5</v>
      </c>
      <c r="T312" s="22"/>
      <c r="U312" s="3">
        <v>8</v>
      </c>
      <c r="V312" s="23">
        <v>44025</v>
      </c>
      <c r="W312" s="20">
        <v>5</v>
      </c>
      <c r="X312" s="22"/>
      <c r="Y312" s="3">
        <v>5</v>
      </c>
      <c r="Z312" s="23">
        <v>44024</v>
      </c>
      <c r="AA312" s="20">
        <v>5</v>
      </c>
      <c r="AB312" s="22"/>
      <c r="AC312" s="3">
        <v>3</v>
      </c>
      <c r="AD312" s="23">
        <v>44023</v>
      </c>
      <c r="AE312" s="20">
        <v>5</v>
      </c>
      <c r="AF312" s="22"/>
      <c r="AG312" s="131">
        <v>1</v>
      </c>
      <c r="AH312" s="23">
        <v>44022</v>
      </c>
      <c r="AI312" s="20">
        <v>5</v>
      </c>
      <c r="AJ312" s="132"/>
      <c r="AK312" s="3">
        <v>1</v>
      </c>
      <c r="AL312" s="23">
        <v>44021</v>
      </c>
      <c r="AM312" s="20">
        <v>5</v>
      </c>
      <c r="AN312" s="132"/>
      <c r="AO312" s="3">
        <v>1</v>
      </c>
      <c r="AP312" s="23">
        <v>44020</v>
      </c>
      <c r="AQ312" s="20">
        <v>5</v>
      </c>
      <c r="AR312" s="132"/>
      <c r="AS312" s="3">
        <v>1</v>
      </c>
      <c r="AT312" s="23">
        <v>44019</v>
      </c>
      <c r="AU312" s="20">
        <v>5</v>
      </c>
      <c r="AV312" s="132"/>
      <c r="AW312" s="3">
        <v>1</v>
      </c>
      <c r="AX312" s="23">
        <v>44018</v>
      </c>
      <c r="AY312" s="20">
        <v>5</v>
      </c>
      <c r="AZ312" s="132"/>
      <c r="BA312" s="3">
        <v>1</v>
      </c>
      <c r="BB312" s="23">
        <v>44017</v>
      </c>
      <c r="BC312" s="20">
        <v>5</v>
      </c>
      <c r="BD312" s="132"/>
      <c r="BE312" s="3">
        <v>1</v>
      </c>
      <c r="BF312" s="23">
        <v>44016</v>
      </c>
      <c r="BG312" s="20">
        <v>5</v>
      </c>
      <c r="BH312" s="22"/>
    </row>
    <row r="313" spans="1:60" x14ac:dyDescent="0.25">
      <c r="A313" s="37">
        <v>44030</v>
      </c>
      <c r="B313" s="61">
        <v>0.45833333333333331</v>
      </c>
      <c r="C313" s="144">
        <f t="shared" si="47"/>
        <v>3</v>
      </c>
      <c r="D313" s="145">
        <f t="shared" si="46"/>
        <v>3</v>
      </c>
      <c r="E313" s="20">
        <f t="shared" si="48"/>
        <v>195</v>
      </c>
      <c r="F313" s="20">
        <v>5</v>
      </c>
      <c r="G313" s="95"/>
      <c r="H313" s="22"/>
      <c r="I313" s="3">
        <v>6</v>
      </c>
      <c r="J313" s="23">
        <v>44029</v>
      </c>
      <c r="K313" s="140">
        <v>15</v>
      </c>
      <c r="L313" s="22"/>
      <c r="M313" s="3">
        <v>8</v>
      </c>
      <c r="N313" s="23">
        <v>44028</v>
      </c>
      <c r="O313" s="20">
        <v>15</v>
      </c>
      <c r="P313" s="22"/>
      <c r="Q313" s="3">
        <v>8</v>
      </c>
      <c r="R313" s="23">
        <v>44027</v>
      </c>
      <c r="S313" s="20">
        <v>15</v>
      </c>
      <c r="T313" s="22"/>
      <c r="U313" s="3">
        <v>8</v>
      </c>
      <c r="V313" s="23">
        <v>44026</v>
      </c>
      <c r="W313" s="20">
        <v>15</v>
      </c>
      <c r="X313" s="22"/>
      <c r="Y313" s="3">
        <v>5</v>
      </c>
      <c r="Z313" s="23">
        <v>44025</v>
      </c>
      <c r="AA313" s="20">
        <v>15</v>
      </c>
      <c r="AB313" s="22"/>
      <c r="AC313" s="131">
        <v>3</v>
      </c>
      <c r="AD313" s="23">
        <v>44024</v>
      </c>
      <c r="AE313" s="20">
        <v>15</v>
      </c>
      <c r="AF313" s="22"/>
      <c r="AG313" s="131">
        <v>1</v>
      </c>
      <c r="AH313" s="23">
        <v>44023</v>
      </c>
      <c r="AI313" s="20">
        <v>15</v>
      </c>
      <c r="AJ313" s="132"/>
      <c r="AK313" s="3">
        <v>1</v>
      </c>
      <c r="AL313" s="23">
        <v>44022</v>
      </c>
      <c r="AM313" s="20">
        <v>15</v>
      </c>
      <c r="AN313" s="132"/>
      <c r="AO313" s="3">
        <v>1</v>
      </c>
      <c r="AP313" s="23">
        <v>44021</v>
      </c>
      <c r="AQ313" s="20">
        <v>15</v>
      </c>
      <c r="AR313" s="132"/>
      <c r="AS313" s="3">
        <v>1</v>
      </c>
      <c r="AT313" s="23">
        <v>44020</v>
      </c>
      <c r="AU313" s="20">
        <v>15</v>
      </c>
      <c r="AV313" s="132"/>
      <c r="AW313" s="3">
        <v>1</v>
      </c>
      <c r="AX313" s="23">
        <v>44019</v>
      </c>
      <c r="AY313" s="20">
        <v>15</v>
      </c>
      <c r="AZ313" s="132"/>
      <c r="BA313" s="3">
        <v>1</v>
      </c>
      <c r="BB313" s="23">
        <v>44018</v>
      </c>
      <c r="BC313" s="20">
        <v>15</v>
      </c>
      <c r="BD313" s="132"/>
      <c r="BE313" s="3">
        <v>1</v>
      </c>
      <c r="BF313" s="23">
        <v>44017</v>
      </c>
      <c r="BG313" s="20">
        <v>15</v>
      </c>
      <c r="BH313" s="22"/>
    </row>
    <row r="314" spans="1:60" x14ac:dyDescent="0.25">
      <c r="A314" s="37"/>
      <c r="B314" s="61"/>
      <c r="C314" s="144">
        <f t="shared" si="47"/>
        <v>1</v>
      </c>
      <c r="D314" s="145">
        <f t="shared" si="46"/>
        <v>1</v>
      </c>
      <c r="E314" s="20">
        <f t="shared" si="48"/>
        <v>10</v>
      </c>
      <c r="F314" s="20">
        <v>5</v>
      </c>
      <c r="G314" s="95"/>
      <c r="H314" s="22"/>
      <c r="I314" s="3">
        <v>6</v>
      </c>
      <c r="J314" s="23">
        <v>44029</v>
      </c>
      <c r="K314" s="140">
        <v>5</v>
      </c>
      <c r="L314" s="22"/>
      <c r="M314" s="3">
        <v>8</v>
      </c>
      <c r="N314" s="23">
        <v>44028</v>
      </c>
      <c r="O314" s="20">
        <v>5</v>
      </c>
      <c r="P314" s="22"/>
      <c r="Q314" s="3"/>
      <c r="R314" s="23"/>
      <c r="S314" s="20"/>
      <c r="T314" s="22"/>
      <c r="U314" s="3"/>
      <c r="V314" s="23"/>
      <c r="W314" s="20"/>
      <c r="X314" s="22"/>
      <c r="Y314" s="3"/>
      <c r="Z314" s="23"/>
      <c r="AA314" s="20"/>
      <c r="AB314" s="22"/>
      <c r="AC314" s="131"/>
      <c r="AD314" s="23"/>
      <c r="AE314" s="20"/>
      <c r="AF314" s="22"/>
      <c r="AG314" s="131"/>
      <c r="AH314" s="23"/>
      <c r="AI314" s="20"/>
      <c r="AJ314" s="132"/>
      <c r="AK314" s="3"/>
      <c r="AL314" s="23"/>
      <c r="AM314" s="20"/>
      <c r="AN314" s="132"/>
      <c r="AO314" s="3"/>
      <c r="AP314" s="23"/>
      <c r="AQ314" s="20"/>
      <c r="AR314" s="132"/>
      <c r="AS314" s="3"/>
      <c r="AT314" s="23"/>
      <c r="AU314" s="20"/>
      <c r="AV314" s="132"/>
      <c r="AW314" s="3"/>
      <c r="AX314" s="23"/>
      <c r="AY314" s="20"/>
      <c r="AZ314" s="132"/>
      <c r="BA314" s="3"/>
      <c r="BB314" s="23"/>
      <c r="BC314" s="20"/>
      <c r="BD314" s="132"/>
      <c r="BE314" s="3"/>
      <c r="BF314" s="23"/>
      <c r="BG314" s="20"/>
      <c r="BH314" s="22"/>
    </row>
    <row r="315" spans="1:60" x14ac:dyDescent="0.25">
      <c r="A315" s="37"/>
      <c r="B315" s="61"/>
      <c r="C315" s="144">
        <f t="shared" si="47"/>
        <v>1</v>
      </c>
      <c r="D315" s="145">
        <f t="shared" si="46"/>
        <v>1</v>
      </c>
      <c r="E315" s="20">
        <f t="shared" si="48"/>
        <v>5</v>
      </c>
      <c r="F315" s="20">
        <v>5</v>
      </c>
      <c r="G315" s="95"/>
      <c r="H315" s="22"/>
      <c r="I315" s="3">
        <v>6</v>
      </c>
      <c r="J315" s="23">
        <v>44029</v>
      </c>
      <c r="K315" s="140">
        <v>5</v>
      </c>
      <c r="L315" s="22"/>
      <c r="M315" s="3"/>
      <c r="N315" s="23"/>
      <c r="O315" s="20"/>
      <c r="P315" s="22"/>
      <c r="Q315" s="3"/>
      <c r="R315" s="23"/>
      <c r="S315" s="20"/>
      <c r="T315" s="22"/>
      <c r="U315" s="3"/>
      <c r="V315" s="23"/>
      <c r="W315" s="20"/>
      <c r="X315" s="22"/>
      <c r="Y315" s="3"/>
      <c r="Z315" s="23"/>
      <c r="AA315" s="20"/>
      <c r="AB315" s="22"/>
      <c r="AC315" s="3"/>
      <c r="AD315" s="23"/>
      <c r="AE315" s="20"/>
      <c r="AF315" s="22"/>
      <c r="AG315" s="131"/>
      <c r="AH315" s="23"/>
      <c r="AI315" s="20"/>
      <c r="AJ315" s="132"/>
      <c r="AK315" s="3"/>
      <c r="AL315" s="23"/>
      <c r="AM315" s="20"/>
      <c r="AN315" s="132"/>
      <c r="AO315" s="3"/>
      <c r="AP315" s="23"/>
      <c r="AQ315" s="20"/>
      <c r="AR315" s="132"/>
      <c r="AS315" s="3"/>
      <c r="AT315" s="23"/>
      <c r="AU315" s="20"/>
      <c r="AV315" s="132"/>
      <c r="AW315" s="3"/>
      <c r="AX315" s="23"/>
      <c r="AY315" s="20"/>
      <c r="AZ315" s="132"/>
      <c r="BA315" s="3"/>
      <c r="BB315" s="23"/>
      <c r="BC315" s="20"/>
      <c r="BD315" s="132"/>
      <c r="BE315" s="3"/>
      <c r="BF315" s="23"/>
      <c r="BG315" s="20"/>
      <c r="BH315" s="22"/>
    </row>
    <row r="316" spans="1:60" x14ac:dyDescent="0.25">
      <c r="A316" s="37"/>
      <c r="B316" s="61"/>
      <c r="C316" s="144">
        <f t="shared" si="47"/>
        <v>1</v>
      </c>
      <c r="D316" s="145">
        <f t="shared" si="46"/>
        <v>1</v>
      </c>
      <c r="E316" s="20">
        <f t="shared" si="48"/>
        <v>45</v>
      </c>
      <c r="F316" s="20">
        <v>5</v>
      </c>
      <c r="G316" s="95"/>
      <c r="H316" s="22"/>
      <c r="I316" s="3">
        <v>6</v>
      </c>
      <c r="J316" s="23">
        <v>44029</v>
      </c>
      <c r="K316" s="140">
        <v>5</v>
      </c>
      <c r="L316" s="22"/>
      <c r="M316" s="3">
        <v>8</v>
      </c>
      <c r="N316" s="23">
        <v>44028</v>
      </c>
      <c r="O316" s="20">
        <v>5</v>
      </c>
      <c r="P316" s="22"/>
      <c r="Q316" s="3">
        <v>8</v>
      </c>
      <c r="R316" s="23">
        <v>44027</v>
      </c>
      <c r="S316" s="20">
        <v>5</v>
      </c>
      <c r="T316" s="22"/>
      <c r="U316" s="3">
        <v>8</v>
      </c>
      <c r="V316" s="23">
        <v>44026</v>
      </c>
      <c r="W316" s="20">
        <v>5</v>
      </c>
      <c r="X316" s="22"/>
      <c r="Y316" s="3">
        <v>5</v>
      </c>
      <c r="Z316" s="23">
        <v>44025</v>
      </c>
      <c r="AA316" s="20">
        <v>5</v>
      </c>
      <c r="AB316" s="22"/>
      <c r="AC316" s="131">
        <v>3</v>
      </c>
      <c r="AD316" s="23">
        <v>44024</v>
      </c>
      <c r="AE316" s="20">
        <v>0</v>
      </c>
      <c r="AF316" s="22"/>
      <c r="AG316" s="131">
        <v>3</v>
      </c>
      <c r="AH316" s="23">
        <v>44023</v>
      </c>
      <c r="AI316" s="20">
        <v>5</v>
      </c>
      <c r="AJ316" s="132"/>
      <c r="AK316" s="3">
        <v>1</v>
      </c>
      <c r="AL316" s="23">
        <v>44022</v>
      </c>
      <c r="AM316" s="20">
        <v>5</v>
      </c>
      <c r="AN316" s="132"/>
      <c r="AO316" s="3">
        <v>1</v>
      </c>
      <c r="AP316" s="23">
        <v>44021</v>
      </c>
      <c r="AQ316" s="20">
        <v>5</v>
      </c>
      <c r="AR316" s="132"/>
      <c r="AS316" s="3">
        <v>1</v>
      </c>
      <c r="AT316" s="23">
        <v>44020</v>
      </c>
      <c r="AU316" s="20">
        <v>0</v>
      </c>
      <c r="AV316" s="132"/>
      <c r="AW316" s="3">
        <v>1</v>
      </c>
      <c r="AX316" s="23">
        <v>44019</v>
      </c>
      <c r="AY316" s="20">
        <v>0</v>
      </c>
      <c r="AZ316" s="132"/>
      <c r="BA316" s="3">
        <v>1</v>
      </c>
      <c r="BB316" s="23">
        <v>44018</v>
      </c>
      <c r="BC316" s="20">
        <v>0</v>
      </c>
      <c r="BD316" s="132"/>
      <c r="BE316" s="3">
        <v>1</v>
      </c>
      <c r="BF316" s="23">
        <v>44017</v>
      </c>
      <c r="BG316" s="20">
        <v>5</v>
      </c>
      <c r="BH316" s="22"/>
    </row>
    <row r="317" spans="1:60" x14ac:dyDescent="0.25">
      <c r="A317" s="37">
        <v>44030</v>
      </c>
      <c r="B317" s="61">
        <v>0.5</v>
      </c>
      <c r="C317" s="144">
        <f t="shared" si="47"/>
        <v>1</v>
      </c>
      <c r="D317" s="145">
        <f t="shared" si="46"/>
        <v>1</v>
      </c>
      <c r="E317" s="20">
        <f t="shared" si="48"/>
        <v>65</v>
      </c>
      <c r="F317" s="20">
        <v>5</v>
      </c>
      <c r="G317" s="95"/>
      <c r="H317" s="22"/>
      <c r="I317" s="3">
        <v>6</v>
      </c>
      <c r="J317" s="23">
        <v>44029</v>
      </c>
      <c r="K317" s="140">
        <v>5</v>
      </c>
      <c r="L317" s="22"/>
      <c r="M317" s="3">
        <v>8</v>
      </c>
      <c r="N317" s="23">
        <v>44028</v>
      </c>
      <c r="O317" s="20">
        <v>5</v>
      </c>
      <c r="P317" s="22"/>
      <c r="Q317" s="3">
        <v>8</v>
      </c>
      <c r="R317" s="23">
        <v>44027</v>
      </c>
      <c r="S317" s="20">
        <v>5</v>
      </c>
      <c r="T317" s="22"/>
      <c r="U317" s="3">
        <v>8</v>
      </c>
      <c r="V317" s="23">
        <v>44026</v>
      </c>
      <c r="W317" s="20">
        <v>5</v>
      </c>
      <c r="X317" s="22"/>
      <c r="Y317" s="3">
        <v>5</v>
      </c>
      <c r="Z317" s="23">
        <v>44025</v>
      </c>
      <c r="AA317" s="20">
        <v>5</v>
      </c>
      <c r="AB317" s="22"/>
      <c r="AC317" s="131">
        <v>3</v>
      </c>
      <c r="AD317" s="23">
        <v>44024</v>
      </c>
      <c r="AE317" s="20">
        <v>5</v>
      </c>
      <c r="AF317" s="22"/>
      <c r="AG317" s="131">
        <v>1</v>
      </c>
      <c r="AH317" s="23">
        <v>44023</v>
      </c>
      <c r="AI317" s="20">
        <v>5</v>
      </c>
      <c r="AJ317" s="132"/>
      <c r="AK317" s="3">
        <v>1</v>
      </c>
      <c r="AL317" s="23">
        <v>44022</v>
      </c>
      <c r="AM317" s="20">
        <v>5</v>
      </c>
      <c r="AN317" s="132"/>
      <c r="AO317" s="3">
        <v>1</v>
      </c>
      <c r="AP317" s="23">
        <v>44021</v>
      </c>
      <c r="AQ317" s="20">
        <v>5</v>
      </c>
      <c r="AR317" s="132"/>
      <c r="AS317" s="3">
        <v>1</v>
      </c>
      <c r="AT317" s="23">
        <v>44020</v>
      </c>
      <c r="AU317" s="20">
        <v>5</v>
      </c>
      <c r="AV317" s="132"/>
      <c r="AW317" s="3">
        <v>1</v>
      </c>
      <c r="AX317" s="23">
        <v>44019</v>
      </c>
      <c r="AY317" s="20">
        <v>5</v>
      </c>
      <c r="AZ317" s="132"/>
      <c r="BA317" s="3">
        <v>1</v>
      </c>
      <c r="BB317" s="23">
        <v>44018</v>
      </c>
      <c r="BC317" s="20">
        <v>5</v>
      </c>
      <c r="BD317" s="132"/>
      <c r="BE317" s="3">
        <v>1</v>
      </c>
      <c r="BF317" s="23">
        <v>44017</v>
      </c>
      <c r="BG317" s="20">
        <v>5</v>
      </c>
      <c r="BH317" s="22"/>
    </row>
    <row r="318" spans="1:60" x14ac:dyDescent="0.25">
      <c r="A318" s="37"/>
      <c r="B318" s="61"/>
      <c r="C318" s="144">
        <f t="shared" si="47"/>
        <v>1</v>
      </c>
      <c r="D318" s="145">
        <f t="shared" si="46"/>
        <v>1</v>
      </c>
      <c r="E318" s="20">
        <f t="shared" si="48"/>
        <v>50</v>
      </c>
      <c r="F318" s="20">
        <v>5</v>
      </c>
      <c r="G318" s="95"/>
      <c r="H318" s="22"/>
      <c r="I318" s="3">
        <v>6</v>
      </c>
      <c r="J318" s="23">
        <v>44029</v>
      </c>
      <c r="K318" s="140">
        <v>5</v>
      </c>
      <c r="L318" s="22"/>
      <c r="M318" s="3">
        <v>8</v>
      </c>
      <c r="N318" s="23">
        <v>44028</v>
      </c>
      <c r="O318" s="20">
        <v>5</v>
      </c>
      <c r="P318" s="22"/>
      <c r="Q318" s="3">
        <v>8</v>
      </c>
      <c r="R318" s="23">
        <v>44027</v>
      </c>
      <c r="S318" s="20">
        <v>5</v>
      </c>
      <c r="T318" s="22"/>
      <c r="U318" s="3">
        <v>8</v>
      </c>
      <c r="V318" s="23">
        <v>44026</v>
      </c>
      <c r="W318" s="20">
        <v>5</v>
      </c>
      <c r="X318" s="22"/>
      <c r="Y318" s="3">
        <v>5</v>
      </c>
      <c r="Z318" s="23">
        <v>44025</v>
      </c>
      <c r="AA318" s="20">
        <v>5</v>
      </c>
      <c r="AB318" s="22"/>
      <c r="AC318" s="131">
        <v>3</v>
      </c>
      <c r="AD318" s="23">
        <v>44024</v>
      </c>
      <c r="AE318" s="20">
        <v>5</v>
      </c>
      <c r="AF318" s="22"/>
      <c r="AG318" s="131">
        <v>1</v>
      </c>
      <c r="AH318" s="23">
        <v>44023</v>
      </c>
      <c r="AI318" s="20">
        <v>5</v>
      </c>
      <c r="AJ318" s="132"/>
      <c r="AK318" s="3">
        <v>1</v>
      </c>
      <c r="AL318" s="23">
        <v>44022</v>
      </c>
      <c r="AM318" s="20">
        <v>5</v>
      </c>
      <c r="AN318" s="132"/>
      <c r="AO318" s="3">
        <v>1</v>
      </c>
      <c r="AP318" s="23">
        <v>44021</v>
      </c>
      <c r="AQ318" s="20">
        <v>5</v>
      </c>
      <c r="AR318" s="132"/>
      <c r="AS318" s="3">
        <v>1</v>
      </c>
      <c r="AT318" s="23">
        <v>44020</v>
      </c>
      <c r="AU318" s="20">
        <v>5</v>
      </c>
      <c r="AV318" s="132"/>
      <c r="AW318" s="3"/>
      <c r="AX318" s="23"/>
      <c r="AY318" s="20"/>
      <c r="AZ318" s="132"/>
      <c r="BA318" s="3"/>
      <c r="BB318" s="23"/>
      <c r="BC318" s="20"/>
      <c r="BD318" s="132"/>
      <c r="BE318" s="3"/>
      <c r="BF318" s="23"/>
      <c r="BG318" s="20"/>
      <c r="BH318" s="22"/>
    </row>
    <row r="319" spans="1:60" x14ac:dyDescent="0.25">
      <c r="A319" s="37"/>
      <c r="B319" s="61"/>
      <c r="C319" s="144">
        <f t="shared" si="47"/>
        <v>1</v>
      </c>
      <c r="D319" s="145">
        <f t="shared" si="46"/>
        <v>1</v>
      </c>
      <c r="E319" s="20">
        <f t="shared" si="48"/>
        <v>25</v>
      </c>
      <c r="F319" s="20">
        <v>5</v>
      </c>
      <c r="G319" s="95"/>
      <c r="H319" s="22"/>
      <c r="I319" s="3">
        <v>6</v>
      </c>
      <c r="J319" s="23">
        <v>44029</v>
      </c>
      <c r="K319" s="140">
        <v>5</v>
      </c>
      <c r="L319" s="22"/>
      <c r="M319" s="3">
        <v>8</v>
      </c>
      <c r="N319" s="23">
        <v>44028</v>
      </c>
      <c r="O319" s="20">
        <v>5</v>
      </c>
      <c r="P319" s="22"/>
      <c r="Q319" s="3">
        <v>8</v>
      </c>
      <c r="R319" s="23">
        <v>44027</v>
      </c>
      <c r="S319" s="20">
        <v>0</v>
      </c>
      <c r="T319" s="22"/>
      <c r="U319" s="3">
        <v>8</v>
      </c>
      <c r="V319" s="23">
        <v>44026</v>
      </c>
      <c r="W319" s="20">
        <v>0</v>
      </c>
      <c r="X319" s="22"/>
      <c r="Y319" s="3">
        <v>8</v>
      </c>
      <c r="Z319" s="23">
        <v>44025</v>
      </c>
      <c r="AA319" s="20">
        <v>5</v>
      </c>
      <c r="AB319" s="22"/>
      <c r="AC319" s="3">
        <v>8</v>
      </c>
      <c r="AD319" s="23">
        <v>44024</v>
      </c>
      <c r="AE319" s="20">
        <v>0</v>
      </c>
      <c r="AF319" s="22"/>
      <c r="AG319" s="131">
        <v>8</v>
      </c>
      <c r="AH319" s="23">
        <v>44023</v>
      </c>
      <c r="AI319" s="20">
        <v>5</v>
      </c>
      <c r="AJ319" s="132"/>
      <c r="AK319" s="3">
        <v>5</v>
      </c>
      <c r="AL319" s="23">
        <v>44022</v>
      </c>
      <c r="AM319" s="20">
        <v>0</v>
      </c>
      <c r="AN319" s="132"/>
      <c r="AO319" s="3">
        <v>5</v>
      </c>
      <c r="AP319" s="23">
        <v>44021</v>
      </c>
      <c r="AQ319" s="20">
        <v>0</v>
      </c>
      <c r="AR319" s="132"/>
      <c r="AS319" s="3">
        <v>5</v>
      </c>
      <c r="AT319" s="23">
        <v>44020</v>
      </c>
      <c r="AU319" s="20">
        <v>0</v>
      </c>
      <c r="AV319" s="132"/>
      <c r="AW319" s="3">
        <v>5</v>
      </c>
      <c r="AX319" s="23">
        <v>44019</v>
      </c>
      <c r="AY319" s="20">
        <v>0</v>
      </c>
      <c r="AZ319" s="132"/>
      <c r="BA319" s="3">
        <v>5</v>
      </c>
      <c r="BB319" s="23">
        <v>44018</v>
      </c>
      <c r="BC319" s="20">
        <v>0</v>
      </c>
      <c r="BD319" s="132"/>
      <c r="BE319" s="3">
        <v>5</v>
      </c>
      <c r="BF319" s="23">
        <v>44017</v>
      </c>
      <c r="BG319" s="20">
        <v>5</v>
      </c>
      <c r="BH319" s="22"/>
    </row>
    <row r="320" spans="1:60" x14ac:dyDescent="0.25">
      <c r="A320" s="37">
        <v>44030</v>
      </c>
      <c r="B320" s="61">
        <v>0.625</v>
      </c>
      <c r="C320" s="144">
        <f t="shared" si="47"/>
        <v>3</v>
      </c>
      <c r="D320" s="145">
        <f t="shared" si="46"/>
        <v>3</v>
      </c>
      <c r="E320" s="20">
        <f t="shared" si="48"/>
        <v>195</v>
      </c>
      <c r="F320" s="20">
        <v>5</v>
      </c>
      <c r="G320" s="95"/>
      <c r="H320" s="22"/>
      <c r="I320" s="3">
        <v>6</v>
      </c>
      <c r="J320" s="23">
        <v>44029</v>
      </c>
      <c r="K320" s="140">
        <v>15</v>
      </c>
      <c r="L320" s="22"/>
      <c r="M320" s="3">
        <v>8</v>
      </c>
      <c r="N320" s="23">
        <v>44028</v>
      </c>
      <c r="O320" s="20">
        <v>15</v>
      </c>
      <c r="P320" s="22"/>
      <c r="Q320" s="3">
        <v>8</v>
      </c>
      <c r="R320" s="23">
        <v>44027</v>
      </c>
      <c r="S320" s="20">
        <v>15</v>
      </c>
      <c r="T320" s="22"/>
      <c r="U320" s="3">
        <v>8</v>
      </c>
      <c r="V320" s="23">
        <v>44026</v>
      </c>
      <c r="W320" s="20">
        <v>15</v>
      </c>
      <c r="X320" s="22"/>
      <c r="Y320" s="3">
        <v>5</v>
      </c>
      <c r="Z320" s="23">
        <v>44025</v>
      </c>
      <c r="AA320" s="20">
        <v>15</v>
      </c>
      <c r="AB320" s="22"/>
      <c r="AC320" s="131">
        <v>3</v>
      </c>
      <c r="AD320" s="23">
        <v>44024</v>
      </c>
      <c r="AE320" s="20">
        <v>15</v>
      </c>
      <c r="AF320" s="22"/>
      <c r="AG320" s="131">
        <v>1</v>
      </c>
      <c r="AH320" s="23">
        <v>44023</v>
      </c>
      <c r="AI320" s="20">
        <v>15</v>
      </c>
      <c r="AJ320" s="132"/>
      <c r="AK320" s="3">
        <v>1</v>
      </c>
      <c r="AL320" s="23">
        <v>44022</v>
      </c>
      <c r="AM320" s="20">
        <v>15</v>
      </c>
      <c r="AN320" s="132"/>
      <c r="AO320" s="3">
        <v>1</v>
      </c>
      <c r="AP320" s="23">
        <v>44021</v>
      </c>
      <c r="AQ320" s="20">
        <v>15</v>
      </c>
      <c r="AR320" s="132"/>
      <c r="AS320" s="3">
        <v>1</v>
      </c>
      <c r="AT320" s="23">
        <v>44020</v>
      </c>
      <c r="AU320" s="20">
        <v>15</v>
      </c>
      <c r="AV320" s="132"/>
      <c r="AW320" s="3">
        <v>1</v>
      </c>
      <c r="AX320" s="23">
        <v>44019</v>
      </c>
      <c r="AY320" s="20">
        <v>15</v>
      </c>
      <c r="AZ320" s="132"/>
      <c r="BA320" s="3">
        <v>1</v>
      </c>
      <c r="BB320" s="23">
        <v>44018</v>
      </c>
      <c r="BC320" s="20">
        <v>15</v>
      </c>
      <c r="BD320" s="132"/>
      <c r="BE320" s="3">
        <v>1</v>
      </c>
      <c r="BF320" s="23">
        <v>44017</v>
      </c>
      <c r="BG320" s="20">
        <v>15</v>
      </c>
      <c r="BH320" s="22"/>
    </row>
    <row r="321" spans="1:60" x14ac:dyDescent="0.25">
      <c r="A321" s="37">
        <v>44030</v>
      </c>
      <c r="B321" s="61">
        <v>0.75</v>
      </c>
      <c r="C321" s="144">
        <f t="shared" si="47"/>
        <v>3</v>
      </c>
      <c r="D321" s="145">
        <f t="shared" si="46"/>
        <v>3</v>
      </c>
      <c r="E321" s="20">
        <f t="shared" si="48"/>
        <v>195</v>
      </c>
      <c r="F321" s="20">
        <v>5</v>
      </c>
      <c r="G321" s="95"/>
      <c r="H321" s="22"/>
      <c r="I321" s="3">
        <v>6</v>
      </c>
      <c r="J321" s="23">
        <v>44029</v>
      </c>
      <c r="K321" s="140">
        <v>15</v>
      </c>
      <c r="L321" s="22"/>
      <c r="M321" s="3">
        <v>8</v>
      </c>
      <c r="N321" s="23">
        <v>44028</v>
      </c>
      <c r="O321" s="20">
        <v>15</v>
      </c>
      <c r="P321" s="22"/>
      <c r="Q321" s="3">
        <v>8</v>
      </c>
      <c r="R321" s="23">
        <v>44027</v>
      </c>
      <c r="S321" s="20">
        <v>15</v>
      </c>
      <c r="T321" s="22"/>
      <c r="U321" s="3">
        <v>8</v>
      </c>
      <c r="V321" s="23">
        <v>44026</v>
      </c>
      <c r="W321" s="20">
        <v>15</v>
      </c>
      <c r="X321" s="22"/>
      <c r="Y321" s="3">
        <v>5</v>
      </c>
      <c r="Z321" s="23">
        <v>44025</v>
      </c>
      <c r="AA321" s="20">
        <v>15</v>
      </c>
      <c r="AB321" s="22"/>
      <c r="AC321" s="131">
        <v>3</v>
      </c>
      <c r="AD321" s="23">
        <v>44024</v>
      </c>
      <c r="AE321" s="20">
        <v>15</v>
      </c>
      <c r="AF321" s="22"/>
      <c r="AG321" s="131">
        <v>1</v>
      </c>
      <c r="AH321" s="23">
        <v>44023</v>
      </c>
      <c r="AI321" s="20">
        <v>15</v>
      </c>
      <c r="AJ321" s="132"/>
      <c r="AK321" s="3">
        <v>1</v>
      </c>
      <c r="AL321" s="23">
        <v>44022</v>
      </c>
      <c r="AM321" s="20">
        <v>15</v>
      </c>
      <c r="AN321" s="132"/>
      <c r="AO321" s="3">
        <v>1</v>
      </c>
      <c r="AP321" s="23">
        <v>44021</v>
      </c>
      <c r="AQ321" s="20">
        <v>15</v>
      </c>
      <c r="AR321" s="132"/>
      <c r="AS321" s="3">
        <v>1</v>
      </c>
      <c r="AT321" s="23">
        <v>44020</v>
      </c>
      <c r="AU321" s="20">
        <v>15</v>
      </c>
      <c r="AV321" s="132"/>
      <c r="AW321" s="3">
        <v>1</v>
      </c>
      <c r="AX321" s="23">
        <v>44019</v>
      </c>
      <c r="AY321" s="20">
        <v>15</v>
      </c>
      <c r="AZ321" s="132"/>
      <c r="BA321" s="3">
        <v>1</v>
      </c>
      <c r="BB321" s="23">
        <v>44018</v>
      </c>
      <c r="BC321" s="20">
        <v>15</v>
      </c>
      <c r="BD321" s="132"/>
      <c r="BE321" s="3">
        <v>1</v>
      </c>
      <c r="BF321" s="23">
        <v>44017</v>
      </c>
      <c r="BG321" s="20">
        <v>15</v>
      </c>
      <c r="BH321" s="22"/>
    </row>
    <row r="322" spans="1:60" customFormat="1" ht="13.75" thickBot="1" x14ac:dyDescent="0.3">
      <c r="A322" s="30"/>
      <c r="B322" s="62"/>
      <c r="C322" s="128">
        <f t="shared" si="47"/>
        <v>1</v>
      </c>
      <c r="D322" s="129">
        <f t="shared" si="46"/>
        <v>1</v>
      </c>
      <c r="E322" s="33">
        <f t="shared" si="48"/>
        <v>15</v>
      </c>
      <c r="F322" s="33">
        <v>5</v>
      </c>
      <c r="G322" s="147"/>
      <c r="H322" s="22"/>
      <c r="I322" s="3">
        <v>6</v>
      </c>
      <c r="J322" s="42">
        <v>44029</v>
      </c>
      <c r="K322" s="130">
        <v>5</v>
      </c>
      <c r="L322" s="22"/>
      <c r="M322" s="3">
        <v>8</v>
      </c>
      <c r="N322" s="42">
        <v>44028</v>
      </c>
      <c r="O322" s="33">
        <v>5</v>
      </c>
      <c r="P322" s="22"/>
      <c r="Q322" s="3">
        <v>8</v>
      </c>
      <c r="R322" s="42">
        <v>44027</v>
      </c>
      <c r="S322" s="33">
        <v>5</v>
      </c>
      <c r="T322" s="22"/>
      <c r="U322" s="3"/>
      <c r="V322" s="42"/>
      <c r="W322" s="33"/>
      <c r="X322" s="22"/>
      <c r="Y322" s="3"/>
      <c r="Z322" s="42"/>
      <c r="AA322" s="33"/>
      <c r="AB322" s="22"/>
      <c r="AC322" s="131"/>
      <c r="AD322" s="42"/>
      <c r="AE322" s="33"/>
      <c r="AF322" s="22"/>
      <c r="AG322" s="131"/>
      <c r="AH322" s="42"/>
      <c r="AI322" s="33"/>
      <c r="AJ322" s="132"/>
      <c r="AK322" s="3"/>
      <c r="AL322" s="42"/>
      <c r="AM322" s="33"/>
      <c r="AN322" s="132"/>
      <c r="AO322" s="3"/>
      <c r="AP322" s="42"/>
      <c r="AQ322" s="33"/>
      <c r="AR322" s="132"/>
      <c r="AS322" s="3"/>
      <c r="AT322" s="42"/>
      <c r="AU322" s="33"/>
      <c r="AV322" s="132"/>
      <c r="AW322" s="3"/>
      <c r="AX322" s="42"/>
      <c r="AY322" s="33"/>
      <c r="AZ322" s="132"/>
      <c r="BA322" s="3"/>
      <c r="BB322" s="42"/>
      <c r="BC322" s="33"/>
      <c r="BD322" s="132"/>
      <c r="BE322" s="3"/>
      <c r="BF322" s="42"/>
      <c r="BG322" s="33"/>
      <c r="BH322" s="22"/>
    </row>
    <row r="323" spans="1:60" s="8" customFormat="1" x14ac:dyDescent="0.25">
      <c r="A323" s="5">
        <v>44031</v>
      </c>
      <c r="B323" s="63">
        <v>0.375</v>
      </c>
      <c r="C323" s="135">
        <f t="shared" si="47"/>
        <v>3</v>
      </c>
      <c r="D323" s="136">
        <f t="shared" si="46"/>
        <v>3</v>
      </c>
      <c r="E323" s="7">
        <f t="shared" si="48"/>
        <v>195</v>
      </c>
      <c r="F323" s="7">
        <v>5</v>
      </c>
      <c r="G323" s="141"/>
      <c r="H323" s="12"/>
      <c r="I323" s="9">
        <v>6</v>
      </c>
      <c r="J323" s="10">
        <v>44030</v>
      </c>
      <c r="K323" s="137">
        <v>15</v>
      </c>
      <c r="L323" s="12"/>
      <c r="M323" s="9">
        <v>8</v>
      </c>
      <c r="N323" s="10">
        <v>44029</v>
      </c>
      <c r="O323" s="7">
        <v>15</v>
      </c>
      <c r="P323" s="12"/>
      <c r="Q323" s="9">
        <v>8</v>
      </c>
      <c r="R323" s="10">
        <v>44028</v>
      </c>
      <c r="S323" s="7">
        <v>15</v>
      </c>
      <c r="T323" s="12"/>
      <c r="U323" s="9">
        <v>8</v>
      </c>
      <c r="V323" s="10">
        <v>44027</v>
      </c>
      <c r="W323" s="7">
        <v>15</v>
      </c>
      <c r="X323" s="12"/>
      <c r="Y323" s="9">
        <v>5</v>
      </c>
      <c r="Z323" s="10">
        <v>44026</v>
      </c>
      <c r="AA323" s="7">
        <v>15</v>
      </c>
      <c r="AB323" s="12"/>
      <c r="AC323" s="138">
        <v>3</v>
      </c>
      <c r="AD323" s="10">
        <v>44025</v>
      </c>
      <c r="AE323" s="7">
        <v>15</v>
      </c>
      <c r="AF323" s="12"/>
      <c r="AG323" s="138">
        <v>1</v>
      </c>
      <c r="AH323" s="10">
        <v>44024</v>
      </c>
      <c r="AI323" s="7">
        <v>15</v>
      </c>
      <c r="AJ323" s="139"/>
      <c r="AK323" s="9">
        <v>1</v>
      </c>
      <c r="AL323" s="10">
        <v>44023</v>
      </c>
      <c r="AM323" s="7">
        <v>15</v>
      </c>
      <c r="AN323" s="139"/>
      <c r="AO323" s="9">
        <v>1</v>
      </c>
      <c r="AP323" s="10">
        <v>44022</v>
      </c>
      <c r="AQ323" s="7">
        <v>15</v>
      </c>
      <c r="AR323" s="139"/>
      <c r="AS323" s="9">
        <v>1</v>
      </c>
      <c r="AT323" s="10">
        <v>44021</v>
      </c>
      <c r="AU323" s="7">
        <v>15</v>
      </c>
      <c r="AV323" s="139"/>
      <c r="AW323" s="9">
        <v>1</v>
      </c>
      <c r="AX323" s="10">
        <v>44020</v>
      </c>
      <c r="AY323" s="7">
        <v>15</v>
      </c>
      <c r="AZ323" s="139"/>
      <c r="BA323" s="9">
        <v>1</v>
      </c>
      <c r="BB323" s="10">
        <v>44019</v>
      </c>
      <c r="BC323" s="7">
        <v>15</v>
      </c>
      <c r="BD323" s="139"/>
      <c r="BE323" s="9">
        <v>1</v>
      </c>
      <c r="BF323" s="10">
        <v>44018</v>
      </c>
      <c r="BG323" s="7">
        <v>15</v>
      </c>
      <c r="BH323" s="12"/>
    </row>
    <row r="324" spans="1:60" x14ac:dyDescent="0.25">
      <c r="A324" s="37"/>
      <c r="B324" s="61"/>
      <c r="C324" s="144">
        <f t="shared" si="47"/>
        <v>1</v>
      </c>
      <c r="D324" s="145">
        <f t="shared" si="46"/>
        <v>1</v>
      </c>
      <c r="E324" s="20">
        <f t="shared" si="48"/>
        <v>5</v>
      </c>
      <c r="F324" s="20">
        <v>5</v>
      </c>
      <c r="G324" s="95"/>
      <c r="H324" s="22"/>
      <c r="I324" s="3">
        <v>6</v>
      </c>
      <c r="J324" s="23">
        <v>44030</v>
      </c>
      <c r="K324" s="140">
        <v>5</v>
      </c>
      <c r="L324" s="22"/>
      <c r="M324" s="3"/>
      <c r="N324" s="23"/>
      <c r="O324" s="20"/>
      <c r="P324" s="22"/>
      <c r="Q324" s="3"/>
      <c r="R324" s="23"/>
      <c r="S324" s="20"/>
      <c r="T324" s="22"/>
      <c r="U324" s="3"/>
      <c r="V324" s="23"/>
      <c r="W324" s="20"/>
      <c r="X324" s="22"/>
      <c r="Y324" s="3"/>
      <c r="Z324" s="23"/>
      <c r="AA324" s="20"/>
      <c r="AB324" s="22"/>
      <c r="AC324" s="131"/>
      <c r="AD324" s="23"/>
      <c r="AE324" s="20"/>
      <c r="AF324" s="22"/>
      <c r="AG324" s="131"/>
      <c r="AH324" s="23"/>
      <c r="AI324" s="20"/>
      <c r="AJ324" s="132"/>
      <c r="AK324" s="3"/>
      <c r="AL324" s="23"/>
      <c r="AM324" s="20"/>
      <c r="AN324" s="132"/>
      <c r="AO324" s="3"/>
      <c r="AP324" s="23"/>
      <c r="AQ324" s="20"/>
      <c r="AR324" s="132"/>
      <c r="AS324" s="3"/>
      <c r="AT324" s="23"/>
      <c r="AU324" s="20"/>
      <c r="AV324" s="132"/>
      <c r="AW324" s="3"/>
      <c r="AX324" s="23"/>
      <c r="AY324" s="20"/>
      <c r="AZ324" s="132"/>
      <c r="BA324" s="3"/>
      <c r="BB324" s="23"/>
      <c r="BC324" s="20"/>
      <c r="BD324" s="132"/>
      <c r="BE324" s="3"/>
      <c r="BF324" s="23"/>
      <c r="BG324" s="20"/>
      <c r="BH324" s="22"/>
    </row>
    <row r="325" spans="1:60" x14ac:dyDescent="0.25">
      <c r="A325" s="37">
        <v>44031</v>
      </c>
      <c r="B325" s="61">
        <v>0.95833333333333337</v>
      </c>
      <c r="C325" s="144">
        <f t="shared" si="47"/>
        <v>2</v>
      </c>
      <c r="D325" s="145">
        <f>C325</f>
        <v>2</v>
      </c>
      <c r="E325" s="20">
        <f t="shared" si="48"/>
        <v>130</v>
      </c>
      <c r="F325" s="20">
        <v>5</v>
      </c>
      <c r="G325" s="95"/>
      <c r="H325" s="22"/>
      <c r="I325" s="3">
        <v>6</v>
      </c>
      <c r="J325" s="23">
        <v>44030</v>
      </c>
      <c r="K325" s="140">
        <v>10</v>
      </c>
      <c r="L325" s="22"/>
      <c r="M325" s="3">
        <v>8</v>
      </c>
      <c r="N325" s="23">
        <v>44029</v>
      </c>
      <c r="O325" s="20">
        <v>10</v>
      </c>
      <c r="P325" s="22"/>
      <c r="Q325" s="3">
        <v>8</v>
      </c>
      <c r="R325" s="23">
        <v>44028</v>
      </c>
      <c r="S325" s="20">
        <v>10</v>
      </c>
      <c r="T325" s="22"/>
      <c r="U325" s="3">
        <v>8</v>
      </c>
      <c r="V325" s="23">
        <v>44027</v>
      </c>
      <c r="W325" s="20">
        <v>10</v>
      </c>
      <c r="X325" s="22"/>
      <c r="Y325" s="3">
        <v>5</v>
      </c>
      <c r="Z325" s="23">
        <v>44026</v>
      </c>
      <c r="AA325" s="20">
        <v>10</v>
      </c>
      <c r="AB325" s="22"/>
      <c r="AC325" s="131">
        <v>3</v>
      </c>
      <c r="AD325" s="23">
        <v>44025</v>
      </c>
      <c r="AE325" s="20">
        <v>10</v>
      </c>
      <c r="AF325" s="22"/>
      <c r="AG325" s="131">
        <v>1</v>
      </c>
      <c r="AH325" s="23">
        <v>44024</v>
      </c>
      <c r="AI325" s="20">
        <v>10</v>
      </c>
      <c r="AJ325" s="132"/>
      <c r="AK325" s="3">
        <v>1</v>
      </c>
      <c r="AL325" s="23">
        <v>44023</v>
      </c>
      <c r="AM325" s="20">
        <v>10</v>
      </c>
      <c r="AN325" s="132"/>
      <c r="AO325" s="3">
        <v>1</v>
      </c>
      <c r="AP325" s="23">
        <v>44022</v>
      </c>
      <c r="AQ325" s="20">
        <v>10</v>
      </c>
      <c r="AR325" s="132"/>
      <c r="AS325" s="3">
        <v>1</v>
      </c>
      <c r="AT325" s="23">
        <v>44021</v>
      </c>
      <c r="AU325" s="20">
        <v>10</v>
      </c>
      <c r="AV325" s="132"/>
      <c r="AW325" s="3">
        <v>1</v>
      </c>
      <c r="AX325" s="23">
        <v>44020</v>
      </c>
      <c r="AY325" s="20">
        <v>10</v>
      </c>
      <c r="AZ325" s="132"/>
      <c r="BA325" s="3">
        <v>1</v>
      </c>
      <c r="BB325" s="23">
        <v>44019</v>
      </c>
      <c r="BC325" s="20">
        <v>10</v>
      </c>
      <c r="BD325" s="132"/>
      <c r="BE325" s="3">
        <v>1</v>
      </c>
      <c r="BF325" s="23">
        <v>44018</v>
      </c>
      <c r="BG325" s="20">
        <v>10</v>
      </c>
      <c r="BH325" s="22"/>
    </row>
    <row r="326" spans="1:60" customFormat="1" ht="13.75" thickBot="1" x14ac:dyDescent="0.3">
      <c r="A326" s="30"/>
      <c r="B326" s="62"/>
      <c r="C326" s="128">
        <f t="shared" si="47"/>
        <v>1</v>
      </c>
      <c r="D326" s="129">
        <f>C326</f>
        <v>1</v>
      </c>
      <c r="E326" s="33">
        <f t="shared" si="48"/>
        <v>15</v>
      </c>
      <c r="F326" s="33">
        <v>5</v>
      </c>
      <c r="G326" s="147"/>
      <c r="H326" s="22"/>
      <c r="I326" s="3">
        <v>6</v>
      </c>
      <c r="J326" s="42">
        <v>44025</v>
      </c>
      <c r="K326" s="130">
        <v>5</v>
      </c>
      <c r="L326" s="22"/>
      <c r="M326" s="3">
        <v>8</v>
      </c>
      <c r="N326" s="42">
        <v>44024</v>
      </c>
      <c r="O326" s="33">
        <v>0</v>
      </c>
      <c r="P326" s="22"/>
      <c r="Q326" s="3">
        <v>8</v>
      </c>
      <c r="R326" s="42">
        <v>44023</v>
      </c>
      <c r="S326" s="33">
        <v>0</v>
      </c>
      <c r="T326" s="22"/>
      <c r="U326" s="3">
        <v>8</v>
      </c>
      <c r="V326" s="42">
        <v>44022</v>
      </c>
      <c r="W326" s="33">
        <v>5</v>
      </c>
      <c r="X326" s="22"/>
      <c r="Y326" s="3">
        <v>8</v>
      </c>
      <c r="Z326" s="42">
        <v>44021</v>
      </c>
      <c r="AA326" s="33">
        <v>0</v>
      </c>
      <c r="AB326" s="22"/>
      <c r="AC326" s="131">
        <v>8</v>
      </c>
      <c r="AD326" s="42">
        <v>44020</v>
      </c>
      <c r="AE326" s="33">
        <v>0</v>
      </c>
      <c r="AF326" s="22"/>
      <c r="AG326" s="131">
        <v>8</v>
      </c>
      <c r="AH326" s="42">
        <v>44019</v>
      </c>
      <c r="AI326" s="33">
        <v>0</v>
      </c>
      <c r="AJ326" s="132"/>
      <c r="AK326" s="3">
        <v>8</v>
      </c>
      <c r="AL326" s="42">
        <v>44018</v>
      </c>
      <c r="AM326" s="33">
        <v>5</v>
      </c>
      <c r="AN326" s="132"/>
      <c r="AO326" s="3"/>
      <c r="AP326" s="42"/>
      <c r="AQ326" s="33"/>
      <c r="AR326" s="132"/>
      <c r="AS326" s="3"/>
      <c r="AT326" s="42"/>
      <c r="AU326" s="33"/>
      <c r="AV326" s="132"/>
      <c r="AW326" s="3"/>
      <c r="AX326" s="42"/>
      <c r="AY326" s="33"/>
      <c r="AZ326" s="132"/>
      <c r="BA326" s="3"/>
      <c r="BB326" s="42"/>
      <c r="BC326" s="33"/>
      <c r="BD326" s="132"/>
      <c r="BE326" s="3"/>
      <c r="BF326" s="42"/>
      <c r="BG326" s="33"/>
      <c r="BH326" s="22"/>
    </row>
    <row r="327" spans="1:60" s="8" customFormat="1" x14ac:dyDescent="0.25">
      <c r="A327" s="5">
        <v>44032</v>
      </c>
      <c r="B327" s="63">
        <v>0.375</v>
      </c>
      <c r="C327" s="135">
        <f t="shared" si="47"/>
        <v>2</v>
      </c>
      <c r="D327" s="136">
        <f t="shared" ref="D327:D340" si="49">C327</f>
        <v>2</v>
      </c>
      <c r="E327" s="7">
        <f t="shared" si="48"/>
        <v>130</v>
      </c>
      <c r="F327" s="7">
        <v>5</v>
      </c>
      <c r="G327" s="141"/>
      <c r="H327" s="12"/>
      <c r="I327" s="9">
        <v>6</v>
      </c>
      <c r="J327" s="10">
        <v>44031</v>
      </c>
      <c r="K327" s="137">
        <v>10</v>
      </c>
      <c r="L327" s="12"/>
      <c r="M327" s="9">
        <v>8</v>
      </c>
      <c r="N327" s="10">
        <v>44030</v>
      </c>
      <c r="O327" s="7">
        <v>10</v>
      </c>
      <c r="P327" s="12"/>
      <c r="Q327" s="9">
        <v>8</v>
      </c>
      <c r="R327" s="10">
        <v>44029</v>
      </c>
      <c r="S327" s="7">
        <v>10</v>
      </c>
      <c r="T327" s="12"/>
      <c r="U327" s="9">
        <v>8</v>
      </c>
      <c r="V327" s="10">
        <v>44028</v>
      </c>
      <c r="W327" s="7">
        <v>10</v>
      </c>
      <c r="X327" s="12"/>
      <c r="Y327" s="9">
        <v>5</v>
      </c>
      <c r="Z327" s="10">
        <v>44027</v>
      </c>
      <c r="AA327" s="7">
        <v>10</v>
      </c>
      <c r="AB327" s="12"/>
      <c r="AC327" s="138">
        <v>3</v>
      </c>
      <c r="AD327" s="10">
        <v>44026</v>
      </c>
      <c r="AE327" s="7">
        <v>10</v>
      </c>
      <c r="AF327" s="12"/>
      <c r="AG327" s="138">
        <v>1</v>
      </c>
      <c r="AH327" s="10">
        <v>44025</v>
      </c>
      <c r="AI327" s="7">
        <v>10</v>
      </c>
      <c r="AJ327" s="139"/>
      <c r="AK327" s="9">
        <v>1</v>
      </c>
      <c r="AL327" s="10">
        <v>44024</v>
      </c>
      <c r="AM327" s="7">
        <v>10</v>
      </c>
      <c r="AN327" s="139"/>
      <c r="AO327" s="9">
        <v>1</v>
      </c>
      <c r="AP327" s="10">
        <v>44023</v>
      </c>
      <c r="AQ327" s="7">
        <v>10</v>
      </c>
      <c r="AR327" s="139"/>
      <c r="AS327" s="9">
        <v>1</v>
      </c>
      <c r="AT327" s="10">
        <v>44022</v>
      </c>
      <c r="AU327" s="7">
        <v>10</v>
      </c>
      <c r="AV327" s="139"/>
      <c r="AW327" s="9">
        <v>1</v>
      </c>
      <c r="AX327" s="10">
        <v>44021</v>
      </c>
      <c r="AY327" s="7">
        <v>10</v>
      </c>
      <c r="AZ327" s="139"/>
      <c r="BA327" s="9">
        <v>1</v>
      </c>
      <c r="BB327" s="10">
        <v>44020</v>
      </c>
      <c r="BC327" s="7">
        <v>10</v>
      </c>
      <c r="BD327" s="139"/>
      <c r="BE327" s="9">
        <v>1</v>
      </c>
      <c r="BF327" s="10">
        <v>44019</v>
      </c>
      <c r="BG327" s="7">
        <v>10</v>
      </c>
      <c r="BH327" s="12"/>
    </row>
    <row r="328" spans="1:60" x14ac:dyDescent="0.25">
      <c r="A328" s="37"/>
      <c r="B328" s="61"/>
      <c r="C328" s="144">
        <f t="shared" si="47"/>
        <v>1</v>
      </c>
      <c r="D328" s="145">
        <f t="shared" si="49"/>
        <v>1</v>
      </c>
      <c r="E328" s="20">
        <f t="shared" si="48"/>
        <v>40</v>
      </c>
      <c r="F328" s="20">
        <v>5</v>
      </c>
      <c r="G328" s="95"/>
      <c r="H328" s="22"/>
      <c r="I328" s="3">
        <v>6</v>
      </c>
      <c r="J328" s="23">
        <v>44031</v>
      </c>
      <c r="K328" s="140">
        <v>5</v>
      </c>
      <c r="L328" s="22"/>
      <c r="M328" s="3">
        <v>8</v>
      </c>
      <c r="N328" s="23">
        <v>44030</v>
      </c>
      <c r="O328" s="20">
        <v>5</v>
      </c>
      <c r="P328" s="22"/>
      <c r="Q328" s="3">
        <v>8</v>
      </c>
      <c r="R328" s="23">
        <v>44029</v>
      </c>
      <c r="S328" s="20">
        <v>5</v>
      </c>
      <c r="T328" s="22"/>
      <c r="U328" s="3">
        <v>8</v>
      </c>
      <c r="V328" s="23">
        <v>44028</v>
      </c>
      <c r="W328" s="20">
        <v>5</v>
      </c>
      <c r="X328" s="22"/>
      <c r="Y328" s="3">
        <v>5</v>
      </c>
      <c r="Z328" s="23">
        <v>44027</v>
      </c>
      <c r="AA328" s="20">
        <v>5</v>
      </c>
      <c r="AB328" s="22"/>
      <c r="AC328" s="131">
        <v>3</v>
      </c>
      <c r="AD328" s="23">
        <v>44026</v>
      </c>
      <c r="AE328" s="20">
        <v>5</v>
      </c>
      <c r="AF328" s="22"/>
      <c r="AG328" s="131">
        <v>1</v>
      </c>
      <c r="AH328" s="23">
        <v>44025</v>
      </c>
      <c r="AI328" s="20">
        <v>5</v>
      </c>
      <c r="AJ328" s="132"/>
      <c r="AK328" s="3">
        <v>1</v>
      </c>
      <c r="AL328" s="23">
        <v>44024</v>
      </c>
      <c r="AM328" s="20">
        <v>5</v>
      </c>
      <c r="AN328" s="132"/>
      <c r="AO328" s="3"/>
      <c r="AP328" s="23"/>
      <c r="AQ328" s="20"/>
      <c r="AR328" s="132"/>
      <c r="AS328" s="3"/>
      <c r="AT328" s="23"/>
      <c r="AU328" s="20"/>
      <c r="AV328" s="132"/>
      <c r="AW328" s="3"/>
      <c r="AX328" s="23"/>
      <c r="AY328" s="20"/>
      <c r="AZ328" s="132"/>
      <c r="BA328" s="3"/>
      <c r="BB328" s="23"/>
      <c r="BC328" s="20"/>
      <c r="BD328" s="132"/>
      <c r="BE328" s="3"/>
      <c r="BF328" s="23"/>
      <c r="BG328" s="20"/>
      <c r="BH328" s="22"/>
    </row>
    <row r="329" spans="1:60" x14ac:dyDescent="0.25">
      <c r="A329" s="37">
        <v>44032</v>
      </c>
      <c r="B329" s="61">
        <v>0.54166666666666663</v>
      </c>
      <c r="C329" s="144">
        <f t="shared" si="47"/>
        <v>3</v>
      </c>
      <c r="D329" s="145">
        <f t="shared" si="49"/>
        <v>3</v>
      </c>
      <c r="E329" s="20">
        <f t="shared" si="48"/>
        <v>195</v>
      </c>
      <c r="F329" s="20">
        <v>5</v>
      </c>
      <c r="G329" s="95"/>
      <c r="H329" s="22"/>
      <c r="I329" s="3">
        <v>6</v>
      </c>
      <c r="J329" s="23">
        <v>44031</v>
      </c>
      <c r="K329" s="140">
        <v>15</v>
      </c>
      <c r="L329" s="22"/>
      <c r="M329" s="3">
        <v>8</v>
      </c>
      <c r="N329" s="23">
        <v>44030</v>
      </c>
      <c r="O329" s="20">
        <v>15</v>
      </c>
      <c r="P329" s="22"/>
      <c r="Q329" s="3">
        <v>8</v>
      </c>
      <c r="R329" s="23">
        <v>44029</v>
      </c>
      <c r="S329" s="20">
        <v>15</v>
      </c>
      <c r="T329" s="22"/>
      <c r="U329" s="3">
        <v>8</v>
      </c>
      <c r="V329" s="23">
        <v>44028</v>
      </c>
      <c r="W329" s="20">
        <v>15</v>
      </c>
      <c r="X329" s="22"/>
      <c r="Y329" s="3">
        <v>5</v>
      </c>
      <c r="Z329" s="23">
        <v>44027</v>
      </c>
      <c r="AA329" s="20">
        <v>15</v>
      </c>
      <c r="AB329" s="22"/>
      <c r="AC329" s="131">
        <v>3</v>
      </c>
      <c r="AD329" s="23">
        <v>44026</v>
      </c>
      <c r="AE329" s="20">
        <v>15</v>
      </c>
      <c r="AF329" s="22"/>
      <c r="AG329" s="131">
        <v>1</v>
      </c>
      <c r="AH329" s="23">
        <v>44025</v>
      </c>
      <c r="AI329" s="20">
        <v>15</v>
      </c>
      <c r="AJ329" s="132"/>
      <c r="AK329" s="3">
        <v>1</v>
      </c>
      <c r="AL329" s="23">
        <v>44024</v>
      </c>
      <c r="AM329" s="20">
        <v>15</v>
      </c>
      <c r="AN329" s="132"/>
      <c r="AO329" s="3">
        <v>1</v>
      </c>
      <c r="AP329" s="23">
        <v>44023</v>
      </c>
      <c r="AQ329" s="20">
        <v>15</v>
      </c>
      <c r="AR329" s="132"/>
      <c r="AS329" s="3">
        <v>1</v>
      </c>
      <c r="AT329" s="23">
        <v>44022</v>
      </c>
      <c r="AU329" s="20">
        <v>15</v>
      </c>
      <c r="AV329" s="132"/>
      <c r="AW329" s="3">
        <v>1</v>
      </c>
      <c r="AX329" s="23">
        <v>44021</v>
      </c>
      <c r="AY329" s="20">
        <v>15</v>
      </c>
      <c r="AZ329" s="132"/>
      <c r="BA329" s="3">
        <v>1</v>
      </c>
      <c r="BB329" s="23">
        <v>44020</v>
      </c>
      <c r="BC329" s="20">
        <v>15</v>
      </c>
      <c r="BD329" s="132"/>
      <c r="BE329" s="3">
        <v>1</v>
      </c>
      <c r="BF329" s="23">
        <v>44019</v>
      </c>
      <c r="BG329" s="20">
        <v>15</v>
      </c>
      <c r="BH329" s="22"/>
    </row>
    <row r="330" spans="1:60" ht="13.75" thickBot="1" x14ac:dyDescent="0.3">
      <c r="A330" s="37">
        <v>44032</v>
      </c>
      <c r="B330" s="61">
        <v>0.75</v>
      </c>
      <c r="C330" s="144">
        <f t="shared" si="47"/>
        <v>3</v>
      </c>
      <c r="D330" s="145">
        <f t="shared" si="49"/>
        <v>3</v>
      </c>
      <c r="E330" s="20">
        <f t="shared" si="48"/>
        <v>195</v>
      </c>
      <c r="F330" s="20">
        <v>5</v>
      </c>
      <c r="G330" s="95"/>
      <c r="H330" s="22"/>
      <c r="I330" s="3">
        <v>6</v>
      </c>
      <c r="J330" s="23">
        <v>44031</v>
      </c>
      <c r="K330" s="140">
        <v>15</v>
      </c>
      <c r="L330" s="22"/>
      <c r="M330" s="3">
        <v>8</v>
      </c>
      <c r="N330" s="23">
        <v>44030</v>
      </c>
      <c r="O330" s="20">
        <v>15</v>
      </c>
      <c r="P330" s="22"/>
      <c r="Q330" s="3">
        <v>8</v>
      </c>
      <c r="R330" s="23">
        <v>44029</v>
      </c>
      <c r="S330" s="20">
        <v>15</v>
      </c>
      <c r="T330" s="22"/>
      <c r="U330" s="3">
        <v>8</v>
      </c>
      <c r="V330" s="23">
        <v>44028</v>
      </c>
      <c r="W330" s="20">
        <v>15</v>
      </c>
      <c r="X330" s="22"/>
      <c r="Y330" s="3">
        <v>5</v>
      </c>
      <c r="Z330" s="23">
        <v>44027</v>
      </c>
      <c r="AA330" s="20">
        <v>15</v>
      </c>
      <c r="AB330" s="22"/>
      <c r="AC330" s="131">
        <v>3</v>
      </c>
      <c r="AD330" s="23">
        <v>44026</v>
      </c>
      <c r="AE330" s="20">
        <v>15</v>
      </c>
      <c r="AF330" s="22"/>
      <c r="AG330" s="131">
        <v>1</v>
      </c>
      <c r="AH330" s="23">
        <v>44025</v>
      </c>
      <c r="AI330" s="20">
        <v>15</v>
      </c>
      <c r="AJ330" s="132"/>
      <c r="AK330" s="3">
        <v>1</v>
      </c>
      <c r="AL330" s="23">
        <v>44024</v>
      </c>
      <c r="AM330" s="20">
        <v>15</v>
      </c>
      <c r="AN330" s="132"/>
      <c r="AO330" s="3">
        <v>1</v>
      </c>
      <c r="AP330" s="23">
        <v>44023</v>
      </c>
      <c r="AQ330" s="20">
        <v>15</v>
      </c>
      <c r="AR330" s="132"/>
      <c r="AS330" s="3">
        <v>1</v>
      </c>
      <c r="AT330" s="23">
        <v>44022</v>
      </c>
      <c r="AU330" s="20">
        <v>15</v>
      </c>
      <c r="AV330" s="132"/>
      <c r="AW330" s="3">
        <v>1</v>
      </c>
      <c r="AX330" s="23">
        <v>44021</v>
      </c>
      <c r="AY330" s="20">
        <v>15</v>
      </c>
      <c r="AZ330" s="132"/>
      <c r="BA330" s="3">
        <v>1</v>
      </c>
      <c r="BB330" s="23">
        <v>44020</v>
      </c>
      <c r="BC330" s="20">
        <v>15</v>
      </c>
      <c r="BD330" s="132"/>
      <c r="BE330" s="3">
        <v>1</v>
      </c>
      <c r="BF330" s="23">
        <v>44019</v>
      </c>
      <c r="BG330" s="20">
        <v>15</v>
      </c>
      <c r="BH330" s="22"/>
    </row>
    <row r="331" spans="1:60" s="8" customFormat="1" x14ac:dyDescent="0.25">
      <c r="A331" s="5">
        <v>44033</v>
      </c>
      <c r="B331" s="63">
        <v>0.375</v>
      </c>
      <c r="C331" s="135">
        <f t="shared" si="47"/>
        <v>2</v>
      </c>
      <c r="D331" s="136">
        <f t="shared" si="49"/>
        <v>2</v>
      </c>
      <c r="E331" s="7">
        <f t="shared" si="48"/>
        <v>130</v>
      </c>
      <c r="F331" s="7">
        <v>5</v>
      </c>
      <c r="G331" s="141"/>
      <c r="H331" s="12"/>
      <c r="I331" s="9">
        <v>6</v>
      </c>
      <c r="J331" s="10">
        <v>44032</v>
      </c>
      <c r="K331" s="137">
        <v>10</v>
      </c>
      <c r="L331" s="12"/>
      <c r="M331" s="9">
        <v>8</v>
      </c>
      <c r="N331" s="10">
        <v>44031</v>
      </c>
      <c r="O331" s="7">
        <v>10</v>
      </c>
      <c r="P331" s="12"/>
      <c r="Q331" s="9">
        <v>8</v>
      </c>
      <c r="R331" s="10">
        <v>44030</v>
      </c>
      <c r="S331" s="7">
        <v>10</v>
      </c>
      <c r="T331" s="12"/>
      <c r="U331" s="9">
        <v>8</v>
      </c>
      <c r="V331" s="10">
        <v>44029</v>
      </c>
      <c r="W331" s="7">
        <v>10</v>
      </c>
      <c r="X331" s="12"/>
      <c r="Y331" s="9">
        <v>5</v>
      </c>
      <c r="Z331" s="10">
        <v>44028</v>
      </c>
      <c r="AA331" s="7">
        <v>10</v>
      </c>
      <c r="AB331" s="12"/>
      <c r="AC331" s="138">
        <v>3</v>
      </c>
      <c r="AD331" s="10">
        <v>44027</v>
      </c>
      <c r="AE331" s="7">
        <v>10</v>
      </c>
      <c r="AF331" s="12"/>
      <c r="AG331" s="138">
        <v>1</v>
      </c>
      <c r="AH331" s="10">
        <v>44026</v>
      </c>
      <c r="AI331" s="7">
        <v>10</v>
      </c>
      <c r="AJ331" s="139"/>
      <c r="AK331" s="9">
        <v>1</v>
      </c>
      <c r="AL331" s="10">
        <v>44025</v>
      </c>
      <c r="AM331" s="7">
        <v>10</v>
      </c>
      <c r="AN331" s="139"/>
      <c r="AO331" s="9">
        <v>1</v>
      </c>
      <c r="AP331" s="10">
        <v>44024</v>
      </c>
      <c r="AQ331" s="7">
        <v>10</v>
      </c>
      <c r="AR331" s="139"/>
      <c r="AS331" s="9">
        <v>1</v>
      </c>
      <c r="AT331" s="10">
        <v>44023</v>
      </c>
      <c r="AU331" s="7">
        <v>10</v>
      </c>
      <c r="AV331" s="139"/>
      <c r="AW331" s="9">
        <v>1</v>
      </c>
      <c r="AX331" s="10">
        <v>44022</v>
      </c>
      <c r="AY331" s="7">
        <v>10</v>
      </c>
      <c r="AZ331" s="139"/>
      <c r="BA331" s="9">
        <v>1</v>
      </c>
      <c r="BB331" s="10">
        <v>44021</v>
      </c>
      <c r="BC331" s="7">
        <v>10</v>
      </c>
      <c r="BD331" s="139"/>
      <c r="BE331" s="9">
        <v>1</v>
      </c>
      <c r="BF331" s="10">
        <v>44020</v>
      </c>
      <c r="BG331" s="7">
        <v>10</v>
      </c>
      <c r="BH331" s="12"/>
    </row>
    <row r="332" spans="1:60" customFormat="1" x14ac:dyDescent="0.25">
      <c r="A332" s="30"/>
      <c r="B332" s="62"/>
      <c r="C332" s="128">
        <f t="shared" si="47"/>
        <v>1</v>
      </c>
      <c r="D332" s="129">
        <f t="shared" si="49"/>
        <v>1</v>
      </c>
      <c r="E332" s="33">
        <f t="shared" si="48"/>
        <v>65</v>
      </c>
      <c r="F332" s="33">
        <v>5</v>
      </c>
      <c r="G332" s="147"/>
      <c r="H332" s="22"/>
      <c r="I332" s="3">
        <v>6</v>
      </c>
      <c r="J332" s="42">
        <v>44031</v>
      </c>
      <c r="K332" s="130">
        <v>5</v>
      </c>
      <c r="L332" s="22"/>
      <c r="M332" s="3">
        <v>8</v>
      </c>
      <c r="N332" s="42">
        <v>44030</v>
      </c>
      <c r="O332" s="33">
        <v>5</v>
      </c>
      <c r="P332" s="22"/>
      <c r="Q332" s="3">
        <v>8</v>
      </c>
      <c r="R332" s="42">
        <v>44029</v>
      </c>
      <c r="S332" s="33">
        <v>5</v>
      </c>
      <c r="T332" s="22"/>
      <c r="U332" s="3">
        <v>8</v>
      </c>
      <c r="V332" s="42">
        <v>44028</v>
      </c>
      <c r="W332" s="33">
        <v>5</v>
      </c>
      <c r="X332" s="22"/>
      <c r="Y332" s="3">
        <v>5</v>
      </c>
      <c r="Z332" s="42">
        <v>44027</v>
      </c>
      <c r="AA332" s="33">
        <v>5</v>
      </c>
      <c r="AB332" s="22"/>
      <c r="AC332" s="131">
        <v>3</v>
      </c>
      <c r="AD332" s="42">
        <v>44026</v>
      </c>
      <c r="AE332" s="33">
        <v>5</v>
      </c>
      <c r="AF332" s="22"/>
      <c r="AG332" s="131">
        <v>1</v>
      </c>
      <c r="AH332" s="42">
        <v>44025</v>
      </c>
      <c r="AI332" s="33">
        <v>5</v>
      </c>
      <c r="AJ332" s="132"/>
      <c r="AK332" s="3">
        <v>1</v>
      </c>
      <c r="AL332" s="42">
        <v>44024</v>
      </c>
      <c r="AM332" s="33">
        <v>5</v>
      </c>
      <c r="AN332" s="132"/>
      <c r="AO332" s="3">
        <v>1</v>
      </c>
      <c r="AP332" s="42">
        <v>44023</v>
      </c>
      <c r="AQ332" s="33">
        <v>5</v>
      </c>
      <c r="AR332" s="132"/>
      <c r="AS332" s="3">
        <v>1</v>
      </c>
      <c r="AT332" s="42">
        <v>44022</v>
      </c>
      <c r="AU332" s="33">
        <v>5</v>
      </c>
      <c r="AV332" s="132"/>
      <c r="AW332" s="3">
        <v>1</v>
      </c>
      <c r="AX332" s="42">
        <v>44021</v>
      </c>
      <c r="AY332" s="33">
        <v>5</v>
      </c>
      <c r="AZ332" s="132"/>
      <c r="BA332" s="3">
        <v>1</v>
      </c>
      <c r="BB332" s="42">
        <v>44020</v>
      </c>
      <c r="BC332" s="33">
        <v>5</v>
      </c>
      <c r="BD332" s="132"/>
      <c r="BE332" s="3">
        <v>1</v>
      </c>
      <c r="BF332" s="42">
        <v>44019</v>
      </c>
      <c r="BG332" s="33">
        <v>5</v>
      </c>
      <c r="BH332" s="22"/>
    </row>
    <row r="333" spans="1:60" x14ac:dyDescent="0.25">
      <c r="A333" s="37"/>
      <c r="B333" s="61"/>
      <c r="C333" s="144">
        <f t="shared" si="47"/>
        <v>1</v>
      </c>
      <c r="D333" s="145">
        <f t="shared" si="49"/>
        <v>1</v>
      </c>
      <c r="E333" s="20">
        <f t="shared" si="48"/>
        <v>60</v>
      </c>
      <c r="F333" s="20">
        <v>5</v>
      </c>
      <c r="G333" s="95"/>
      <c r="H333" s="22"/>
      <c r="I333" s="3">
        <v>6</v>
      </c>
      <c r="J333" s="23">
        <v>44031</v>
      </c>
      <c r="K333" s="140">
        <v>5</v>
      </c>
      <c r="L333" s="22"/>
      <c r="M333" s="3">
        <v>8</v>
      </c>
      <c r="N333" s="23">
        <v>44030</v>
      </c>
      <c r="O333" s="20">
        <v>5</v>
      </c>
      <c r="P333" s="22"/>
      <c r="Q333" s="3">
        <v>8</v>
      </c>
      <c r="R333" s="23">
        <v>44029</v>
      </c>
      <c r="S333" s="20">
        <v>5</v>
      </c>
      <c r="T333" s="22"/>
      <c r="U333" s="3">
        <v>8</v>
      </c>
      <c r="V333" s="23">
        <v>44028</v>
      </c>
      <c r="W333" s="20">
        <v>5</v>
      </c>
      <c r="X333" s="22"/>
      <c r="Y333" s="3">
        <v>5</v>
      </c>
      <c r="Z333" s="23">
        <v>44027</v>
      </c>
      <c r="AA333" s="20">
        <v>5</v>
      </c>
      <c r="AB333" s="22"/>
      <c r="AC333" s="131">
        <v>3</v>
      </c>
      <c r="AD333" s="23">
        <v>44026</v>
      </c>
      <c r="AE333" s="20">
        <v>5</v>
      </c>
      <c r="AF333" s="22"/>
      <c r="AG333" s="131">
        <v>1</v>
      </c>
      <c r="AH333" s="23">
        <v>44025</v>
      </c>
      <c r="AI333" s="20">
        <v>5</v>
      </c>
      <c r="AJ333" s="132"/>
      <c r="AK333" s="3">
        <v>1</v>
      </c>
      <c r="AL333" s="23">
        <v>44024</v>
      </c>
      <c r="AM333" s="20">
        <v>5</v>
      </c>
      <c r="AN333" s="132"/>
      <c r="AO333" s="3">
        <v>1</v>
      </c>
      <c r="AP333" s="23">
        <v>44023</v>
      </c>
      <c r="AQ333" s="20">
        <v>5</v>
      </c>
      <c r="AR333" s="132"/>
      <c r="AS333" s="3">
        <v>1</v>
      </c>
      <c r="AT333" s="23">
        <v>44022</v>
      </c>
      <c r="AU333" s="20">
        <v>5</v>
      </c>
      <c r="AV333" s="132"/>
      <c r="AW333" s="3">
        <v>1</v>
      </c>
      <c r="AX333" s="23">
        <v>44021</v>
      </c>
      <c r="AY333" s="20">
        <v>5</v>
      </c>
      <c r="AZ333" s="132"/>
      <c r="BA333" s="3">
        <v>1</v>
      </c>
      <c r="BB333" s="23">
        <v>44020</v>
      </c>
      <c r="BC333" s="20">
        <v>5</v>
      </c>
      <c r="BD333" s="132"/>
      <c r="BE333" s="3"/>
      <c r="BF333" s="23"/>
      <c r="BG333" s="20"/>
      <c r="BH333" s="22"/>
    </row>
    <row r="334" spans="1:60" x14ac:dyDescent="0.25">
      <c r="A334" s="37">
        <v>44033</v>
      </c>
      <c r="B334" s="61">
        <v>0.58333333333333337</v>
      </c>
      <c r="C334" s="144">
        <f t="shared" si="47"/>
        <v>4</v>
      </c>
      <c r="D334" s="145">
        <f t="shared" si="49"/>
        <v>4</v>
      </c>
      <c r="E334" s="20">
        <f t="shared" si="48"/>
        <v>260</v>
      </c>
      <c r="F334" s="20">
        <v>5</v>
      </c>
      <c r="G334" s="95"/>
      <c r="H334" s="22"/>
      <c r="I334" s="3">
        <v>6</v>
      </c>
      <c r="J334" s="23">
        <v>44032</v>
      </c>
      <c r="K334" s="140">
        <v>20</v>
      </c>
      <c r="L334" s="22"/>
      <c r="M334" s="3">
        <v>8</v>
      </c>
      <c r="N334" s="23">
        <v>44031</v>
      </c>
      <c r="O334" s="20">
        <v>20</v>
      </c>
      <c r="P334" s="22"/>
      <c r="Q334" s="3">
        <v>8</v>
      </c>
      <c r="R334" s="23">
        <v>44030</v>
      </c>
      <c r="S334" s="20">
        <v>20</v>
      </c>
      <c r="T334" s="22"/>
      <c r="U334" s="3">
        <v>8</v>
      </c>
      <c r="V334" s="23">
        <v>44029</v>
      </c>
      <c r="W334" s="20">
        <v>20</v>
      </c>
      <c r="X334" s="22"/>
      <c r="Y334" s="3">
        <v>5</v>
      </c>
      <c r="Z334" s="23">
        <v>44028</v>
      </c>
      <c r="AA334" s="20">
        <v>20</v>
      </c>
      <c r="AB334" s="22"/>
      <c r="AC334" s="131">
        <v>3</v>
      </c>
      <c r="AD334" s="23">
        <v>44027</v>
      </c>
      <c r="AE334" s="20">
        <v>20</v>
      </c>
      <c r="AF334" s="22"/>
      <c r="AG334" s="131">
        <v>1</v>
      </c>
      <c r="AH334" s="23">
        <v>44026</v>
      </c>
      <c r="AI334" s="20">
        <v>20</v>
      </c>
      <c r="AJ334" s="132"/>
      <c r="AK334" s="3">
        <v>1</v>
      </c>
      <c r="AL334" s="23">
        <v>44025</v>
      </c>
      <c r="AM334" s="20">
        <v>20</v>
      </c>
      <c r="AN334" s="132"/>
      <c r="AO334" s="3">
        <v>1</v>
      </c>
      <c r="AP334" s="23">
        <v>44024</v>
      </c>
      <c r="AQ334" s="20">
        <v>20</v>
      </c>
      <c r="AR334" s="132"/>
      <c r="AS334" s="3">
        <v>1</v>
      </c>
      <c r="AT334" s="23">
        <v>44023</v>
      </c>
      <c r="AU334" s="20">
        <v>20</v>
      </c>
      <c r="AV334" s="132"/>
      <c r="AW334" s="3">
        <v>1</v>
      </c>
      <c r="AX334" s="23">
        <v>44022</v>
      </c>
      <c r="AY334" s="20">
        <v>20</v>
      </c>
      <c r="AZ334" s="132"/>
      <c r="BA334" s="3">
        <v>1</v>
      </c>
      <c r="BB334" s="23">
        <v>44021</v>
      </c>
      <c r="BC334" s="20">
        <v>20</v>
      </c>
      <c r="BD334" s="132"/>
      <c r="BE334" s="3">
        <v>1</v>
      </c>
      <c r="BF334" s="23">
        <v>44020</v>
      </c>
      <c r="BG334" s="20">
        <v>20</v>
      </c>
      <c r="BH334" s="22"/>
    </row>
    <row r="335" spans="1:60" x14ac:dyDescent="0.25">
      <c r="A335" s="37"/>
      <c r="B335" s="61"/>
      <c r="C335" s="144">
        <f t="shared" si="47"/>
        <v>1</v>
      </c>
      <c r="D335" s="145">
        <f t="shared" si="49"/>
        <v>1</v>
      </c>
      <c r="E335" s="20">
        <f t="shared" si="48"/>
        <v>30</v>
      </c>
      <c r="F335" s="20">
        <v>5</v>
      </c>
      <c r="G335" s="95"/>
      <c r="H335" s="22"/>
      <c r="I335" s="3">
        <v>6</v>
      </c>
      <c r="J335" s="23">
        <v>44032</v>
      </c>
      <c r="K335" s="140">
        <v>5</v>
      </c>
      <c r="L335" s="22"/>
      <c r="M335" s="3">
        <v>8</v>
      </c>
      <c r="N335" s="23">
        <v>44031</v>
      </c>
      <c r="O335" s="20">
        <v>0</v>
      </c>
      <c r="P335" s="22"/>
      <c r="Q335" s="3">
        <v>8</v>
      </c>
      <c r="R335" s="23">
        <v>44030</v>
      </c>
      <c r="S335" s="20">
        <v>5</v>
      </c>
      <c r="T335" s="22"/>
      <c r="U335" s="3">
        <v>8</v>
      </c>
      <c r="V335" s="23">
        <v>44029</v>
      </c>
      <c r="W335" s="20">
        <v>5</v>
      </c>
      <c r="X335" s="22"/>
      <c r="Y335" s="3">
        <v>8</v>
      </c>
      <c r="Z335" s="23">
        <v>44028</v>
      </c>
      <c r="AA335" s="20">
        <v>5</v>
      </c>
      <c r="AB335" s="22"/>
      <c r="AC335" s="131">
        <v>5</v>
      </c>
      <c r="AD335" s="23">
        <v>44027</v>
      </c>
      <c r="AE335" s="20">
        <v>5</v>
      </c>
      <c r="AF335" s="22"/>
      <c r="AG335" s="131">
        <v>3</v>
      </c>
      <c r="AH335" s="23">
        <v>44026</v>
      </c>
      <c r="AI335" s="20">
        <v>5</v>
      </c>
      <c r="AJ335" s="132"/>
      <c r="AK335" s="3"/>
      <c r="AL335" s="23"/>
      <c r="AM335" s="20"/>
      <c r="AN335" s="132"/>
      <c r="AO335" s="3"/>
      <c r="AP335" s="23"/>
      <c r="AQ335" s="20"/>
      <c r="AR335" s="132"/>
      <c r="AS335" s="3"/>
      <c r="AT335" s="23"/>
      <c r="AU335" s="20"/>
      <c r="AV335" s="132"/>
      <c r="AW335" s="3"/>
      <c r="AX335" s="23"/>
      <c r="AY335" s="20"/>
      <c r="AZ335" s="132"/>
      <c r="BA335" s="3"/>
      <c r="BB335" s="23"/>
      <c r="BC335" s="20"/>
      <c r="BD335" s="132"/>
      <c r="BE335" s="3"/>
      <c r="BF335" s="23"/>
      <c r="BG335" s="20"/>
      <c r="BH335" s="22"/>
    </row>
    <row r="336" spans="1:60" x14ac:dyDescent="0.25">
      <c r="A336" s="37"/>
      <c r="B336" s="61"/>
      <c r="C336" s="144">
        <f t="shared" si="47"/>
        <v>1</v>
      </c>
      <c r="D336" s="145">
        <f t="shared" si="49"/>
        <v>1</v>
      </c>
      <c r="E336" s="20">
        <f t="shared" si="48"/>
        <v>5</v>
      </c>
      <c r="F336" s="20">
        <v>5</v>
      </c>
      <c r="G336" s="95"/>
      <c r="H336" s="22"/>
      <c r="I336" s="3">
        <v>6</v>
      </c>
      <c r="J336" s="23">
        <v>44032</v>
      </c>
      <c r="K336" s="140">
        <v>5</v>
      </c>
      <c r="L336" s="22"/>
      <c r="M336" s="3"/>
      <c r="N336" s="23"/>
      <c r="O336" s="20"/>
      <c r="P336" s="22"/>
      <c r="Q336" s="3"/>
      <c r="R336" s="23"/>
      <c r="S336" s="20"/>
      <c r="T336" s="22"/>
      <c r="U336" s="3"/>
      <c r="V336" s="23"/>
      <c r="W336" s="20"/>
      <c r="X336" s="22"/>
      <c r="Y336" s="3"/>
      <c r="Z336" s="23"/>
      <c r="AA336" s="20"/>
      <c r="AB336" s="22"/>
      <c r="AC336" s="3"/>
      <c r="AD336" s="23"/>
      <c r="AE336" s="20"/>
      <c r="AF336" s="22"/>
      <c r="AG336" s="131"/>
      <c r="AH336" s="23"/>
      <c r="AI336" s="20"/>
      <c r="AJ336" s="132"/>
      <c r="AK336" s="3"/>
      <c r="AL336" s="23"/>
      <c r="AM336" s="20"/>
      <c r="AN336" s="132"/>
      <c r="AO336" s="3"/>
      <c r="AP336" s="23"/>
      <c r="AQ336" s="20"/>
      <c r="AR336" s="132"/>
      <c r="AS336" s="3"/>
      <c r="AT336" s="23"/>
      <c r="AU336" s="20"/>
      <c r="AV336" s="132"/>
      <c r="AW336" s="3"/>
      <c r="AX336" s="23"/>
      <c r="AY336" s="20"/>
      <c r="AZ336" s="132"/>
      <c r="BA336" s="3"/>
      <c r="BB336" s="23"/>
      <c r="BC336" s="20"/>
      <c r="BD336" s="132"/>
      <c r="BE336" s="3"/>
      <c r="BF336" s="23"/>
      <c r="BG336" s="20"/>
      <c r="BH336" s="22"/>
    </row>
    <row r="337" spans="1:60" x14ac:dyDescent="0.25">
      <c r="A337" s="37"/>
      <c r="B337" s="61"/>
      <c r="C337" s="144">
        <f t="shared" si="47"/>
        <v>1</v>
      </c>
      <c r="D337" s="145">
        <f t="shared" si="49"/>
        <v>1</v>
      </c>
      <c r="E337" s="20">
        <f t="shared" si="48"/>
        <v>60</v>
      </c>
      <c r="F337" s="20">
        <v>5</v>
      </c>
      <c r="G337" s="95"/>
      <c r="H337" s="22"/>
      <c r="I337" s="3">
        <v>6</v>
      </c>
      <c r="J337" s="23">
        <v>44032</v>
      </c>
      <c r="K337" s="140">
        <v>5</v>
      </c>
      <c r="L337" s="22"/>
      <c r="M337" s="3">
        <v>8</v>
      </c>
      <c r="N337" s="23">
        <v>44031</v>
      </c>
      <c r="O337" s="20">
        <v>5</v>
      </c>
      <c r="P337" s="22"/>
      <c r="Q337" s="3">
        <v>8</v>
      </c>
      <c r="R337" s="23">
        <v>44030</v>
      </c>
      <c r="S337" s="20">
        <v>5</v>
      </c>
      <c r="T337" s="22"/>
      <c r="U337" s="3">
        <v>8</v>
      </c>
      <c r="V337" s="23">
        <v>44029</v>
      </c>
      <c r="W337" s="20">
        <v>5</v>
      </c>
      <c r="X337" s="22"/>
      <c r="Y337" s="3">
        <v>5</v>
      </c>
      <c r="Z337" s="23">
        <v>44028</v>
      </c>
      <c r="AA337" s="20">
        <v>5</v>
      </c>
      <c r="AB337" s="22"/>
      <c r="AC337" s="131">
        <v>3</v>
      </c>
      <c r="AD337" s="23">
        <v>44027</v>
      </c>
      <c r="AE337" s="20">
        <v>5</v>
      </c>
      <c r="AF337" s="22"/>
      <c r="AG337" s="131">
        <v>1</v>
      </c>
      <c r="AH337" s="23">
        <v>44026</v>
      </c>
      <c r="AI337" s="20">
        <v>0</v>
      </c>
      <c r="AJ337" s="132"/>
      <c r="AK337" s="3">
        <v>1</v>
      </c>
      <c r="AL337" s="23">
        <v>44025</v>
      </c>
      <c r="AM337" s="20">
        <v>5</v>
      </c>
      <c r="AN337" s="132"/>
      <c r="AO337" s="3">
        <v>1</v>
      </c>
      <c r="AP337" s="23">
        <v>44024</v>
      </c>
      <c r="AQ337" s="20">
        <v>5</v>
      </c>
      <c r="AR337" s="132"/>
      <c r="AS337" s="3">
        <v>1</v>
      </c>
      <c r="AT337" s="23">
        <v>44023</v>
      </c>
      <c r="AU337" s="20">
        <v>5</v>
      </c>
      <c r="AV337" s="132"/>
      <c r="AW337" s="3">
        <v>1</v>
      </c>
      <c r="AX337" s="23">
        <v>44022</v>
      </c>
      <c r="AY337" s="20">
        <v>5</v>
      </c>
      <c r="AZ337" s="132"/>
      <c r="BA337" s="3">
        <v>1</v>
      </c>
      <c r="BB337" s="23">
        <v>44021</v>
      </c>
      <c r="BC337" s="20">
        <v>5</v>
      </c>
      <c r="BD337" s="132"/>
      <c r="BE337" s="3">
        <v>1</v>
      </c>
      <c r="BF337" s="23">
        <v>44020</v>
      </c>
      <c r="BG337" s="20">
        <v>5</v>
      </c>
      <c r="BH337" s="22"/>
    </row>
    <row r="338" spans="1:60" x14ac:dyDescent="0.25">
      <c r="A338" s="37">
        <v>44033</v>
      </c>
      <c r="B338" s="61">
        <v>0.66666666666666663</v>
      </c>
      <c r="C338" s="144">
        <f t="shared" si="47"/>
        <v>2</v>
      </c>
      <c r="D338" s="145">
        <f t="shared" si="49"/>
        <v>2</v>
      </c>
      <c r="E338" s="20">
        <f t="shared" si="48"/>
        <v>130</v>
      </c>
      <c r="F338" s="20">
        <v>5</v>
      </c>
      <c r="G338" s="95"/>
      <c r="H338" s="22"/>
      <c r="I338" s="3">
        <v>6</v>
      </c>
      <c r="J338" s="23">
        <v>44032</v>
      </c>
      <c r="K338" s="140">
        <v>10</v>
      </c>
      <c r="L338" s="22"/>
      <c r="M338" s="3">
        <v>8</v>
      </c>
      <c r="N338" s="23">
        <v>44031</v>
      </c>
      <c r="O338" s="20">
        <v>10</v>
      </c>
      <c r="P338" s="22"/>
      <c r="Q338" s="3">
        <v>8</v>
      </c>
      <c r="R338" s="23">
        <v>44030</v>
      </c>
      <c r="S338" s="20">
        <v>10</v>
      </c>
      <c r="T338" s="22"/>
      <c r="U338" s="3">
        <v>8</v>
      </c>
      <c r="V338" s="23">
        <v>44029</v>
      </c>
      <c r="W338" s="20">
        <v>10</v>
      </c>
      <c r="X338" s="22"/>
      <c r="Y338" s="3">
        <v>5</v>
      </c>
      <c r="Z338" s="23">
        <v>44028</v>
      </c>
      <c r="AA338" s="20">
        <v>10</v>
      </c>
      <c r="AB338" s="22"/>
      <c r="AC338" s="131">
        <v>3</v>
      </c>
      <c r="AD338" s="23">
        <v>44027</v>
      </c>
      <c r="AE338" s="20">
        <v>10</v>
      </c>
      <c r="AF338" s="22"/>
      <c r="AG338" s="131">
        <v>1</v>
      </c>
      <c r="AH338" s="23">
        <v>44026</v>
      </c>
      <c r="AI338" s="20">
        <v>10</v>
      </c>
      <c r="AJ338" s="132"/>
      <c r="AK338" s="3">
        <v>1</v>
      </c>
      <c r="AL338" s="23">
        <v>44025</v>
      </c>
      <c r="AM338" s="20">
        <v>10</v>
      </c>
      <c r="AN338" s="132"/>
      <c r="AO338" s="3">
        <v>1</v>
      </c>
      <c r="AP338" s="23">
        <v>44024</v>
      </c>
      <c r="AQ338" s="20">
        <v>10</v>
      </c>
      <c r="AR338" s="132"/>
      <c r="AS338" s="3">
        <v>1</v>
      </c>
      <c r="AT338" s="23">
        <v>44023</v>
      </c>
      <c r="AU338" s="20">
        <v>10</v>
      </c>
      <c r="AV338" s="132"/>
      <c r="AW338" s="3">
        <v>1</v>
      </c>
      <c r="AX338" s="23">
        <v>44022</v>
      </c>
      <c r="AY338" s="20">
        <v>10</v>
      </c>
      <c r="AZ338" s="132"/>
      <c r="BA338" s="3">
        <v>1</v>
      </c>
      <c r="BB338" s="23">
        <v>44021</v>
      </c>
      <c r="BC338" s="20">
        <v>10</v>
      </c>
      <c r="BD338" s="132"/>
      <c r="BE338" s="3">
        <v>1</v>
      </c>
      <c r="BF338" s="23">
        <v>44020</v>
      </c>
      <c r="BG338" s="20">
        <v>10</v>
      </c>
      <c r="BH338" s="22"/>
    </row>
    <row r="339" spans="1:60" x14ac:dyDescent="0.25">
      <c r="A339" s="37"/>
      <c r="B339" s="61"/>
      <c r="C339" s="144">
        <f t="shared" si="47"/>
        <v>1</v>
      </c>
      <c r="D339" s="145">
        <f t="shared" si="49"/>
        <v>1</v>
      </c>
      <c r="E339" s="20">
        <f t="shared" si="48"/>
        <v>55</v>
      </c>
      <c r="F339" s="20">
        <v>5</v>
      </c>
      <c r="G339" s="95"/>
      <c r="H339" s="22"/>
      <c r="I339" s="3">
        <v>6</v>
      </c>
      <c r="J339" s="23">
        <v>44032</v>
      </c>
      <c r="K339" s="140">
        <v>5</v>
      </c>
      <c r="L339" s="22"/>
      <c r="M339" s="3">
        <v>8</v>
      </c>
      <c r="N339" s="23">
        <v>44031</v>
      </c>
      <c r="O339" s="20">
        <v>5</v>
      </c>
      <c r="P339" s="22"/>
      <c r="Q339" s="3">
        <v>8</v>
      </c>
      <c r="R339" s="23">
        <v>44030</v>
      </c>
      <c r="S339" s="20">
        <v>5</v>
      </c>
      <c r="T339" s="22"/>
      <c r="U339" s="3">
        <v>8</v>
      </c>
      <c r="V339" s="23">
        <v>44029</v>
      </c>
      <c r="W339" s="20">
        <v>5</v>
      </c>
      <c r="X339" s="22"/>
      <c r="Y339" s="3">
        <v>5</v>
      </c>
      <c r="Z339" s="23">
        <v>44028</v>
      </c>
      <c r="AA339" s="20">
        <v>5</v>
      </c>
      <c r="AB339" s="22"/>
      <c r="AC339" s="131">
        <v>3</v>
      </c>
      <c r="AD339" s="23">
        <v>44027</v>
      </c>
      <c r="AE339" s="20">
        <v>5</v>
      </c>
      <c r="AF339" s="22"/>
      <c r="AG339" s="131">
        <v>1</v>
      </c>
      <c r="AH339" s="23">
        <v>44026</v>
      </c>
      <c r="AI339" s="20">
        <v>5</v>
      </c>
      <c r="AJ339" s="132"/>
      <c r="AK339" s="3">
        <v>1</v>
      </c>
      <c r="AL339" s="23">
        <v>44025</v>
      </c>
      <c r="AM339" s="20">
        <v>5</v>
      </c>
      <c r="AN339" s="132"/>
      <c r="AO339" s="3">
        <v>1</v>
      </c>
      <c r="AP339" s="23">
        <v>44024</v>
      </c>
      <c r="AQ339" s="20">
        <v>5</v>
      </c>
      <c r="AR339" s="132"/>
      <c r="AS339" s="3">
        <v>1</v>
      </c>
      <c r="AT339" s="23">
        <v>44023</v>
      </c>
      <c r="AU339" s="20">
        <v>5</v>
      </c>
      <c r="AV339" s="132"/>
      <c r="AW339" s="3">
        <v>1</v>
      </c>
      <c r="AX339" s="23">
        <v>44022</v>
      </c>
      <c r="AY339" s="20">
        <v>5</v>
      </c>
      <c r="AZ339" s="132"/>
      <c r="BA339" s="3"/>
      <c r="BB339" s="23"/>
      <c r="BC339" s="20"/>
      <c r="BD339" s="132"/>
      <c r="BE339" s="3"/>
      <c r="BF339" s="23"/>
      <c r="BG339" s="20"/>
      <c r="BH339" s="22"/>
    </row>
    <row r="340" spans="1:60" ht="13.75" thickBot="1" x14ac:dyDescent="0.3">
      <c r="A340" s="37"/>
      <c r="B340" s="61"/>
      <c r="C340" s="144">
        <f t="shared" si="47"/>
        <v>1</v>
      </c>
      <c r="D340" s="145">
        <f t="shared" si="49"/>
        <v>1</v>
      </c>
      <c r="E340" s="20">
        <f t="shared" si="48"/>
        <v>40</v>
      </c>
      <c r="F340" s="20">
        <v>5</v>
      </c>
      <c r="G340" s="95"/>
      <c r="H340" s="22"/>
      <c r="I340" s="3">
        <v>6</v>
      </c>
      <c r="J340" s="23">
        <v>44032</v>
      </c>
      <c r="K340" s="140">
        <v>5</v>
      </c>
      <c r="L340" s="22"/>
      <c r="M340" s="3">
        <v>8</v>
      </c>
      <c r="N340" s="23">
        <v>44031</v>
      </c>
      <c r="O340" s="20">
        <v>0</v>
      </c>
      <c r="P340" s="22"/>
      <c r="Q340" s="3">
        <v>8</v>
      </c>
      <c r="R340" s="23">
        <v>44030</v>
      </c>
      <c r="S340" s="20">
        <v>0</v>
      </c>
      <c r="T340" s="22"/>
      <c r="U340" s="3">
        <v>8</v>
      </c>
      <c r="V340" s="23">
        <v>44029</v>
      </c>
      <c r="W340" s="20">
        <v>5</v>
      </c>
      <c r="X340" s="22"/>
      <c r="Y340" s="3">
        <v>8</v>
      </c>
      <c r="Z340" s="23">
        <v>44028</v>
      </c>
      <c r="AA340" s="20">
        <v>5</v>
      </c>
      <c r="AB340" s="22"/>
      <c r="AC340" s="3">
        <v>8</v>
      </c>
      <c r="AD340" s="23">
        <v>44027</v>
      </c>
      <c r="AE340" s="20">
        <v>5</v>
      </c>
      <c r="AF340" s="22"/>
      <c r="AG340" s="131">
        <v>5</v>
      </c>
      <c r="AH340" s="23">
        <v>44026</v>
      </c>
      <c r="AI340" s="20">
        <v>5</v>
      </c>
      <c r="AJ340" s="132"/>
      <c r="AK340" s="3">
        <v>3</v>
      </c>
      <c r="AL340" s="23">
        <v>44025</v>
      </c>
      <c r="AM340" s="20">
        <v>5</v>
      </c>
      <c r="AN340" s="132"/>
      <c r="AO340" s="3">
        <v>1</v>
      </c>
      <c r="AP340" s="23">
        <v>44024</v>
      </c>
      <c r="AQ340" s="20">
        <v>5</v>
      </c>
      <c r="AR340" s="132"/>
      <c r="AS340" s="3">
        <v>1</v>
      </c>
      <c r="AT340" s="23">
        <v>44023</v>
      </c>
      <c r="AU340" s="20">
        <v>0</v>
      </c>
      <c r="AV340" s="132"/>
      <c r="AW340" s="3">
        <v>1</v>
      </c>
      <c r="AX340" s="23">
        <v>44022</v>
      </c>
      <c r="AY340" s="20">
        <v>5</v>
      </c>
      <c r="AZ340" s="132"/>
      <c r="BA340" s="3"/>
      <c r="BB340" s="23"/>
      <c r="BC340" s="20"/>
      <c r="BD340" s="132"/>
      <c r="BE340" s="3"/>
      <c r="BF340" s="23"/>
      <c r="BG340" s="20"/>
      <c r="BH340" s="22"/>
    </row>
    <row r="341" spans="1:60" s="8" customFormat="1" x14ac:dyDescent="0.25">
      <c r="A341" s="5">
        <v>44034</v>
      </c>
      <c r="B341" s="63">
        <v>0.33333333333333331</v>
      </c>
      <c r="C341" s="135">
        <f t="shared" si="47"/>
        <v>2</v>
      </c>
      <c r="D341" s="136">
        <f t="shared" ref="D341:D347" si="50">C341</f>
        <v>2</v>
      </c>
      <c r="E341" s="7">
        <f t="shared" si="48"/>
        <v>130</v>
      </c>
      <c r="F341" s="7">
        <v>5</v>
      </c>
      <c r="G341" s="141"/>
      <c r="H341" s="12"/>
      <c r="I341" s="9">
        <v>6</v>
      </c>
      <c r="J341" s="10">
        <v>44033</v>
      </c>
      <c r="K341" s="137">
        <v>10</v>
      </c>
      <c r="L341" s="12"/>
      <c r="M341" s="9">
        <v>8</v>
      </c>
      <c r="N341" s="10">
        <v>44032</v>
      </c>
      <c r="O341" s="7">
        <v>10</v>
      </c>
      <c r="P341" s="12"/>
      <c r="Q341" s="9">
        <v>8</v>
      </c>
      <c r="R341" s="10">
        <v>44031</v>
      </c>
      <c r="S341" s="7">
        <v>10</v>
      </c>
      <c r="T341" s="12"/>
      <c r="U341" s="9">
        <v>8</v>
      </c>
      <c r="V341" s="10">
        <v>44030</v>
      </c>
      <c r="W341" s="7">
        <v>10</v>
      </c>
      <c r="X341" s="12"/>
      <c r="Y341" s="9">
        <v>5</v>
      </c>
      <c r="Z341" s="10">
        <v>44029</v>
      </c>
      <c r="AA341" s="7">
        <v>10</v>
      </c>
      <c r="AB341" s="12"/>
      <c r="AC341" s="138">
        <v>3</v>
      </c>
      <c r="AD341" s="10">
        <v>44028</v>
      </c>
      <c r="AE341" s="7">
        <v>10</v>
      </c>
      <c r="AF341" s="12"/>
      <c r="AG341" s="138">
        <v>1</v>
      </c>
      <c r="AH341" s="10">
        <v>44027</v>
      </c>
      <c r="AI341" s="7">
        <v>10</v>
      </c>
      <c r="AJ341" s="139"/>
      <c r="AK341" s="9">
        <v>1</v>
      </c>
      <c r="AL341" s="10">
        <v>44026</v>
      </c>
      <c r="AM341" s="7">
        <v>10</v>
      </c>
      <c r="AN341" s="139"/>
      <c r="AO341" s="9">
        <v>1</v>
      </c>
      <c r="AP341" s="10">
        <v>44025</v>
      </c>
      <c r="AQ341" s="7">
        <v>10</v>
      </c>
      <c r="AR341" s="139"/>
      <c r="AS341" s="9">
        <v>1</v>
      </c>
      <c r="AT341" s="10">
        <v>44024</v>
      </c>
      <c r="AU341" s="7">
        <v>10</v>
      </c>
      <c r="AV341" s="139"/>
      <c r="AW341" s="9">
        <v>1</v>
      </c>
      <c r="AX341" s="10">
        <v>44023</v>
      </c>
      <c r="AY341" s="7">
        <v>10</v>
      </c>
      <c r="AZ341" s="139"/>
      <c r="BA341" s="9">
        <v>1</v>
      </c>
      <c r="BB341" s="10">
        <v>44022</v>
      </c>
      <c r="BC341" s="7">
        <v>10</v>
      </c>
      <c r="BD341" s="139"/>
      <c r="BE341" s="9">
        <v>1</v>
      </c>
      <c r="BF341" s="10">
        <v>44021</v>
      </c>
      <c r="BG341" s="7">
        <v>10</v>
      </c>
      <c r="BH341" s="12"/>
    </row>
    <row r="342" spans="1:60" x14ac:dyDescent="0.25">
      <c r="A342" s="37"/>
      <c r="B342" s="61"/>
      <c r="C342" s="144">
        <f t="shared" si="47"/>
        <v>1</v>
      </c>
      <c r="D342" s="145">
        <f t="shared" si="50"/>
        <v>1</v>
      </c>
      <c r="E342" s="20">
        <f t="shared" si="48"/>
        <v>5</v>
      </c>
      <c r="F342" s="20">
        <v>5</v>
      </c>
      <c r="G342" s="95"/>
      <c r="H342" s="22"/>
      <c r="I342" s="3">
        <v>6</v>
      </c>
      <c r="J342" s="23">
        <v>44033</v>
      </c>
      <c r="K342" s="140">
        <v>5</v>
      </c>
      <c r="L342" s="22"/>
      <c r="M342" s="3"/>
      <c r="N342" s="23"/>
      <c r="O342" s="20"/>
      <c r="P342" s="22"/>
      <c r="Q342" s="3"/>
      <c r="R342" s="23"/>
      <c r="S342" s="20"/>
      <c r="T342" s="22"/>
      <c r="U342" s="3"/>
      <c r="V342" s="23"/>
      <c r="W342" s="20"/>
      <c r="X342" s="22"/>
      <c r="Y342" s="3"/>
      <c r="Z342" s="23"/>
      <c r="AA342" s="20"/>
      <c r="AB342" s="22"/>
      <c r="AC342" s="131"/>
      <c r="AD342" s="23"/>
      <c r="AE342" s="20"/>
      <c r="AF342" s="22"/>
      <c r="AG342" s="131"/>
      <c r="AH342" s="23"/>
      <c r="AI342" s="20"/>
      <c r="AJ342" s="132"/>
      <c r="AK342" s="3"/>
      <c r="AL342" s="23"/>
      <c r="AM342" s="20"/>
      <c r="AN342" s="132"/>
      <c r="AO342" s="3"/>
      <c r="AP342" s="23"/>
      <c r="AQ342" s="20"/>
      <c r="AR342" s="132"/>
      <c r="AS342" s="3"/>
      <c r="AT342" s="23"/>
      <c r="AU342" s="20"/>
      <c r="AV342" s="132"/>
      <c r="AW342" s="3"/>
      <c r="AX342" s="23"/>
      <c r="AY342" s="20"/>
      <c r="AZ342" s="132"/>
      <c r="BA342" s="3"/>
      <c r="BB342" s="23"/>
      <c r="BC342" s="20"/>
      <c r="BD342" s="132"/>
      <c r="BE342" s="3"/>
      <c r="BF342" s="23"/>
      <c r="BG342" s="20"/>
      <c r="BH342" s="22"/>
    </row>
    <row r="343" spans="1:60" x14ac:dyDescent="0.25">
      <c r="A343" s="37"/>
      <c r="B343" s="61"/>
      <c r="C343" s="144">
        <f t="shared" si="47"/>
        <v>2</v>
      </c>
      <c r="D343" s="145">
        <f t="shared" si="50"/>
        <v>2</v>
      </c>
      <c r="E343" s="20">
        <f t="shared" si="48"/>
        <v>130</v>
      </c>
      <c r="F343" s="20">
        <v>5</v>
      </c>
      <c r="G343" s="95"/>
      <c r="H343" s="22"/>
      <c r="I343" s="3">
        <v>6</v>
      </c>
      <c r="J343" s="23">
        <v>44032</v>
      </c>
      <c r="K343" s="140">
        <v>10</v>
      </c>
      <c r="L343" s="22"/>
      <c r="M343" s="3">
        <v>8</v>
      </c>
      <c r="N343" s="23">
        <v>44031</v>
      </c>
      <c r="O343" s="20">
        <v>10</v>
      </c>
      <c r="P343" s="22"/>
      <c r="Q343" s="3">
        <v>8</v>
      </c>
      <c r="R343" s="23">
        <v>44030</v>
      </c>
      <c r="S343" s="20">
        <v>10</v>
      </c>
      <c r="T343" s="22"/>
      <c r="U343" s="3">
        <v>8</v>
      </c>
      <c r="V343" s="23">
        <v>44029</v>
      </c>
      <c r="W343" s="20">
        <v>10</v>
      </c>
      <c r="X343" s="22"/>
      <c r="Y343" s="3">
        <v>5</v>
      </c>
      <c r="Z343" s="23">
        <v>44028</v>
      </c>
      <c r="AA343" s="20">
        <v>10</v>
      </c>
      <c r="AB343" s="22"/>
      <c r="AC343" s="3">
        <v>3</v>
      </c>
      <c r="AD343" s="23">
        <v>44027</v>
      </c>
      <c r="AE343" s="20">
        <v>10</v>
      </c>
      <c r="AF343" s="22"/>
      <c r="AG343" s="131">
        <v>1</v>
      </c>
      <c r="AH343" s="23">
        <v>44026</v>
      </c>
      <c r="AI343" s="20">
        <v>10</v>
      </c>
      <c r="AJ343" s="132"/>
      <c r="AK343" s="3">
        <v>1</v>
      </c>
      <c r="AL343" s="23">
        <v>44025</v>
      </c>
      <c r="AM343" s="20">
        <v>10</v>
      </c>
      <c r="AN343" s="132"/>
      <c r="AO343" s="3">
        <v>1</v>
      </c>
      <c r="AP343" s="23">
        <v>44024</v>
      </c>
      <c r="AQ343" s="20">
        <v>10</v>
      </c>
      <c r="AR343" s="132"/>
      <c r="AS343" s="3">
        <v>1</v>
      </c>
      <c r="AT343" s="23">
        <v>44023</v>
      </c>
      <c r="AU343" s="20">
        <v>10</v>
      </c>
      <c r="AV343" s="132"/>
      <c r="AW343" s="3">
        <v>1</v>
      </c>
      <c r="AX343" s="23">
        <v>44022</v>
      </c>
      <c r="AY343" s="20">
        <v>10</v>
      </c>
      <c r="AZ343" s="132"/>
      <c r="BA343" s="3">
        <v>1</v>
      </c>
      <c r="BB343" s="23">
        <v>44021</v>
      </c>
      <c r="BC343" s="20">
        <v>10</v>
      </c>
      <c r="BD343" s="132"/>
      <c r="BE343" s="3">
        <v>1</v>
      </c>
      <c r="BF343" s="23">
        <v>44020</v>
      </c>
      <c r="BG343" s="20">
        <v>10</v>
      </c>
      <c r="BH343" s="22"/>
    </row>
    <row r="344" spans="1:60" x14ac:dyDescent="0.25">
      <c r="A344" s="37"/>
      <c r="B344" s="61"/>
      <c r="C344" s="144">
        <f t="shared" si="47"/>
        <v>1</v>
      </c>
      <c r="D344" s="145">
        <f t="shared" si="50"/>
        <v>1</v>
      </c>
      <c r="E344" s="20">
        <f t="shared" si="48"/>
        <v>5</v>
      </c>
      <c r="F344" s="20">
        <v>5</v>
      </c>
      <c r="G344" s="95"/>
      <c r="H344" s="22"/>
      <c r="I344" s="3">
        <v>6</v>
      </c>
      <c r="J344" s="23">
        <v>44032</v>
      </c>
      <c r="K344" s="140">
        <v>5</v>
      </c>
      <c r="L344" s="22"/>
      <c r="M344" s="3"/>
      <c r="N344" s="23"/>
      <c r="O344" s="20"/>
      <c r="P344" s="22"/>
      <c r="Q344" s="3"/>
      <c r="R344" s="23"/>
      <c r="S344" s="20"/>
      <c r="T344" s="22"/>
      <c r="U344" s="3"/>
      <c r="V344" s="23"/>
      <c r="W344" s="20"/>
      <c r="X344" s="22"/>
      <c r="Y344" s="3"/>
      <c r="Z344" s="23"/>
      <c r="AA344" s="20"/>
      <c r="AB344" s="22"/>
      <c r="AC344" s="3"/>
      <c r="AD344" s="23"/>
      <c r="AE344" s="20"/>
      <c r="AF344" s="22"/>
      <c r="AG344" s="131"/>
      <c r="AH344" s="23"/>
      <c r="AI344" s="20"/>
      <c r="AJ344" s="132"/>
      <c r="AK344" s="3"/>
      <c r="AL344" s="23"/>
      <c r="AM344" s="20"/>
      <c r="AN344" s="132"/>
      <c r="AO344" s="3"/>
      <c r="AP344" s="23"/>
      <c r="AQ344" s="20"/>
      <c r="AR344" s="132"/>
      <c r="AS344" s="3"/>
      <c r="AT344" s="23"/>
      <c r="AU344" s="20"/>
      <c r="AV344" s="132"/>
      <c r="AW344" s="3"/>
      <c r="AX344" s="23"/>
      <c r="AY344" s="20"/>
      <c r="AZ344" s="132"/>
      <c r="BA344" s="3"/>
      <c r="BB344" s="23"/>
      <c r="BC344" s="20"/>
      <c r="BD344" s="22"/>
      <c r="BE344" s="3"/>
      <c r="BF344" s="23"/>
      <c r="BG344" s="20"/>
      <c r="BH344" s="22"/>
    </row>
    <row r="345" spans="1:60" x14ac:dyDescent="0.25">
      <c r="A345" s="37">
        <v>44034</v>
      </c>
      <c r="B345" s="61">
        <v>0.375</v>
      </c>
      <c r="C345" s="144">
        <f t="shared" si="47"/>
        <v>3</v>
      </c>
      <c r="D345" s="145">
        <f t="shared" si="50"/>
        <v>3</v>
      </c>
      <c r="E345" s="20">
        <f t="shared" si="48"/>
        <v>195</v>
      </c>
      <c r="F345" s="20">
        <v>5</v>
      </c>
      <c r="G345" s="95"/>
      <c r="H345" s="22"/>
      <c r="I345" s="3">
        <v>6</v>
      </c>
      <c r="J345" s="23">
        <v>44033</v>
      </c>
      <c r="K345" s="140">
        <v>15</v>
      </c>
      <c r="L345" s="22"/>
      <c r="M345" s="3">
        <v>8</v>
      </c>
      <c r="N345" s="23">
        <v>44032</v>
      </c>
      <c r="O345" s="20">
        <v>15</v>
      </c>
      <c r="P345" s="22"/>
      <c r="Q345" s="3">
        <v>8</v>
      </c>
      <c r="R345" s="23">
        <v>44031</v>
      </c>
      <c r="S345" s="20">
        <v>15</v>
      </c>
      <c r="T345" s="22"/>
      <c r="U345" s="3">
        <v>8</v>
      </c>
      <c r="V345" s="23">
        <v>44030</v>
      </c>
      <c r="W345" s="20">
        <v>15</v>
      </c>
      <c r="X345" s="22"/>
      <c r="Y345" s="3">
        <v>5</v>
      </c>
      <c r="Z345" s="23">
        <v>44029</v>
      </c>
      <c r="AA345" s="20">
        <v>15</v>
      </c>
      <c r="AB345" s="22"/>
      <c r="AC345" s="131">
        <v>3</v>
      </c>
      <c r="AD345" s="23">
        <v>44028</v>
      </c>
      <c r="AE345" s="20">
        <v>15</v>
      </c>
      <c r="AF345" s="22"/>
      <c r="AG345" s="131">
        <v>1</v>
      </c>
      <c r="AH345" s="23">
        <v>44027</v>
      </c>
      <c r="AI345" s="20">
        <v>15</v>
      </c>
      <c r="AJ345" s="132"/>
      <c r="AK345" s="3">
        <v>1</v>
      </c>
      <c r="AL345" s="23">
        <v>44026</v>
      </c>
      <c r="AM345" s="20">
        <v>15</v>
      </c>
      <c r="AN345" s="132"/>
      <c r="AO345" s="3">
        <v>1</v>
      </c>
      <c r="AP345" s="23">
        <v>44025</v>
      </c>
      <c r="AQ345" s="20">
        <v>15</v>
      </c>
      <c r="AR345" s="132"/>
      <c r="AS345" s="3">
        <v>1</v>
      </c>
      <c r="AT345" s="23">
        <v>44024</v>
      </c>
      <c r="AU345" s="20">
        <v>15</v>
      </c>
      <c r="AV345" s="132"/>
      <c r="AW345" s="3">
        <v>1</v>
      </c>
      <c r="AX345" s="23">
        <v>44023</v>
      </c>
      <c r="AY345" s="20">
        <v>15</v>
      </c>
      <c r="AZ345" s="132"/>
      <c r="BA345" s="3">
        <v>1</v>
      </c>
      <c r="BB345" s="23">
        <v>44022</v>
      </c>
      <c r="BC345" s="20">
        <v>15</v>
      </c>
      <c r="BD345" s="132"/>
      <c r="BE345" s="3">
        <v>1</v>
      </c>
      <c r="BF345" s="23">
        <v>44021</v>
      </c>
      <c r="BG345" s="20">
        <v>15</v>
      </c>
      <c r="BH345" s="22"/>
    </row>
    <row r="346" spans="1:60" x14ac:dyDescent="0.25">
      <c r="A346" s="37">
        <v>44034</v>
      </c>
      <c r="B346" s="61">
        <v>0.79166666666666663</v>
      </c>
      <c r="C346" s="144">
        <f t="shared" si="47"/>
        <v>3</v>
      </c>
      <c r="D346" s="145">
        <f t="shared" si="50"/>
        <v>3</v>
      </c>
      <c r="E346" s="20">
        <f t="shared" si="48"/>
        <v>195</v>
      </c>
      <c r="F346" s="20">
        <v>5</v>
      </c>
      <c r="G346" s="95"/>
      <c r="H346" s="22"/>
      <c r="I346" s="3">
        <v>6</v>
      </c>
      <c r="J346" s="23">
        <v>44033</v>
      </c>
      <c r="K346" s="140">
        <v>15</v>
      </c>
      <c r="L346" s="22"/>
      <c r="M346" s="3">
        <v>8</v>
      </c>
      <c r="N346" s="23">
        <v>44032</v>
      </c>
      <c r="O346" s="20">
        <v>15</v>
      </c>
      <c r="P346" s="22"/>
      <c r="Q346" s="3">
        <v>8</v>
      </c>
      <c r="R346" s="23">
        <v>44031</v>
      </c>
      <c r="S346" s="20">
        <v>15</v>
      </c>
      <c r="T346" s="22"/>
      <c r="U346" s="3">
        <v>8</v>
      </c>
      <c r="V346" s="23">
        <v>44030</v>
      </c>
      <c r="W346" s="20">
        <v>15</v>
      </c>
      <c r="X346" s="22"/>
      <c r="Y346" s="3">
        <v>5</v>
      </c>
      <c r="Z346" s="23">
        <v>44029</v>
      </c>
      <c r="AA346" s="20">
        <v>15</v>
      </c>
      <c r="AB346" s="22"/>
      <c r="AC346" s="131">
        <v>3</v>
      </c>
      <c r="AD346" s="23">
        <v>44028</v>
      </c>
      <c r="AE346" s="20">
        <v>15</v>
      </c>
      <c r="AF346" s="22"/>
      <c r="AG346" s="131">
        <v>1</v>
      </c>
      <c r="AH346" s="23">
        <v>44027</v>
      </c>
      <c r="AI346" s="20">
        <v>15</v>
      </c>
      <c r="AJ346" s="132"/>
      <c r="AK346" s="3">
        <v>1</v>
      </c>
      <c r="AL346" s="23">
        <v>44026</v>
      </c>
      <c r="AM346" s="20">
        <v>15</v>
      </c>
      <c r="AN346" s="132"/>
      <c r="AO346" s="3">
        <v>1</v>
      </c>
      <c r="AP346" s="23">
        <v>44025</v>
      </c>
      <c r="AQ346" s="20">
        <v>15</v>
      </c>
      <c r="AR346" s="132"/>
      <c r="AS346" s="3">
        <v>1</v>
      </c>
      <c r="AT346" s="23">
        <v>44024</v>
      </c>
      <c r="AU346" s="20">
        <v>15</v>
      </c>
      <c r="AV346" s="132"/>
      <c r="AW346" s="3">
        <v>1</v>
      </c>
      <c r="AX346" s="23">
        <v>44023</v>
      </c>
      <c r="AY346" s="20">
        <v>15</v>
      </c>
      <c r="AZ346" s="132"/>
      <c r="BA346" s="3">
        <v>1</v>
      </c>
      <c r="BB346" s="23">
        <v>44022</v>
      </c>
      <c r="BC346" s="20">
        <v>15</v>
      </c>
      <c r="BD346" s="132"/>
      <c r="BE346" s="3">
        <v>1</v>
      </c>
      <c r="BF346" s="23">
        <v>44021</v>
      </c>
      <c r="BG346" s="20">
        <v>15</v>
      </c>
      <c r="BH346" s="22"/>
    </row>
    <row r="347" spans="1:60" customFormat="1" ht="13.75" thickBot="1" x14ac:dyDescent="0.3">
      <c r="A347" s="30"/>
      <c r="B347" s="62"/>
      <c r="C347" s="128">
        <f t="shared" si="47"/>
        <v>1</v>
      </c>
      <c r="D347" s="129">
        <f t="shared" si="50"/>
        <v>1</v>
      </c>
      <c r="E347" s="33">
        <f t="shared" si="48"/>
        <v>60</v>
      </c>
      <c r="F347" s="33">
        <v>5</v>
      </c>
      <c r="G347" s="147"/>
      <c r="H347" s="22"/>
      <c r="I347" s="3">
        <v>6</v>
      </c>
      <c r="J347" s="42">
        <v>44033</v>
      </c>
      <c r="K347" s="130">
        <v>5</v>
      </c>
      <c r="L347" s="22"/>
      <c r="M347" s="3">
        <v>8</v>
      </c>
      <c r="N347" s="42">
        <v>44032</v>
      </c>
      <c r="O347" s="33">
        <v>5</v>
      </c>
      <c r="P347" s="22"/>
      <c r="Q347" s="3">
        <v>8</v>
      </c>
      <c r="R347" s="42">
        <v>44031</v>
      </c>
      <c r="S347" s="33">
        <v>5</v>
      </c>
      <c r="T347" s="22"/>
      <c r="U347" s="3">
        <v>8</v>
      </c>
      <c r="V347" s="42">
        <v>44030</v>
      </c>
      <c r="W347" s="33">
        <v>5</v>
      </c>
      <c r="X347" s="22"/>
      <c r="Y347" s="3">
        <v>5</v>
      </c>
      <c r="Z347" s="42">
        <v>44029</v>
      </c>
      <c r="AA347" s="33">
        <v>5</v>
      </c>
      <c r="AB347" s="22"/>
      <c r="AC347" s="131">
        <v>3</v>
      </c>
      <c r="AD347" s="42">
        <v>44028</v>
      </c>
      <c r="AE347" s="33">
        <v>5</v>
      </c>
      <c r="AF347" s="22"/>
      <c r="AG347" s="131">
        <v>1</v>
      </c>
      <c r="AH347" s="42">
        <v>44027</v>
      </c>
      <c r="AI347" s="33">
        <v>0</v>
      </c>
      <c r="AJ347" s="132"/>
      <c r="AK347" s="3">
        <v>1</v>
      </c>
      <c r="AL347" s="42">
        <v>44026</v>
      </c>
      <c r="AM347" s="33">
        <v>5</v>
      </c>
      <c r="AN347" s="132"/>
      <c r="AO347" s="3">
        <v>1</v>
      </c>
      <c r="AP347" s="42">
        <v>44025</v>
      </c>
      <c r="AQ347" s="33">
        <v>5</v>
      </c>
      <c r="AR347" s="132"/>
      <c r="AS347" s="3">
        <v>1</v>
      </c>
      <c r="AT347" s="42">
        <v>44024</v>
      </c>
      <c r="AU347" s="33">
        <v>5</v>
      </c>
      <c r="AV347" s="132"/>
      <c r="AW347" s="3">
        <v>1</v>
      </c>
      <c r="AX347" s="42">
        <v>44023</v>
      </c>
      <c r="AY347" s="33">
        <v>5</v>
      </c>
      <c r="AZ347" s="132"/>
      <c r="BA347" s="3">
        <v>1</v>
      </c>
      <c r="BB347" s="42">
        <v>44022</v>
      </c>
      <c r="BC347" s="33">
        <v>5</v>
      </c>
      <c r="BD347" s="132"/>
      <c r="BE347" s="3">
        <v>1</v>
      </c>
      <c r="BF347" s="42">
        <v>44021</v>
      </c>
      <c r="BG347" s="33">
        <v>5</v>
      </c>
      <c r="BH347" s="22"/>
    </row>
    <row r="348" spans="1:60" s="8" customFormat="1" x14ac:dyDescent="0.25">
      <c r="A348" s="5">
        <v>44035</v>
      </c>
      <c r="B348" s="63">
        <v>0.29166666666666669</v>
      </c>
      <c r="C348" s="135">
        <f t="shared" si="47"/>
        <v>1</v>
      </c>
      <c r="D348" s="136">
        <f t="shared" ref="D348:D363" si="51">C348</f>
        <v>1</v>
      </c>
      <c r="E348" s="7">
        <f t="shared" si="48"/>
        <v>65</v>
      </c>
      <c r="F348" s="7">
        <v>5</v>
      </c>
      <c r="G348" s="141"/>
      <c r="H348" s="12"/>
      <c r="I348" s="9">
        <v>6</v>
      </c>
      <c r="J348" s="10">
        <v>44034</v>
      </c>
      <c r="K348" s="137">
        <v>5</v>
      </c>
      <c r="L348" s="12"/>
      <c r="M348" s="9">
        <v>8</v>
      </c>
      <c r="N348" s="10">
        <v>44033</v>
      </c>
      <c r="O348" s="7">
        <v>5</v>
      </c>
      <c r="P348" s="12"/>
      <c r="Q348" s="9">
        <v>8</v>
      </c>
      <c r="R348" s="10">
        <v>44032</v>
      </c>
      <c r="S348" s="7">
        <v>5</v>
      </c>
      <c r="T348" s="12"/>
      <c r="U348" s="9">
        <v>8</v>
      </c>
      <c r="V348" s="10">
        <v>44031</v>
      </c>
      <c r="W348" s="7">
        <v>5</v>
      </c>
      <c r="X348" s="12"/>
      <c r="Y348" s="9">
        <v>5</v>
      </c>
      <c r="Z348" s="10">
        <v>44030</v>
      </c>
      <c r="AA348" s="7">
        <v>5</v>
      </c>
      <c r="AB348" s="12"/>
      <c r="AC348" s="138">
        <v>3</v>
      </c>
      <c r="AD348" s="10">
        <v>44029</v>
      </c>
      <c r="AE348" s="7">
        <v>5</v>
      </c>
      <c r="AF348" s="12"/>
      <c r="AG348" s="138">
        <v>1</v>
      </c>
      <c r="AH348" s="10">
        <v>44028</v>
      </c>
      <c r="AI348" s="7">
        <v>5</v>
      </c>
      <c r="AJ348" s="139"/>
      <c r="AK348" s="9">
        <v>1</v>
      </c>
      <c r="AL348" s="10">
        <v>44027</v>
      </c>
      <c r="AM348" s="7">
        <v>5</v>
      </c>
      <c r="AN348" s="139"/>
      <c r="AO348" s="9">
        <v>1</v>
      </c>
      <c r="AP348" s="10">
        <v>44026</v>
      </c>
      <c r="AQ348" s="7">
        <v>5</v>
      </c>
      <c r="AR348" s="139"/>
      <c r="AS348" s="9">
        <v>1</v>
      </c>
      <c r="AT348" s="10">
        <v>44025</v>
      </c>
      <c r="AU348" s="7">
        <v>5</v>
      </c>
      <c r="AV348" s="139"/>
      <c r="AW348" s="9">
        <v>1</v>
      </c>
      <c r="AX348" s="10">
        <v>44024</v>
      </c>
      <c r="AY348" s="7">
        <v>5</v>
      </c>
      <c r="AZ348" s="139"/>
      <c r="BA348" s="9">
        <v>1</v>
      </c>
      <c r="BB348" s="10">
        <v>44023</v>
      </c>
      <c r="BC348" s="7">
        <v>5</v>
      </c>
      <c r="BD348" s="139"/>
      <c r="BE348" s="9">
        <v>1</v>
      </c>
      <c r="BF348" s="10">
        <v>44022</v>
      </c>
      <c r="BG348" s="7">
        <v>5</v>
      </c>
      <c r="BH348" s="12"/>
    </row>
    <row r="349" spans="1:60" customFormat="1" x14ac:dyDescent="0.25">
      <c r="A349" s="30"/>
      <c r="B349" s="62"/>
      <c r="C349" s="128">
        <f t="shared" si="47"/>
        <v>1</v>
      </c>
      <c r="D349" s="129">
        <f t="shared" si="51"/>
        <v>1</v>
      </c>
      <c r="E349" s="33">
        <f t="shared" si="48"/>
        <v>65</v>
      </c>
      <c r="F349" s="33">
        <v>5</v>
      </c>
      <c r="G349" s="147"/>
      <c r="H349" s="22"/>
      <c r="I349" s="3">
        <v>6</v>
      </c>
      <c r="J349" s="42">
        <v>44033</v>
      </c>
      <c r="K349" s="130">
        <v>5</v>
      </c>
      <c r="L349" s="22"/>
      <c r="M349" s="3">
        <v>8</v>
      </c>
      <c r="N349" s="42">
        <v>44032</v>
      </c>
      <c r="O349" s="33">
        <v>5</v>
      </c>
      <c r="P349" s="22"/>
      <c r="Q349" s="3">
        <v>8</v>
      </c>
      <c r="R349" s="42">
        <v>44031</v>
      </c>
      <c r="S349" s="33">
        <v>5</v>
      </c>
      <c r="T349" s="22"/>
      <c r="U349" s="3">
        <v>8</v>
      </c>
      <c r="V349" s="42">
        <v>44030</v>
      </c>
      <c r="W349" s="33">
        <v>5</v>
      </c>
      <c r="X349" s="22"/>
      <c r="Y349" s="3">
        <v>5</v>
      </c>
      <c r="Z349" s="42">
        <v>44029</v>
      </c>
      <c r="AA349" s="33">
        <v>5</v>
      </c>
      <c r="AB349" s="22"/>
      <c r="AC349" s="131">
        <v>3</v>
      </c>
      <c r="AD349" s="42">
        <v>44028</v>
      </c>
      <c r="AE349" s="33">
        <v>5</v>
      </c>
      <c r="AF349" s="22"/>
      <c r="AG349" s="131">
        <v>1</v>
      </c>
      <c r="AH349" s="42">
        <v>44027</v>
      </c>
      <c r="AI349" s="33">
        <v>5</v>
      </c>
      <c r="AJ349" s="132"/>
      <c r="AK349" s="3">
        <v>1</v>
      </c>
      <c r="AL349" s="42">
        <v>44026</v>
      </c>
      <c r="AM349" s="33">
        <v>5</v>
      </c>
      <c r="AN349" s="132"/>
      <c r="AO349" s="3">
        <v>1</v>
      </c>
      <c r="AP349" s="42">
        <v>44025</v>
      </c>
      <c r="AQ349" s="33">
        <v>5</v>
      </c>
      <c r="AR349" s="132"/>
      <c r="AS349" s="3">
        <v>1</v>
      </c>
      <c r="AT349" s="42">
        <v>44024</v>
      </c>
      <c r="AU349" s="33">
        <v>5</v>
      </c>
      <c r="AV349" s="132"/>
      <c r="AW349" s="3">
        <v>1</v>
      </c>
      <c r="AX349" s="42">
        <v>44023</v>
      </c>
      <c r="AY349" s="33">
        <v>5</v>
      </c>
      <c r="AZ349" s="132"/>
      <c r="BA349" s="3">
        <v>1</v>
      </c>
      <c r="BB349" s="42">
        <v>44022</v>
      </c>
      <c r="BC349" s="33">
        <v>5</v>
      </c>
      <c r="BD349" s="132"/>
      <c r="BE349" s="3">
        <v>1</v>
      </c>
      <c r="BF349" s="42">
        <v>44021</v>
      </c>
      <c r="BG349" s="33">
        <v>5</v>
      </c>
      <c r="BH349" s="22"/>
    </row>
    <row r="350" spans="1:60" customFormat="1" x14ac:dyDescent="0.25">
      <c r="A350" s="30"/>
      <c r="B350" s="62"/>
      <c r="C350" s="128">
        <f t="shared" si="47"/>
        <v>1</v>
      </c>
      <c r="D350" s="129">
        <f t="shared" si="51"/>
        <v>1</v>
      </c>
      <c r="E350" s="33">
        <f t="shared" si="48"/>
        <v>40</v>
      </c>
      <c r="F350" s="33">
        <v>5</v>
      </c>
      <c r="G350" s="147"/>
      <c r="H350" s="22"/>
      <c r="I350" s="3">
        <v>6</v>
      </c>
      <c r="J350" s="42">
        <v>44034</v>
      </c>
      <c r="K350" s="130">
        <v>5</v>
      </c>
      <c r="L350" s="22"/>
      <c r="M350" s="3">
        <v>8</v>
      </c>
      <c r="N350" s="42">
        <v>44033</v>
      </c>
      <c r="O350" s="33">
        <v>5</v>
      </c>
      <c r="P350" s="22"/>
      <c r="Q350" s="3">
        <v>8</v>
      </c>
      <c r="R350" s="42">
        <v>44032</v>
      </c>
      <c r="S350" s="33">
        <v>0</v>
      </c>
      <c r="T350" s="22"/>
      <c r="U350" s="3">
        <v>8</v>
      </c>
      <c r="V350" s="42">
        <v>44031</v>
      </c>
      <c r="W350" s="33">
        <v>0</v>
      </c>
      <c r="X350" s="22"/>
      <c r="Y350" s="3">
        <v>5</v>
      </c>
      <c r="Z350" s="42">
        <v>44030</v>
      </c>
      <c r="AA350" s="33">
        <v>0</v>
      </c>
      <c r="AB350" s="22"/>
      <c r="AC350" s="3">
        <v>8</v>
      </c>
      <c r="AD350" s="42">
        <v>44029</v>
      </c>
      <c r="AE350" s="33">
        <v>5</v>
      </c>
      <c r="AF350" s="22"/>
      <c r="AG350" s="131">
        <v>8</v>
      </c>
      <c r="AH350" s="42">
        <v>44028</v>
      </c>
      <c r="AI350" s="33">
        <v>5</v>
      </c>
      <c r="AJ350" s="132"/>
      <c r="AK350" s="3">
        <v>5</v>
      </c>
      <c r="AL350" s="42">
        <v>44027</v>
      </c>
      <c r="AM350" s="33">
        <v>0</v>
      </c>
      <c r="AN350" s="132"/>
      <c r="AO350" s="3">
        <v>5</v>
      </c>
      <c r="AP350" s="42">
        <v>44026</v>
      </c>
      <c r="AQ350" s="33">
        <v>5</v>
      </c>
      <c r="AR350" s="132"/>
      <c r="AS350" s="3">
        <v>3</v>
      </c>
      <c r="AT350" s="42">
        <v>44025</v>
      </c>
      <c r="AU350" s="33">
        <v>5</v>
      </c>
      <c r="AV350" s="132"/>
      <c r="AW350" s="3">
        <v>1</v>
      </c>
      <c r="AX350" s="42">
        <v>44024</v>
      </c>
      <c r="AY350" s="33">
        <v>5</v>
      </c>
      <c r="AZ350" s="132"/>
      <c r="BA350" s="3">
        <v>1</v>
      </c>
      <c r="BB350" s="42">
        <v>44023</v>
      </c>
      <c r="BC350" s="33">
        <v>5</v>
      </c>
      <c r="BD350" s="132"/>
      <c r="BE350" s="3"/>
      <c r="BF350" s="42"/>
      <c r="BG350" s="33"/>
      <c r="BH350" s="22"/>
    </row>
    <row r="351" spans="1:60" x14ac:dyDescent="0.25">
      <c r="A351" s="37"/>
      <c r="B351" s="61"/>
      <c r="C351" s="144">
        <f t="shared" si="47"/>
        <v>1</v>
      </c>
      <c r="D351" s="145">
        <f t="shared" si="51"/>
        <v>1</v>
      </c>
      <c r="E351" s="20">
        <f t="shared" si="48"/>
        <v>10</v>
      </c>
      <c r="F351" s="20">
        <v>5</v>
      </c>
      <c r="G351" s="95"/>
      <c r="H351" s="22"/>
      <c r="I351" s="3">
        <v>6</v>
      </c>
      <c r="J351" s="23">
        <v>44023</v>
      </c>
      <c r="K351" s="140">
        <v>5</v>
      </c>
      <c r="L351" s="22"/>
      <c r="M351" s="3">
        <v>8</v>
      </c>
      <c r="N351" s="23">
        <v>44022</v>
      </c>
      <c r="O351" s="20">
        <v>5</v>
      </c>
      <c r="P351" s="22"/>
      <c r="Q351" s="3"/>
      <c r="R351" s="23"/>
      <c r="S351" s="20"/>
      <c r="T351" s="22"/>
      <c r="U351" s="3"/>
      <c r="V351" s="23"/>
      <c r="W351" s="20"/>
      <c r="X351" s="22"/>
      <c r="Y351" s="3"/>
      <c r="Z351" s="23"/>
      <c r="AA351" s="20"/>
      <c r="AB351" s="22"/>
      <c r="AC351" s="3"/>
      <c r="AD351" s="23"/>
      <c r="AE351" s="20"/>
      <c r="AF351" s="22"/>
      <c r="AG351" s="131"/>
      <c r="AH351" s="23"/>
      <c r="AI351" s="20"/>
      <c r="AJ351" s="132"/>
      <c r="AK351" s="3"/>
      <c r="AL351" s="23"/>
      <c r="AM351" s="20"/>
      <c r="AN351" s="132"/>
      <c r="AO351" s="3"/>
      <c r="AP351" s="23"/>
      <c r="AQ351" s="20"/>
      <c r="AR351" s="132"/>
      <c r="AS351" s="3"/>
      <c r="AT351" s="23"/>
      <c r="AU351" s="20"/>
      <c r="AV351" s="132"/>
      <c r="AW351" s="3"/>
      <c r="AX351" s="23"/>
      <c r="AY351" s="20"/>
      <c r="AZ351" s="132"/>
      <c r="BA351" s="3"/>
      <c r="BB351" s="23"/>
      <c r="BC351" s="20"/>
      <c r="BD351" s="22"/>
      <c r="BE351" s="3"/>
      <c r="BF351" s="23"/>
      <c r="BG351" s="20"/>
      <c r="BH351" s="22"/>
    </row>
    <row r="352" spans="1:60" x14ac:dyDescent="0.25">
      <c r="A352" s="37">
        <v>44035</v>
      </c>
      <c r="B352" s="61">
        <v>0.33333333333333331</v>
      </c>
      <c r="C352" s="144">
        <f t="shared" si="47"/>
        <v>2</v>
      </c>
      <c r="D352" s="145">
        <f t="shared" si="51"/>
        <v>2</v>
      </c>
      <c r="E352" s="20">
        <f t="shared" si="48"/>
        <v>130</v>
      </c>
      <c r="F352" s="20">
        <v>5</v>
      </c>
      <c r="G352" s="95"/>
      <c r="H352" s="22"/>
      <c r="I352" s="3">
        <v>6</v>
      </c>
      <c r="J352" s="23">
        <v>44034</v>
      </c>
      <c r="K352" s="140">
        <v>10</v>
      </c>
      <c r="L352" s="22"/>
      <c r="M352" s="3">
        <v>8</v>
      </c>
      <c r="N352" s="23">
        <v>44033</v>
      </c>
      <c r="O352" s="20">
        <v>10</v>
      </c>
      <c r="P352" s="22"/>
      <c r="Q352" s="3">
        <v>8</v>
      </c>
      <c r="R352" s="23">
        <v>44032</v>
      </c>
      <c r="S352" s="20">
        <v>10</v>
      </c>
      <c r="T352" s="22"/>
      <c r="U352" s="3">
        <v>8</v>
      </c>
      <c r="V352" s="23">
        <v>44031</v>
      </c>
      <c r="W352" s="20">
        <v>10</v>
      </c>
      <c r="X352" s="22"/>
      <c r="Y352" s="3">
        <v>5</v>
      </c>
      <c r="Z352" s="23">
        <v>44030</v>
      </c>
      <c r="AA352" s="20">
        <v>10</v>
      </c>
      <c r="AB352" s="22"/>
      <c r="AC352" s="131">
        <v>3</v>
      </c>
      <c r="AD352" s="23">
        <v>44029</v>
      </c>
      <c r="AE352" s="20">
        <v>10</v>
      </c>
      <c r="AF352" s="22"/>
      <c r="AG352" s="131">
        <v>1</v>
      </c>
      <c r="AH352" s="23">
        <v>44028</v>
      </c>
      <c r="AI352" s="20">
        <v>10</v>
      </c>
      <c r="AJ352" s="132"/>
      <c r="AK352" s="3">
        <v>1</v>
      </c>
      <c r="AL352" s="23">
        <v>44027</v>
      </c>
      <c r="AM352" s="20">
        <v>10</v>
      </c>
      <c r="AN352" s="132"/>
      <c r="AO352" s="3">
        <v>1</v>
      </c>
      <c r="AP352" s="23">
        <v>44026</v>
      </c>
      <c r="AQ352" s="20">
        <v>10</v>
      </c>
      <c r="AR352" s="132"/>
      <c r="AS352" s="3">
        <v>1</v>
      </c>
      <c r="AT352" s="23">
        <v>44025</v>
      </c>
      <c r="AU352" s="20">
        <v>10</v>
      </c>
      <c r="AV352" s="132"/>
      <c r="AW352" s="3">
        <v>1</v>
      </c>
      <c r="AX352" s="23">
        <v>44024</v>
      </c>
      <c r="AY352" s="20">
        <v>10</v>
      </c>
      <c r="AZ352" s="132"/>
      <c r="BA352" s="3">
        <v>1</v>
      </c>
      <c r="BB352" s="23">
        <v>44023</v>
      </c>
      <c r="BC352" s="20">
        <v>10</v>
      </c>
      <c r="BD352" s="132"/>
      <c r="BE352" s="3">
        <v>1</v>
      </c>
      <c r="BF352" s="23">
        <v>44022</v>
      </c>
      <c r="BG352" s="20">
        <v>10</v>
      </c>
      <c r="BH352" s="22"/>
    </row>
    <row r="353" spans="1:60" x14ac:dyDescent="0.25">
      <c r="A353" s="37"/>
      <c r="B353" s="61"/>
      <c r="C353" s="144">
        <f t="shared" si="47"/>
        <v>1</v>
      </c>
      <c r="D353" s="145">
        <f t="shared" si="51"/>
        <v>1</v>
      </c>
      <c r="E353" s="20">
        <f t="shared" si="48"/>
        <v>60</v>
      </c>
      <c r="F353" s="20">
        <v>5</v>
      </c>
      <c r="G353" s="95"/>
      <c r="H353" s="22"/>
      <c r="I353" s="3">
        <v>6</v>
      </c>
      <c r="J353" s="23">
        <v>44034</v>
      </c>
      <c r="K353" s="140">
        <v>5</v>
      </c>
      <c r="L353" s="22"/>
      <c r="M353" s="3">
        <v>8</v>
      </c>
      <c r="N353" s="23">
        <v>44033</v>
      </c>
      <c r="O353" s="20">
        <v>5</v>
      </c>
      <c r="P353" s="22"/>
      <c r="Q353" s="3">
        <v>8</v>
      </c>
      <c r="R353" s="23">
        <v>44032</v>
      </c>
      <c r="S353" s="20">
        <v>5</v>
      </c>
      <c r="T353" s="22"/>
      <c r="U353" s="3">
        <v>8</v>
      </c>
      <c r="V353" s="23">
        <v>44031</v>
      </c>
      <c r="W353" s="20">
        <v>5</v>
      </c>
      <c r="X353" s="22"/>
      <c r="Y353" s="3">
        <v>5</v>
      </c>
      <c r="Z353" s="23">
        <v>44030</v>
      </c>
      <c r="AA353" s="20">
        <v>5</v>
      </c>
      <c r="AB353" s="22"/>
      <c r="AC353" s="131">
        <v>3</v>
      </c>
      <c r="AD353" s="23">
        <v>44029</v>
      </c>
      <c r="AE353" s="20">
        <v>5</v>
      </c>
      <c r="AF353" s="22"/>
      <c r="AG353" s="131">
        <v>1</v>
      </c>
      <c r="AH353" s="23">
        <v>44028</v>
      </c>
      <c r="AI353" s="20">
        <v>5</v>
      </c>
      <c r="AJ353" s="132"/>
      <c r="AK353" s="3">
        <v>1</v>
      </c>
      <c r="AL353" s="23">
        <v>44027</v>
      </c>
      <c r="AM353" s="20">
        <v>5</v>
      </c>
      <c r="AN353" s="132"/>
      <c r="AO353" s="3">
        <v>1</v>
      </c>
      <c r="AP353" s="23">
        <v>44026</v>
      </c>
      <c r="AQ353" s="20">
        <v>5</v>
      </c>
      <c r="AR353" s="132"/>
      <c r="AS353" s="3">
        <v>1</v>
      </c>
      <c r="AT353" s="23">
        <v>44025</v>
      </c>
      <c r="AU353" s="20">
        <v>5</v>
      </c>
      <c r="AV353" s="132"/>
      <c r="AW353" s="3">
        <v>1</v>
      </c>
      <c r="AX353" s="23">
        <v>44024</v>
      </c>
      <c r="AY353" s="20">
        <v>0</v>
      </c>
      <c r="AZ353" s="132"/>
      <c r="BA353" s="3">
        <v>1</v>
      </c>
      <c r="BB353" s="23">
        <v>44023</v>
      </c>
      <c r="BC353" s="20">
        <v>5</v>
      </c>
      <c r="BD353" s="132"/>
      <c r="BE353" s="3">
        <v>1</v>
      </c>
      <c r="BF353" s="23">
        <v>44022</v>
      </c>
      <c r="BG353" s="20">
        <v>5</v>
      </c>
      <c r="BH353" s="22"/>
    </row>
    <row r="354" spans="1:60" x14ac:dyDescent="0.25">
      <c r="A354" s="37">
        <v>44035</v>
      </c>
      <c r="B354" s="61">
        <v>0.41666666666666669</v>
      </c>
      <c r="C354" s="144">
        <f t="shared" si="47"/>
        <v>2</v>
      </c>
      <c r="D354" s="145">
        <f t="shared" si="51"/>
        <v>2</v>
      </c>
      <c r="E354" s="20">
        <f t="shared" si="48"/>
        <v>130</v>
      </c>
      <c r="F354" s="20">
        <v>5</v>
      </c>
      <c r="G354" s="95"/>
      <c r="H354" s="22"/>
      <c r="I354" s="3">
        <v>6</v>
      </c>
      <c r="J354" s="23">
        <v>44034</v>
      </c>
      <c r="K354" s="140">
        <v>10</v>
      </c>
      <c r="L354" s="22"/>
      <c r="M354" s="3">
        <v>8</v>
      </c>
      <c r="N354" s="23">
        <v>44033</v>
      </c>
      <c r="O354" s="20">
        <v>10</v>
      </c>
      <c r="P354" s="22"/>
      <c r="Q354" s="3">
        <v>8</v>
      </c>
      <c r="R354" s="23">
        <v>44032</v>
      </c>
      <c r="S354" s="20">
        <v>10</v>
      </c>
      <c r="T354" s="22"/>
      <c r="U354" s="3">
        <v>8</v>
      </c>
      <c r="V354" s="23">
        <v>44031</v>
      </c>
      <c r="W354" s="20">
        <v>10</v>
      </c>
      <c r="X354" s="22"/>
      <c r="Y354" s="3">
        <v>5</v>
      </c>
      <c r="Z354" s="23">
        <v>44030</v>
      </c>
      <c r="AA354" s="20">
        <v>10</v>
      </c>
      <c r="AB354" s="22"/>
      <c r="AC354" s="131">
        <v>3</v>
      </c>
      <c r="AD354" s="23">
        <v>44029</v>
      </c>
      <c r="AE354" s="20">
        <v>10</v>
      </c>
      <c r="AF354" s="22"/>
      <c r="AG354" s="131">
        <v>1</v>
      </c>
      <c r="AH354" s="23">
        <v>44028</v>
      </c>
      <c r="AI354" s="20">
        <v>10</v>
      </c>
      <c r="AJ354" s="132"/>
      <c r="AK354" s="3">
        <v>1</v>
      </c>
      <c r="AL354" s="23">
        <v>44027</v>
      </c>
      <c r="AM354" s="20">
        <v>10</v>
      </c>
      <c r="AN354" s="132"/>
      <c r="AO354" s="3">
        <v>1</v>
      </c>
      <c r="AP354" s="23">
        <v>44026</v>
      </c>
      <c r="AQ354" s="20">
        <v>10</v>
      </c>
      <c r="AR354" s="132"/>
      <c r="AS354" s="3">
        <v>1</v>
      </c>
      <c r="AT354" s="23">
        <v>44025</v>
      </c>
      <c r="AU354" s="20">
        <v>10</v>
      </c>
      <c r="AV354" s="132"/>
      <c r="AW354" s="3">
        <v>1</v>
      </c>
      <c r="AX354" s="23">
        <v>44024</v>
      </c>
      <c r="AY354" s="20">
        <v>10</v>
      </c>
      <c r="AZ354" s="132"/>
      <c r="BA354" s="3">
        <v>1</v>
      </c>
      <c r="BB354" s="23">
        <v>44023</v>
      </c>
      <c r="BC354" s="20">
        <v>10</v>
      </c>
      <c r="BD354" s="132"/>
      <c r="BE354" s="3">
        <v>1</v>
      </c>
      <c r="BF354" s="23">
        <v>44022</v>
      </c>
      <c r="BG354" s="20">
        <v>10</v>
      </c>
      <c r="BH354" s="22"/>
    </row>
    <row r="355" spans="1:60" x14ac:dyDescent="0.25">
      <c r="A355" s="37"/>
      <c r="B355" s="61"/>
      <c r="C355" s="144">
        <f t="shared" si="47"/>
        <v>1</v>
      </c>
      <c r="D355" s="145">
        <f t="shared" si="51"/>
        <v>1</v>
      </c>
      <c r="E355" s="20">
        <f t="shared" si="48"/>
        <v>60</v>
      </c>
      <c r="F355" s="20">
        <v>5</v>
      </c>
      <c r="G355" s="95"/>
      <c r="H355" s="22"/>
      <c r="I355" s="3">
        <v>6</v>
      </c>
      <c r="J355" s="23">
        <v>44034</v>
      </c>
      <c r="K355" s="140">
        <v>5</v>
      </c>
      <c r="L355" s="22"/>
      <c r="M355" s="3">
        <v>8</v>
      </c>
      <c r="N355" s="23">
        <v>44033</v>
      </c>
      <c r="O355" s="20">
        <v>5</v>
      </c>
      <c r="P355" s="22"/>
      <c r="Q355" s="3">
        <v>8</v>
      </c>
      <c r="R355" s="23">
        <v>44032</v>
      </c>
      <c r="S355" s="20">
        <v>5</v>
      </c>
      <c r="T355" s="22"/>
      <c r="U355" s="3">
        <v>8</v>
      </c>
      <c r="V355" s="23">
        <v>44031</v>
      </c>
      <c r="W355" s="20">
        <v>0</v>
      </c>
      <c r="X355" s="22"/>
      <c r="Y355" s="3">
        <v>8</v>
      </c>
      <c r="Z355" s="23">
        <v>44030</v>
      </c>
      <c r="AA355" s="20">
        <v>5</v>
      </c>
      <c r="AB355" s="22"/>
      <c r="AC355" s="131">
        <v>5</v>
      </c>
      <c r="AD355" s="23">
        <v>44029</v>
      </c>
      <c r="AE355" s="20">
        <v>5</v>
      </c>
      <c r="AF355" s="22"/>
      <c r="AG355" s="131">
        <v>3</v>
      </c>
      <c r="AH355" s="23">
        <v>44028</v>
      </c>
      <c r="AI355" s="20">
        <v>5</v>
      </c>
      <c r="AJ355" s="132"/>
      <c r="AK355" s="3">
        <v>1</v>
      </c>
      <c r="AL355" s="23">
        <v>44027</v>
      </c>
      <c r="AM355" s="20">
        <v>5</v>
      </c>
      <c r="AN355" s="132"/>
      <c r="AO355" s="3">
        <v>1</v>
      </c>
      <c r="AP355" s="23">
        <v>44026</v>
      </c>
      <c r="AQ355" s="20">
        <v>5</v>
      </c>
      <c r="AR355" s="132"/>
      <c r="AS355" s="3">
        <v>1</v>
      </c>
      <c r="AT355" s="23">
        <v>44025</v>
      </c>
      <c r="AU355" s="20">
        <v>5</v>
      </c>
      <c r="AV355" s="132"/>
      <c r="AW355" s="3">
        <v>1</v>
      </c>
      <c r="AX355" s="23">
        <v>44024</v>
      </c>
      <c r="AY355" s="20">
        <v>5</v>
      </c>
      <c r="AZ355" s="132"/>
      <c r="BA355" s="3">
        <v>1</v>
      </c>
      <c r="BB355" s="23">
        <v>44023</v>
      </c>
      <c r="BC355" s="20">
        <v>5</v>
      </c>
      <c r="BD355" s="132"/>
      <c r="BE355" s="3">
        <v>1</v>
      </c>
      <c r="BF355" s="23">
        <v>44022</v>
      </c>
      <c r="BG355" s="20">
        <v>5</v>
      </c>
      <c r="BH355" s="22"/>
    </row>
    <row r="356" spans="1:60" x14ac:dyDescent="0.25">
      <c r="A356" s="37"/>
      <c r="B356" s="61"/>
      <c r="C356" s="144">
        <f t="shared" si="47"/>
        <v>1</v>
      </c>
      <c r="D356" s="145">
        <f t="shared" si="51"/>
        <v>1</v>
      </c>
      <c r="E356" s="20">
        <f t="shared" si="48"/>
        <v>25</v>
      </c>
      <c r="F356" s="20">
        <v>5</v>
      </c>
      <c r="G356" s="95"/>
      <c r="H356" s="22"/>
      <c r="I356" s="3">
        <v>6</v>
      </c>
      <c r="J356" s="23">
        <v>44034</v>
      </c>
      <c r="K356" s="140">
        <v>5</v>
      </c>
      <c r="L356" s="22"/>
      <c r="M356" s="3">
        <v>8</v>
      </c>
      <c r="N356" s="23">
        <v>44033</v>
      </c>
      <c r="O356" s="20">
        <v>5</v>
      </c>
      <c r="P356" s="22"/>
      <c r="Q356" s="3">
        <v>8</v>
      </c>
      <c r="R356" s="23">
        <v>44032</v>
      </c>
      <c r="S356" s="20">
        <v>5</v>
      </c>
      <c r="T356" s="22"/>
      <c r="U356" s="3">
        <v>8</v>
      </c>
      <c r="V356" s="23">
        <v>44031</v>
      </c>
      <c r="W356" s="20">
        <v>0</v>
      </c>
      <c r="X356" s="22"/>
      <c r="Y356" s="3">
        <v>8</v>
      </c>
      <c r="Z356" s="23">
        <v>44030</v>
      </c>
      <c r="AA356" s="20">
        <v>0</v>
      </c>
      <c r="AB356" s="22"/>
      <c r="AC356" s="3">
        <v>8</v>
      </c>
      <c r="AD356" s="23">
        <v>44029</v>
      </c>
      <c r="AE356" s="20">
        <v>0</v>
      </c>
      <c r="AF356" s="22"/>
      <c r="AG356" s="131">
        <v>8</v>
      </c>
      <c r="AH356" s="23">
        <v>44028</v>
      </c>
      <c r="AI356" s="20">
        <v>5</v>
      </c>
      <c r="AJ356" s="132"/>
      <c r="AK356" s="3">
        <v>5</v>
      </c>
      <c r="AL356" s="23">
        <v>44027</v>
      </c>
      <c r="AM356" s="20">
        <v>0</v>
      </c>
      <c r="AN356" s="132"/>
      <c r="AO356" s="3">
        <v>5</v>
      </c>
      <c r="AP356" s="23">
        <v>44026</v>
      </c>
      <c r="AQ356" s="20">
        <v>0</v>
      </c>
      <c r="AR356" s="132"/>
      <c r="AS356" s="3">
        <v>5</v>
      </c>
      <c r="AT356" s="23">
        <v>44025</v>
      </c>
      <c r="AU356" s="20">
        <v>0</v>
      </c>
      <c r="AV356" s="132"/>
      <c r="AW356" s="3">
        <v>5</v>
      </c>
      <c r="AX356" s="23">
        <v>44024</v>
      </c>
      <c r="AY356" s="20">
        <v>0</v>
      </c>
      <c r="AZ356" s="132"/>
      <c r="BA356" s="3">
        <v>5</v>
      </c>
      <c r="BB356" s="23">
        <v>44023</v>
      </c>
      <c r="BC356" s="20">
        <v>0</v>
      </c>
      <c r="BD356" s="132"/>
      <c r="BE356" s="3">
        <v>5</v>
      </c>
      <c r="BF356" s="23">
        <v>44022</v>
      </c>
      <c r="BG356" s="20">
        <v>5</v>
      </c>
      <c r="BH356" s="22"/>
    </row>
    <row r="357" spans="1:60" x14ac:dyDescent="0.25">
      <c r="A357" s="37">
        <v>44035</v>
      </c>
      <c r="B357" s="61">
        <v>0.54166666666666663</v>
      </c>
      <c r="C357" s="144">
        <f t="shared" si="47"/>
        <v>3</v>
      </c>
      <c r="D357" s="145">
        <f t="shared" si="51"/>
        <v>3</v>
      </c>
      <c r="E357" s="20">
        <f t="shared" si="48"/>
        <v>195</v>
      </c>
      <c r="F357" s="20">
        <v>5</v>
      </c>
      <c r="G357" s="95"/>
      <c r="H357" s="22"/>
      <c r="I357" s="3">
        <v>6</v>
      </c>
      <c r="J357" s="23">
        <v>44034</v>
      </c>
      <c r="K357" s="140">
        <v>15</v>
      </c>
      <c r="L357" s="22"/>
      <c r="M357" s="3">
        <v>8</v>
      </c>
      <c r="N357" s="23">
        <v>44033</v>
      </c>
      <c r="O357" s="20">
        <v>15</v>
      </c>
      <c r="P357" s="22"/>
      <c r="Q357" s="3">
        <v>8</v>
      </c>
      <c r="R357" s="23">
        <v>44032</v>
      </c>
      <c r="S357" s="20">
        <v>15</v>
      </c>
      <c r="T357" s="22"/>
      <c r="U357" s="3">
        <v>8</v>
      </c>
      <c r="V357" s="23">
        <v>44031</v>
      </c>
      <c r="W357" s="20">
        <v>15</v>
      </c>
      <c r="X357" s="22"/>
      <c r="Y357" s="3">
        <v>5</v>
      </c>
      <c r="Z357" s="23">
        <v>44030</v>
      </c>
      <c r="AA357" s="20">
        <v>15</v>
      </c>
      <c r="AB357" s="22"/>
      <c r="AC357" s="131">
        <v>3</v>
      </c>
      <c r="AD357" s="23">
        <v>44029</v>
      </c>
      <c r="AE357" s="20">
        <v>15</v>
      </c>
      <c r="AF357" s="22"/>
      <c r="AG357" s="131">
        <v>1</v>
      </c>
      <c r="AH357" s="23">
        <v>44028</v>
      </c>
      <c r="AI357" s="20">
        <v>15</v>
      </c>
      <c r="AJ357" s="132"/>
      <c r="AK357" s="3">
        <v>1</v>
      </c>
      <c r="AL357" s="23">
        <v>44027</v>
      </c>
      <c r="AM357" s="20">
        <v>15</v>
      </c>
      <c r="AN357" s="132"/>
      <c r="AO357" s="3">
        <v>1</v>
      </c>
      <c r="AP357" s="23">
        <v>44026</v>
      </c>
      <c r="AQ357" s="20">
        <v>15</v>
      </c>
      <c r="AR357" s="132"/>
      <c r="AS357" s="3">
        <v>1</v>
      </c>
      <c r="AT357" s="23">
        <v>44025</v>
      </c>
      <c r="AU357" s="20">
        <v>15</v>
      </c>
      <c r="AV357" s="132"/>
      <c r="AW357" s="3">
        <v>1</v>
      </c>
      <c r="AX357" s="23">
        <v>44024</v>
      </c>
      <c r="AY357" s="20">
        <v>15</v>
      </c>
      <c r="AZ357" s="132"/>
      <c r="BA357" s="3">
        <v>1</v>
      </c>
      <c r="BB357" s="23">
        <v>44023</v>
      </c>
      <c r="BC357" s="20">
        <v>15</v>
      </c>
      <c r="BD357" s="132"/>
      <c r="BE357" s="3">
        <v>1</v>
      </c>
      <c r="BF357" s="23">
        <v>44022</v>
      </c>
      <c r="BG357" s="20">
        <v>15</v>
      </c>
      <c r="BH357" s="22"/>
    </row>
    <row r="358" spans="1:60" x14ac:dyDescent="0.25">
      <c r="A358" s="37"/>
      <c r="B358" s="61"/>
      <c r="C358" s="144">
        <f t="shared" si="47"/>
        <v>1</v>
      </c>
      <c r="D358" s="145">
        <f t="shared" si="51"/>
        <v>1</v>
      </c>
      <c r="E358" s="20">
        <f t="shared" si="48"/>
        <v>60</v>
      </c>
      <c r="F358" s="20">
        <v>5</v>
      </c>
      <c r="G358" s="95"/>
      <c r="H358" s="22"/>
      <c r="I358" s="3">
        <v>6</v>
      </c>
      <c r="J358" s="23">
        <v>44034</v>
      </c>
      <c r="K358" s="140">
        <v>5</v>
      </c>
      <c r="L358" s="22"/>
      <c r="M358" s="3">
        <v>8</v>
      </c>
      <c r="N358" s="23">
        <v>44033</v>
      </c>
      <c r="O358" s="20">
        <v>5</v>
      </c>
      <c r="P358" s="22"/>
      <c r="Q358" s="3">
        <v>8</v>
      </c>
      <c r="R358" s="23">
        <v>44032</v>
      </c>
      <c r="S358" s="20">
        <v>0</v>
      </c>
      <c r="T358" s="22"/>
      <c r="U358" s="3">
        <v>8</v>
      </c>
      <c r="V358" s="23">
        <v>44031</v>
      </c>
      <c r="W358" s="20">
        <v>5</v>
      </c>
      <c r="X358" s="22"/>
      <c r="Y358" s="3">
        <v>8</v>
      </c>
      <c r="Z358" s="23">
        <v>44030</v>
      </c>
      <c r="AA358" s="20">
        <v>5</v>
      </c>
      <c r="AB358" s="22"/>
      <c r="AC358" s="131">
        <v>5</v>
      </c>
      <c r="AD358" s="23">
        <v>44029</v>
      </c>
      <c r="AE358" s="20">
        <v>5</v>
      </c>
      <c r="AF358" s="22"/>
      <c r="AG358" s="131">
        <v>3</v>
      </c>
      <c r="AH358" s="23">
        <v>44028</v>
      </c>
      <c r="AI358" s="20">
        <v>5</v>
      </c>
      <c r="AJ358" s="132"/>
      <c r="AK358" s="3">
        <v>1</v>
      </c>
      <c r="AL358" s="23">
        <v>44027</v>
      </c>
      <c r="AM358" s="20">
        <v>5</v>
      </c>
      <c r="AN358" s="132"/>
      <c r="AO358" s="3">
        <v>1</v>
      </c>
      <c r="AP358" s="23">
        <v>44026</v>
      </c>
      <c r="AQ358" s="20">
        <v>5</v>
      </c>
      <c r="AR358" s="132"/>
      <c r="AS358" s="3">
        <v>1</v>
      </c>
      <c r="AT358" s="23">
        <v>44025</v>
      </c>
      <c r="AU358" s="20">
        <v>5</v>
      </c>
      <c r="AV358" s="132"/>
      <c r="AW358" s="3">
        <v>1</v>
      </c>
      <c r="AX358" s="23">
        <v>44024</v>
      </c>
      <c r="AY358" s="20">
        <v>5</v>
      </c>
      <c r="AZ358" s="132"/>
      <c r="BA358" s="3">
        <v>1</v>
      </c>
      <c r="BB358" s="23">
        <v>44023</v>
      </c>
      <c r="BC358" s="20">
        <v>5</v>
      </c>
      <c r="BD358" s="132"/>
      <c r="BE358" s="3">
        <v>1</v>
      </c>
      <c r="BF358" s="23">
        <v>44022</v>
      </c>
      <c r="BG358" s="20">
        <v>5</v>
      </c>
      <c r="BH358" s="22"/>
    </row>
    <row r="359" spans="1:60" x14ac:dyDescent="0.25">
      <c r="A359" s="37">
        <v>44035</v>
      </c>
      <c r="B359" s="61">
        <v>0.58333333333333337</v>
      </c>
      <c r="C359" s="144">
        <f t="shared" si="47"/>
        <v>5</v>
      </c>
      <c r="D359" s="145">
        <f t="shared" si="51"/>
        <v>5</v>
      </c>
      <c r="E359" s="20">
        <f t="shared" si="48"/>
        <v>325</v>
      </c>
      <c r="F359" s="20">
        <v>5</v>
      </c>
      <c r="G359" s="95"/>
      <c r="H359" s="22"/>
      <c r="I359" s="3">
        <v>6</v>
      </c>
      <c r="J359" s="23">
        <v>44034</v>
      </c>
      <c r="K359" s="140">
        <v>25</v>
      </c>
      <c r="L359" s="22"/>
      <c r="M359" s="3">
        <v>8</v>
      </c>
      <c r="N359" s="23">
        <v>44033</v>
      </c>
      <c r="O359" s="20">
        <v>25</v>
      </c>
      <c r="P359" s="22"/>
      <c r="Q359" s="3">
        <v>8</v>
      </c>
      <c r="R359" s="23">
        <v>44032</v>
      </c>
      <c r="S359" s="20">
        <v>25</v>
      </c>
      <c r="T359" s="22"/>
      <c r="U359" s="3">
        <v>8</v>
      </c>
      <c r="V359" s="23">
        <v>44031</v>
      </c>
      <c r="W359" s="20">
        <v>25</v>
      </c>
      <c r="X359" s="22"/>
      <c r="Y359" s="3">
        <v>5</v>
      </c>
      <c r="Z359" s="23">
        <v>44030</v>
      </c>
      <c r="AA359" s="20">
        <v>25</v>
      </c>
      <c r="AB359" s="22"/>
      <c r="AC359" s="131">
        <v>3</v>
      </c>
      <c r="AD359" s="23">
        <v>44029</v>
      </c>
      <c r="AE359" s="20">
        <v>25</v>
      </c>
      <c r="AF359" s="22"/>
      <c r="AG359" s="131">
        <v>1</v>
      </c>
      <c r="AH359" s="23">
        <v>44028</v>
      </c>
      <c r="AI359" s="20">
        <v>25</v>
      </c>
      <c r="AJ359" s="132"/>
      <c r="AK359" s="3">
        <v>1</v>
      </c>
      <c r="AL359" s="23">
        <v>44027</v>
      </c>
      <c r="AM359" s="20">
        <v>25</v>
      </c>
      <c r="AN359" s="132"/>
      <c r="AO359" s="3">
        <v>1</v>
      </c>
      <c r="AP359" s="23">
        <v>44026</v>
      </c>
      <c r="AQ359" s="20">
        <v>25</v>
      </c>
      <c r="AR359" s="132"/>
      <c r="AS359" s="3">
        <v>1</v>
      </c>
      <c r="AT359" s="23">
        <v>44025</v>
      </c>
      <c r="AU359" s="20">
        <v>25</v>
      </c>
      <c r="AV359" s="132"/>
      <c r="AW359" s="3">
        <v>1</v>
      </c>
      <c r="AX359" s="23">
        <v>44024</v>
      </c>
      <c r="AY359" s="20">
        <v>25</v>
      </c>
      <c r="AZ359" s="132"/>
      <c r="BA359" s="3">
        <v>1</v>
      </c>
      <c r="BB359" s="23">
        <v>44023</v>
      </c>
      <c r="BC359" s="20">
        <v>25</v>
      </c>
      <c r="BD359" s="132"/>
      <c r="BE359" s="3">
        <v>1</v>
      </c>
      <c r="BF359" s="23">
        <v>44022</v>
      </c>
      <c r="BG359" s="20">
        <v>25</v>
      </c>
      <c r="BH359" s="22"/>
    </row>
    <row r="360" spans="1:60" x14ac:dyDescent="0.25">
      <c r="A360" s="37"/>
      <c r="B360" s="61"/>
      <c r="C360" s="144">
        <f t="shared" si="47"/>
        <v>1</v>
      </c>
      <c r="D360" s="145">
        <f t="shared" si="51"/>
        <v>1</v>
      </c>
      <c r="E360" s="20">
        <f t="shared" si="48"/>
        <v>35</v>
      </c>
      <c r="F360" s="20">
        <v>5</v>
      </c>
      <c r="G360" s="95"/>
      <c r="H360" s="22"/>
      <c r="I360" s="3">
        <v>6</v>
      </c>
      <c r="J360" s="23">
        <v>44034</v>
      </c>
      <c r="K360" s="140">
        <v>5</v>
      </c>
      <c r="L360" s="22"/>
      <c r="M360" s="3">
        <v>8</v>
      </c>
      <c r="N360" s="23">
        <v>44033</v>
      </c>
      <c r="O360" s="20">
        <v>5</v>
      </c>
      <c r="P360" s="22"/>
      <c r="Q360" s="3">
        <v>8</v>
      </c>
      <c r="R360" s="23">
        <v>44032</v>
      </c>
      <c r="S360" s="20">
        <v>5</v>
      </c>
      <c r="T360" s="22"/>
      <c r="U360" s="3">
        <v>8</v>
      </c>
      <c r="V360" s="23">
        <v>44031</v>
      </c>
      <c r="W360" s="20">
        <v>5</v>
      </c>
      <c r="X360" s="22"/>
      <c r="Y360" s="3">
        <v>5</v>
      </c>
      <c r="Z360" s="23">
        <v>44030</v>
      </c>
      <c r="AA360" s="20">
        <v>5</v>
      </c>
      <c r="AB360" s="22"/>
      <c r="AC360" s="131">
        <v>3</v>
      </c>
      <c r="AD360" s="23">
        <v>44029</v>
      </c>
      <c r="AE360" s="20">
        <v>5</v>
      </c>
      <c r="AF360" s="22"/>
      <c r="AG360" s="131">
        <v>1</v>
      </c>
      <c r="AH360" s="23">
        <v>44028</v>
      </c>
      <c r="AI360" s="20">
        <v>0</v>
      </c>
      <c r="AJ360" s="132"/>
      <c r="AK360" s="3">
        <v>1</v>
      </c>
      <c r="AL360" s="23">
        <v>44027</v>
      </c>
      <c r="AM360" s="20">
        <v>0</v>
      </c>
      <c r="AN360" s="132"/>
      <c r="AO360" s="3">
        <v>1</v>
      </c>
      <c r="AP360" s="23">
        <v>44026</v>
      </c>
      <c r="AQ360" s="20">
        <v>0</v>
      </c>
      <c r="AR360" s="132"/>
      <c r="AS360" s="3">
        <v>1</v>
      </c>
      <c r="AT360" s="23">
        <v>44025</v>
      </c>
      <c r="AU360" s="20">
        <v>0</v>
      </c>
      <c r="AV360" s="132"/>
      <c r="AW360" s="3">
        <v>1</v>
      </c>
      <c r="AX360" s="23">
        <v>44024</v>
      </c>
      <c r="AY360" s="20">
        <v>0</v>
      </c>
      <c r="AZ360" s="132"/>
      <c r="BA360" s="3">
        <v>1</v>
      </c>
      <c r="BB360" s="23">
        <v>44023</v>
      </c>
      <c r="BC360" s="20">
        <v>0</v>
      </c>
      <c r="BD360" s="132"/>
      <c r="BE360" s="3">
        <v>1</v>
      </c>
      <c r="BF360" s="23">
        <v>44022</v>
      </c>
      <c r="BG360" s="20">
        <v>5</v>
      </c>
      <c r="BH360" s="22"/>
    </row>
    <row r="361" spans="1:60" x14ac:dyDescent="0.25">
      <c r="A361" s="37"/>
      <c r="B361" s="61"/>
      <c r="C361" s="144">
        <f t="shared" si="47"/>
        <v>1</v>
      </c>
      <c r="D361" s="145">
        <f t="shared" si="51"/>
        <v>1</v>
      </c>
      <c r="E361" s="20">
        <f t="shared" si="48"/>
        <v>30</v>
      </c>
      <c r="F361" s="20">
        <v>5</v>
      </c>
      <c r="G361" s="95"/>
      <c r="H361" s="22"/>
      <c r="I361" s="3">
        <v>6</v>
      </c>
      <c r="J361" s="23">
        <v>44032</v>
      </c>
      <c r="K361" s="140">
        <v>5</v>
      </c>
      <c r="L361" s="22"/>
      <c r="M361" s="3">
        <v>8</v>
      </c>
      <c r="N361" s="23">
        <v>44031</v>
      </c>
      <c r="O361" s="20">
        <v>0</v>
      </c>
      <c r="P361" s="22"/>
      <c r="Q361" s="3">
        <v>8</v>
      </c>
      <c r="R361" s="23">
        <v>44030</v>
      </c>
      <c r="S361" s="20">
        <v>0</v>
      </c>
      <c r="T361" s="22"/>
      <c r="U361" s="3">
        <v>8</v>
      </c>
      <c r="V361" s="23">
        <v>44029</v>
      </c>
      <c r="W361" s="20">
        <v>5</v>
      </c>
      <c r="X361" s="22"/>
      <c r="Y361" s="3">
        <v>8</v>
      </c>
      <c r="Z361" s="23">
        <v>44028</v>
      </c>
      <c r="AA361" s="20">
        <v>5</v>
      </c>
      <c r="AB361" s="22"/>
      <c r="AC361" s="3">
        <v>8</v>
      </c>
      <c r="AD361" s="23">
        <v>44027</v>
      </c>
      <c r="AE361" s="20">
        <v>5</v>
      </c>
      <c r="AF361" s="22"/>
      <c r="AG361" s="131">
        <v>5</v>
      </c>
      <c r="AH361" s="23">
        <v>44026</v>
      </c>
      <c r="AI361" s="20">
        <v>5</v>
      </c>
      <c r="AJ361" s="132"/>
      <c r="AK361" s="3">
        <v>3</v>
      </c>
      <c r="AL361" s="23">
        <v>44025</v>
      </c>
      <c r="AM361" s="20">
        <v>5</v>
      </c>
      <c r="AN361" s="132"/>
      <c r="AO361" s="3"/>
      <c r="AP361" s="23"/>
      <c r="AQ361" s="20"/>
      <c r="AR361" s="132"/>
      <c r="AS361" s="3"/>
      <c r="AT361" s="23"/>
      <c r="AU361" s="20"/>
      <c r="AV361" s="132"/>
      <c r="AW361" s="3"/>
      <c r="AX361" s="23"/>
      <c r="AY361" s="20"/>
      <c r="AZ361" s="132"/>
      <c r="BA361" s="3"/>
      <c r="BB361" s="23"/>
      <c r="BC361" s="20"/>
      <c r="BD361" s="132"/>
      <c r="BE361" s="3"/>
      <c r="BF361" s="23"/>
      <c r="BG361" s="20"/>
      <c r="BH361" s="22"/>
    </row>
    <row r="362" spans="1:60" x14ac:dyDescent="0.25">
      <c r="A362" s="37">
        <v>44035</v>
      </c>
      <c r="B362" s="61">
        <v>0.625</v>
      </c>
      <c r="C362" s="144">
        <f t="shared" si="47"/>
        <v>2</v>
      </c>
      <c r="D362" s="145">
        <f t="shared" si="51"/>
        <v>2</v>
      </c>
      <c r="E362" s="20">
        <f t="shared" si="48"/>
        <v>130</v>
      </c>
      <c r="F362" s="20">
        <v>5</v>
      </c>
      <c r="G362" s="95"/>
      <c r="H362" s="22"/>
      <c r="I362" s="3">
        <v>6</v>
      </c>
      <c r="J362" s="23">
        <v>44034</v>
      </c>
      <c r="K362" s="140">
        <v>10</v>
      </c>
      <c r="L362" s="22"/>
      <c r="M362" s="3">
        <v>8</v>
      </c>
      <c r="N362" s="23">
        <v>44033</v>
      </c>
      <c r="O362" s="20">
        <v>10</v>
      </c>
      <c r="P362" s="22"/>
      <c r="Q362" s="3">
        <v>8</v>
      </c>
      <c r="R362" s="23">
        <v>44032</v>
      </c>
      <c r="S362" s="20">
        <v>10</v>
      </c>
      <c r="T362" s="22"/>
      <c r="U362" s="3">
        <v>8</v>
      </c>
      <c r="V362" s="23">
        <v>44031</v>
      </c>
      <c r="W362" s="20">
        <v>10</v>
      </c>
      <c r="X362" s="22"/>
      <c r="Y362" s="3">
        <v>5</v>
      </c>
      <c r="Z362" s="23">
        <v>44030</v>
      </c>
      <c r="AA362" s="20">
        <v>10</v>
      </c>
      <c r="AB362" s="22"/>
      <c r="AC362" s="131">
        <v>3</v>
      </c>
      <c r="AD362" s="23">
        <v>44029</v>
      </c>
      <c r="AE362" s="20">
        <v>10</v>
      </c>
      <c r="AF362" s="22"/>
      <c r="AG362" s="131">
        <v>1</v>
      </c>
      <c r="AH362" s="23">
        <v>44028</v>
      </c>
      <c r="AI362" s="20">
        <v>10</v>
      </c>
      <c r="AJ362" s="132"/>
      <c r="AK362" s="3">
        <v>1</v>
      </c>
      <c r="AL362" s="23">
        <v>44027</v>
      </c>
      <c r="AM362" s="20">
        <v>10</v>
      </c>
      <c r="AN362" s="132"/>
      <c r="AO362" s="3">
        <v>1</v>
      </c>
      <c r="AP362" s="23">
        <v>44026</v>
      </c>
      <c r="AQ362" s="20">
        <v>10</v>
      </c>
      <c r="AR362" s="132"/>
      <c r="AS362" s="3">
        <v>1</v>
      </c>
      <c r="AT362" s="23">
        <v>44025</v>
      </c>
      <c r="AU362" s="20">
        <v>10</v>
      </c>
      <c r="AV362" s="132"/>
      <c r="AW362" s="3">
        <v>1</v>
      </c>
      <c r="AX362" s="23">
        <v>44024</v>
      </c>
      <c r="AY362" s="20">
        <v>10</v>
      </c>
      <c r="AZ362" s="132"/>
      <c r="BA362" s="3">
        <v>1</v>
      </c>
      <c r="BB362" s="23">
        <v>44023</v>
      </c>
      <c r="BC362" s="20">
        <v>10</v>
      </c>
      <c r="BD362" s="132"/>
      <c r="BE362" s="3">
        <v>1</v>
      </c>
      <c r="BF362" s="23">
        <v>44022</v>
      </c>
      <c r="BG362" s="20">
        <v>10</v>
      </c>
      <c r="BH362" s="22"/>
    </row>
    <row r="363" spans="1:60" customFormat="1" ht="13.75" thickBot="1" x14ac:dyDescent="0.3">
      <c r="A363" s="30"/>
      <c r="B363" s="62"/>
      <c r="C363" s="128">
        <f>K363/F363</f>
        <v>1</v>
      </c>
      <c r="D363" s="129">
        <f t="shared" si="51"/>
        <v>1</v>
      </c>
      <c r="E363" s="33">
        <f>SUM(K363,O363,S363,W363,AA363,AE363,AI363,AM363,AQ363,AU363,AY363,BC363,BG363)</f>
        <v>15</v>
      </c>
      <c r="F363" s="33">
        <v>5</v>
      </c>
      <c r="G363" s="147"/>
      <c r="H363" s="22"/>
      <c r="I363" s="3">
        <v>6</v>
      </c>
      <c r="J363" s="42">
        <v>44034</v>
      </c>
      <c r="K363" s="130">
        <v>5</v>
      </c>
      <c r="L363" s="22"/>
      <c r="M363" s="3">
        <v>8</v>
      </c>
      <c r="N363" s="42">
        <v>44033</v>
      </c>
      <c r="O363" s="33">
        <v>5</v>
      </c>
      <c r="P363" s="22"/>
      <c r="Q363" s="3">
        <v>8</v>
      </c>
      <c r="R363" s="42">
        <v>44032</v>
      </c>
      <c r="S363" s="33">
        <v>5</v>
      </c>
      <c r="T363" s="22"/>
      <c r="U363" s="3"/>
      <c r="V363" s="42"/>
      <c r="W363" s="33"/>
      <c r="X363" s="22"/>
      <c r="Y363" s="3"/>
      <c r="Z363" s="42"/>
      <c r="AA363" s="33"/>
      <c r="AB363" s="22"/>
      <c r="AC363" s="131"/>
      <c r="AD363" s="42"/>
      <c r="AE363" s="33"/>
      <c r="AF363" s="22"/>
      <c r="AG363" s="131"/>
      <c r="AH363" s="42"/>
      <c r="AI363" s="33"/>
      <c r="AJ363" s="132"/>
      <c r="AK363" s="3"/>
      <c r="AL363" s="42"/>
      <c r="AM363" s="33"/>
      <c r="AN363" s="132"/>
      <c r="AO363" s="3"/>
      <c r="AP363" s="42"/>
      <c r="AQ363" s="33"/>
      <c r="AR363" s="132"/>
      <c r="AS363" s="3"/>
      <c r="AT363" s="42"/>
      <c r="AU363" s="33"/>
      <c r="AV363" s="132"/>
      <c r="AW363" s="3"/>
      <c r="AX363" s="42"/>
      <c r="AY363" s="33"/>
      <c r="AZ363" s="132"/>
      <c r="BA363" s="3"/>
      <c r="BB363" s="42"/>
      <c r="BC363" s="33"/>
      <c r="BD363" s="132"/>
      <c r="BE363" s="3"/>
      <c r="BF363" s="42"/>
      <c r="BG363" s="33"/>
      <c r="BH363" s="22"/>
    </row>
    <row r="364" spans="1:60" s="8" customFormat="1" x14ac:dyDescent="0.25">
      <c r="A364" s="5">
        <v>44036</v>
      </c>
      <c r="B364" s="63">
        <v>0.25</v>
      </c>
      <c r="C364" s="135">
        <f t="shared" ref="C364:C426" si="52">K364/F364</f>
        <v>1</v>
      </c>
      <c r="D364" s="136">
        <f t="shared" ref="D364:D376" si="53">C364</f>
        <v>1</v>
      </c>
      <c r="E364" s="7">
        <f t="shared" ref="E364:E426" si="54">SUM(K364,O364,S364,W364,AA364,AE364,AI364,AM364,AQ364,AU364,AY364,BC364,BG364)</f>
        <v>20</v>
      </c>
      <c r="F364" s="7">
        <v>5</v>
      </c>
      <c r="G364" s="141"/>
      <c r="H364" s="12"/>
      <c r="I364" s="9">
        <v>6</v>
      </c>
      <c r="J364" s="10">
        <v>44035</v>
      </c>
      <c r="K364" s="137">
        <v>5</v>
      </c>
      <c r="L364" s="12"/>
      <c r="M364" s="9">
        <v>8</v>
      </c>
      <c r="N364" s="10">
        <v>44034</v>
      </c>
      <c r="O364" s="7">
        <v>0</v>
      </c>
      <c r="P364" s="12"/>
      <c r="Q364" s="9">
        <v>8</v>
      </c>
      <c r="R364" s="10">
        <v>44033</v>
      </c>
      <c r="S364" s="7">
        <v>0</v>
      </c>
      <c r="T364" s="12"/>
      <c r="U364" s="9">
        <v>8</v>
      </c>
      <c r="V364" s="10">
        <v>44032</v>
      </c>
      <c r="W364" s="7">
        <v>0</v>
      </c>
      <c r="X364" s="12"/>
      <c r="Y364" s="9">
        <v>5</v>
      </c>
      <c r="Z364" s="10">
        <v>44031</v>
      </c>
      <c r="AA364" s="7">
        <v>0</v>
      </c>
      <c r="AB364" s="12"/>
      <c r="AC364" s="138">
        <v>8</v>
      </c>
      <c r="AD364" s="10">
        <v>44030</v>
      </c>
      <c r="AE364" s="7">
        <v>0</v>
      </c>
      <c r="AF364" s="12"/>
      <c r="AG364" s="138">
        <v>8</v>
      </c>
      <c r="AH364" s="10">
        <v>44029</v>
      </c>
      <c r="AI364" s="7">
        <v>5</v>
      </c>
      <c r="AJ364" s="139"/>
      <c r="AK364" s="9">
        <v>8</v>
      </c>
      <c r="AL364" s="10">
        <v>44028</v>
      </c>
      <c r="AM364" s="7">
        <v>0</v>
      </c>
      <c r="AN364" s="139"/>
      <c r="AO364" s="9">
        <v>8</v>
      </c>
      <c r="AP364" s="10">
        <v>44027</v>
      </c>
      <c r="AQ364" s="7">
        <v>5</v>
      </c>
      <c r="AR364" s="139"/>
      <c r="AS364" s="9">
        <v>8</v>
      </c>
      <c r="AT364" s="10">
        <v>44026</v>
      </c>
      <c r="AU364" s="7">
        <v>0</v>
      </c>
      <c r="AV364" s="139"/>
      <c r="AW364" s="9">
        <v>8</v>
      </c>
      <c r="AX364" s="10">
        <v>44025</v>
      </c>
      <c r="AY364" s="7">
        <v>0</v>
      </c>
      <c r="AZ364" s="139"/>
      <c r="BA364" s="9">
        <v>8</v>
      </c>
      <c r="BB364" s="10">
        <v>44024</v>
      </c>
      <c r="BC364" s="7">
        <v>0</v>
      </c>
      <c r="BD364" s="139"/>
      <c r="BE364" s="9">
        <v>8</v>
      </c>
      <c r="BF364" s="10">
        <v>44023</v>
      </c>
      <c r="BG364" s="7">
        <v>5</v>
      </c>
      <c r="BH364" s="12"/>
    </row>
    <row r="365" spans="1:60" x14ac:dyDescent="0.25">
      <c r="A365" s="37"/>
      <c r="B365" s="61"/>
      <c r="C365" s="144">
        <f t="shared" si="52"/>
        <v>2</v>
      </c>
      <c r="D365" s="145">
        <f t="shared" si="53"/>
        <v>2</v>
      </c>
      <c r="E365" s="20">
        <f t="shared" si="54"/>
        <v>130</v>
      </c>
      <c r="F365" s="20">
        <v>5</v>
      </c>
      <c r="G365" s="95"/>
      <c r="H365" s="22"/>
      <c r="I365" s="3">
        <v>6</v>
      </c>
      <c r="J365" s="23">
        <v>44034</v>
      </c>
      <c r="K365" s="140">
        <v>10</v>
      </c>
      <c r="L365" s="22"/>
      <c r="M365" s="3">
        <v>8</v>
      </c>
      <c r="N365" s="23">
        <v>44033</v>
      </c>
      <c r="O365" s="20">
        <v>10</v>
      </c>
      <c r="P365" s="22"/>
      <c r="Q365" s="3">
        <v>8</v>
      </c>
      <c r="R365" s="23">
        <v>44032</v>
      </c>
      <c r="S365" s="20">
        <v>10</v>
      </c>
      <c r="T365" s="22"/>
      <c r="U365" s="3">
        <v>8</v>
      </c>
      <c r="V365" s="23">
        <v>44031</v>
      </c>
      <c r="W365" s="20">
        <v>10</v>
      </c>
      <c r="X365" s="22"/>
      <c r="Y365" s="3">
        <v>5</v>
      </c>
      <c r="Z365" s="23">
        <v>44030</v>
      </c>
      <c r="AA365" s="20">
        <v>10</v>
      </c>
      <c r="AB365" s="22"/>
      <c r="AC365" s="131">
        <v>3</v>
      </c>
      <c r="AD365" s="23">
        <v>44029</v>
      </c>
      <c r="AE365" s="20">
        <v>10</v>
      </c>
      <c r="AF365" s="22"/>
      <c r="AG365" s="131">
        <v>1</v>
      </c>
      <c r="AH365" s="23">
        <v>44028</v>
      </c>
      <c r="AI365" s="20">
        <v>10</v>
      </c>
      <c r="AJ365" s="132"/>
      <c r="AK365" s="3">
        <v>1</v>
      </c>
      <c r="AL365" s="23">
        <v>44027</v>
      </c>
      <c r="AM365" s="20">
        <v>10</v>
      </c>
      <c r="AN365" s="132"/>
      <c r="AO365" s="3">
        <v>1</v>
      </c>
      <c r="AP365" s="23">
        <v>44026</v>
      </c>
      <c r="AQ365" s="20">
        <v>10</v>
      </c>
      <c r="AR365" s="132"/>
      <c r="AS365" s="3">
        <v>1</v>
      </c>
      <c r="AT365" s="23">
        <v>44025</v>
      </c>
      <c r="AU365" s="20">
        <v>10</v>
      </c>
      <c r="AV365" s="132"/>
      <c r="AW365" s="3">
        <v>1</v>
      </c>
      <c r="AX365" s="23">
        <v>44024</v>
      </c>
      <c r="AY365" s="20">
        <v>10</v>
      </c>
      <c r="AZ365" s="132"/>
      <c r="BA365" s="3">
        <v>1</v>
      </c>
      <c r="BB365" s="23">
        <v>44023</v>
      </c>
      <c r="BC365" s="20">
        <v>10</v>
      </c>
      <c r="BD365" s="132"/>
      <c r="BE365" s="3">
        <v>1</v>
      </c>
      <c r="BF365" s="23">
        <v>44022</v>
      </c>
      <c r="BG365" s="20">
        <v>10</v>
      </c>
      <c r="BH365" s="22"/>
    </row>
    <row r="366" spans="1:60" x14ac:dyDescent="0.25">
      <c r="A366" s="37">
        <v>44036</v>
      </c>
      <c r="B366" s="61">
        <v>0.33333333333333331</v>
      </c>
      <c r="C366" s="144">
        <f t="shared" si="52"/>
        <v>4</v>
      </c>
      <c r="D366" s="145">
        <f t="shared" si="53"/>
        <v>4</v>
      </c>
      <c r="E366" s="20">
        <f t="shared" si="54"/>
        <v>260</v>
      </c>
      <c r="F366" s="20">
        <v>5</v>
      </c>
      <c r="G366" s="95"/>
      <c r="H366" s="22"/>
      <c r="I366" s="3">
        <v>6</v>
      </c>
      <c r="J366" s="23">
        <v>44035</v>
      </c>
      <c r="K366" s="140">
        <v>20</v>
      </c>
      <c r="L366" s="22"/>
      <c r="M366" s="3">
        <v>8</v>
      </c>
      <c r="N366" s="23">
        <v>44034</v>
      </c>
      <c r="O366" s="20">
        <v>20</v>
      </c>
      <c r="P366" s="22"/>
      <c r="Q366" s="3">
        <v>8</v>
      </c>
      <c r="R366" s="23">
        <v>44033</v>
      </c>
      <c r="S366" s="20">
        <v>20</v>
      </c>
      <c r="T366" s="22"/>
      <c r="U366" s="3">
        <v>8</v>
      </c>
      <c r="V366" s="23">
        <v>44032</v>
      </c>
      <c r="W366" s="20">
        <v>20</v>
      </c>
      <c r="X366" s="22"/>
      <c r="Y366" s="3">
        <v>5</v>
      </c>
      <c r="Z366" s="23">
        <v>44031</v>
      </c>
      <c r="AA366" s="20">
        <v>20</v>
      </c>
      <c r="AB366" s="22"/>
      <c r="AC366" s="131">
        <v>3</v>
      </c>
      <c r="AD366" s="23">
        <v>44030</v>
      </c>
      <c r="AE366" s="20">
        <v>20</v>
      </c>
      <c r="AF366" s="22"/>
      <c r="AG366" s="131">
        <v>1</v>
      </c>
      <c r="AH366" s="23">
        <v>44029</v>
      </c>
      <c r="AI366" s="20">
        <v>20</v>
      </c>
      <c r="AJ366" s="132"/>
      <c r="AK366" s="3">
        <v>1</v>
      </c>
      <c r="AL366" s="23">
        <v>44028</v>
      </c>
      <c r="AM366" s="20">
        <v>20</v>
      </c>
      <c r="AN366" s="132"/>
      <c r="AO366" s="3">
        <v>1</v>
      </c>
      <c r="AP366" s="23">
        <v>44027</v>
      </c>
      <c r="AQ366" s="20">
        <v>20</v>
      </c>
      <c r="AR366" s="132"/>
      <c r="AS366" s="3">
        <v>1</v>
      </c>
      <c r="AT366" s="23">
        <v>44026</v>
      </c>
      <c r="AU366" s="20">
        <v>20</v>
      </c>
      <c r="AV366" s="132"/>
      <c r="AW366" s="3">
        <v>1</v>
      </c>
      <c r="AX366" s="23">
        <v>44025</v>
      </c>
      <c r="AY366" s="20">
        <v>20</v>
      </c>
      <c r="AZ366" s="132"/>
      <c r="BA366" s="3">
        <v>1</v>
      </c>
      <c r="BB366" s="23">
        <v>44024</v>
      </c>
      <c r="BC366" s="20">
        <v>20</v>
      </c>
      <c r="BD366" s="132"/>
      <c r="BE366" s="3">
        <v>1</v>
      </c>
      <c r="BF366" s="23">
        <v>44023</v>
      </c>
      <c r="BG366" s="20">
        <v>20</v>
      </c>
      <c r="BH366" s="22"/>
    </row>
    <row r="367" spans="1:60" x14ac:dyDescent="0.25">
      <c r="A367" s="37">
        <v>44036</v>
      </c>
      <c r="B367" s="61">
        <v>0.375</v>
      </c>
      <c r="C367" s="144">
        <f t="shared" si="52"/>
        <v>2</v>
      </c>
      <c r="D367" s="145">
        <f t="shared" si="53"/>
        <v>2</v>
      </c>
      <c r="E367" s="20">
        <f t="shared" si="54"/>
        <v>130</v>
      </c>
      <c r="F367" s="20">
        <v>5</v>
      </c>
      <c r="G367" s="95"/>
      <c r="H367" s="22"/>
      <c r="I367" s="3">
        <v>6</v>
      </c>
      <c r="J367" s="23">
        <v>44035</v>
      </c>
      <c r="K367" s="140">
        <v>10</v>
      </c>
      <c r="L367" s="22"/>
      <c r="M367" s="3">
        <v>8</v>
      </c>
      <c r="N367" s="23">
        <v>44034</v>
      </c>
      <c r="O367" s="20">
        <v>10</v>
      </c>
      <c r="P367" s="22"/>
      <c r="Q367" s="3">
        <v>8</v>
      </c>
      <c r="R367" s="23">
        <v>44033</v>
      </c>
      <c r="S367" s="20">
        <v>10</v>
      </c>
      <c r="T367" s="22"/>
      <c r="U367" s="3">
        <v>8</v>
      </c>
      <c r="V367" s="23">
        <v>44032</v>
      </c>
      <c r="W367" s="20">
        <v>10</v>
      </c>
      <c r="X367" s="22"/>
      <c r="Y367" s="3">
        <v>5</v>
      </c>
      <c r="Z367" s="23">
        <v>44031</v>
      </c>
      <c r="AA367" s="20">
        <v>10</v>
      </c>
      <c r="AB367" s="22"/>
      <c r="AC367" s="131">
        <v>3</v>
      </c>
      <c r="AD367" s="23">
        <v>44030</v>
      </c>
      <c r="AE367" s="20">
        <v>10</v>
      </c>
      <c r="AF367" s="22"/>
      <c r="AG367" s="131">
        <v>1</v>
      </c>
      <c r="AH367" s="23">
        <v>44029</v>
      </c>
      <c r="AI367" s="20">
        <v>10</v>
      </c>
      <c r="AJ367" s="132"/>
      <c r="AK367" s="3">
        <v>1</v>
      </c>
      <c r="AL367" s="23">
        <v>44028</v>
      </c>
      <c r="AM367" s="20">
        <v>10</v>
      </c>
      <c r="AN367" s="132"/>
      <c r="AO367" s="3">
        <v>1</v>
      </c>
      <c r="AP367" s="23">
        <v>44027</v>
      </c>
      <c r="AQ367" s="20">
        <v>10</v>
      </c>
      <c r="AR367" s="132"/>
      <c r="AS367" s="3">
        <v>1</v>
      </c>
      <c r="AT367" s="23">
        <v>44026</v>
      </c>
      <c r="AU367" s="20">
        <v>10</v>
      </c>
      <c r="AV367" s="132"/>
      <c r="AW367" s="3">
        <v>1</v>
      </c>
      <c r="AX367" s="23">
        <v>44025</v>
      </c>
      <c r="AY367" s="20">
        <v>10</v>
      </c>
      <c r="AZ367" s="132"/>
      <c r="BA367" s="3">
        <v>1</v>
      </c>
      <c r="BB367" s="23">
        <v>44024</v>
      </c>
      <c r="BC367" s="20">
        <v>10</v>
      </c>
      <c r="BD367" s="132"/>
      <c r="BE367" s="3">
        <v>1</v>
      </c>
      <c r="BF367" s="23">
        <v>44023</v>
      </c>
      <c r="BG367" s="20">
        <v>10</v>
      </c>
      <c r="BH367" s="22"/>
    </row>
    <row r="368" spans="1:60" x14ac:dyDescent="0.25">
      <c r="A368" s="37"/>
      <c r="B368" s="61"/>
      <c r="C368" s="144">
        <f t="shared" si="52"/>
        <v>1</v>
      </c>
      <c r="D368" s="145">
        <f t="shared" si="53"/>
        <v>1</v>
      </c>
      <c r="E368" s="20">
        <f t="shared" si="54"/>
        <v>30</v>
      </c>
      <c r="F368" s="20">
        <v>5</v>
      </c>
      <c r="G368" s="95"/>
      <c r="H368" s="22"/>
      <c r="I368" s="3">
        <v>6</v>
      </c>
      <c r="J368" s="23">
        <v>44035</v>
      </c>
      <c r="K368" s="140">
        <v>5</v>
      </c>
      <c r="L368" s="22"/>
      <c r="M368" s="3">
        <v>8</v>
      </c>
      <c r="N368" s="23">
        <v>44034</v>
      </c>
      <c r="O368" s="20">
        <v>5</v>
      </c>
      <c r="P368" s="22"/>
      <c r="Q368" s="3">
        <v>8</v>
      </c>
      <c r="R368" s="23">
        <v>44033</v>
      </c>
      <c r="S368" s="20">
        <v>5</v>
      </c>
      <c r="T368" s="22"/>
      <c r="U368" s="3">
        <v>8</v>
      </c>
      <c r="V368" s="23">
        <v>44032</v>
      </c>
      <c r="W368" s="20">
        <v>0</v>
      </c>
      <c r="X368" s="22"/>
      <c r="Y368" s="3">
        <v>8</v>
      </c>
      <c r="Z368" s="23">
        <v>44031</v>
      </c>
      <c r="AA368" s="20">
        <v>5</v>
      </c>
      <c r="AB368" s="22"/>
      <c r="AC368" s="131">
        <v>5</v>
      </c>
      <c r="AD368" s="23">
        <v>44030</v>
      </c>
      <c r="AE368" s="20">
        <v>5</v>
      </c>
      <c r="AF368" s="22"/>
      <c r="AG368" s="131">
        <v>3</v>
      </c>
      <c r="AH368" s="23">
        <v>44029</v>
      </c>
      <c r="AI368" s="20">
        <v>5</v>
      </c>
      <c r="AJ368" s="132"/>
      <c r="AK368" s="89"/>
      <c r="AL368" s="90"/>
      <c r="AM368" s="20"/>
      <c r="AN368" s="132"/>
      <c r="AO368" s="3"/>
      <c r="AP368" s="23"/>
      <c r="AQ368" s="20"/>
      <c r="AR368" s="132"/>
      <c r="AS368" s="3"/>
      <c r="AT368" s="23"/>
      <c r="AU368" s="20"/>
      <c r="AV368" s="132"/>
      <c r="AW368" s="3"/>
      <c r="AX368" s="23"/>
      <c r="AY368" s="20"/>
      <c r="AZ368" s="132"/>
      <c r="BA368" s="3"/>
      <c r="BB368" s="23"/>
      <c r="BC368" s="20"/>
      <c r="BD368" s="132"/>
      <c r="BE368" s="3"/>
      <c r="BF368" s="23"/>
      <c r="BG368" s="20"/>
      <c r="BH368" s="22"/>
    </row>
    <row r="369" spans="1:60" x14ac:dyDescent="0.25">
      <c r="A369" s="37">
        <v>44036</v>
      </c>
      <c r="B369" s="61">
        <v>0.45833333333333331</v>
      </c>
      <c r="C369" s="144">
        <f t="shared" si="52"/>
        <v>2</v>
      </c>
      <c r="D369" s="145">
        <f t="shared" si="53"/>
        <v>2</v>
      </c>
      <c r="E369" s="20">
        <f t="shared" si="54"/>
        <v>130</v>
      </c>
      <c r="F369" s="20">
        <v>5</v>
      </c>
      <c r="G369" s="95"/>
      <c r="H369" s="22"/>
      <c r="I369" s="3">
        <v>6</v>
      </c>
      <c r="J369" s="23">
        <v>44035</v>
      </c>
      <c r="K369" s="140">
        <v>10</v>
      </c>
      <c r="L369" s="22"/>
      <c r="M369" s="3">
        <v>8</v>
      </c>
      <c r="N369" s="23">
        <v>44034</v>
      </c>
      <c r="O369" s="20">
        <v>10</v>
      </c>
      <c r="P369" s="22"/>
      <c r="Q369" s="3">
        <v>8</v>
      </c>
      <c r="R369" s="23">
        <v>44033</v>
      </c>
      <c r="S369" s="20">
        <v>10</v>
      </c>
      <c r="T369" s="22"/>
      <c r="U369" s="3">
        <v>8</v>
      </c>
      <c r="V369" s="23">
        <v>44032</v>
      </c>
      <c r="W369" s="20">
        <v>10</v>
      </c>
      <c r="X369" s="22"/>
      <c r="Y369" s="3">
        <v>5</v>
      </c>
      <c r="Z369" s="23">
        <v>44031</v>
      </c>
      <c r="AA369" s="20">
        <v>10</v>
      </c>
      <c r="AB369" s="22"/>
      <c r="AC369" s="131">
        <v>3</v>
      </c>
      <c r="AD369" s="23">
        <v>44030</v>
      </c>
      <c r="AE369" s="20">
        <v>10</v>
      </c>
      <c r="AF369" s="22"/>
      <c r="AG369" s="131">
        <v>1</v>
      </c>
      <c r="AH369" s="23">
        <v>44029</v>
      </c>
      <c r="AI369" s="20">
        <v>10</v>
      </c>
      <c r="AJ369" s="132"/>
      <c r="AK369" s="3">
        <v>1</v>
      </c>
      <c r="AL369" s="23">
        <v>44028</v>
      </c>
      <c r="AM369" s="20">
        <v>10</v>
      </c>
      <c r="AN369" s="132"/>
      <c r="AO369" s="3">
        <v>1</v>
      </c>
      <c r="AP369" s="23">
        <v>44027</v>
      </c>
      <c r="AQ369" s="20">
        <v>10</v>
      </c>
      <c r="AR369" s="132"/>
      <c r="AS369" s="3">
        <v>1</v>
      </c>
      <c r="AT369" s="23">
        <v>44026</v>
      </c>
      <c r="AU369" s="20">
        <v>10</v>
      </c>
      <c r="AV369" s="132"/>
      <c r="AW369" s="3">
        <v>1</v>
      </c>
      <c r="AX369" s="23">
        <v>44025</v>
      </c>
      <c r="AY369" s="20">
        <v>10</v>
      </c>
      <c r="AZ369" s="132"/>
      <c r="BA369" s="3">
        <v>1</v>
      </c>
      <c r="BB369" s="23">
        <v>44024</v>
      </c>
      <c r="BC369" s="20">
        <v>10</v>
      </c>
      <c r="BD369" s="132"/>
      <c r="BE369" s="3">
        <v>1</v>
      </c>
      <c r="BF369" s="23">
        <v>44023</v>
      </c>
      <c r="BG369" s="20">
        <v>10</v>
      </c>
      <c r="BH369" s="22"/>
    </row>
    <row r="370" spans="1:60" x14ac:dyDescent="0.25">
      <c r="A370" s="37"/>
      <c r="B370" s="61"/>
      <c r="C370" s="144">
        <f t="shared" si="52"/>
        <v>1</v>
      </c>
      <c r="D370" s="145">
        <f t="shared" si="53"/>
        <v>1</v>
      </c>
      <c r="E370" s="20">
        <f t="shared" si="54"/>
        <v>45</v>
      </c>
      <c r="F370" s="20">
        <v>5</v>
      </c>
      <c r="G370" s="95"/>
      <c r="H370" s="22"/>
      <c r="I370" s="3">
        <v>6</v>
      </c>
      <c r="J370" s="23">
        <v>44035</v>
      </c>
      <c r="K370" s="140">
        <v>5</v>
      </c>
      <c r="L370" s="22"/>
      <c r="M370" s="3">
        <v>8</v>
      </c>
      <c r="N370" s="23">
        <v>44034</v>
      </c>
      <c r="O370" s="20">
        <v>5</v>
      </c>
      <c r="P370" s="22"/>
      <c r="Q370" s="3">
        <v>8</v>
      </c>
      <c r="R370" s="23">
        <v>44033</v>
      </c>
      <c r="S370" s="20">
        <v>0</v>
      </c>
      <c r="T370" s="22"/>
      <c r="U370" s="3">
        <v>8</v>
      </c>
      <c r="V370" s="23">
        <v>44032</v>
      </c>
      <c r="W370" s="20">
        <v>5</v>
      </c>
      <c r="X370" s="22"/>
      <c r="Y370" s="3">
        <v>8</v>
      </c>
      <c r="Z370" s="23">
        <v>44031</v>
      </c>
      <c r="AA370" s="20">
        <v>0</v>
      </c>
      <c r="AB370" s="22"/>
      <c r="AC370" s="131">
        <v>8</v>
      </c>
      <c r="AD370" s="23">
        <v>44030</v>
      </c>
      <c r="AE370" s="20">
        <v>0</v>
      </c>
      <c r="AF370" s="22"/>
      <c r="AG370" s="131">
        <v>8</v>
      </c>
      <c r="AH370" s="23">
        <v>44029</v>
      </c>
      <c r="AI370" s="20">
        <v>0</v>
      </c>
      <c r="AJ370" s="132"/>
      <c r="AK370" s="3">
        <v>8</v>
      </c>
      <c r="AL370" s="23">
        <v>44028</v>
      </c>
      <c r="AM370" s="20">
        <v>5</v>
      </c>
      <c r="AN370" s="132"/>
      <c r="AO370" s="3">
        <v>5</v>
      </c>
      <c r="AP370" s="23">
        <v>44027</v>
      </c>
      <c r="AQ370" s="20">
        <v>5</v>
      </c>
      <c r="AR370" s="132"/>
      <c r="AS370" s="3">
        <v>3</v>
      </c>
      <c r="AT370" s="23">
        <v>44026</v>
      </c>
      <c r="AU370" s="20">
        <v>5</v>
      </c>
      <c r="AV370" s="132"/>
      <c r="AW370" s="3">
        <v>1</v>
      </c>
      <c r="AX370" s="23">
        <v>44025</v>
      </c>
      <c r="AY370" s="20">
        <v>5</v>
      </c>
      <c r="AZ370" s="132"/>
      <c r="BA370" s="3">
        <v>1</v>
      </c>
      <c r="BB370" s="23">
        <v>44024</v>
      </c>
      <c r="BC370" s="20">
        <v>5</v>
      </c>
      <c r="BD370" s="132"/>
      <c r="BE370" s="3">
        <v>1</v>
      </c>
      <c r="BF370" s="23">
        <v>44023</v>
      </c>
      <c r="BG370" s="20">
        <v>5</v>
      </c>
      <c r="BH370" s="22"/>
    </row>
    <row r="371" spans="1:60" x14ac:dyDescent="0.25">
      <c r="A371" s="37"/>
      <c r="B371" s="61"/>
      <c r="C371" s="144">
        <f t="shared" si="52"/>
        <v>1</v>
      </c>
      <c r="D371" s="145">
        <f t="shared" si="53"/>
        <v>1</v>
      </c>
      <c r="E371" s="20">
        <f t="shared" si="54"/>
        <v>25</v>
      </c>
      <c r="F371" s="20">
        <v>5</v>
      </c>
      <c r="G371" s="95"/>
      <c r="H371" s="22"/>
      <c r="I371" s="3">
        <v>6</v>
      </c>
      <c r="J371" s="23">
        <v>44035</v>
      </c>
      <c r="K371" s="140">
        <v>5</v>
      </c>
      <c r="L371" s="22"/>
      <c r="M371" s="3">
        <v>8</v>
      </c>
      <c r="N371" s="23">
        <v>44034</v>
      </c>
      <c r="O371" s="20">
        <v>5</v>
      </c>
      <c r="P371" s="22"/>
      <c r="Q371" s="3">
        <v>8</v>
      </c>
      <c r="R371" s="23">
        <v>44033</v>
      </c>
      <c r="S371" s="20">
        <v>0</v>
      </c>
      <c r="T371" s="22"/>
      <c r="U371" s="3">
        <v>8</v>
      </c>
      <c r="V371" s="23">
        <v>44032</v>
      </c>
      <c r="W371" s="20">
        <v>0</v>
      </c>
      <c r="X371" s="22"/>
      <c r="Y371" s="3">
        <v>8</v>
      </c>
      <c r="Z371" s="23">
        <v>44031</v>
      </c>
      <c r="AA371" s="20">
        <v>0</v>
      </c>
      <c r="AB371" s="22"/>
      <c r="AC371" s="3">
        <v>8</v>
      </c>
      <c r="AD371" s="23">
        <v>44030</v>
      </c>
      <c r="AE371" s="20">
        <v>0</v>
      </c>
      <c r="AF371" s="22"/>
      <c r="AG371" s="131">
        <v>8</v>
      </c>
      <c r="AH371" s="23">
        <v>44029</v>
      </c>
      <c r="AI371" s="20">
        <v>0</v>
      </c>
      <c r="AJ371" s="132"/>
      <c r="AK371" s="3">
        <v>8</v>
      </c>
      <c r="AL371" s="23">
        <v>44028</v>
      </c>
      <c r="AM371" s="20">
        <v>0</v>
      </c>
      <c r="AN371" s="132"/>
      <c r="AO371" s="3">
        <v>8</v>
      </c>
      <c r="AP371" s="23">
        <v>44027</v>
      </c>
      <c r="AQ371" s="20">
        <v>0</v>
      </c>
      <c r="AR371" s="132"/>
      <c r="AS371" s="3">
        <v>8</v>
      </c>
      <c r="AT371" s="23">
        <v>44026</v>
      </c>
      <c r="AU371" s="20">
        <v>0</v>
      </c>
      <c r="AV371" s="132"/>
      <c r="AW371" s="3">
        <v>8</v>
      </c>
      <c r="AX371" s="23">
        <v>44025</v>
      </c>
      <c r="AY371" s="20">
        <v>5</v>
      </c>
      <c r="AZ371" s="132"/>
      <c r="BA371" s="3">
        <v>8</v>
      </c>
      <c r="BB371" s="23">
        <v>44024</v>
      </c>
      <c r="BC371" s="20">
        <v>5</v>
      </c>
      <c r="BD371" s="132"/>
      <c r="BE371" s="3">
        <v>5</v>
      </c>
      <c r="BF371" s="23">
        <v>44023</v>
      </c>
      <c r="BG371" s="20">
        <v>5</v>
      </c>
      <c r="BH371" s="22"/>
    </row>
    <row r="372" spans="1:60" x14ac:dyDescent="0.25">
      <c r="A372" s="37">
        <v>44036</v>
      </c>
      <c r="B372" s="61">
        <v>0.58333333333333337</v>
      </c>
      <c r="C372" s="144">
        <f t="shared" si="52"/>
        <v>2</v>
      </c>
      <c r="D372" s="145">
        <f t="shared" si="53"/>
        <v>2</v>
      </c>
      <c r="E372" s="20">
        <f t="shared" si="54"/>
        <v>130</v>
      </c>
      <c r="F372" s="20">
        <v>5</v>
      </c>
      <c r="G372" s="95"/>
      <c r="H372" s="22"/>
      <c r="I372" s="3">
        <v>6</v>
      </c>
      <c r="J372" s="23">
        <v>44035</v>
      </c>
      <c r="K372" s="140">
        <v>10</v>
      </c>
      <c r="L372" s="22"/>
      <c r="M372" s="3">
        <v>8</v>
      </c>
      <c r="N372" s="23">
        <v>44034</v>
      </c>
      <c r="O372" s="20">
        <v>10</v>
      </c>
      <c r="P372" s="22"/>
      <c r="Q372" s="3">
        <v>8</v>
      </c>
      <c r="R372" s="23">
        <v>44033</v>
      </c>
      <c r="S372" s="20">
        <v>10</v>
      </c>
      <c r="T372" s="22"/>
      <c r="U372" s="3">
        <v>8</v>
      </c>
      <c r="V372" s="23">
        <v>44032</v>
      </c>
      <c r="W372" s="20">
        <v>10</v>
      </c>
      <c r="X372" s="22"/>
      <c r="Y372" s="3">
        <v>5</v>
      </c>
      <c r="Z372" s="23">
        <v>44031</v>
      </c>
      <c r="AA372" s="20">
        <v>10</v>
      </c>
      <c r="AB372" s="22"/>
      <c r="AC372" s="131">
        <v>3</v>
      </c>
      <c r="AD372" s="23">
        <v>44030</v>
      </c>
      <c r="AE372" s="20">
        <v>10</v>
      </c>
      <c r="AF372" s="22"/>
      <c r="AG372" s="131">
        <v>1</v>
      </c>
      <c r="AH372" s="23">
        <v>44029</v>
      </c>
      <c r="AI372" s="20">
        <v>10</v>
      </c>
      <c r="AJ372" s="132"/>
      <c r="AK372" s="3">
        <v>1</v>
      </c>
      <c r="AL372" s="23">
        <v>44028</v>
      </c>
      <c r="AM372" s="20">
        <v>10</v>
      </c>
      <c r="AN372" s="132"/>
      <c r="AO372" s="3">
        <v>1</v>
      </c>
      <c r="AP372" s="23">
        <v>44027</v>
      </c>
      <c r="AQ372" s="20">
        <v>10</v>
      </c>
      <c r="AR372" s="132"/>
      <c r="AS372" s="3">
        <v>1</v>
      </c>
      <c r="AT372" s="23">
        <v>44026</v>
      </c>
      <c r="AU372" s="20">
        <v>10</v>
      </c>
      <c r="AV372" s="132"/>
      <c r="AW372" s="3">
        <v>1</v>
      </c>
      <c r="AX372" s="23">
        <v>44025</v>
      </c>
      <c r="AY372" s="20">
        <v>10</v>
      </c>
      <c r="AZ372" s="132"/>
      <c r="BA372" s="3">
        <v>1</v>
      </c>
      <c r="BB372" s="23">
        <v>44024</v>
      </c>
      <c r="BC372" s="20">
        <v>10</v>
      </c>
      <c r="BD372" s="132"/>
      <c r="BE372" s="3">
        <v>1</v>
      </c>
      <c r="BF372" s="23">
        <v>44023</v>
      </c>
      <c r="BG372" s="20">
        <v>10</v>
      </c>
      <c r="BH372" s="22"/>
    </row>
    <row r="373" spans="1:60" x14ac:dyDescent="0.25">
      <c r="A373" s="37"/>
      <c r="B373" s="61"/>
      <c r="C373" s="144">
        <f t="shared" si="52"/>
        <v>1</v>
      </c>
      <c r="D373" s="145">
        <f t="shared" si="53"/>
        <v>1</v>
      </c>
      <c r="E373" s="20">
        <f t="shared" si="54"/>
        <v>10</v>
      </c>
      <c r="F373" s="20">
        <v>5</v>
      </c>
      <c r="G373" s="95"/>
      <c r="H373" s="22"/>
      <c r="I373" s="3">
        <v>6</v>
      </c>
      <c r="J373" s="23">
        <v>44033</v>
      </c>
      <c r="K373" s="140">
        <v>5</v>
      </c>
      <c r="L373" s="22"/>
      <c r="M373" s="3">
        <v>8</v>
      </c>
      <c r="N373" s="23">
        <v>44032</v>
      </c>
      <c r="O373" s="20">
        <v>5</v>
      </c>
      <c r="P373" s="22"/>
      <c r="Q373" s="3"/>
      <c r="R373" s="23"/>
      <c r="S373" s="20"/>
      <c r="T373" s="22"/>
      <c r="U373" s="3"/>
      <c r="V373" s="23"/>
      <c r="W373" s="20"/>
      <c r="X373" s="22"/>
      <c r="Y373" s="3"/>
      <c r="Z373" s="23"/>
      <c r="AA373" s="20"/>
      <c r="AB373" s="22"/>
      <c r="AC373" s="131"/>
      <c r="AD373" s="23"/>
      <c r="AE373" s="20"/>
      <c r="AF373" s="22"/>
      <c r="AG373" s="131"/>
      <c r="AH373" s="23"/>
      <c r="AI373" s="20"/>
      <c r="AJ373" s="132"/>
      <c r="AK373" s="3"/>
      <c r="AL373" s="23"/>
      <c r="AM373" s="20"/>
      <c r="AN373" s="132"/>
      <c r="AO373" s="3"/>
      <c r="AP373" s="23"/>
      <c r="AQ373" s="20"/>
      <c r="AR373" s="132"/>
      <c r="AS373" s="3"/>
      <c r="AT373" s="23"/>
      <c r="AU373" s="20"/>
      <c r="AV373" s="132"/>
      <c r="AW373" s="3"/>
      <c r="AX373" s="23"/>
      <c r="AY373" s="20"/>
      <c r="AZ373" s="132"/>
      <c r="BA373" s="3"/>
      <c r="BB373" s="23"/>
      <c r="BC373" s="20"/>
      <c r="BD373" s="132"/>
      <c r="BE373" s="3"/>
      <c r="BF373" s="23"/>
      <c r="BG373" s="20"/>
      <c r="BH373" s="22"/>
    </row>
    <row r="374" spans="1:60" x14ac:dyDescent="0.25">
      <c r="A374" s="37"/>
      <c r="B374" s="61"/>
      <c r="C374" s="144">
        <f t="shared" si="52"/>
        <v>1</v>
      </c>
      <c r="D374" s="145">
        <f t="shared" si="53"/>
        <v>1</v>
      </c>
      <c r="E374" s="20">
        <f t="shared" si="54"/>
        <v>5</v>
      </c>
      <c r="F374" s="20">
        <v>5</v>
      </c>
      <c r="G374" s="95"/>
      <c r="H374" s="22"/>
      <c r="I374" s="3">
        <v>6</v>
      </c>
      <c r="J374" s="23">
        <v>44031</v>
      </c>
      <c r="K374" s="140">
        <v>5</v>
      </c>
      <c r="L374" s="22"/>
      <c r="M374" s="3"/>
      <c r="N374" s="23"/>
      <c r="O374" s="20"/>
      <c r="P374" s="22"/>
      <c r="Q374" s="3"/>
      <c r="R374" s="23"/>
      <c r="S374" s="20"/>
      <c r="T374" s="22"/>
      <c r="U374" s="3"/>
      <c r="V374" s="23"/>
      <c r="W374" s="20"/>
      <c r="X374" s="22"/>
      <c r="Y374" s="3"/>
      <c r="Z374" s="23"/>
      <c r="AA374" s="20"/>
      <c r="AB374" s="22"/>
      <c r="AC374" s="3"/>
      <c r="AD374" s="23"/>
      <c r="AE374" s="20"/>
      <c r="AF374" s="22"/>
      <c r="AG374" s="131"/>
      <c r="AH374" s="23"/>
      <c r="AI374" s="20"/>
      <c r="AJ374" s="132"/>
      <c r="AK374" s="3"/>
      <c r="AL374" s="23"/>
      <c r="AM374" s="20"/>
      <c r="AN374" s="132"/>
      <c r="AO374" s="3"/>
      <c r="AP374" s="23"/>
      <c r="AQ374" s="20"/>
      <c r="AR374" s="132"/>
      <c r="AS374" s="3"/>
      <c r="AT374" s="23"/>
      <c r="AU374" s="20"/>
      <c r="AV374" s="132"/>
      <c r="AW374" s="3"/>
      <c r="AX374" s="23"/>
      <c r="AY374" s="20"/>
      <c r="AZ374" s="132"/>
      <c r="BA374" s="3"/>
      <c r="BB374" s="23"/>
      <c r="BC374" s="20"/>
      <c r="BD374" s="132"/>
      <c r="BE374" s="3"/>
      <c r="BF374" s="23"/>
      <c r="BG374" s="20"/>
      <c r="BH374" s="22"/>
    </row>
    <row r="375" spans="1:60" x14ac:dyDescent="0.25">
      <c r="A375" s="37">
        <v>44036</v>
      </c>
      <c r="B375" s="61">
        <v>0.66666666666666663</v>
      </c>
      <c r="C375" s="144">
        <f t="shared" si="52"/>
        <v>3</v>
      </c>
      <c r="D375" s="145">
        <f t="shared" si="53"/>
        <v>3</v>
      </c>
      <c r="E375" s="20">
        <f t="shared" si="54"/>
        <v>195</v>
      </c>
      <c r="F375" s="20">
        <v>5</v>
      </c>
      <c r="G375" s="95"/>
      <c r="H375" s="22"/>
      <c r="I375" s="3">
        <v>6</v>
      </c>
      <c r="J375" s="23">
        <v>44035</v>
      </c>
      <c r="K375" s="140">
        <v>15</v>
      </c>
      <c r="L375" s="22"/>
      <c r="M375" s="3">
        <v>8</v>
      </c>
      <c r="N375" s="23">
        <v>44034</v>
      </c>
      <c r="O375" s="20">
        <v>15</v>
      </c>
      <c r="P375" s="22"/>
      <c r="Q375" s="3">
        <v>8</v>
      </c>
      <c r="R375" s="23">
        <v>44033</v>
      </c>
      <c r="S375" s="20">
        <v>15</v>
      </c>
      <c r="T375" s="22"/>
      <c r="U375" s="3">
        <v>8</v>
      </c>
      <c r="V375" s="23">
        <v>44032</v>
      </c>
      <c r="W375" s="20">
        <v>15</v>
      </c>
      <c r="X375" s="22"/>
      <c r="Y375" s="3">
        <v>5</v>
      </c>
      <c r="Z375" s="23">
        <v>44031</v>
      </c>
      <c r="AA375" s="20">
        <v>15</v>
      </c>
      <c r="AB375" s="22"/>
      <c r="AC375" s="131">
        <v>3</v>
      </c>
      <c r="AD375" s="23">
        <v>44030</v>
      </c>
      <c r="AE375" s="20">
        <v>15</v>
      </c>
      <c r="AF375" s="22"/>
      <c r="AG375" s="131">
        <v>1</v>
      </c>
      <c r="AH375" s="23">
        <v>44029</v>
      </c>
      <c r="AI375" s="20">
        <v>15</v>
      </c>
      <c r="AJ375" s="132"/>
      <c r="AK375" s="3">
        <v>1</v>
      </c>
      <c r="AL375" s="23">
        <v>44028</v>
      </c>
      <c r="AM375" s="20">
        <v>15</v>
      </c>
      <c r="AN375" s="132"/>
      <c r="AO375" s="3">
        <v>1</v>
      </c>
      <c r="AP375" s="23">
        <v>44027</v>
      </c>
      <c r="AQ375" s="20">
        <v>15</v>
      </c>
      <c r="AR375" s="132"/>
      <c r="AS375" s="3">
        <v>1</v>
      </c>
      <c r="AT375" s="23">
        <v>44026</v>
      </c>
      <c r="AU375" s="20">
        <v>15</v>
      </c>
      <c r="AV375" s="132"/>
      <c r="AW375" s="3">
        <v>1</v>
      </c>
      <c r="AX375" s="23">
        <v>44025</v>
      </c>
      <c r="AY375" s="20">
        <v>15</v>
      </c>
      <c r="AZ375" s="132"/>
      <c r="BA375" s="3">
        <v>1</v>
      </c>
      <c r="BB375" s="23">
        <v>44024</v>
      </c>
      <c r="BC375" s="20">
        <v>15</v>
      </c>
      <c r="BD375" s="132"/>
      <c r="BE375" s="3">
        <v>1</v>
      </c>
      <c r="BF375" s="23">
        <v>44023</v>
      </c>
      <c r="BG375" s="20">
        <v>15</v>
      </c>
      <c r="BH375" s="22"/>
    </row>
    <row r="376" spans="1:60" customFormat="1" ht="13.75" thickBot="1" x14ac:dyDescent="0.3">
      <c r="A376" s="30"/>
      <c r="B376" s="62"/>
      <c r="C376" s="128">
        <f t="shared" si="52"/>
        <v>1</v>
      </c>
      <c r="D376" s="129">
        <f t="shared" si="53"/>
        <v>1</v>
      </c>
      <c r="E376" s="33">
        <f t="shared" si="54"/>
        <v>30</v>
      </c>
      <c r="F376" s="33">
        <v>5</v>
      </c>
      <c r="G376" s="147"/>
      <c r="H376" s="22"/>
      <c r="I376" s="3">
        <v>6</v>
      </c>
      <c r="J376" s="42">
        <v>44028</v>
      </c>
      <c r="K376" s="130">
        <v>5</v>
      </c>
      <c r="L376" s="22"/>
      <c r="M376" s="3">
        <v>8</v>
      </c>
      <c r="N376" s="42">
        <v>44027</v>
      </c>
      <c r="O376" s="33">
        <v>5</v>
      </c>
      <c r="P376" s="22"/>
      <c r="Q376" s="3">
        <v>8</v>
      </c>
      <c r="R376" s="42">
        <v>44026</v>
      </c>
      <c r="S376" s="33">
        <v>5</v>
      </c>
      <c r="T376" s="22"/>
      <c r="U376" s="3">
        <v>8</v>
      </c>
      <c r="V376" s="42">
        <v>44025</v>
      </c>
      <c r="W376" s="33">
        <v>5</v>
      </c>
      <c r="X376" s="22"/>
      <c r="Y376" s="3">
        <v>5</v>
      </c>
      <c r="Z376" s="42">
        <v>44024</v>
      </c>
      <c r="AA376" s="33">
        <v>5</v>
      </c>
      <c r="AB376" s="22"/>
      <c r="AC376" s="131">
        <v>3</v>
      </c>
      <c r="AD376" s="42">
        <v>44023</v>
      </c>
      <c r="AE376" s="33">
        <v>5</v>
      </c>
      <c r="AF376" s="22"/>
      <c r="AG376" s="131"/>
      <c r="AH376" s="42"/>
      <c r="AI376" s="33"/>
      <c r="AJ376" s="132"/>
      <c r="AK376" s="3"/>
      <c r="AL376" s="42"/>
      <c r="AM376" s="33"/>
      <c r="AN376" s="132"/>
      <c r="AO376" s="3"/>
      <c r="AP376" s="42"/>
      <c r="AQ376" s="33"/>
      <c r="AR376" s="132"/>
      <c r="AS376" s="3"/>
      <c r="AT376" s="42"/>
      <c r="AU376" s="33"/>
      <c r="AV376" s="132"/>
      <c r="AW376" s="3"/>
      <c r="AX376" s="42"/>
      <c r="AY376" s="33"/>
      <c r="AZ376" s="132"/>
      <c r="BA376" s="3"/>
      <c r="BB376" s="42"/>
      <c r="BC376" s="33"/>
      <c r="BD376" s="132"/>
      <c r="BE376" s="3"/>
      <c r="BF376" s="42"/>
      <c r="BG376" s="33"/>
      <c r="BH376" s="22"/>
    </row>
    <row r="377" spans="1:60" s="8" customFormat="1" x14ac:dyDescent="0.25">
      <c r="A377" s="5">
        <v>44037</v>
      </c>
      <c r="B377" s="63">
        <v>0.375</v>
      </c>
      <c r="C377" s="135">
        <f t="shared" si="52"/>
        <v>3</v>
      </c>
      <c r="D377" s="136">
        <f t="shared" ref="D377:D382" si="55">C377</f>
        <v>3</v>
      </c>
      <c r="E377" s="7">
        <f t="shared" si="54"/>
        <v>195</v>
      </c>
      <c r="F377" s="7">
        <v>5</v>
      </c>
      <c r="G377" s="141"/>
      <c r="H377" s="12"/>
      <c r="I377" s="9">
        <v>6</v>
      </c>
      <c r="J377" s="10">
        <v>44036</v>
      </c>
      <c r="K377" s="137">
        <v>15</v>
      </c>
      <c r="L377" s="12"/>
      <c r="M377" s="9">
        <v>8</v>
      </c>
      <c r="N377" s="10">
        <v>44035</v>
      </c>
      <c r="O377" s="7">
        <v>15</v>
      </c>
      <c r="P377" s="12"/>
      <c r="Q377" s="9">
        <v>8</v>
      </c>
      <c r="R377" s="10">
        <v>44034</v>
      </c>
      <c r="S377" s="7">
        <v>15</v>
      </c>
      <c r="T377" s="12"/>
      <c r="U377" s="9">
        <v>8</v>
      </c>
      <c r="V377" s="10">
        <v>44033</v>
      </c>
      <c r="W377" s="7">
        <v>15</v>
      </c>
      <c r="X377" s="12"/>
      <c r="Y377" s="9">
        <v>5</v>
      </c>
      <c r="Z377" s="10">
        <v>44032</v>
      </c>
      <c r="AA377" s="7">
        <v>15</v>
      </c>
      <c r="AB377" s="12"/>
      <c r="AC377" s="138">
        <v>3</v>
      </c>
      <c r="AD377" s="10">
        <v>44031</v>
      </c>
      <c r="AE377" s="7">
        <v>15</v>
      </c>
      <c r="AF377" s="12"/>
      <c r="AG377" s="138">
        <v>1</v>
      </c>
      <c r="AH377" s="10">
        <v>44030</v>
      </c>
      <c r="AI377" s="7">
        <v>15</v>
      </c>
      <c r="AJ377" s="139"/>
      <c r="AK377" s="9">
        <v>1</v>
      </c>
      <c r="AL377" s="10">
        <v>44029</v>
      </c>
      <c r="AM377" s="7">
        <v>15</v>
      </c>
      <c r="AN377" s="139"/>
      <c r="AO377" s="9">
        <v>1</v>
      </c>
      <c r="AP377" s="10">
        <v>44028</v>
      </c>
      <c r="AQ377" s="7">
        <v>15</v>
      </c>
      <c r="AR377" s="139"/>
      <c r="AS377" s="9">
        <v>1</v>
      </c>
      <c r="AT377" s="10">
        <v>44027</v>
      </c>
      <c r="AU377" s="7">
        <v>15</v>
      </c>
      <c r="AV377" s="139"/>
      <c r="AW377" s="9">
        <v>1</v>
      </c>
      <c r="AX377" s="10">
        <v>44026</v>
      </c>
      <c r="AY377" s="7">
        <v>15</v>
      </c>
      <c r="AZ377" s="139"/>
      <c r="BA377" s="9">
        <v>1</v>
      </c>
      <c r="BB377" s="10">
        <v>44025</v>
      </c>
      <c r="BC377" s="7">
        <v>15</v>
      </c>
      <c r="BD377" s="139"/>
      <c r="BE377" s="9">
        <v>1</v>
      </c>
      <c r="BF377" s="10">
        <v>44024</v>
      </c>
      <c r="BG377" s="7">
        <v>15</v>
      </c>
      <c r="BH377" s="12"/>
    </row>
    <row r="378" spans="1:60" x14ac:dyDescent="0.25">
      <c r="A378" s="37"/>
      <c r="B378" s="61"/>
      <c r="C378" s="144">
        <f t="shared" si="52"/>
        <v>1</v>
      </c>
      <c r="D378" s="145">
        <f t="shared" si="55"/>
        <v>1</v>
      </c>
      <c r="E378" s="20">
        <f t="shared" si="54"/>
        <v>25</v>
      </c>
      <c r="F378" s="20">
        <v>5</v>
      </c>
      <c r="G378" s="95"/>
      <c r="H378" s="22"/>
      <c r="I378" s="3">
        <v>6</v>
      </c>
      <c r="J378" s="23">
        <v>44036</v>
      </c>
      <c r="K378" s="140">
        <v>5</v>
      </c>
      <c r="L378" s="22"/>
      <c r="M378" s="3">
        <v>8</v>
      </c>
      <c r="N378" s="23">
        <v>44035</v>
      </c>
      <c r="O378" s="20">
        <v>0</v>
      </c>
      <c r="P378" s="22"/>
      <c r="Q378" s="3">
        <v>8</v>
      </c>
      <c r="R378" s="23">
        <v>44034</v>
      </c>
      <c r="S378" s="20">
        <v>0</v>
      </c>
      <c r="T378" s="22"/>
      <c r="U378" s="3">
        <v>8</v>
      </c>
      <c r="V378" s="23">
        <v>44033</v>
      </c>
      <c r="W378" s="20">
        <v>0</v>
      </c>
      <c r="X378" s="22"/>
      <c r="Y378" s="3">
        <v>5</v>
      </c>
      <c r="Z378" s="23">
        <v>44032</v>
      </c>
      <c r="AA378" s="20">
        <v>0</v>
      </c>
      <c r="AB378" s="22"/>
      <c r="AC378" s="131">
        <v>3</v>
      </c>
      <c r="AD378" s="23">
        <v>44031</v>
      </c>
      <c r="AE378" s="20">
        <v>0</v>
      </c>
      <c r="AF378" s="22"/>
      <c r="AG378" s="131">
        <v>1</v>
      </c>
      <c r="AH378" s="23">
        <v>44030</v>
      </c>
      <c r="AI378" s="20">
        <v>0</v>
      </c>
      <c r="AJ378" s="132"/>
      <c r="AK378" s="3">
        <v>1</v>
      </c>
      <c r="AL378" s="23">
        <v>44029</v>
      </c>
      <c r="AM378" s="20">
        <v>0</v>
      </c>
      <c r="AN378" s="132"/>
      <c r="AO378" s="3">
        <v>1</v>
      </c>
      <c r="AP378" s="23">
        <v>44028</v>
      </c>
      <c r="AQ378" s="20">
        <v>0</v>
      </c>
      <c r="AR378" s="132"/>
      <c r="AS378" s="3">
        <v>8</v>
      </c>
      <c r="AT378" s="23">
        <v>44027</v>
      </c>
      <c r="AU378" s="20">
        <v>5</v>
      </c>
      <c r="AV378" s="132"/>
      <c r="AW378" s="3">
        <v>8</v>
      </c>
      <c r="AX378" s="23">
        <v>44026</v>
      </c>
      <c r="AY378" s="20">
        <v>5</v>
      </c>
      <c r="AZ378" s="132"/>
      <c r="BA378" s="3">
        <v>8</v>
      </c>
      <c r="BB378" s="23">
        <v>44025</v>
      </c>
      <c r="BC378" s="20">
        <v>5</v>
      </c>
      <c r="BD378" s="132"/>
      <c r="BE378" s="3">
        <v>5</v>
      </c>
      <c r="BF378" s="23">
        <v>44024</v>
      </c>
      <c r="BG378" s="20">
        <v>5</v>
      </c>
      <c r="BH378" s="22"/>
    </row>
    <row r="379" spans="1:60" x14ac:dyDescent="0.25">
      <c r="A379" s="37">
        <v>44037</v>
      </c>
      <c r="B379" s="61">
        <v>0.58333333333333337</v>
      </c>
      <c r="C379" s="144">
        <f t="shared" si="52"/>
        <v>5</v>
      </c>
      <c r="D379" s="145">
        <f t="shared" si="55"/>
        <v>5</v>
      </c>
      <c r="E379" s="20">
        <f t="shared" si="54"/>
        <v>325</v>
      </c>
      <c r="F379" s="20">
        <v>5</v>
      </c>
      <c r="G379" s="95"/>
      <c r="H379" s="22"/>
      <c r="I379" s="3">
        <v>6</v>
      </c>
      <c r="J379" s="23">
        <v>44036</v>
      </c>
      <c r="K379" s="140">
        <v>25</v>
      </c>
      <c r="L379" s="22"/>
      <c r="M379" s="3">
        <v>8</v>
      </c>
      <c r="N379" s="23">
        <v>44035</v>
      </c>
      <c r="O379" s="20">
        <v>25</v>
      </c>
      <c r="P379" s="22"/>
      <c r="Q379" s="3">
        <v>8</v>
      </c>
      <c r="R379" s="23">
        <v>44034</v>
      </c>
      <c r="S379" s="20">
        <v>25</v>
      </c>
      <c r="T379" s="22"/>
      <c r="U379" s="3">
        <v>8</v>
      </c>
      <c r="V379" s="23">
        <v>44033</v>
      </c>
      <c r="W379" s="20">
        <v>25</v>
      </c>
      <c r="X379" s="22"/>
      <c r="Y379" s="3">
        <v>5</v>
      </c>
      <c r="Z379" s="23">
        <v>44032</v>
      </c>
      <c r="AA379" s="20">
        <v>25</v>
      </c>
      <c r="AB379" s="22"/>
      <c r="AC379" s="131">
        <v>3</v>
      </c>
      <c r="AD379" s="23">
        <v>44031</v>
      </c>
      <c r="AE379" s="20">
        <v>25</v>
      </c>
      <c r="AF379" s="22"/>
      <c r="AG379" s="131">
        <v>1</v>
      </c>
      <c r="AH379" s="23">
        <v>44030</v>
      </c>
      <c r="AI379" s="20">
        <v>25</v>
      </c>
      <c r="AJ379" s="132"/>
      <c r="AK379" s="3">
        <v>1</v>
      </c>
      <c r="AL379" s="23">
        <v>44029</v>
      </c>
      <c r="AM379" s="20">
        <v>25</v>
      </c>
      <c r="AN379" s="132"/>
      <c r="AO379" s="3">
        <v>1</v>
      </c>
      <c r="AP379" s="23">
        <v>44028</v>
      </c>
      <c r="AQ379" s="20">
        <v>25</v>
      </c>
      <c r="AR379" s="132"/>
      <c r="AS379" s="3">
        <v>1</v>
      </c>
      <c r="AT379" s="23">
        <v>44027</v>
      </c>
      <c r="AU379" s="20">
        <v>25</v>
      </c>
      <c r="AV379" s="132"/>
      <c r="AW379" s="3">
        <v>1</v>
      </c>
      <c r="AX379" s="23">
        <v>44026</v>
      </c>
      <c r="AY379" s="20">
        <v>25</v>
      </c>
      <c r="AZ379" s="132"/>
      <c r="BA379" s="3">
        <v>1</v>
      </c>
      <c r="BB379" s="23">
        <v>44025</v>
      </c>
      <c r="BC379" s="20">
        <v>25</v>
      </c>
      <c r="BD379" s="132"/>
      <c r="BE379" s="3">
        <v>1</v>
      </c>
      <c r="BF379" s="23">
        <v>44024</v>
      </c>
      <c r="BG379" s="20">
        <v>25</v>
      </c>
      <c r="BH379" s="22"/>
    </row>
    <row r="380" spans="1:60" s="46" customFormat="1" ht="13.75" thickBot="1" x14ac:dyDescent="0.3">
      <c r="A380" s="69">
        <v>44037</v>
      </c>
      <c r="B380" s="70">
        <v>0.66666666666666663</v>
      </c>
      <c r="C380" s="155">
        <f t="shared" si="52"/>
        <v>3</v>
      </c>
      <c r="D380" s="156">
        <f t="shared" si="55"/>
        <v>3</v>
      </c>
      <c r="E380" s="48">
        <f t="shared" si="54"/>
        <v>195</v>
      </c>
      <c r="F380" s="48">
        <v>5</v>
      </c>
      <c r="G380" s="157"/>
      <c r="H380" s="51"/>
      <c r="I380" s="52">
        <v>6</v>
      </c>
      <c r="J380" s="53">
        <v>44036</v>
      </c>
      <c r="K380" s="158">
        <v>15</v>
      </c>
      <c r="L380" s="51"/>
      <c r="M380" s="52">
        <v>8</v>
      </c>
      <c r="N380" s="53">
        <v>44035</v>
      </c>
      <c r="O380" s="48">
        <v>15</v>
      </c>
      <c r="P380" s="51"/>
      <c r="Q380" s="52">
        <v>8</v>
      </c>
      <c r="R380" s="53">
        <v>44034</v>
      </c>
      <c r="S380" s="48">
        <v>15</v>
      </c>
      <c r="T380" s="51"/>
      <c r="U380" s="52">
        <v>8</v>
      </c>
      <c r="V380" s="53">
        <v>44033</v>
      </c>
      <c r="W380" s="48">
        <v>15</v>
      </c>
      <c r="X380" s="51"/>
      <c r="Y380" s="52">
        <v>5</v>
      </c>
      <c r="Z380" s="53">
        <v>44032</v>
      </c>
      <c r="AA380" s="48">
        <v>15</v>
      </c>
      <c r="AB380" s="51"/>
      <c r="AC380" s="159">
        <v>3</v>
      </c>
      <c r="AD380" s="53">
        <v>44031</v>
      </c>
      <c r="AE380" s="48">
        <v>15</v>
      </c>
      <c r="AF380" s="51"/>
      <c r="AG380" s="159">
        <v>1</v>
      </c>
      <c r="AH380" s="53">
        <v>44030</v>
      </c>
      <c r="AI380" s="48">
        <v>15</v>
      </c>
      <c r="AJ380" s="160"/>
      <c r="AK380" s="52">
        <v>1</v>
      </c>
      <c r="AL380" s="53">
        <v>44029</v>
      </c>
      <c r="AM380" s="48">
        <v>15</v>
      </c>
      <c r="AN380" s="160"/>
      <c r="AO380" s="52">
        <v>1</v>
      </c>
      <c r="AP380" s="53">
        <v>44028</v>
      </c>
      <c r="AQ380" s="48">
        <v>15</v>
      </c>
      <c r="AR380" s="160"/>
      <c r="AS380" s="52">
        <v>1</v>
      </c>
      <c r="AT380" s="53">
        <v>44027</v>
      </c>
      <c r="AU380" s="48">
        <v>15</v>
      </c>
      <c r="AV380" s="160"/>
      <c r="AW380" s="52">
        <v>1</v>
      </c>
      <c r="AX380" s="53">
        <v>44026</v>
      </c>
      <c r="AY380" s="48">
        <v>15</v>
      </c>
      <c r="AZ380" s="160"/>
      <c r="BA380" s="52">
        <v>1</v>
      </c>
      <c r="BB380" s="53">
        <v>44025</v>
      </c>
      <c r="BC380" s="48">
        <v>15</v>
      </c>
      <c r="BD380" s="160"/>
      <c r="BE380" s="52">
        <v>1</v>
      </c>
      <c r="BF380" s="53">
        <v>44024</v>
      </c>
      <c r="BG380" s="48">
        <v>15</v>
      </c>
      <c r="BH380" s="51"/>
    </row>
    <row r="381" spans="1:60" x14ac:dyDescent="0.25">
      <c r="A381" s="37">
        <v>44038</v>
      </c>
      <c r="B381" s="61">
        <v>0.25</v>
      </c>
      <c r="C381" s="144">
        <f t="shared" si="52"/>
        <v>1</v>
      </c>
      <c r="D381" s="145">
        <f t="shared" si="55"/>
        <v>1</v>
      </c>
      <c r="E381" s="20">
        <f t="shared" si="54"/>
        <v>65</v>
      </c>
      <c r="F381" s="20">
        <v>5</v>
      </c>
      <c r="G381" s="95"/>
      <c r="H381" s="22"/>
      <c r="I381" s="3">
        <v>6</v>
      </c>
      <c r="J381" s="23">
        <v>44036</v>
      </c>
      <c r="K381" s="140">
        <v>5</v>
      </c>
      <c r="L381" s="22"/>
      <c r="M381" s="3">
        <v>8</v>
      </c>
      <c r="N381" s="23">
        <v>44035</v>
      </c>
      <c r="O381" s="20">
        <v>5</v>
      </c>
      <c r="P381" s="22"/>
      <c r="Q381" s="3">
        <v>8</v>
      </c>
      <c r="R381" s="23">
        <v>44034</v>
      </c>
      <c r="S381" s="20">
        <v>5</v>
      </c>
      <c r="T381" s="22"/>
      <c r="U381" s="3">
        <v>8</v>
      </c>
      <c r="V381" s="23">
        <v>44033</v>
      </c>
      <c r="W381" s="20">
        <v>5</v>
      </c>
      <c r="X381" s="22"/>
      <c r="Y381" s="3">
        <v>5</v>
      </c>
      <c r="Z381" s="23">
        <v>44032</v>
      </c>
      <c r="AA381" s="20">
        <v>5</v>
      </c>
      <c r="AB381" s="22"/>
      <c r="AC381" s="131">
        <v>3</v>
      </c>
      <c r="AD381" s="23">
        <v>44031</v>
      </c>
      <c r="AE381" s="20">
        <v>5</v>
      </c>
      <c r="AF381" s="22"/>
      <c r="AG381" s="131">
        <v>1</v>
      </c>
      <c r="AH381" s="23">
        <v>44030</v>
      </c>
      <c r="AI381" s="20">
        <v>5</v>
      </c>
      <c r="AJ381" s="132"/>
      <c r="AK381" s="3">
        <v>1</v>
      </c>
      <c r="AL381" s="23">
        <v>44029</v>
      </c>
      <c r="AM381" s="20">
        <v>5</v>
      </c>
      <c r="AN381" s="132"/>
      <c r="AO381" s="3">
        <v>1</v>
      </c>
      <c r="AP381" s="23">
        <v>44028</v>
      </c>
      <c r="AQ381" s="20">
        <v>5</v>
      </c>
      <c r="AR381" s="132"/>
      <c r="AS381" s="3">
        <v>1</v>
      </c>
      <c r="AT381" s="23">
        <v>44027</v>
      </c>
      <c r="AU381" s="20">
        <v>5</v>
      </c>
      <c r="AV381" s="132"/>
      <c r="AW381" s="3">
        <v>1</v>
      </c>
      <c r="AX381" s="23">
        <v>44026</v>
      </c>
      <c r="AY381" s="20">
        <v>5</v>
      </c>
      <c r="AZ381" s="132"/>
      <c r="BA381" s="3">
        <v>1</v>
      </c>
      <c r="BB381" s="23">
        <v>44025</v>
      </c>
      <c r="BC381" s="20">
        <v>5</v>
      </c>
      <c r="BD381" s="132"/>
      <c r="BE381" s="3">
        <v>1</v>
      </c>
      <c r="BF381" s="23">
        <v>44024</v>
      </c>
      <c r="BG381" s="20">
        <v>5</v>
      </c>
      <c r="BH381" s="22"/>
    </row>
    <row r="382" spans="1:60" x14ac:dyDescent="0.25">
      <c r="A382" s="37"/>
      <c r="B382" s="61"/>
      <c r="C382" s="144">
        <f t="shared" si="52"/>
        <v>2</v>
      </c>
      <c r="D382" s="145">
        <f t="shared" si="55"/>
        <v>2</v>
      </c>
      <c r="E382" s="20">
        <f t="shared" si="54"/>
        <v>130</v>
      </c>
      <c r="F382" s="20">
        <v>5</v>
      </c>
      <c r="G382" s="95"/>
      <c r="H382" s="22"/>
      <c r="I382" s="3">
        <v>6</v>
      </c>
      <c r="J382" s="23">
        <v>44037</v>
      </c>
      <c r="K382" s="140">
        <v>10</v>
      </c>
      <c r="L382" s="22"/>
      <c r="M382" s="3">
        <v>8</v>
      </c>
      <c r="N382" s="23">
        <v>44036</v>
      </c>
      <c r="O382" s="20">
        <v>10</v>
      </c>
      <c r="P382" s="22"/>
      <c r="Q382" s="3">
        <v>8</v>
      </c>
      <c r="R382" s="23">
        <v>44035</v>
      </c>
      <c r="S382" s="20">
        <v>10</v>
      </c>
      <c r="T382" s="22"/>
      <c r="U382" s="3">
        <v>8</v>
      </c>
      <c r="V382" s="23">
        <v>44034</v>
      </c>
      <c r="W382" s="20">
        <v>10</v>
      </c>
      <c r="X382" s="22"/>
      <c r="Y382" s="3">
        <v>5</v>
      </c>
      <c r="Z382" s="23">
        <v>44033</v>
      </c>
      <c r="AA382" s="20">
        <v>10</v>
      </c>
      <c r="AB382" s="22"/>
      <c r="AC382" s="131">
        <v>3</v>
      </c>
      <c r="AD382" s="23">
        <v>44032</v>
      </c>
      <c r="AE382" s="20">
        <v>10</v>
      </c>
      <c r="AF382" s="22"/>
      <c r="AG382" s="131">
        <v>1</v>
      </c>
      <c r="AH382" s="23">
        <v>44031</v>
      </c>
      <c r="AI382" s="20">
        <v>10</v>
      </c>
      <c r="AJ382" s="132"/>
      <c r="AK382" s="3">
        <v>1</v>
      </c>
      <c r="AL382" s="23">
        <v>44030</v>
      </c>
      <c r="AM382" s="20">
        <v>10</v>
      </c>
      <c r="AN382" s="132"/>
      <c r="AO382" s="3">
        <v>1</v>
      </c>
      <c r="AP382" s="23">
        <v>44029</v>
      </c>
      <c r="AQ382" s="20">
        <v>10</v>
      </c>
      <c r="AR382" s="132"/>
      <c r="AS382" s="3">
        <v>1</v>
      </c>
      <c r="AT382" s="23">
        <v>44028</v>
      </c>
      <c r="AU382" s="20">
        <v>10</v>
      </c>
      <c r="AV382" s="132"/>
      <c r="AW382" s="3">
        <v>1</v>
      </c>
      <c r="AX382" s="23">
        <v>44027</v>
      </c>
      <c r="AY382" s="20">
        <v>10</v>
      </c>
      <c r="AZ382" s="132"/>
      <c r="BA382" s="3">
        <v>1</v>
      </c>
      <c r="BB382" s="23">
        <v>44026</v>
      </c>
      <c r="BC382" s="20">
        <v>10</v>
      </c>
      <c r="BD382" s="132"/>
      <c r="BE382" s="3">
        <v>1</v>
      </c>
      <c r="BF382" s="23">
        <v>44025</v>
      </c>
      <c r="BG382" s="20">
        <v>10</v>
      </c>
      <c r="BH382" s="22"/>
    </row>
    <row r="383" spans="1:60" x14ac:dyDescent="0.25">
      <c r="A383" s="37">
        <v>44038</v>
      </c>
      <c r="B383" s="61">
        <v>0.33333333333333331</v>
      </c>
      <c r="C383" s="144">
        <f t="shared" si="52"/>
        <v>2</v>
      </c>
      <c r="D383" s="145">
        <f t="shared" ref="D383:D394" si="56">C383</f>
        <v>2</v>
      </c>
      <c r="E383" s="20">
        <f t="shared" si="54"/>
        <v>130</v>
      </c>
      <c r="F383" s="20">
        <v>5</v>
      </c>
      <c r="G383" s="95"/>
      <c r="H383" s="22"/>
      <c r="I383" s="3">
        <v>6</v>
      </c>
      <c r="J383" s="23">
        <v>44037</v>
      </c>
      <c r="K383" s="140">
        <v>10</v>
      </c>
      <c r="L383" s="22"/>
      <c r="M383" s="3">
        <v>8</v>
      </c>
      <c r="N383" s="23">
        <v>44036</v>
      </c>
      <c r="O383" s="20">
        <v>10</v>
      </c>
      <c r="P383" s="22"/>
      <c r="Q383" s="3">
        <v>8</v>
      </c>
      <c r="R383" s="23">
        <v>44035</v>
      </c>
      <c r="S383" s="20">
        <v>10</v>
      </c>
      <c r="T383" s="22"/>
      <c r="U383" s="3">
        <v>8</v>
      </c>
      <c r="V383" s="23">
        <v>44034</v>
      </c>
      <c r="W383" s="20">
        <v>10</v>
      </c>
      <c r="X383" s="22"/>
      <c r="Y383" s="3">
        <v>5</v>
      </c>
      <c r="Z383" s="23">
        <v>44033</v>
      </c>
      <c r="AA383" s="20">
        <v>10</v>
      </c>
      <c r="AB383" s="22"/>
      <c r="AC383" s="131">
        <v>3</v>
      </c>
      <c r="AD383" s="23">
        <v>44032</v>
      </c>
      <c r="AE383" s="20">
        <v>10</v>
      </c>
      <c r="AF383" s="22"/>
      <c r="AG383" s="131">
        <v>1</v>
      </c>
      <c r="AH383" s="23">
        <v>44031</v>
      </c>
      <c r="AI383" s="20">
        <v>10</v>
      </c>
      <c r="AJ383" s="132"/>
      <c r="AK383" s="3">
        <v>1</v>
      </c>
      <c r="AL383" s="23">
        <v>44030</v>
      </c>
      <c r="AM383" s="20">
        <v>10</v>
      </c>
      <c r="AN383" s="132"/>
      <c r="AO383" s="3">
        <v>1</v>
      </c>
      <c r="AP383" s="23">
        <v>44029</v>
      </c>
      <c r="AQ383" s="20">
        <v>10</v>
      </c>
      <c r="AR383" s="132"/>
      <c r="AS383" s="3">
        <v>1</v>
      </c>
      <c r="AT383" s="23">
        <v>44028</v>
      </c>
      <c r="AU383" s="20">
        <v>10</v>
      </c>
      <c r="AV383" s="132"/>
      <c r="AW383" s="3">
        <v>1</v>
      </c>
      <c r="AX383" s="23">
        <v>44027</v>
      </c>
      <c r="AY383" s="20">
        <v>10</v>
      </c>
      <c r="AZ383" s="132"/>
      <c r="BA383" s="3">
        <v>1</v>
      </c>
      <c r="BB383" s="23">
        <v>44026</v>
      </c>
      <c r="BC383" s="20">
        <v>10</v>
      </c>
      <c r="BD383" s="132"/>
      <c r="BE383" s="3">
        <v>1</v>
      </c>
      <c r="BF383" s="23">
        <v>44025</v>
      </c>
      <c r="BG383" s="20">
        <v>10</v>
      </c>
      <c r="BH383" s="22"/>
    </row>
    <row r="384" spans="1:60" x14ac:dyDescent="0.25">
      <c r="A384" s="37"/>
      <c r="B384" s="61"/>
      <c r="C384" s="144">
        <f t="shared" si="52"/>
        <v>1</v>
      </c>
      <c r="D384" s="145">
        <f t="shared" si="56"/>
        <v>1</v>
      </c>
      <c r="E384" s="20">
        <f t="shared" si="54"/>
        <v>60</v>
      </c>
      <c r="F384" s="20">
        <v>5</v>
      </c>
      <c r="G384" s="95"/>
      <c r="H384" s="22"/>
      <c r="I384" s="3">
        <v>6</v>
      </c>
      <c r="J384" s="23">
        <v>44037</v>
      </c>
      <c r="K384" s="140">
        <v>5</v>
      </c>
      <c r="L384" s="22"/>
      <c r="M384" s="3">
        <v>8</v>
      </c>
      <c r="N384" s="23">
        <v>44036</v>
      </c>
      <c r="O384" s="20">
        <v>5</v>
      </c>
      <c r="P384" s="22"/>
      <c r="Q384" s="3">
        <v>8</v>
      </c>
      <c r="R384" s="23">
        <v>44035</v>
      </c>
      <c r="S384" s="20">
        <v>5</v>
      </c>
      <c r="T384" s="22"/>
      <c r="U384" s="3">
        <v>8</v>
      </c>
      <c r="V384" s="23">
        <v>44034</v>
      </c>
      <c r="W384" s="20">
        <v>5</v>
      </c>
      <c r="X384" s="22"/>
      <c r="Y384" s="3">
        <v>5</v>
      </c>
      <c r="Z384" s="23">
        <v>44033</v>
      </c>
      <c r="AA384" s="20">
        <v>5</v>
      </c>
      <c r="AB384" s="22"/>
      <c r="AC384" s="131">
        <v>3</v>
      </c>
      <c r="AD384" s="23">
        <v>44032</v>
      </c>
      <c r="AE384" s="20">
        <v>5</v>
      </c>
      <c r="AF384" s="22"/>
      <c r="AG384" s="131">
        <v>1</v>
      </c>
      <c r="AH384" s="23">
        <v>44031</v>
      </c>
      <c r="AI384" s="20">
        <v>5</v>
      </c>
      <c r="AJ384" s="132"/>
      <c r="AK384" s="3">
        <v>1</v>
      </c>
      <c r="AL384" s="23">
        <v>44030</v>
      </c>
      <c r="AM384" s="20">
        <v>5</v>
      </c>
      <c r="AN384" s="132"/>
      <c r="AO384" s="3">
        <v>1</v>
      </c>
      <c r="AP384" s="23">
        <v>44029</v>
      </c>
      <c r="AQ384" s="20">
        <v>5</v>
      </c>
      <c r="AR384" s="132"/>
      <c r="AS384" s="3">
        <v>1</v>
      </c>
      <c r="AT384" s="23">
        <v>44028</v>
      </c>
      <c r="AU384" s="20">
        <v>0</v>
      </c>
      <c r="AV384" s="132"/>
      <c r="AW384" s="3">
        <v>1</v>
      </c>
      <c r="AX384" s="23">
        <v>44027</v>
      </c>
      <c r="AY384" s="20">
        <v>5</v>
      </c>
      <c r="AZ384" s="132"/>
      <c r="BA384" s="3">
        <v>1</v>
      </c>
      <c r="BB384" s="23">
        <v>44026</v>
      </c>
      <c r="BC384" s="20">
        <v>5</v>
      </c>
      <c r="BD384" s="132"/>
      <c r="BE384" s="3">
        <v>1</v>
      </c>
      <c r="BF384" s="23">
        <v>44025</v>
      </c>
      <c r="BG384" s="20">
        <v>5</v>
      </c>
      <c r="BH384" s="22"/>
    </row>
    <row r="385" spans="1:60" x14ac:dyDescent="0.25">
      <c r="A385" s="37">
        <v>44038</v>
      </c>
      <c r="B385" s="61">
        <v>0.45833333333333331</v>
      </c>
      <c r="C385" s="144">
        <f t="shared" si="52"/>
        <v>2</v>
      </c>
      <c r="D385" s="145">
        <f t="shared" si="56"/>
        <v>2</v>
      </c>
      <c r="E385" s="20">
        <f t="shared" si="54"/>
        <v>130</v>
      </c>
      <c r="F385" s="20">
        <v>5</v>
      </c>
      <c r="G385" s="95"/>
      <c r="H385" s="22"/>
      <c r="I385" s="3">
        <v>6</v>
      </c>
      <c r="J385" s="23">
        <v>44037</v>
      </c>
      <c r="K385" s="140">
        <v>10</v>
      </c>
      <c r="L385" s="22"/>
      <c r="M385" s="3">
        <v>8</v>
      </c>
      <c r="N385" s="23">
        <v>44036</v>
      </c>
      <c r="O385" s="20">
        <v>10</v>
      </c>
      <c r="P385" s="22"/>
      <c r="Q385" s="3">
        <v>8</v>
      </c>
      <c r="R385" s="23">
        <v>44035</v>
      </c>
      <c r="S385" s="20">
        <v>10</v>
      </c>
      <c r="T385" s="22"/>
      <c r="U385" s="3">
        <v>8</v>
      </c>
      <c r="V385" s="23">
        <v>44034</v>
      </c>
      <c r="W385" s="20">
        <v>10</v>
      </c>
      <c r="X385" s="22"/>
      <c r="Y385" s="3">
        <v>5</v>
      </c>
      <c r="Z385" s="23">
        <v>44033</v>
      </c>
      <c r="AA385" s="20">
        <v>10</v>
      </c>
      <c r="AB385" s="22"/>
      <c r="AC385" s="131">
        <v>3</v>
      </c>
      <c r="AD385" s="23">
        <v>44032</v>
      </c>
      <c r="AE385" s="20">
        <v>10</v>
      </c>
      <c r="AF385" s="22"/>
      <c r="AG385" s="131">
        <v>1</v>
      </c>
      <c r="AH385" s="23">
        <v>44031</v>
      </c>
      <c r="AI385" s="20">
        <v>10</v>
      </c>
      <c r="AJ385" s="132"/>
      <c r="AK385" s="3">
        <v>1</v>
      </c>
      <c r="AL385" s="23">
        <v>44030</v>
      </c>
      <c r="AM385" s="20">
        <v>10</v>
      </c>
      <c r="AN385" s="132"/>
      <c r="AO385" s="3">
        <v>1</v>
      </c>
      <c r="AP385" s="23">
        <v>44029</v>
      </c>
      <c r="AQ385" s="20">
        <v>10</v>
      </c>
      <c r="AR385" s="132"/>
      <c r="AS385" s="3">
        <v>1</v>
      </c>
      <c r="AT385" s="23">
        <v>44028</v>
      </c>
      <c r="AU385" s="20">
        <v>10</v>
      </c>
      <c r="AV385" s="132"/>
      <c r="AW385" s="3">
        <v>1</v>
      </c>
      <c r="AX385" s="23">
        <v>44027</v>
      </c>
      <c r="AY385" s="20">
        <v>10</v>
      </c>
      <c r="AZ385" s="132"/>
      <c r="BA385" s="3">
        <v>1</v>
      </c>
      <c r="BB385" s="23">
        <v>44026</v>
      </c>
      <c r="BC385" s="20">
        <v>10</v>
      </c>
      <c r="BD385" s="132"/>
      <c r="BE385" s="3">
        <v>1</v>
      </c>
      <c r="BF385" s="23">
        <v>44025</v>
      </c>
      <c r="BG385" s="20">
        <v>10</v>
      </c>
      <c r="BH385" s="22"/>
    </row>
    <row r="386" spans="1:60" x14ac:dyDescent="0.25">
      <c r="A386" s="37"/>
      <c r="B386" s="61"/>
      <c r="C386" s="144">
        <f t="shared" si="52"/>
        <v>1</v>
      </c>
      <c r="D386" s="145">
        <f t="shared" si="56"/>
        <v>1</v>
      </c>
      <c r="E386" s="20">
        <f t="shared" si="54"/>
        <v>50</v>
      </c>
      <c r="F386" s="20">
        <v>5</v>
      </c>
      <c r="G386" s="95"/>
      <c r="H386" s="22"/>
      <c r="I386" s="3">
        <v>6</v>
      </c>
      <c r="J386" s="23">
        <v>44037</v>
      </c>
      <c r="K386" s="140">
        <v>5</v>
      </c>
      <c r="L386" s="22"/>
      <c r="M386" s="3">
        <v>8</v>
      </c>
      <c r="N386" s="23">
        <v>44036</v>
      </c>
      <c r="O386" s="20">
        <v>5</v>
      </c>
      <c r="P386" s="22"/>
      <c r="Q386" s="3">
        <v>8</v>
      </c>
      <c r="R386" s="23">
        <v>44035</v>
      </c>
      <c r="S386" s="20">
        <v>5</v>
      </c>
      <c r="T386" s="22"/>
      <c r="U386" s="3">
        <v>8</v>
      </c>
      <c r="V386" s="23">
        <v>44034</v>
      </c>
      <c r="W386" s="20">
        <v>5</v>
      </c>
      <c r="X386" s="22"/>
      <c r="Y386" s="3">
        <v>5</v>
      </c>
      <c r="Z386" s="23">
        <v>44033</v>
      </c>
      <c r="AA386" s="20">
        <v>5</v>
      </c>
      <c r="AB386" s="22"/>
      <c r="AC386" s="131">
        <v>3</v>
      </c>
      <c r="AD386" s="23">
        <v>44032</v>
      </c>
      <c r="AE386" s="20">
        <v>5</v>
      </c>
      <c r="AF386" s="22"/>
      <c r="AG386" s="131">
        <v>1</v>
      </c>
      <c r="AH386" s="23">
        <v>44031</v>
      </c>
      <c r="AI386" s="20">
        <v>5</v>
      </c>
      <c r="AJ386" s="132"/>
      <c r="AK386" s="3">
        <v>1</v>
      </c>
      <c r="AL386" s="23">
        <v>44030</v>
      </c>
      <c r="AM386" s="20">
        <v>5</v>
      </c>
      <c r="AN386" s="132"/>
      <c r="AO386" s="3">
        <v>1</v>
      </c>
      <c r="AP386" s="23">
        <v>44029</v>
      </c>
      <c r="AQ386" s="20">
        <v>5</v>
      </c>
      <c r="AR386" s="132"/>
      <c r="AS386" s="3">
        <v>1</v>
      </c>
      <c r="AT386" s="23">
        <v>44028</v>
      </c>
      <c r="AU386" s="20">
        <v>0</v>
      </c>
      <c r="AV386" s="132"/>
      <c r="AW386" s="3">
        <v>1</v>
      </c>
      <c r="AX386" s="23">
        <v>44027</v>
      </c>
      <c r="AY386" s="20">
        <v>0</v>
      </c>
      <c r="AZ386" s="132"/>
      <c r="BA386" s="3">
        <v>1</v>
      </c>
      <c r="BB386" s="23">
        <v>44026</v>
      </c>
      <c r="BC386" s="20">
        <v>0</v>
      </c>
      <c r="BD386" s="132"/>
      <c r="BE386" s="3">
        <v>1</v>
      </c>
      <c r="BF386" s="23">
        <v>44025</v>
      </c>
      <c r="BG386" s="20">
        <v>5</v>
      </c>
      <c r="BH386" s="22"/>
    </row>
    <row r="387" spans="1:60" s="46" customFormat="1" ht="13.75" thickBot="1" x14ac:dyDescent="0.3">
      <c r="A387" s="69">
        <v>44038</v>
      </c>
      <c r="B387" s="70">
        <v>0.54166666666666663</v>
      </c>
      <c r="C387" s="155">
        <f t="shared" si="52"/>
        <v>4</v>
      </c>
      <c r="D387" s="156">
        <f t="shared" si="56"/>
        <v>4</v>
      </c>
      <c r="E387" s="48">
        <f t="shared" si="54"/>
        <v>260</v>
      </c>
      <c r="F387" s="48">
        <v>5</v>
      </c>
      <c r="G387" s="157"/>
      <c r="H387" s="51"/>
      <c r="I387" s="52">
        <v>6</v>
      </c>
      <c r="J387" s="53">
        <v>44037</v>
      </c>
      <c r="K387" s="158">
        <v>20</v>
      </c>
      <c r="L387" s="51"/>
      <c r="M387" s="52">
        <v>8</v>
      </c>
      <c r="N387" s="53">
        <v>44036</v>
      </c>
      <c r="O387" s="48">
        <v>20</v>
      </c>
      <c r="P387" s="51"/>
      <c r="Q387" s="52">
        <v>8</v>
      </c>
      <c r="R387" s="53">
        <v>44035</v>
      </c>
      <c r="S387" s="48">
        <v>20</v>
      </c>
      <c r="T387" s="51"/>
      <c r="U387" s="52">
        <v>8</v>
      </c>
      <c r="V387" s="53">
        <v>44034</v>
      </c>
      <c r="W387" s="48">
        <v>20</v>
      </c>
      <c r="X387" s="51"/>
      <c r="Y387" s="52">
        <v>5</v>
      </c>
      <c r="Z387" s="53">
        <v>44033</v>
      </c>
      <c r="AA387" s="48">
        <v>20</v>
      </c>
      <c r="AB387" s="51"/>
      <c r="AC387" s="159">
        <v>3</v>
      </c>
      <c r="AD387" s="53">
        <v>44032</v>
      </c>
      <c r="AE387" s="48">
        <v>20</v>
      </c>
      <c r="AF387" s="51"/>
      <c r="AG387" s="159">
        <v>1</v>
      </c>
      <c r="AH387" s="53">
        <v>44031</v>
      </c>
      <c r="AI387" s="48">
        <v>20</v>
      </c>
      <c r="AJ387" s="160"/>
      <c r="AK387" s="52">
        <v>1</v>
      </c>
      <c r="AL387" s="53">
        <v>44030</v>
      </c>
      <c r="AM387" s="48">
        <v>20</v>
      </c>
      <c r="AN387" s="160"/>
      <c r="AO387" s="52">
        <v>1</v>
      </c>
      <c r="AP387" s="53">
        <v>44029</v>
      </c>
      <c r="AQ387" s="48">
        <v>20</v>
      </c>
      <c r="AR387" s="160"/>
      <c r="AS387" s="52">
        <v>1</v>
      </c>
      <c r="AT387" s="53">
        <v>44028</v>
      </c>
      <c r="AU387" s="48">
        <v>20</v>
      </c>
      <c r="AV387" s="160"/>
      <c r="AW387" s="52">
        <v>1</v>
      </c>
      <c r="AX387" s="53">
        <v>44027</v>
      </c>
      <c r="AY387" s="48">
        <v>20</v>
      </c>
      <c r="AZ387" s="160"/>
      <c r="BA387" s="52">
        <v>1</v>
      </c>
      <c r="BB387" s="53">
        <v>44026</v>
      </c>
      <c r="BC387" s="48">
        <v>20</v>
      </c>
      <c r="BD387" s="160"/>
      <c r="BE387" s="52">
        <v>1</v>
      </c>
      <c r="BF387" s="53">
        <v>44025</v>
      </c>
      <c r="BG387" s="48">
        <v>20</v>
      </c>
      <c r="BH387" s="51"/>
    </row>
    <row r="388" spans="1:60" s="8" customFormat="1" x14ac:dyDescent="0.25">
      <c r="A388" s="5">
        <v>44039</v>
      </c>
      <c r="B388" s="63">
        <v>0.25</v>
      </c>
      <c r="C388" s="135">
        <f t="shared" si="52"/>
        <v>1</v>
      </c>
      <c r="D388" s="136">
        <f t="shared" si="56"/>
        <v>1</v>
      </c>
      <c r="E388" s="7">
        <f t="shared" si="54"/>
        <v>65</v>
      </c>
      <c r="F388" s="7">
        <v>5</v>
      </c>
      <c r="G388" s="141"/>
      <c r="H388" s="12"/>
      <c r="I388" s="9">
        <v>6</v>
      </c>
      <c r="J388" s="10">
        <v>44037</v>
      </c>
      <c r="K388" s="137">
        <v>5</v>
      </c>
      <c r="L388" s="12"/>
      <c r="M388" s="9">
        <v>8</v>
      </c>
      <c r="N388" s="10">
        <v>44036</v>
      </c>
      <c r="O388" s="7">
        <v>5</v>
      </c>
      <c r="P388" s="12"/>
      <c r="Q388" s="9">
        <v>8</v>
      </c>
      <c r="R388" s="10">
        <v>44035</v>
      </c>
      <c r="S388" s="7">
        <v>5</v>
      </c>
      <c r="T388" s="12"/>
      <c r="U388" s="9">
        <v>8</v>
      </c>
      <c r="V388" s="10">
        <v>44034</v>
      </c>
      <c r="W388" s="7">
        <v>5</v>
      </c>
      <c r="X388" s="12"/>
      <c r="Y388" s="9">
        <v>5</v>
      </c>
      <c r="Z388" s="10">
        <v>44033</v>
      </c>
      <c r="AA388" s="7">
        <v>5</v>
      </c>
      <c r="AB388" s="12"/>
      <c r="AC388" s="138">
        <v>3</v>
      </c>
      <c r="AD388" s="10">
        <v>44032</v>
      </c>
      <c r="AE388" s="7">
        <v>5</v>
      </c>
      <c r="AF388" s="12"/>
      <c r="AG388" s="138">
        <v>1</v>
      </c>
      <c r="AH388" s="10">
        <v>44031</v>
      </c>
      <c r="AI388" s="7">
        <v>5</v>
      </c>
      <c r="AJ388" s="139"/>
      <c r="AK388" s="9">
        <v>1</v>
      </c>
      <c r="AL388" s="10">
        <v>44030</v>
      </c>
      <c r="AM388" s="7">
        <v>5</v>
      </c>
      <c r="AN388" s="139"/>
      <c r="AO388" s="9">
        <v>1</v>
      </c>
      <c r="AP388" s="10">
        <v>44029</v>
      </c>
      <c r="AQ388" s="7">
        <v>5</v>
      </c>
      <c r="AR388" s="139"/>
      <c r="AS388" s="9">
        <v>1</v>
      </c>
      <c r="AT388" s="10">
        <v>44028</v>
      </c>
      <c r="AU388" s="7">
        <v>5</v>
      </c>
      <c r="AV388" s="139"/>
      <c r="AW388" s="9">
        <v>1</v>
      </c>
      <c r="AX388" s="10">
        <v>44027</v>
      </c>
      <c r="AY388" s="7">
        <v>5</v>
      </c>
      <c r="AZ388" s="139"/>
      <c r="BA388" s="9">
        <v>1</v>
      </c>
      <c r="BB388" s="10">
        <v>44026</v>
      </c>
      <c r="BC388" s="7">
        <v>5</v>
      </c>
      <c r="BD388" s="139"/>
      <c r="BE388" s="9">
        <v>1</v>
      </c>
      <c r="BF388" s="10">
        <v>44025</v>
      </c>
      <c r="BG388" s="7">
        <v>5</v>
      </c>
      <c r="BH388" s="12"/>
    </row>
    <row r="389" spans="1:60" customFormat="1" x14ac:dyDescent="0.25">
      <c r="A389" s="30"/>
      <c r="B389" s="62"/>
      <c r="C389" s="128">
        <f t="shared" si="52"/>
        <v>1</v>
      </c>
      <c r="D389" s="129">
        <f t="shared" si="56"/>
        <v>1</v>
      </c>
      <c r="E389" s="33">
        <f t="shared" si="54"/>
        <v>45</v>
      </c>
      <c r="F389" s="33">
        <v>5</v>
      </c>
      <c r="G389" s="147"/>
      <c r="H389" s="22"/>
      <c r="I389" s="3">
        <v>6</v>
      </c>
      <c r="J389" s="42">
        <v>44037</v>
      </c>
      <c r="K389" s="130">
        <v>5</v>
      </c>
      <c r="L389" s="22"/>
      <c r="M389" s="3">
        <v>8</v>
      </c>
      <c r="N389" s="42">
        <v>44036</v>
      </c>
      <c r="O389" s="33">
        <v>5</v>
      </c>
      <c r="P389" s="22"/>
      <c r="Q389" s="3">
        <v>8</v>
      </c>
      <c r="R389" s="42">
        <v>44035</v>
      </c>
      <c r="S389" s="33">
        <v>5</v>
      </c>
      <c r="T389" s="22"/>
      <c r="U389" s="3">
        <v>8</v>
      </c>
      <c r="V389" s="42">
        <v>44034</v>
      </c>
      <c r="W389" s="33">
        <v>5</v>
      </c>
      <c r="X389" s="22"/>
      <c r="Y389" s="3">
        <v>5</v>
      </c>
      <c r="Z389" s="42">
        <v>44033</v>
      </c>
      <c r="AA389" s="33">
        <v>5</v>
      </c>
      <c r="AB389" s="22"/>
      <c r="AC389" s="131">
        <v>3</v>
      </c>
      <c r="AD389" s="42">
        <v>44032</v>
      </c>
      <c r="AE389" s="33">
        <v>0</v>
      </c>
      <c r="AF389" s="22"/>
      <c r="AG389" s="131">
        <v>3</v>
      </c>
      <c r="AH389" s="42">
        <v>44031</v>
      </c>
      <c r="AI389" s="33">
        <v>0</v>
      </c>
      <c r="AJ389" s="132"/>
      <c r="AK389" s="3">
        <v>3</v>
      </c>
      <c r="AL389" s="42">
        <v>44030</v>
      </c>
      <c r="AM389" s="33">
        <v>0</v>
      </c>
      <c r="AN389" s="132"/>
      <c r="AO389" s="3">
        <v>3</v>
      </c>
      <c r="AP389" s="42">
        <v>44029</v>
      </c>
      <c r="AQ389" s="33">
        <v>5</v>
      </c>
      <c r="AR389" s="132"/>
      <c r="AS389" s="3">
        <v>1</v>
      </c>
      <c r="AT389" s="42">
        <v>44028</v>
      </c>
      <c r="AU389" s="33">
        <v>5</v>
      </c>
      <c r="AV389" s="132"/>
      <c r="AW389" s="3">
        <v>1</v>
      </c>
      <c r="AX389" s="42">
        <v>44027</v>
      </c>
      <c r="AY389" s="33">
        <v>5</v>
      </c>
      <c r="AZ389" s="132"/>
      <c r="BA389" s="3">
        <v>1</v>
      </c>
      <c r="BB389" s="42">
        <v>44026</v>
      </c>
      <c r="BC389" s="33">
        <v>0</v>
      </c>
      <c r="BD389" s="132"/>
      <c r="BE389" s="3">
        <v>1</v>
      </c>
      <c r="BF389" s="42">
        <v>44025</v>
      </c>
      <c r="BG389" s="33">
        <v>5</v>
      </c>
      <c r="BH389" s="22"/>
    </row>
    <row r="390" spans="1:60" x14ac:dyDescent="0.25">
      <c r="A390" s="37"/>
      <c r="B390" s="61"/>
      <c r="C390" s="144">
        <f t="shared" si="52"/>
        <v>1</v>
      </c>
      <c r="D390" s="145">
        <f t="shared" si="56"/>
        <v>1</v>
      </c>
      <c r="E390" s="20">
        <f t="shared" si="54"/>
        <v>65</v>
      </c>
      <c r="F390" s="20">
        <v>5</v>
      </c>
      <c r="G390" s="95"/>
      <c r="H390" s="22"/>
      <c r="I390" s="3">
        <v>6</v>
      </c>
      <c r="J390" s="23">
        <v>44038</v>
      </c>
      <c r="K390" s="140">
        <v>5</v>
      </c>
      <c r="L390" s="22"/>
      <c r="M390" s="3">
        <v>8</v>
      </c>
      <c r="N390" s="23">
        <v>44037</v>
      </c>
      <c r="O390" s="20">
        <v>5</v>
      </c>
      <c r="P390" s="22"/>
      <c r="Q390" s="3">
        <v>8</v>
      </c>
      <c r="R390" s="23">
        <v>44036</v>
      </c>
      <c r="S390" s="20">
        <v>5</v>
      </c>
      <c r="T390" s="22"/>
      <c r="U390" s="3">
        <v>8</v>
      </c>
      <c r="V390" s="23">
        <v>44035</v>
      </c>
      <c r="W390" s="20">
        <v>5</v>
      </c>
      <c r="X390" s="22"/>
      <c r="Y390" s="3">
        <v>5</v>
      </c>
      <c r="Z390" s="23">
        <v>44034</v>
      </c>
      <c r="AA390" s="20">
        <v>5</v>
      </c>
      <c r="AB390" s="22"/>
      <c r="AC390" s="131">
        <v>3</v>
      </c>
      <c r="AD390" s="23">
        <v>44033</v>
      </c>
      <c r="AE390" s="20">
        <v>5</v>
      </c>
      <c r="AF390" s="22"/>
      <c r="AG390" s="131">
        <v>1</v>
      </c>
      <c r="AH390" s="23">
        <v>44032</v>
      </c>
      <c r="AI390" s="20">
        <v>5</v>
      </c>
      <c r="AJ390" s="132"/>
      <c r="AK390" s="3">
        <v>1</v>
      </c>
      <c r="AL390" s="23">
        <v>44031</v>
      </c>
      <c r="AM390" s="20">
        <v>5</v>
      </c>
      <c r="AN390" s="132"/>
      <c r="AO390" s="3">
        <v>1</v>
      </c>
      <c r="AP390" s="23">
        <v>44030</v>
      </c>
      <c r="AQ390" s="20">
        <v>5</v>
      </c>
      <c r="AR390" s="132"/>
      <c r="AS390" s="3">
        <v>1</v>
      </c>
      <c r="AT390" s="23">
        <v>44029</v>
      </c>
      <c r="AU390" s="20">
        <v>5</v>
      </c>
      <c r="AV390" s="132"/>
      <c r="AW390" s="3">
        <v>1</v>
      </c>
      <c r="AX390" s="23">
        <v>44028</v>
      </c>
      <c r="AY390" s="20">
        <v>5</v>
      </c>
      <c r="AZ390" s="132"/>
      <c r="BA390" s="3">
        <v>1</v>
      </c>
      <c r="BB390" s="23">
        <v>44027</v>
      </c>
      <c r="BC390" s="20">
        <v>5</v>
      </c>
      <c r="BD390" s="132"/>
      <c r="BE390" s="3">
        <v>1</v>
      </c>
      <c r="BF390" s="23">
        <v>44026</v>
      </c>
      <c r="BG390" s="20">
        <v>5</v>
      </c>
      <c r="BH390" s="22"/>
    </row>
    <row r="391" spans="1:60" x14ac:dyDescent="0.25">
      <c r="A391" s="37">
        <v>44039</v>
      </c>
      <c r="B391" s="61">
        <v>0.375</v>
      </c>
      <c r="C391" s="144">
        <f t="shared" si="52"/>
        <v>3</v>
      </c>
      <c r="D391" s="145">
        <f t="shared" si="56"/>
        <v>3</v>
      </c>
      <c r="E391" s="20">
        <f t="shared" si="54"/>
        <v>195</v>
      </c>
      <c r="F391" s="20">
        <v>5</v>
      </c>
      <c r="G391" s="95"/>
      <c r="H391" s="22"/>
      <c r="I391" s="3">
        <v>6</v>
      </c>
      <c r="J391" s="23">
        <v>44038</v>
      </c>
      <c r="K391" s="140">
        <v>15</v>
      </c>
      <c r="L391" s="22"/>
      <c r="M391" s="3">
        <v>8</v>
      </c>
      <c r="N391" s="23">
        <v>44037</v>
      </c>
      <c r="O391" s="20">
        <v>15</v>
      </c>
      <c r="P391" s="22"/>
      <c r="Q391" s="3">
        <v>8</v>
      </c>
      <c r="R391" s="23">
        <v>44036</v>
      </c>
      <c r="S391" s="20">
        <v>15</v>
      </c>
      <c r="T391" s="22"/>
      <c r="U391" s="3">
        <v>8</v>
      </c>
      <c r="V391" s="23">
        <v>44035</v>
      </c>
      <c r="W391" s="20">
        <v>15</v>
      </c>
      <c r="X391" s="22"/>
      <c r="Y391" s="3">
        <v>5</v>
      </c>
      <c r="Z391" s="23">
        <v>44034</v>
      </c>
      <c r="AA391" s="20">
        <v>15</v>
      </c>
      <c r="AB391" s="22"/>
      <c r="AC391" s="131">
        <v>3</v>
      </c>
      <c r="AD391" s="23">
        <v>44033</v>
      </c>
      <c r="AE391" s="20">
        <v>15</v>
      </c>
      <c r="AF391" s="22"/>
      <c r="AG391" s="131">
        <v>1</v>
      </c>
      <c r="AH391" s="23">
        <v>44032</v>
      </c>
      <c r="AI391" s="20">
        <v>15</v>
      </c>
      <c r="AJ391" s="132"/>
      <c r="AK391" s="3">
        <v>1</v>
      </c>
      <c r="AL391" s="23">
        <v>44031</v>
      </c>
      <c r="AM391" s="20">
        <v>15</v>
      </c>
      <c r="AN391" s="132"/>
      <c r="AO391" s="3">
        <v>1</v>
      </c>
      <c r="AP391" s="23">
        <v>44030</v>
      </c>
      <c r="AQ391" s="20">
        <v>15</v>
      </c>
      <c r="AR391" s="132"/>
      <c r="AS391" s="3">
        <v>1</v>
      </c>
      <c r="AT391" s="23">
        <v>44029</v>
      </c>
      <c r="AU391" s="20">
        <v>15</v>
      </c>
      <c r="AV391" s="132"/>
      <c r="AW391" s="3">
        <v>1</v>
      </c>
      <c r="AX391" s="23">
        <v>44028</v>
      </c>
      <c r="AY391" s="20">
        <v>15</v>
      </c>
      <c r="AZ391" s="132"/>
      <c r="BA391" s="3">
        <v>1</v>
      </c>
      <c r="BB391" s="23">
        <v>44027</v>
      </c>
      <c r="BC391" s="20">
        <v>15</v>
      </c>
      <c r="BD391" s="132"/>
      <c r="BE391" s="3">
        <v>1</v>
      </c>
      <c r="BF391" s="23">
        <v>44026</v>
      </c>
      <c r="BG391" s="20">
        <v>15</v>
      </c>
      <c r="BH391" s="22"/>
    </row>
    <row r="392" spans="1:60" x14ac:dyDescent="0.25">
      <c r="A392" s="37">
        <v>44039</v>
      </c>
      <c r="B392" s="61">
        <v>0.66666666666666663</v>
      </c>
      <c r="C392" s="144">
        <f t="shared" si="52"/>
        <v>2</v>
      </c>
      <c r="D392" s="145">
        <f t="shared" si="56"/>
        <v>2</v>
      </c>
      <c r="E392" s="20">
        <f t="shared" si="54"/>
        <v>130</v>
      </c>
      <c r="F392" s="20">
        <v>5</v>
      </c>
      <c r="G392" s="95"/>
      <c r="H392" s="22"/>
      <c r="I392" s="3">
        <v>6</v>
      </c>
      <c r="J392" s="23">
        <v>44038</v>
      </c>
      <c r="K392" s="140">
        <v>10</v>
      </c>
      <c r="L392" s="22"/>
      <c r="M392" s="3">
        <v>8</v>
      </c>
      <c r="N392" s="23">
        <v>44037</v>
      </c>
      <c r="O392" s="20">
        <v>10</v>
      </c>
      <c r="P392" s="22"/>
      <c r="Q392" s="3">
        <v>8</v>
      </c>
      <c r="R392" s="23">
        <v>44036</v>
      </c>
      <c r="S392" s="20">
        <v>10</v>
      </c>
      <c r="T392" s="22"/>
      <c r="U392" s="3">
        <v>8</v>
      </c>
      <c r="V392" s="23">
        <v>44035</v>
      </c>
      <c r="W392" s="20">
        <v>10</v>
      </c>
      <c r="X392" s="22"/>
      <c r="Y392" s="3">
        <v>5</v>
      </c>
      <c r="Z392" s="23">
        <v>44034</v>
      </c>
      <c r="AA392" s="20">
        <v>10</v>
      </c>
      <c r="AB392" s="22"/>
      <c r="AC392" s="131">
        <v>3</v>
      </c>
      <c r="AD392" s="23">
        <v>44033</v>
      </c>
      <c r="AE392" s="20">
        <v>10</v>
      </c>
      <c r="AF392" s="22"/>
      <c r="AG392" s="131">
        <v>1</v>
      </c>
      <c r="AH392" s="23">
        <v>44032</v>
      </c>
      <c r="AI392" s="20">
        <v>10</v>
      </c>
      <c r="AJ392" s="132"/>
      <c r="AK392" s="3">
        <v>1</v>
      </c>
      <c r="AL392" s="23">
        <v>44031</v>
      </c>
      <c r="AM392" s="20">
        <v>10</v>
      </c>
      <c r="AN392" s="132"/>
      <c r="AO392" s="3">
        <v>1</v>
      </c>
      <c r="AP392" s="23">
        <v>44030</v>
      </c>
      <c r="AQ392" s="20">
        <v>10</v>
      </c>
      <c r="AR392" s="132"/>
      <c r="AS392" s="3">
        <v>1</v>
      </c>
      <c r="AT392" s="23">
        <v>44029</v>
      </c>
      <c r="AU392" s="20">
        <v>10</v>
      </c>
      <c r="AV392" s="132"/>
      <c r="AW392" s="3">
        <v>1</v>
      </c>
      <c r="AX392" s="23">
        <v>44028</v>
      </c>
      <c r="AY392" s="20">
        <v>10</v>
      </c>
      <c r="AZ392" s="132"/>
      <c r="BA392" s="3">
        <v>1</v>
      </c>
      <c r="BB392" s="23">
        <v>44027</v>
      </c>
      <c r="BC392" s="20">
        <v>10</v>
      </c>
      <c r="BD392" s="132"/>
      <c r="BE392" s="3">
        <v>1</v>
      </c>
      <c r="BF392" s="23">
        <v>44026</v>
      </c>
      <c r="BG392" s="20">
        <v>10</v>
      </c>
      <c r="BH392" s="22"/>
    </row>
    <row r="393" spans="1:60" customFormat="1" x14ac:dyDescent="0.25">
      <c r="A393" s="30"/>
      <c r="B393" s="62"/>
      <c r="C393" s="128">
        <f t="shared" si="52"/>
        <v>1</v>
      </c>
      <c r="D393" s="129">
        <f t="shared" si="56"/>
        <v>1</v>
      </c>
      <c r="E393" s="33">
        <f t="shared" si="54"/>
        <v>35</v>
      </c>
      <c r="F393" s="33">
        <v>5</v>
      </c>
      <c r="G393" s="147"/>
      <c r="H393" s="22"/>
      <c r="I393" s="3">
        <v>6</v>
      </c>
      <c r="J393" s="42">
        <v>44038</v>
      </c>
      <c r="K393" s="130">
        <v>5</v>
      </c>
      <c r="L393" s="22"/>
      <c r="M393" s="3">
        <v>8</v>
      </c>
      <c r="N393" s="42">
        <v>44037</v>
      </c>
      <c r="O393" s="33">
        <v>5</v>
      </c>
      <c r="P393" s="22"/>
      <c r="Q393" s="3">
        <v>8</v>
      </c>
      <c r="R393" s="42">
        <v>44036</v>
      </c>
      <c r="S393" s="33">
        <v>5</v>
      </c>
      <c r="T393" s="22"/>
      <c r="U393" s="3">
        <v>8</v>
      </c>
      <c r="V393" s="42">
        <v>44035</v>
      </c>
      <c r="W393" s="33">
        <v>5</v>
      </c>
      <c r="X393" s="22"/>
      <c r="Y393" s="3">
        <v>5</v>
      </c>
      <c r="Z393" s="42">
        <v>44034</v>
      </c>
      <c r="AA393" s="33">
        <v>5</v>
      </c>
      <c r="AB393" s="22"/>
      <c r="AC393" s="131">
        <v>3</v>
      </c>
      <c r="AD393" s="42">
        <v>44033</v>
      </c>
      <c r="AE393" s="33">
        <v>5</v>
      </c>
      <c r="AF393" s="22"/>
      <c r="AG393" s="131">
        <v>1</v>
      </c>
      <c r="AH393" s="42">
        <v>44032</v>
      </c>
      <c r="AI393" s="33">
        <v>5</v>
      </c>
      <c r="AJ393" s="132"/>
      <c r="AK393" s="3"/>
      <c r="AL393" s="42"/>
      <c r="AM393" s="33"/>
      <c r="AN393" s="132"/>
      <c r="AO393" s="3"/>
      <c r="AP393" s="42"/>
      <c r="AQ393" s="33"/>
      <c r="AR393" s="132"/>
      <c r="AS393" s="3"/>
      <c r="AT393" s="42"/>
      <c r="AU393" s="33"/>
      <c r="AV393" s="132"/>
      <c r="AW393" s="3"/>
      <c r="AX393" s="42"/>
      <c r="AY393" s="33"/>
      <c r="AZ393" s="132"/>
      <c r="BA393" s="3"/>
      <c r="BB393" s="42"/>
      <c r="BC393" s="33"/>
      <c r="BD393" s="132"/>
      <c r="BE393" s="3"/>
      <c r="BF393" s="42"/>
      <c r="BG393" s="33"/>
      <c r="BH393" s="22"/>
    </row>
    <row r="394" spans="1:60" customFormat="1" ht="13.75" thickBot="1" x14ac:dyDescent="0.3">
      <c r="A394" s="30"/>
      <c r="B394" s="62"/>
      <c r="C394" s="128">
        <f t="shared" si="52"/>
        <v>1</v>
      </c>
      <c r="D394" s="129">
        <f t="shared" si="56"/>
        <v>1</v>
      </c>
      <c r="E394" s="33">
        <f t="shared" si="54"/>
        <v>60</v>
      </c>
      <c r="F394" s="33">
        <v>5</v>
      </c>
      <c r="G394" s="147"/>
      <c r="H394" s="22"/>
      <c r="I394" s="3">
        <v>6</v>
      </c>
      <c r="J394" s="42">
        <v>44038</v>
      </c>
      <c r="K394" s="130">
        <v>5</v>
      </c>
      <c r="L394" s="22"/>
      <c r="M394" s="3">
        <v>8</v>
      </c>
      <c r="N394" s="42">
        <v>44037</v>
      </c>
      <c r="O394" s="33">
        <v>5</v>
      </c>
      <c r="P394" s="22"/>
      <c r="Q394" s="3">
        <v>8</v>
      </c>
      <c r="R394" s="42">
        <v>44036</v>
      </c>
      <c r="S394" s="33">
        <v>5</v>
      </c>
      <c r="T394" s="22"/>
      <c r="U394" s="3">
        <v>8</v>
      </c>
      <c r="V394" s="42">
        <v>44035</v>
      </c>
      <c r="W394" s="33">
        <v>5</v>
      </c>
      <c r="X394" s="22"/>
      <c r="Y394" s="3">
        <v>5</v>
      </c>
      <c r="Z394" s="42">
        <v>44034</v>
      </c>
      <c r="AA394" s="33">
        <v>5</v>
      </c>
      <c r="AB394" s="22"/>
      <c r="AC394" s="131">
        <v>3</v>
      </c>
      <c r="AD394" s="42">
        <v>44033</v>
      </c>
      <c r="AE394" s="33">
        <v>5</v>
      </c>
      <c r="AF394" s="22"/>
      <c r="AG394" s="131">
        <v>1</v>
      </c>
      <c r="AH394" s="42">
        <v>44032</v>
      </c>
      <c r="AI394" s="33">
        <v>5</v>
      </c>
      <c r="AJ394" s="132"/>
      <c r="AK394" s="3">
        <v>1</v>
      </c>
      <c r="AL394" s="42">
        <v>44031</v>
      </c>
      <c r="AM394" s="33">
        <v>5</v>
      </c>
      <c r="AN394" s="132"/>
      <c r="AO394" s="3">
        <v>1</v>
      </c>
      <c r="AP394" s="42">
        <v>44030</v>
      </c>
      <c r="AQ394" s="33">
        <v>5</v>
      </c>
      <c r="AR394" s="132"/>
      <c r="AS394" s="3">
        <v>1</v>
      </c>
      <c r="AT394" s="42">
        <v>44029</v>
      </c>
      <c r="AU394" s="33">
        <v>5</v>
      </c>
      <c r="AV394" s="132"/>
      <c r="AW394" s="3">
        <v>1</v>
      </c>
      <c r="AX394" s="42">
        <v>44028</v>
      </c>
      <c r="AY394" s="33">
        <v>5</v>
      </c>
      <c r="AZ394" s="132"/>
      <c r="BA394" s="3">
        <v>1</v>
      </c>
      <c r="BB394" s="42">
        <v>44027</v>
      </c>
      <c r="BC394" s="33">
        <v>5</v>
      </c>
      <c r="BD394" s="132"/>
      <c r="BE394" s="3"/>
      <c r="BF394" s="42"/>
      <c r="BG394" s="33"/>
      <c r="BH394" s="22"/>
    </row>
    <row r="395" spans="1:60" s="8" customFormat="1" x14ac:dyDescent="0.25">
      <c r="A395" s="5">
        <v>44040</v>
      </c>
      <c r="B395" s="63">
        <v>0.29166666666666669</v>
      </c>
      <c r="C395" s="135">
        <f t="shared" si="52"/>
        <v>1</v>
      </c>
      <c r="D395" s="136">
        <f t="shared" ref="D395:D414" si="57">C395</f>
        <v>1</v>
      </c>
      <c r="E395" s="7">
        <f t="shared" si="54"/>
        <v>20</v>
      </c>
      <c r="F395" s="7">
        <v>5</v>
      </c>
      <c r="G395" s="141"/>
      <c r="H395" s="12"/>
      <c r="I395" s="9">
        <v>6</v>
      </c>
      <c r="J395" s="10">
        <v>44038</v>
      </c>
      <c r="K395" s="137">
        <v>5</v>
      </c>
      <c r="L395" s="12"/>
      <c r="M395" s="9">
        <v>8</v>
      </c>
      <c r="N395" s="10">
        <v>44037</v>
      </c>
      <c r="O395" s="7">
        <v>5</v>
      </c>
      <c r="P395" s="12"/>
      <c r="Q395" s="9">
        <v>8</v>
      </c>
      <c r="R395" s="10">
        <v>44036</v>
      </c>
      <c r="S395" s="7">
        <v>5</v>
      </c>
      <c r="T395" s="12"/>
      <c r="U395" s="9">
        <v>8</v>
      </c>
      <c r="V395" s="10">
        <v>44035</v>
      </c>
      <c r="W395" s="7">
        <v>5</v>
      </c>
      <c r="X395" s="12"/>
      <c r="Y395" s="9"/>
      <c r="Z395" s="10"/>
      <c r="AA395" s="7"/>
      <c r="AB395" s="12"/>
      <c r="AC395" s="138"/>
      <c r="AD395" s="10"/>
      <c r="AE395" s="7"/>
      <c r="AF395" s="12"/>
      <c r="AG395" s="138"/>
      <c r="AH395" s="10"/>
      <c r="AI395" s="7"/>
      <c r="AJ395" s="139"/>
      <c r="AK395" s="9"/>
      <c r="AL395" s="10"/>
      <c r="AM395" s="7"/>
      <c r="AN395" s="139"/>
      <c r="AO395" s="9"/>
      <c r="AP395" s="10"/>
      <c r="AQ395" s="7"/>
      <c r="AR395" s="139"/>
      <c r="AS395" s="9"/>
      <c r="AT395" s="10"/>
      <c r="AU395" s="7"/>
      <c r="AV395" s="139"/>
      <c r="AW395" s="9"/>
      <c r="AX395" s="10"/>
      <c r="AY395" s="7"/>
      <c r="AZ395" s="139"/>
      <c r="BA395" s="9"/>
      <c r="BB395" s="10"/>
      <c r="BC395" s="7"/>
      <c r="BD395" s="139"/>
      <c r="BE395" s="9"/>
      <c r="BF395" s="10"/>
      <c r="BG395" s="7"/>
      <c r="BH395" s="12"/>
    </row>
    <row r="396" spans="1:60" customFormat="1" x14ac:dyDescent="0.25">
      <c r="A396" s="30"/>
      <c r="B396" s="62"/>
      <c r="C396" s="128">
        <f t="shared" si="52"/>
        <v>2</v>
      </c>
      <c r="D396" s="129">
        <f t="shared" si="57"/>
        <v>2</v>
      </c>
      <c r="E396" s="33">
        <f t="shared" si="54"/>
        <v>130</v>
      </c>
      <c r="F396" s="33">
        <v>5</v>
      </c>
      <c r="G396" s="147"/>
      <c r="H396" s="22"/>
      <c r="I396" s="3">
        <v>6</v>
      </c>
      <c r="J396" s="42">
        <v>44039</v>
      </c>
      <c r="K396" s="130">
        <v>10</v>
      </c>
      <c r="L396" s="22"/>
      <c r="M396" s="3">
        <v>8</v>
      </c>
      <c r="N396" s="42">
        <v>44038</v>
      </c>
      <c r="O396" s="33">
        <v>10</v>
      </c>
      <c r="P396" s="22"/>
      <c r="Q396" s="3">
        <v>8</v>
      </c>
      <c r="R396" s="42">
        <v>44037</v>
      </c>
      <c r="S396" s="33">
        <v>10</v>
      </c>
      <c r="T396" s="22"/>
      <c r="U396" s="3">
        <v>8</v>
      </c>
      <c r="V396" s="42">
        <v>44036</v>
      </c>
      <c r="W396" s="33">
        <v>10</v>
      </c>
      <c r="X396" s="22"/>
      <c r="Y396" s="3">
        <v>5</v>
      </c>
      <c r="Z396" s="42">
        <v>44035</v>
      </c>
      <c r="AA396" s="33">
        <v>10</v>
      </c>
      <c r="AB396" s="22"/>
      <c r="AC396" s="131">
        <v>3</v>
      </c>
      <c r="AD396" s="42">
        <v>44034</v>
      </c>
      <c r="AE396" s="33">
        <v>10</v>
      </c>
      <c r="AF396" s="22"/>
      <c r="AG396" s="131">
        <v>1</v>
      </c>
      <c r="AH396" s="42">
        <v>44033</v>
      </c>
      <c r="AI396" s="33">
        <v>10</v>
      </c>
      <c r="AJ396" s="132"/>
      <c r="AK396" s="3">
        <v>1</v>
      </c>
      <c r="AL396" s="42">
        <v>44032</v>
      </c>
      <c r="AM396" s="33">
        <v>10</v>
      </c>
      <c r="AN396" s="132"/>
      <c r="AO396" s="3">
        <v>1</v>
      </c>
      <c r="AP396" s="42">
        <v>44031</v>
      </c>
      <c r="AQ396" s="33">
        <v>10</v>
      </c>
      <c r="AR396" s="132"/>
      <c r="AS396" s="3">
        <v>1</v>
      </c>
      <c r="AT396" s="42">
        <v>44030</v>
      </c>
      <c r="AU396" s="33">
        <v>10</v>
      </c>
      <c r="AV396" s="132"/>
      <c r="AW396" s="3">
        <v>1</v>
      </c>
      <c r="AX396" s="42">
        <v>44029</v>
      </c>
      <c r="AY396" s="33">
        <v>10</v>
      </c>
      <c r="AZ396" s="132"/>
      <c r="BA396" s="3">
        <v>1</v>
      </c>
      <c r="BB396" s="42">
        <v>44028</v>
      </c>
      <c r="BC396" s="33">
        <v>10</v>
      </c>
      <c r="BD396" s="132"/>
      <c r="BE396" s="3">
        <v>1</v>
      </c>
      <c r="BF396" s="42">
        <v>44027</v>
      </c>
      <c r="BG396" s="33">
        <v>10</v>
      </c>
      <c r="BH396" s="22"/>
    </row>
    <row r="397" spans="1:60" x14ac:dyDescent="0.25">
      <c r="A397" s="37"/>
      <c r="B397" s="61"/>
      <c r="C397" s="144">
        <f t="shared" si="52"/>
        <v>1</v>
      </c>
      <c r="D397" s="145">
        <f t="shared" si="57"/>
        <v>1</v>
      </c>
      <c r="E397" s="20">
        <f t="shared" si="54"/>
        <v>50</v>
      </c>
      <c r="F397" s="20">
        <v>5</v>
      </c>
      <c r="G397" s="95"/>
      <c r="H397" s="22"/>
      <c r="I397" s="3">
        <v>6</v>
      </c>
      <c r="J397" s="23">
        <v>44039</v>
      </c>
      <c r="K397" s="140">
        <v>5</v>
      </c>
      <c r="L397" s="22"/>
      <c r="M397" s="3">
        <v>8</v>
      </c>
      <c r="N397" s="23">
        <v>44038</v>
      </c>
      <c r="O397" s="20">
        <v>5</v>
      </c>
      <c r="P397" s="22"/>
      <c r="Q397" s="3">
        <v>8</v>
      </c>
      <c r="R397" s="23">
        <v>44037</v>
      </c>
      <c r="S397" s="20">
        <v>5</v>
      </c>
      <c r="T397" s="22"/>
      <c r="U397" s="3">
        <v>8</v>
      </c>
      <c r="V397" s="23">
        <v>44036</v>
      </c>
      <c r="W397" s="20">
        <v>5</v>
      </c>
      <c r="X397" s="22"/>
      <c r="Y397" s="3">
        <v>5</v>
      </c>
      <c r="Z397" s="23">
        <v>44035</v>
      </c>
      <c r="AA397" s="20">
        <v>5</v>
      </c>
      <c r="AB397" s="22"/>
      <c r="AC397" s="3">
        <v>3</v>
      </c>
      <c r="AD397" s="23">
        <v>44034</v>
      </c>
      <c r="AE397" s="20">
        <v>0</v>
      </c>
      <c r="AF397" s="22"/>
      <c r="AG397" s="131">
        <v>3</v>
      </c>
      <c r="AH397" s="23">
        <v>44033</v>
      </c>
      <c r="AI397" s="20">
        <v>5</v>
      </c>
      <c r="AJ397" s="132"/>
      <c r="AK397" s="3">
        <v>1</v>
      </c>
      <c r="AL397" s="23">
        <v>44032</v>
      </c>
      <c r="AM397" s="20">
        <v>5</v>
      </c>
      <c r="AN397" s="132"/>
      <c r="AO397" s="3">
        <v>1</v>
      </c>
      <c r="AP397" s="23">
        <v>44031</v>
      </c>
      <c r="AQ397" s="20">
        <v>0</v>
      </c>
      <c r="AR397" s="132"/>
      <c r="AS397" s="3">
        <v>1</v>
      </c>
      <c r="AT397" s="23">
        <v>44030</v>
      </c>
      <c r="AU397" s="20">
        <v>0</v>
      </c>
      <c r="AV397" s="132"/>
      <c r="AW397" s="3">
        <v>1</v>
      </c>
      <c r="AX397" s="23">
        <v>44029</v>
      </c>
      <c r="AY397" s="20">
        <v>5</v>
      </c>
      <c r="AZ397" s="132"/>
      <c r="BA397" s="3">
        <v>1</v>
      </c>
      <c r="BB397" s="23">
        <v>44028</v>
      </c>
      <c r="BC397" s="20">
        <v>5</v>
      </c>
      <c r="BD397" s="132"/>
      <c r="BE397" s="3">
        <v>1</v>
      </c>
      <c r="BF397" s="23">
        <v>44027</v>
      </c>
      <c r="BG397" s="20">
        <v>5</v>
      </c>
      <c r="BH397" s="22"/>
    </row>
    <row r="398" spans="1:60" x14ac:dyDescent="0.25">
      <c r="A398" s="37">
        <v>44040</v>
      </c>
      <c r="B398" s="61">
        <v>0.41666666666666669</v>
      </c>
      <c r="C398" s="144">
        <f t="shared" si="52"/>
        <v>4</v>
      </c>
      <c r="D398" s="145">
        <f t="shared" si="57"/>
        <v>4</v>
      </c>
      <c r="E398" s="20">
        <f t="shared" si="54"/>
        <v>260</v>
      </c>
      <c r="F398" s="20">
        <v>5</v>
      </c>
      <c r="G398" s="95"/>
      <c r="H398" s="22"/>
      <c r="I398" s="3">
        <v>6</v>
      </c>
      <c r="J398" s="23">
        <v>44039</v>
      </c>
      <c r="K398" s="140">
        <v>20</v>
      </c>
      <c r="L398" s="22"/>
      <c r="M398" s="3">
        <v>8</v>
      </c>
      <c r="N398" s="23">
        <v>44038</v>
      </c>
      <c r="O398" s="20">
        <v>20</v>
      </c>
      <c r="P398" s="22"/>
      <c r="Q398" s="3">
        <v>8</v>
      </c>
      <c r="R398" s="23">
        <v>44037</v>
      </c>
      <c r="S398" s="20">
        <v>20</v>
      </c>
      <c r="T398" s="22"/>
      <c r="U398" s="3">
        <v>8</v>
      </c>
      <c r="V398" s="23">
        <v>44036</v>
      </c>
      <c r="W398" s="20">
        <v>20</v>
      </c>
      <c r="X398" s="22"/>
      <c r="Y398" s="3">
        <v>5</v>
      </c>
      <c r="Z398" s="23">
        <v>44035</v>
      </c>
      <c r="AA398" s="20">
        <v>20</v>
      </c>
      <c r="AB398" s="22"/>
      <c r="AC398" s="131">
        <v>3</v>
      </c>
      <c r="AD398" s="23">
        <v>44034</v>
      </c>
      <c r="AE398" s="20">
        <v>20</v>
      </c>
      <c r="AF398" s="22"/>
      <c r="AG398" s="131">
        <v>1</v>
      </c>
      <c r="AH398" s="23">
        <v>44033</v>
      </c>
      <c r="AI398" s="20">
        <v>20</v>
      </c>
      <c r="AJ398" s="132"/>
      <c r="AK398" s="3">
        <v>1</v>
      </c>
      <c r="AL398" s="23">
        <v>44032</v>
      </c>
      <c r="AM398" s="20">
        <v>20</v>
      </c>
      <c r="AN398" s="132"/>
      <c r="AO398" s="3">
        <v>1</v>
      </c>
      <c r="AP398" s="23">
        <v>44031</v>
      </c>
      <c r="AQ398" s="20">
        <v>20</v>
      </c>
      <c r="AR398" s="132"/>
      <c r="AS398" s="3">
        <v>1</v>
      </c>
      <c r="AT398" s="23">
        <v>44030</v>
      </c>
      <c r="AU398" s="20">
        <v>20</v>
      </c>
      <c r="AV398" s="132"/>
      <c r="AW398" s="3">
        <v>1</v>
      </c>
      <c r="AX398" s="23">
        <v>44029</v>
      </c>
      <c r="AY398" s="20">
        <v>20</v>
      </c>
      <c r="AZ398" s="132"/>
      <c r="BA398" s="3">
        <v>1</v>
      </c>
      <c r="BB398" s="23">
        <v>44028</v>
      </c>
      <c r="BC398" s="20">
        <v>20</v>
      </c>
      <c r="BD398" s="132"/>
      <c r="BE398" s="3">
        <v>1</v>
      </c>
      <c r="BF398" s="23">
        <v>44027</v>
      </c>
      <c r="BG398" s="20">
        <v>20</v>
      </c>
      <c r="BH398" s="22"/>
    </row>
    <row r="399" spans="1:60" x14ac:dyDescent="0.25">
      <c r="A399" s="37">
        <v>44040</v>
      </c>
      <c r="B399" s="61">
        <v>0.5</v>
      </c>
      <c r="C399" s="144">
        <f t="shared" si="52"/>
        <v>3</v>
      </c>
      <c r="D399" s="145">
        <f t="shared" si="57"/>
        <v>3</v>
      </c>
      <c r="E399" s="20">
        <f t="shared" si="54"/>
        <v>195</v>
      </c>
      <c r="F399" s="20">
        <v>5</v>
      </c>
      <c r="G399" s="95"/>
      <c r="H399" s="22"/>
      <c r="I399" s="3">
        <v>6</v>
      </c>
      <c r="J399" s="23">
        <v>44039</v>
      </c>
      <c r="K399" s="140">
        <v>15</v>
      </c>
      <c r="L399" s="22"/>
      <c r="M399" s="3">
        <v>8</v>
      </c>
      <c r="N399" s="23">
        <v>44038</v>
      </c>
      <c r="O399" s="20">
        <v>15</v>
      </c>
      <c r="P399" s="22"/>
      <c r="Q399" s="3">
        <v>8</v>
      </c>
      <c r="R399" s="23">
        <v>44037</v>
      </c>
      <c r="S399" s="20">
        <v>15</v>
      </c>
      <c r="T399" s="22"/>
      <c r="U399" s="3">
        <v>8</v>
      </c>
      <c r="V399" s="23">
        <v>44036</v>
      </c>
      <c r="W399" s="20">
        <v>15</v>
      </c>
      <c r="X399" s="22"/>
      <c r="Y399" s="3">
        <v>5</v>
      </c>
      <c r="Z399" s="23">
        <v>44035</v>
      </c>
      <c r="AA399" s="20">
        <v>15</v>
      </c>
      <c r="AB399" s="22"/>
      <c r="AC399" s="131">
        <v>3</v>
      </c>
      <c r="AD399" s="23">
        <v>44034</v>
      </c>
      <c r="AE399" s="20">
        <v>15</v>
      </c>
      <c r="AF399" s="22"/>
      <c r="AG399" s="131">
        <v>1</v>
      </c>
      <c r="AH399" s="23">
        <v>44033</v>
      </c>
      <c r="AI399" s="20">
        <v>15</v>
      </c>
      <c r="AJ399" s="132"/>
      <c r="AK399" s="3">
        <v>1</v>
      </c>
      <c r="AL399" s="23">
        <v>44032</v>
      </c>
      <c r="AM399" s="20">
        <v>15</v>
      </c>
      <c r="AN399" s="132"/>
      <c r="AO399" s="3">
        <v>1</v>
      </c>
      <c r="AP399" s="23">
        <v>44031</v>
      </c>
      <c r="AQ399" s="20">
        <v>15</v>
      </c>
      <c r="AR399" s="132"/>
      <c r="AS399" s="3">
        <v>1</v>
      </c>
      <c r="AT399" s="23">
        <v>44030</v>
      </c>
      <c r="AU399" s="20">
        <v>15</v>
      </c>
      <c r="AV399" s="132"/>
      <c r="AW399" s="3">
        <v>1</v>
      </c>
      <c r="AX399" s="23">
        <v>44029</v>
      </c>
      <c r="AY399" s="20">
        <v>15</v>
      </c>
      <c r="AZ399" s="132"/>
      <c r="BA399" s="3">
        <v>1</v>
      </c>
      <c r="BB399" s="23">
        <v>44028</v>
      </c>
      <c r="BC399" s="20">
        <v>15</v>
      </c>
      <c r="BD399" s="132"/>
      <c r="BE399" s="3">
        <v>1</v>
      </c>
      <c r="BF399" s="23">
        <v>44027</v>
      </c>
      <c r="BG399" s="20">
        <v>15</v>
      </c>
      <c r="BH399" s="22"/>
    </row>
    <row r="400" spans="1:60" x14ac:dyDescent="0.25">
      <c r="A400" s="37"/>
      <c r="B400" s="61"/>
      <c r="C400" s="144">
        <f t="shared" si="52"/>
        <v>1</v>
      </c>
      <c r="D400" s="145">
        <f t="shared" si="57"/>
        <v>1</v>
      </c>
      <c r="E400" s="20">
        <f t="shared" si="54"/>
        <v>60</v>
      </c>
      <c r="F400" s="20">
        <v>5</v>
      </c>
      <c r="G400" s="95"/>
      <c r="H400" s="22"/>
      <c r="I400" s="3">
        <v>6</v>
      </c>
      <c r="J400" s="23">
        <v>44039</v>
      </c>
      <c r="K400" s="140">
        <v>5</v>
      </c>
      <c r="L400" s="22"/>
      <c r="M400" s="3">
        <v>8</v>
      </c>
      <c r="N400" s="23">
        <v>44038</v>
      </c>
      <c r="O400" s="20">
        <v>5</v>
      </c>
      <c r="P400" s="22"/>
      <c r="Q400" s="3">
        <v>8</v>
      </c>
      <c r="R400" s="23">
        <v>44037</v>
      </c>
      <c r="S400" s="20">
        <v>5</v>
      </c>
      <c r="T400" s="22"/>
      <c r="U400" s="3">
        <v>8</v>
      </c>
      <c r="V400" s="23">
        <v>44036</v>
      </c>
      <c r="W400" s="20">
        <v>5</v>
      </c>
      <c r="X400" s="22"/>
      <c r="Y400" s="3">
        <v>5</v>
      </c>
      <c r="Z400" s="23">
        <v>44035</v>
      </c>
      <c r="AA400" s="20">
        <v>5</v>
      </c>
      <c r="AB400" s="22"/>
      <c r="AC400" s="131">
        <v>3</v>
      </c>
      <c r="AD400" s="23">
        <v>44034</v>
      </c>
      <c r="AE400" s="20">
        <v>5</v>
      </c>
      <c r="AF400" s="22"/>
      <c r="AG400" s="131">
        <v>1</v>
      </c>
      <c r="AH400" s="23">
        <v>44033</v>
      </c>
      <c r="AI400" s="20">
        <v>5</v>
      </c>
      <c r="AJ400" s="132"/>
      <c r="AK400" s="3">
        <v>1</v>
      </c>
      <c r="AL400" s="23">
        <v>44032</v>
      </c>
      <c r="AM400" s="20">
        <v>5</v>
      </c>
      <c r="AN400" s="132"/>
      <c r="AO400" s="3">
        <v>1</v>
      </c>
      <c r="AP400" s="23">
        <v>44031</v>
      </c>
      <c r="AQ400" s="20">
        <v>5</v>
      </c>
      <c r="AR400" s="132"/>
      <c r="AS400" s="3">
        <v>1</v>
      </c>
      <c r="AT400" s="23">
        <v>44030</v>
      </c>
      <c r="AU400" s="20">
        <v>5</v>
      </c>
      <c r="AV400" s="132"/>
      <c r="AW400" s="3">
        <v>1</v>
      </c>
      <c r="AX400" s="23">
        <v>44029</v>
      </c>
      <c r="AY400" s="20">
        <v>5</v>
      </c>
      <c r="AZ400" s="132"/>
      <c r="BA400" s="3">
        <v>1</v>
      </c>
      <c r="BB400" s="23">
        <v>44028</v>
      </c>
      <c r="BC400" s="20">
        <v>0</v>
      </c>
      <c r="BD400" s="132"/>
      <c r="BE400" s="3">
        <v>1</v>
      </c>
      <c r="BF400" s="23">
        <v>44027</v>
      </c>
      <c r="BG400" s="20">
        <v>5</v>
      </c>
      <c r="BH400" s="22"/>
    </row>
    <row r="401" spans="1:60" x14ac:dyDescent="0.25">
      <c r="A401" s="37"/>
      <c r="B401" s="61"/>
      <c r="C401" s="144">
        <f t="shared" si="52"/>
        <v>1</v>
      </c>
      <c r="D401" s="145">
        <f t="shared" si="57"/>
        <v>1</v>
      </c>
      <c r="E401" s="20">
        <f t="shared" si="54"/>
        <v>25</v>
      </c>
      <c r="F401" s="20">
        <v>5</v>
      </c>
      <c r="G401" s="95"/>
      <c r="H401" s="22"/>
      <c r="I401" s="3">
        <v>6</v>
      </c>
      <c r="J401" s="23">
        <v>44039</v>
      </c>
      <c r="K401" s="140">
        <v>5</v>
      </c>
      <c r="L401" s="22"/>
      <c r="M401" s="3">
        <v>8</v>
      </c>
      <c r="N401" s="23">
        <v>44038</v>
      </c>
      <c r="O401" s="20">
        <v>5</v>
      </c>
      <c r="P401" s="22"/>
      <c r="Q401" s="3">
        <v>8</v>
      </c>
      <c r="R401" s="23">
        <v>44037</v>
      </c>
      <c r="S401" s="20">
        <v>5</v>
      </c>
      <c r="T401" s="22"/>
      <c r="U401" s="3">
        <v>8</v>
      </c>
      <c r="V401" s="23">
        <v>44036</v>
      </c>
      <c r="W401" s="20">
        <v>5</v>
      </c>
      <c r="X401" s="22"/>
      <c r="Y401" s="3">
        <v>5</v>
      </c>
      <c r="Z401" s="23">
        <v>44035</v>
      </c>
      <c r="AA401" s="20">
        <v>5</v>
      </c>
      <c r="AB401" s="22"/>
      <c r="AC401" s="3"/>
      <c r="AD401" s="23"/>
      <c r="AE401" s="20"/>
      <c r="AF401" s="22"/>
      <c r="AG401" s="131"/>
      <c r="AH401" s="23"/>
      <c r="AI401" s="20"/>
      <c r="AJ401" s="132"/>
      <c r="AK401" s="3"/>
      <c r="AL401" s="23"/>
      <c r="AM401" s="20"/>
      <c r="AN401" s="132"/>
      <c r="AO401" s="3"/>
      <c r="AP401" s="23"/>
      <c r="AQ401" s="20"/>
      <c r="AR401" s="132"/>
      <c r="AS401" s="3"/>
      <c r="AT401" s="23"/>
      <c r="AU401" s="20"/>
      <c r="AV401" s="132"/>
      <c r="AW401" s="3"/>
      <c r="AX401" s="23"/>
      <c r="AY401" s="20"/>
      <c r="AZ401" s="132"/>
      <c r="BA401" s="3"/>
      <c r="BB401" s="23"/>
      <c r="BC401" s="20"/>
      <c r="BD401" s="132"/>
      <c r="BE401" s="3"/>
      <c r="BF401" s="23"/>
      <c r="BG401" s="20"/>
      <c r="BH401" s="22"/>
    </row>
    <row r="402" spans="1:60" x14ac:dyDescent="0.25">
      <c r="A402" s="37"/>
      <c r="B402" s="61"/>
      <c r="C402" s="144">
        <f t="shared" si="52"/>
        <v>1</v>
      </c>
      <c r="D402" s="145">
        <f t="shared" si="57"/>
        <v>1</v>
      </c>
      <c r="E402" s="20">
        <f t="shared" si="54"/>
        <v>40</v>
      </c>
      <c r="F402" s="20">
        <v>5</v>
      </c>
      <c r="G402" s="95"/>
      <c r="H402" s="22"/>
      <c r="I402" s="3">
        <v>6</v>
      </c>
      <c r="J402" s="23">
        <v>44038</v>
      </c>
      <c r="K402" s="140">
        <v>5</v>
      </c>
      <c r="L402" s="22"/>
      <c r="M402" s="3">
        <v>8</v>
      </c>
      <c r="N402" s="23">
        <v>44037</v>
      </c>
      <c r="O402" s="20">
        <v>5</v>
      </c>
      <c r="P402" s="22"/>
      <c r="Q402" s="3">
        <v>8</v>
      </c>
      <c r="R402" s="23">
        <v>44036</v>
      </c>
      <c r="S402" s="20">
        <v>5</v>
      </c>
      <c r="T402" s="22"/>
      <c r="U402" s="3">
        <v>8</v>
      </c>
      <c r="V402" s="23">
        <v>44035</v>
      </c>
      <c r="W402" s="20">
        <v>5</v>
      </c>
      <c r="X402" s="22"/>
      <c r="Y402" s="3">
        <v>5</v>
      </c>
      <c r="Z402" s="23">
        <v>44034</v>
      </c>
      <c r="AA402" s="20">
        <v>0</v>
      </c>
      <c r="AB402" s="22"/>
      <c r="AC402" s="3">
        <v>5</v>
      </c>
      <c r="AD402" s="23">
        <v>44033</v>
      </c>
      <c r="AE402" s="20">
        <v>5</v>
      </c>
      <c r="AF402" s="22"/>
      <c r="AG402" s="131">
        <v>3</v>
      </c>
      <c r="AH402" s="23">
        <v>44032</v>
      </c>
      <c r="AI402" s="20">
        <v>5</v>
      </c>
      <c r="AJ402" s="132"/>
      <c r="AK402" s="3">
        <v>1</v>
      </c>
      <c r="AL402" s="23">
        <v>44031</v>
      </c>
      <c r="AM402" s="20">
        <v>5</v>
      </c>
      <c r="AN402" s="132"/>
      <c r="AO402" s="3">
        <v>1</v>
      </c>
      <c r="AP402" s="23">
        <v>44030</v>
      </c>
      <c r="AQ402" s="20">
        <v>5</v>
      </c>
      <c r="AR402" s="132"/>
      <c r="AS402" s="3"/>
      <c r="AT402" s="23"/>
      <c r="AU402" s="20"/>
      <c r="AV402" s="132"/>
      <c r="AW402" s="3"/>
      <c r="AX402" s="23"/>
      <c r="AY402" s="20"/>
      <c r="AZ402" s="132"/>
      <c r="BA402" s="3"/>
      <c r="BB402" s="23"/>
      <c r="BC402" s="20"/>
      <c r="BD402" s="22"/>
      <c r="BE402" s="3"/>
      <c r="BF402" s="23"/>
      <c r="BG402" s="20"/>
      <c r="BH402" s="22"/>
    </row>
    <row r="403" spans="1:60" x14ac:dyDescent="0.25">
      <c r="A403" s="37"/>
      <c r="B403" s="61"/>
      <c r="C403" s="144">
        <f t="shared" si="52"/>
        <v>1</v>
      </c>
      <c r="D403" s="145">
        <f t="shared" si="57"/>
        <v>1</v>
      </c>
      <c r="E403" s="20">
        <f t="shared" si="54"/>
        <v>5</v>
      </c>
      <c r="F403" s="20">
        <v>5</v>
      </c>
      <c r="G403" s="95"/>
      <c r="H403" s="22"/>
      <c r="I403" s="3">
        <v>6</v>
      </c>
      <c r="J403" s="23">
        <v>44039</v>
      </c>
      <c r="K403" s="140">
        <v>5</v>
      </c>
      <c r="L403" s="22"/>
      <c r="M403" s="3"/>
      <c r="N403" s="23"/>
      <c r="O403" s="20"/>
      <c r="P403" s="22"/>
      <c r="Q403" s="3"/>
      <c r="R403" s="23"/>
      <c r="S403" s="20"/>
      <c r="T403" s="22"/>
      <c r="U403" s="3"/>
      <c r="V403" s="23"/>
      <c r="W403" s="20"/>
      <c r="X403" s="22"/>
      <c r="Y403" s="3"/>
      <c r="Z403" s="23"/>
      <c r="AA403" s="20"/>
      <c r="AB403" s="22"/>
      <c r="AC403" s="3"/>
      <c r="AD403" s="23"/>
      <c r="AE403" s="20"/>
      <c r="AF403" s="22"/>
      <c r="AG403" s="131"/>
      <c r="AH403" s="23"/>
      <c r="AI403" s="20"/>
      <c r="AJ403" s="132"/>
      <c r="AK403" s="3"/>
      <c r="AL403" s="23"/>
      <c r="AM403" s="20"/>
      <c r="AN403" s="132"/>
      <c r="AO403" s="3"/>
      <c r="AP403" s="23"/>
      <c r="AQ403" s="20"/>
      <c r="AR403" s="132"/>
      <c r="AS403" s="3"/>
      <c r="AT403" s="23"/>
      <c r="AU403" s="20"/>
      <c r="AV403" s="132"/>
      <c r="AW403" s="3"/>
      <c r="AX403" s="23"/>
      <c r="AY403" s="20"/>
      <c r="AZ403" s="132"/>
      <c r="BA403" s="3"/>
      <c r="BB403" s="23"/>
      <c r="BC403" s="20"/>
      <c r="BD403" s="22"/>
      <c r="BE403" s="3"/>
      <c r="BF403" s="23"/>
      <c r="BG403" s="20"/>
      <c r="BH403" s="22"/>
    </row>
    <row r="404" spans="1:60" x14ac:dyDescent="0.25">
      <c r="A404" s="37">
        <v>44040</v>
      </c>
      <c r="B404" s="61">
        <v>0.54166666666666663</v>
      </c>
      <c r="C404" s="144">
        <f t="shared" si="52"/>
        <v>3</v>
      </c>
      <c r="D404" s="145">
        <f t="shared" si="57"/>
        <v>3</v>
      </c>
      <c r="E404" s="20">
        <f t="shared" si="54"/>
        <v>195</v>
      </c>
      <c r="F404" s="20">
        <v>5</v>
      </c>
      <c r="G404" s="95"/>
      <c r="H404" s="22"/>
      <c r="I404" s="3">
        <v>6</v>
      </c>
      <c r="J404" s="23">
        <v>44039</v>
      </c>
      <c r="K404" s="140">
        <v>15</v>
      </c>
      <c r="L404" s="22"/>
      <c r="M404" s="3">
        <v>8</v>
      </c>
      <c r="N404" s="23">
        <v>44038</v>
      </c>
      <c r="O404" s="20">
        <v>15</v>
      </c>
      <c r="P404" s="22"/>
      <c r="Q404" s="3">
        <v>8</v>
      </c>
      <c r="R404" s="23">
        <v>44037</v>
      </c>
      <c r="S404" s="20">
        <v>15</v>
      </c>
      <c r="T404" s="22"/>
      <c r="U404" s="3">
        <v>8</v>
      </c>
      <c r="V404" s="23">
        <v>44036</v>
      </c>
      <c r="W404" s="20">
        <v>15</v>
      </c>
      <c r="X404" s="22"/>
      <c r="Y404" s="3">
        <v>5</v>
      </c>
      <c r="Z404" s="23">
        <v>44035</v>
      </c>
      <c r="AA404" s="20">
        <v>15</v>
      </c>
      <c r="AB404" s="22"/>
      <c r="AC404" s="131">
        <v>3</v>
      </c>
      <c r="AD404" s="23">
        <v>44034</v>
      </c>
      <c r="AE404" s="20">
        <v>15</v>
      </c>
      <c r="AF404" s="22"/>
      <c r="AG404" s="131">
        <v>1</v>
      </c>
      <c r="AH404" s="23">
        <v>44033</v>
      </c>
      <c r="AI404" s="20">
        <v>15</v>
      </c>
      <c r="AJ404" s="132"/>
      <c r="AK404" s="3">
        <v>1</v>
      </c>
      <c r="AL404" s="23">
        <v>44032</v>
      </c>
      <c r="AM404" s="20">
        <v>15</v>
      </c>
      <c r="AN404" s="132"/>
      <c r="AO404" s="3">
        <v>1</v>
      </c>
      <c r="AP404" s="23">
        <v>44031</v>
      </c>
      <c r="AQ404" s="20">
        <v>15</v>
      </c>
      <c r="AR404" s="132"/>
      <c r="AS404" s="3">
        <v>1</v>
      </c>
      <c r="AT404" s="23">
        <v>44030</v>
      </c>
      <c r="AU404" s="20">
        <v>15</v>
      </c>
      <c r="AV404" s="132"/>
      <c r="AW404" s="3">
        <v>1</v>
      </c>
      <c r="AX404" s="23">
        <v>44029</v>
      </c>
      <c r="AY404" s="20">
        <v>15</v>
      </c>
      <c r="AZ404" s="132"/>
      <c r="BA404" s="3">
        <v>1</v>
      </c>
      <c r="BB404" s="23">
        <v>44028</v>
      </c>
      <c r="BC404" s="20">
        <v>15</v>
      </c>
      <c r="BD404" s="132"/>
      <c r="BE404" s="3">
        <v>1</v>
      </c>
      <c r="BF404" s="23">
        <v>44027</v>
      </c>
      <c r="BG404" s="20">
        <v>15</v>
      </c>
      <c r="BH404" s="22"/>
    </row>
    <row r="405" spans="1:60" x14ac:dyDescent="0.25">
      <c r="A405" s="37">
        <v>44040</v>
      </c>
      <c r="B405" s="61">
        <v>0.625</v>
      </c>
      <c r="C405" s="144">
        <f t="shared" si="52"/>
        <v>2</v>
      </c>
      <c r="D405" s="145">
        <f t="shared" si="57"/>
        <v>2</v>
      </c>
      <c r="E405" s="20">
        <f t="shared" si="54"/>
        <v>130</v>
      </c>
      <c r="F405" s="20">
        <v>5</v>
      </c>
      <c r="G405" s="95"/>
      <c r="H405" s="22"/>
      <c r="I405" s="3">
        <v>6</v>
      </c>
      <c r="J405" s="23">
        <v>44039</v>
      </c>
      <c r="K405" s="140">
        <v>10</v>
      </c>
      <c r="L405" s="22"/>
      <c r="M405" s="3">
        <v>8</v>
      </c>
      <c r="N405" s="23">
        <v>44038</v>
      </c>
      <c r="O405" s="20">
        <v>10</v>
      </c>
      <c r="P405" s="22"/>
      <c r="Q405" s="3">
        <v>8</v>
      </c>
      <c r="R405" s="23">
        <v>44037</v>
      </c>
      <c r="S405" s="20">
        <v>10</v>
      </c>
      <c r="T405" s="22"/>
      <c r="U405" s="3">
        <v>8</v>
      </c>
      <c r="V405" s="23">
        <v>44036</v>
      </c>
      <c r="W405" s="20">
        <v>10</v>
      </c>
      <c r="X405" s="22"/>
      <c r="Y405" s="3">
        <v>5</v>
      </c>
      <c r="Z405" s="23">
        <v>44035</v>
      </c>
      <c r="AA405" s="20">
        <v>10</v>
      </c>
      <c r="AB405" s="22"/>
      <c r="AC405" s="131">
        <v>3</v>
      </c>
      <c r="AD405" s="23">
        <v>44034</v>
      </c>
      <c r="AE405" s="20">
        <v>10</v>
      </c>
      <c r="AF405" s="22"/>
      <c r="AG405" s="131">
        <v>1</v>
      </c>
      <c r="AH405" s="23">
        <v>44033</v>
      </c>
      <c r="AI405" s="20">
        <v>10</v>
      </c>
      <c r="AJ405" s="132"/>
      <c r="AK405" s="3">
        <v>1</v>
      </c>
      <c r="AL405" s="23">
        <v>44032</v>
      </c>
      <c r="AM405" s="20">
        <v>10</v>
      </c>
      <c r="AN405" s="132"/>
      <c r="AO405" s="3">
        <v>1</v>
      </c>
      <c r="AP405" s="23">
        <v>44031</v>
      </c>
      <c r="AQ405" s="20">
        <v>10</v>
      </c>
      <c r="AR405" s="132"/>
      <c r="AS405" s="3">
        <v>1</v>
      </c>
      <c r="AT405" s="23">
        <v>44030</v>
      </c>
      <c r="AU405" s="20">
        <v>10</v>
      </c>
      <c r="AV405" s="132"/>
      <c r="AW405" s="3">
        <v>1</v>
      </c>
      <c r="AX405" s="23">
        <v>44029</v>
      </c>
      <c r="AY405" s="20">
        <v>10</v>
      </c>
      <c r="AZ405" s="132"/>
      <c r="BA405" s="3">
        <v>1</v>
      </c>
      <c r="BB405" s="23">
        <v>44028</v>
      </c>
      <c r="BC405" s="20">
        <v>10</v>
      </c>
      <c r="BD405" s="132"/>
      <c r="BE405" s="3">
        <v>1</v>
      </c>
      <c r="BF405" s="23">
        <v>44027</v>
      </c>
      <c r="BG405" s="20">
        <v>10</v>
      </c>
      <c r="BH405" s="22"/>
    </row>
    <row r="406" spans="1:60" x14ac:dyDescent="0.25">
      <c r="A406" s="37"/>
      <c r="B406" s="61"/>
      <c r="C406" s="144">
        <f t="shared" si="52"/>
        <v>1</v>
      </c>
      <c r="D406" s="145">
        <f t="shared" si="57"/>
        <v>1</v>
      </c>
      <c r="E406" s="20">
        <f t="shared" si="54"/>
        <v>25</v>
      </c>
      <c r="F406" s="20">
        <v>5</v>
      </c>
      <c r="G406" s="95"/>
      <c r="H406" s="22"/>
      <c r="I406" s="3">
        <v>6</v>
      </c>
      <c r="J406" s="23">
        <v>44039</v>
      </c>
      <c r="K406" s="140">
        <v>5</v>
      </c>
      <c r="L406" s="22"/>
      <c r="M406" s="3">
        <v>8</v>
      </c>
      <c r="N406" s="23">
        <v>44038</v>
      </c>
      <c r="O406" s="20">
        <v>5</v>
      </c>
      <c r="P406" s="22"/>
      <c r="Q406" s="3">
        <v>8</v>
      </c>
      <c r="R406" s="23">
        <v>44037</v>
      </c>
      <c r="S406" s="20">
        <v>5</v>
      </c>
      <c r="T406" s="22"/>
      <c r="U406" s="3">
        <v>8</v>
      </c>
      <c r="V406" s="23">
        <v>44036</v>
      </c>
      <c r="W406" s="20">
        <v>5</v>
      </c>
      <c r="X406" s="22"/>
      <c r="Y406" s="3">
        <v>5</v>
      </c>
      <c r="Z406" s="23">
        <v>44035</v>
      </c>
      <c r="AA406" s="20">
        <v>5</v>
      </c>
      <c r="AB406" s="22"/>
      <c r="AC406" s="131"/>
      <c r="AD406" s="23"/>
      <c r="AE406" s="20"/>
      <c r="AF406" s="22"/>
      <c r="AG406" s="131"/>
      <c r="AH406" s="23"/>
      <c r="AI406" s="20"/>
      <c r="AJ406" s="132"/>
      <c r="AK406" s="3"/>
      <c r="AL406" s="23"/>
      <c r="AM406" s="20"/>
      <c r="AN406" s="132"/>
      <c r="AO406" s="3"/>
      <c r="AP406" s="23"/>
      <c r="AQ406" s="20"/>
      <c r="AR406" s="132"/>
      <c r="AS406" s="3"/>
      <c r="AT406" s="23"/>
      <c r="AU406" s="20"/>
      <c r="AV406" s="132"/>
      <c r="AW406" s="3"/>
      <c r="AX406" s="23"/>
      <c r="AY406" s="20"/>
      <c r="AZ406" s="132"/>
      <c r="BA406" s="3"/>
      <c r="BB406" s="23"/>
      <c r="BC406" s="20"/>
      <c r="BD406" s="132"/>
      <c r="BE406" s="3"/>
      <c r="BF406" s="23"/>
      <c r="BG406" s="20"/>
      <c r="BH406" s="22"/>
    </row>
    <row r="407" spans="1:60" x14ac:dyDescent="0.25">
      <c r="A407" s="37">
        <v>44040</v>
      </c>
      <c r="B407" s="61">
        <v>0.66666666666666663</v>
      </c>
      <c r="C407" s="144">
        <f t="shared" si="52"/>
        <v>2</v>
      </c>
      <c r="D407" s="145">
        <f t="shared" si="57"/>
        <v>2</v>
      </c>
      <c r="E407" s="20">
        <f t="shared" si="54"/>
        <v>130</v>
      </c>
      <c r="F407" s="20">
        <v>5</v>
      </c>
      <c r="G407" s="95"/>
      <c r="H407" s="22"/>
      <c r="I407" s="3">
        <v>6</v>
      </c>
      <c r="J407" s="23">
        <v>44039</v>
      </c>
      <c r="K407" s="140">
        <v>10</v>
      </c>
      <c r="L407" s="22"/>
      <c r="M407" s="3">
        <v>8</v>
      </c>
      <c r="N407" s="23">
        <v>44038</v>
      </c>
      <c r="O407" s="20">
        <v>10</v>
      </c>
      <c r="P407" s="22"/>
      <c r="Q407" s="3">
        <v>8</v>
      </c>
      <c r="R407" s="23">
        <v>44037</v>
      </c>
      <c r="S407" s="20">
        <v>10</v>
      </c>
      <c r="T407" s="22"/>
      <c r="U407" s="3">
        <v>8</v>
      </c>
      <c r="V407" s="23">
        <v>44036</v>
      </c>
      <c r="W407" s="20">
        <v>10</v>
      </c>
      <c r="X407" s="22"/>
      <c r="Y407" s="3">
        <v>5</v>
      </c>
      <c r="Z407" s="23">
        <v>44035</v>
      </c>
      <c r="AA407" s="20">
        <v>10</v>
      </c>
      <c r="AB407" s="22"/>
      <c r="AC407" s="131">
        <v>3</v>
      </c>
      <c r="AD407" s="23">
        <v>44034</v>
      </c>
      <c r="AE407" s="20">
        <v>10</v>
      </c>
      <c r="AF407" s="22"/>
      <c r="AG407" s="131">
        <v>1</v>
      </c>
      <c r="AH407" s="23">
        <v>44033</v>
      </c>
      <c r="AI407" s="20">
        <v>10</v>
      </c>
      <c r="AJ407" s="132"/>
      <c r="AK407" s="3">
        <v>1</v>
      </c>
      <c r="AL407" s="23">
        <v>44032</v>
      </c>
      <c r="AM407" s="20">
        <v>10</v>
      </c>
      <c r="AN407" s="132"/>
      <c r="AO407" s="3">
        <v>1</v>
      </c>
      <c r="AP407" s="23">
        <v>44031</v>
      </c>
      <c r="AQ407" s="20">
        <v>10</v>
      </c>
      <c r="AR407" s="132"/>
      <c r="AS407" s="3">
        <v>1</v>
      </c>
      <c r="AT407" s="23">
        <v>44030</v>
      </c>
      <c r="AU407" s="20">
        <v>10</v>
      </c>
      <c r="AV407" s="132"/>
      <c r="AW407" s="3">
        <v>1</v>
      </c>
      <c r="AX407" s="23">
        <v>44029</v>
      </c>
      <c r="AY407" s="20">
        <v>10</v>
      </c>
      <c r="AZ407" s="132"/>
      <c r="BA407" s="3">
        <v>1</v>
      </c>
      <c r="BB407" s="23">
        <v>44028</v>
      </c>
      <c r="BC407" s="20">
        <v>10</v>
      </c>
      <c r="BD407" s="132"/>
      <c r="BE407" s="3">
        <v>1</v>
      </c>
      <c r="BF407" s="23">
        <v>44027</v>
      </c>
      <c r="BG407" s="20">
        <v>10</v>
      </c>
      <c r="BH407" s="22"/>
    </row>
    <row r="408" spans="1:60" x14ac:dyDescent="0.25">
      <c r="A408" s="37"/>
      <c r="B408" s="61"/>
      <c r="C408" s="144">
        <f t="shared" si="52"/>
        <v>1</v>
      </c>
      <c r="D408" s="145">
        <f t="shared" si="57"/>
        <v>1</v>
      </c>
      <c r="E408" s="20">
        <f t="shared" si="54"/>
        <v>60</v>
      </c>
      <c r="F408" s="20">
        <v>5</v>
      </c>
      <c r="G408" s="95"/>
      <c r="H408" s="22"/>
      <c r="I408" s="3">
        <v>6</v>
      </c>
      <c r="J408" s="23">
        <v>44039</v>
      </c>
      <c r="K408" s="140">
        <v>5</v>
      </c>
      <c r="L408" s="22"/>
      <c r="M408" s="3">
        <v>8</v>
      </c>
      <c r="N408" s="23">
        <v>44038</v>
      </c>
      <c r="O408" s="20">
        <v>5</v>
      </c>
      <c r="P408" s="22"/>
      <c r="Q408" s="3">
        <v>8</v>
      </c>
      <c r="R408" s="23">
        <v>44037</v>
      </c>
      <c r="S408" s="20">
        <v>5</v>
      </c>
      <c r="T408" s="22"/>
      <c r="U408" s="3">
        <v>8</v>
      </c>
      <c r="V408" s="23">
        <v>44036</v>
      </c>
      <c r="W408" s="20">
        <v>5</v>
      </c>
      <c r="X408" s="22"/>
      <c r="Y408" s="3">
        <v>5</v>
      </c>
      <c r="Z408" s="23">
        <v>44035</v>
      </c>
      <c r="AA408" s="20">
        <v>5</v>
      </c>
      <c r="AB408" s="22"/>
      <c r="AC408" s="131">
        <v>3</v>
      </c>
      <c r="AD408" s="23">
        <v>44034</v>
      </c>
      <c r="AE408" s="20">
        <v>5</v>
      </c>
      <c r="AF408" s="22"/>
      <c r="AG408" s="131">
        <v>1</v>
      </c>
      <c r="AH408" s="23">
        <v>44033</v>
      </c>
      <c r="AI408" s="20">
        <v>5</v>
      </c>
      <c r="AJ408" s="132"/>
      <c r="AK408" s="3">
        <v>1</v>
      </c>
      <c r="AL408" s="23">
        <v>44032</v>
      </c>
      <c r="AM408" s="20">
        <v>5</v>
      </c>
      <c r="AN408" s="132"/>
      <c r="AO408" s="3">
        <v>1</v>
      </c>
      <c r="AP408" s="23">
        <v>44031</v>
      </c>
      <c r="AQ408" s="20">
        <v>5</v>
      </c>
      <c r="AR408" s="132"/>
      <c r="AS408" s="3">
        <v>1</v>
      </c>
      <c r="AT408" s="23">
        <v>44030</v>
      </c>
      <c r="AU408" s="20">
        <v>5</v>
      </c>
      <c r="AV408" s="132"/>
      <c r="AW408" s="3">
        <v>1</v>
      </c>
      <c r="AX408" s="23">
        <v>44029</v>
      </c>
      <c r="AY408" s="20">
        <v>5</v>
      </c>
      <c r="AZ408" s="132"/>
      <c r="BA408" s="3">
        <v>1</v>
      </c>
      <c r="BB408" s="23">
        <v>44028</v>
      </c>
      <c r="BC408" s="20">
        <v>5</v>
      </c>
      <c r="BD408" s="132"/>
      <c r="BE408" s="3"/>
      <c r="BF408" s="23"/>
      <c r="BG408" s="20"/>
      <c r="BH408" s="22"/>
    </row>
    <row r="409" spans="1:60" x14ac:dyDescent="0.25">
      <c r="A409" s="37"/>
      <c r="B409" s="61"/>
      <c r="C409" s="144">
        <f t="shared" si="52"/>
        <v>1</v>
      </c>
      <c r="D409" s="145">
        <f t="shared" si="57"/>
        <v>1</v>
      </c>
      <c r="E409" s="20">
        <f t="shared" si="54"/>
        <v>5</v>
      </c>
      <c r="F409" s="20">
        <v>5</v>
      </c>
      <c r="G409" s="95"/>
      <c r="H409" s="22"/>
      <c r="I409" s="3">
        <v>6</v>
      </c>
      <c r="J409" s="23">
        <v>44039</v>
      </c>
      <c r="K409" s="140">
        <v>5</v>
      </c>
      <c r="L409" s="22"/>
      <c r="M409" s="3"/>
      <c r="N409" s="23"/>
      <c r="O409" s="20"/>
      <c r="P409" s="22"/>
      <c r="Q409" s="3"/>
      <c r="R409" s="23"/>
      <c r="S409" s="20"/>
      <c r="T409" s="22"/>
      <c r="U409" s="3"/>
      <c r="V409" s="23"/>
      <c r="W409" s="20"/>
      <c r="X409" s="22"/>
      <c r="Y409" s="3"/>
      <c r="Z409" s="23"/>
      <c r="AA409" s="20"/>
      <c r="AB409" s="22"/>
      <c r="AC409" s="3"/>
      <c r="AD409" s="23"/>
      <c r="AE409" s="20"/>
      <c r="AF409" s="22"/>
      <c r="AG409" s="131"/>
      <c r="AH409" s="23"/>
      <c r="AI409" s="20"/>
      <c r="AJ409" s="132"/>
      <c r="AK409" s="3"/>
      <c r="AL409" s="23"/>
      <c r="AM409" s="20"/>
      <c r="AN409" s="132"/>
      <c r="AO409" s="3"/>
      <c r="AP409" s="23"/>
      <c r="AQ409" s="20"/>
      <c r="AR409" s="132"/>
      <c r="AS409" s="3"/>
      <c r="AT409" s="23"/>
      <c r="AU409" s="20"/>
      <c r="AV409" s="132"/>
      <c r="AW409" s="3"/>
      <c r="AX409" s="23"/>
      <c r="AY409" s="20"/>
      <c r="AZ409" s="132"/>
      <c r="BA409" s="3"/>
      <c r="BB409" s="23"/>
      <c r="BC409" s="20"/>
      <c r="BD409" s="132"/>
      <c r="BE409" s="3"/>
      <c r="BF409" s="23"/>
      <c r="BG409" s="20"/>
      <c r="BH409" s="22"/>
    </row>
    <row r="410" spans="1:60" x14ac:dyDescent="0.25">
      <c r="A410" s="37">
        <v>44040</v>
      </c>
      <c r="B410" s="61">
        <v>0.70833333333333337</v>
      </c>
      <c r="C410" s="144">
        <f t="shared" si="52"/>
        <v>3</v>
      </c>
      <c r="D410" s="145">
        <f t="shared" si="57"/>
        <v>3</v>
      </c>
      <c r="E410" s="20">
        <f t="shared" si="54"/>
        <v>195</v>
      </c>
      <c r="F410" s="20">
        <v>5</v>
      </c>
      <c r="G410" s="95"/>
      <c r="H410" s="22"/>
      <c r="I410" s="3">
        <v>6</v>
      </c>
      <c r="J410" s="23">
        <v>44039</v>
      </c>
      <c r="K410" s="140">
        <v>15</v>
      </c>
      <c r="L410" s="22"/>
      <c r="M410" s="3">
        <v>8</v>
      </c>
      <c r="N410" s="23">
        <v>44038</v>
      </c>
      <c r="O410" s="20">
        <v>15</v>
      </c>
      <c r="P410" s="22"/>
      <c r="Q410" s="3">
        <v>8</v>
      </c>
      <c r="R410" s="23">
        <v>44037</v>
      </c>
      <c r="S410" s="20">
        <v>15</v>
      </c>
      <c r="T410" s="22"/>
      <c r="U410" s="3">
        <v>8</v>
      </c>
      <c r="V410" s="23">
        <v>44036</v>
      </c>
      <c r="W410" s="20">
        <v>15</v>
      </c>
      <c r="X410" s="22"/>
      <c r="Y410" s="3">
        <v>5</v>
      </c>
      <c r="Z410" s="23">
        <v>44035</v>
      </c>
      <c r="AA410" s="20">
        <v>15</v>
      </c>
      <c r="AB410" s="22"/>
      <c r="AC410" s="131">
        <v>3</v>
      </c>
      <c r="AD410" s="23">
        <v>44034</v>
      </c>
      <c r="AE410" s="20">
        <v>15</v>
      </c>
      <c r="AF410" s="22"/>
      <c r="AG410" s="131">
        <v>1</v>
      </c>
      <c r="AH410" s="23">
        <v>44033</v>
      </c>
      <c r="AI410" s="20">
        <v>15</v>
      </c>
      <c r="AJ410" s="132"/>
      <c r="AK410" s="3">
        <v>1</v>
      </c>
      <c r="AL410" s="23">
        <v>44032</v>
      </c>
      <c r="AM410" s="20">
        <v>15</v>
      </c>
      <c r="AN410" s="132"/>
      <c r="AO410" s="3">
        <v>1</v>
      </c>
      <c r="AP410" s="23">
        <v>44031</v>
      </c>
      <c r="AQ410" s="20">
        <v>15</v>
      </c>
      <c r="AR410" s="132"/>
      <c r="AS410" s="3">
        <v>1</v>
      </c>
      <c r="AT410" s="23">
        <v>44030</v>
      </c>
      <c r="AU410" s="20">
        <v>15</v>
      </c>
      <c r="AV410" s="132"/>
      <c r="AW410" s="3">
        <v>1</v>
      </c>
      <c r="AX410" s="23">
        <v>44029</v>
      </c>
      <c r="AY410" s="20">
        <v>15</v>
      </c>
      <c r="AZ410" s="132"/>
      <c r="BA410" s="3">
        <v>1</v>
      </c>
      <c r="BB410" s="23">
        <v>44028</v>
      </c>
      <c r="BC410" s="20">
        <v>15</v>
      </c>
      <c r="BD410" s="132"/>
      <c r="BE410" s="3">
        <v>1</v>
      </c>
      <c r="BF410" s="23">
        <v>44027</v>
      </c>
      <c r="BG410" s="20">
        <v>15</v>
      </c>
      <c r="BH410" s="22"/>
    </row>
    <row r="411" spans="1:60" x14ac:dyDescent="0.25">
      <c r="A411" s="37"/>
      <c r="B411" s="61"/>
      <c r="C411" s="144">
        <f t="shared" si="52"/>
        <v>1</v>
      </c>
      <c r="D411" s="145">
        <f t="shared" si="57"/>
        <v>1</v>
      </c>
      <c r="E411" s="20">
        <f t="shared" si="54"/>
        <v>5</v>
      </c>
      <c r="F411" s="20">
        <v>5</v>
      </c>
      <c r="G411" s="95"/>
      <c r="H411" s="22"/>
      <c r="I411" s="3">
        <v>6</v>
      </c>
      <c r="J411" s="23">
        <v>44039</v>
      </c>
      <c r="K411" s="140">
        <v>5</v>
      </c>
      <c r="L411" s="22"/>
      <c r="M411" s="3"/>
      <c r="N411" s="23"/>
      <c r="O411" s="20"/>
      <c r="P411" s="22"/>
      <c r="Q411" s="3"/>
      <c r="R411" s="23"/>
      <c r="S411" s="20"/>
      <c r="T411" s="22"/>
      <c r="U411" s="3"/>
      <c r="V411" s="23"/>
      <c r="W411" s="20"/>
      <c r="X411" s="22"/>
      <c r="Y411" s="3"/>
      <c r="Z411" s="23"/>
      <c r="AA411" s="20"/>
      <c r="AB411" s="22"/>
      <c r="AC411" s="131"/>
      <c r="AD411" s="23"/>
      <c r="AE411" s="20"/>
      <c r="AF411" s="22"/>
      <c r="AG411" s="131"/>
      <c r="AH411" s="23"/>
      <c r="AI411" s="20"/>
      <c r="AJ411" s="132"/>
      <c r="AK411" s="3"/>
      <c r="AL411" s="23"/>
      <c r="AM411" s="20"/>
      <c r="AN411" s="132"/>
      <c r="AO411" s="3"/>
      <c r="AP411" s="23"/>
      <c r="AQ411" s="20"/>
      <c r="AR411" s="132"/>
      <c r="AS411" s="3"/>
      <c r="AT411" s="23"/>
      <c r="AU411" s="20"/>
      <c r="AV411" s="132"/>
      <c r="AW411" s="3"/>
      <c r="AX411" s="23"/>
      <c r="AY411" s="20"/>
      <c r="AZ411" s="132"/>
      <c r="BA411" s="3"/>
      <c r="BB411" s="23"/>
      <c r="BC411" s="20"/>
      <c r="BD411" s="132"/>
      <c r="BE411" s="3"/>
      <c r="BF411" s="23"/>
      <c r="BG411" s="20"/>
      <c r="BH411" s="22"/>
    </row>
    <row r="412" spans="1:60" s="46" customFormat="1" ht="13.75" thickBot="1" x14ac:dyDescent="0.3">
      <c r="A412" s="69">
        <v>44040</v>
      </c>
      <c r="B412" s="70">
        <v>0.79166666666666663</v>
      </c>
      <c r="C412" s="155">
        <f t="shared" si="52"/>
        <v>4</v>
      </c>
      <c r="D412" s="156">
        <f t="shared" si="57"/>
        <v>4</v>
      </c>
      <c r="E412" s="48">
        <f t="shared" si="54"/>
        <v>260</v>
      </c>
      <c r="F412" s="48">
        <v>5</v>
      </c>
      <c r="G412" s="157"/>
      <c r="H412" s="51"/>
      <c r="I412" s="52">
        <v>6</v>
      </c>
      <c r="J412" s="53">
        <v>44039</v>
      </c>
      <c r="K412" s="158">
        <v>20</v>
      </c>
      <c r="L412" s="51"/>
      <c r="M412" s="52">
        <v>8</v>
      </c>
      <c r="N412" s="53">
        <v>44038</v>
      </c>
      <c r="O412" s="48">
        <v>20</v>
      </c>
      <c r="P412" s="51"/>
      <c r="Q412" s="52">
        <v>8</v>
      </c>
      <c r="R412" s="53">
        <v>44037</v>
      </c>
      <c r="S412" s="48">
        <v>20</v>
      </c>
      <c r="T412" s="51"/>
      <c r="U412" s="52">
        <v>8</v>
      </c>
      <c r="V412" s="53">
        <v>44036</v>
      </c>
      <c r="W412" s="48">
        <v>20</v>
      </c>
      <c r="X412" s="51"/>
      <c r="Y412" s="52">
        <v>5</v>
      </c>
      <c r="Z412" s="53">
        <v>44035</v>
      </c>
      <c r="AA412" s="48">
        <v>20</v>
      </c>
      <c r="AB412" s="51"/>
      <c r="AC412" s="159">
        <v>3</v>
      </c>
      <c r="AD412" s="53">
        <v>44034</v>
      </c>
      <c r="AE412" s="48">
        <v>20</v>
      </c>
      <c r="AF412" s="51"/>
      <c r="AG412" s="159">
        <v>1</v>
      </c>
      <c r="AH412" s="53">
        <v>44033</v>
      </c>
      <c r="AI412" s="48">
        <v>20</v>
      </c>
      <c r="AJ412" s="160"/>
      <c r="AK412" s="52">
        <v>1</v>
      </c>
      <c r="AL412" s="53">
        <v>44032</v>
      </c>
      <c r="AM412" s="48">
        <v>20</v>
      </c>
      <c r="AN412" s="160"/>
      <c r="AO412" s="52">
        <v>1</v>
      </c>
      <c r="AP412" s="53">
        <v>44031</v>
      </c>
      <c r="AQ412" s="48">
        <v>20</v>
      </c>
      <c r="AR412" s="160"/>
      <c r="AS412" s="52">
        <v>1</v>
      </c>
      <c r="AT412" s="53">
        <v>44030</v>
      </c>
      <c r="AU412" s="48">
        <v>20</v>
      </c>
      <c r="AV412" s="160"/>
      <c r="AW412" s="52">
        <v>1</v>
      </c>
      <c r="AX412" s="53">
        <v>44029</v>
      </c>
      <c r="AY412" s="48">
        <v>20</v>
      </c>
      <c r="AZ412" s="160"/>
      <c r="BA412" s="52">
        <v>1</v>
      </c>
      <c r="BB412" s="53">
        <v>44028</v>
      </c>
      <c r="BC412" s="48">
        <v>20</v>
      </c>
      <c r="BD412" s="160"/>
      <c r="BE412" s="52">
        <v>1</v>
      </c>
      <c r="BF412" s="53">
        <v>44027</v>
      </c>
      <c r="BG412" s="48">
        <v>20</v>
      </c>
      <c r="BH412" s="51"/>
    </row>
    <row r="413" spans="1:60" s="8" customFormat="1" x14ac:dyDescent="0.25">
      <c r="A413" s="5">
        <v>44041</v>
      </c>
      <c r="B413" s="63">
        <v>0.29166666666666669</v>
      </c>
      <c r="C413" s="135">
        <f t="shared" si="52"/>
        <v>3</v>
      </c>
      <c r="D413" s="136">
        <f t="shared" si="57"/>
        <v>3</v>
      </c>
      <c r="E413" s="7">
        <f t="shared" si="54"/>
        <v>195</v>
      </c>
      <c r="F413" s="7">
        <v>5</v>
      </c>
      <c r="G413" s="141"/>
      <c r="H413" s="12"/>
      <c r="I413" s="9">
        <v>6</v>
      </c>
      <c r="J413" s="10">
        <v>44040</v>
      </c>
      <c r="K413" s="137">
        <v>15</v>
      </c>
      <c r="L413" s="12"/>
      <c r="M413" s="9">
        <v>8</v>
      </c>
      <c r="N413" s="10">
        <v>44039</v>
      </c>
      <c r="O413" s="7">
        <v>15</v>
      </c>
      <c r="P413" s="12"/>
      <c r="Q413" s="9">
        <v>8</v>
      </c>
      <c r="R413" s="10">
        <v>44038</v>
      </c>
      <c r="S413" s="7">
        <v>15</v>
      </c>
      <c r="T413" s="12"/>
      <c r="U413" s="9">
        <v>8</v>
      </c>
      <c r="V413" s="10">
        <v>44037</v>
      </c>
      <c r="W413" s="7">
        <v>15</v>
      </c>
      <c r="X413" s="12"/>
      <c r="Y413" s="9">
        <v>5</v>
      </c>
      <c r="Z413" s="10">
        <v>44036</v>
      </c>
      <c r="AA413" s="7">
        <v>15</v>
      </c>
      <c r="AB413" s="12"/>
      <c r="AC413" s="138">
        <v>3</v>
      </c>
      <c r="AD413" s="10">
        <v>44035</v>
      </c>
      <c r="AE413" s="7">
        <v>15</v>
      </c>
      <c r="AF413" s="12"/>
      <c r="AG413" s="138">
        <v>1</v>
      </c>
      <c r="AH413" s="10">
        <v>44034</v>
      </c>
      <c r="AI413" s="7">
        <v>15</v>
      </c>
      <c r="AJ413" s="139"/>
      <c r="AK413" s="9">
        <v>1</v>
      </c>
      <c r="AL413" s="10">
        <v>44033</v>
      </c>
      <c r="AM413" s="7">
        <v>15</v>
      </c>
      <c r="AN413" s="139"/>
      <c r="AO413" s="9">
        <v>1</v>
      </c>
      <c r="AP413" s="10">
        <v>44032</v>
      </c>
      <c r="AQ413" s="7">
        <v>15</v>
      </c>
      <c r="AR413" s="139"/>
      <c r="AS413" s="9">
        <v>1</v>
      </c>
      <c r="AT413" s="10">
        <v>44031</v>
      </c>
      <c r="AU413" s="7">
        <v>15</v>
      </c>
      <c r="AV413" s="139"/>
      <c r="AW413" s="9">
        <v>1</v>
      </c>
      <c r="AX413" s="10">
        <v>44030</v>
      </c>
      <c r="AY413" s="7">
        <v>15</v>
      </c>
      <c r="AZ413" s="139"/>
      <c r="BA413" s="9">
        <v>1</v>
      </c>
      <c r="BB413" s="10">
        <v>44029</v>
      </c>
      <c r="BC413" s="7">
        <v>15</v>
      </c>
      <c r="BD413" s="139"/>
      <c r="BE413" s="9">
        <v>1</v>
      </c>
      <c r="BF413" s="10">
        <v>44028</v>
      </c>
      <c r="BG413" s="7">
        <v>15</v>
      </c>
      <c r="BH413" s="12"/>
    </row>
    <row r="414" spans="1:60" x14ac:dyDescent="0.25">
      <c r="A414" s="37"/>
      <c r="B414" s="61"/>
      <c r="C414" s="144">
        <f t="shared" si="52"/>
        <v>1</v>
      </c>
      <c r="D414" s="145">
        <f t="shared" si="57"/>
        <v>1</v>
      </c>
      <c r="E414" s="20">
        <f t="shared" si="54"/>
        <v>30</v>
      </c>
      <c r="F414" s="20">
        <v>5</v>
      </c>
      <c r="G414" s="95"/>
      <c r="H414" s="22"/>
      <c r="I414" s="3">
        <v>6</v>
      </c>
      <c r="J414" s="23">
        <v>44040</v>
      </c>
      <c r="K414" s="140">
        <v>5</v>
      </c>
      <c r="L414" s="22"/>
      <c r="M414" s="3">
        <v>8</v>
      </c>
      <c r="N414" s="23">
        <v>44039</v>
      </c>
      <c r="O414" s="20">
        <v>5</v>
      </c>
      <c r="P414" s="22"/>
      <c r="Q414" s="3">
        <v>8</v>
      </c>
      <c r="R414" s="23">
        <v>44038</v>
      </c>
      <c r="S414" s="20">
        <v>5</v>
      </c>
      <c r="T414" s="22"/>
      <c r="U414" s="3">
        <v>8</v>
      </c>
      <c r="V414" s="23">
        <v>44037</v>
      </c>
      <c r="W414" s="20">
        <v>5</v>
      </c>
      <c r="X414" s="22"/>
      <c r="Y414" s="3">
        <v>5</v>
      </c>
      <c r="Z414" s="23">
        <v>44036</v>
      </c>
      <c r="AA414" s="20">
        <v>5</v>
      </c>
      <c r="AB414" s="22"/>
      <c r="AC414" s="131">
        <v>3</v>
      </c>
      <c r="AD414" s="23">
        <v>44035</v>
      </c>
      <c r="AE414" s="20">
        <v>0</v>
      </c>
      <c r="AF414" s="22"/>
      <c r="AG414" s="131">
        <v>3</v>
      </c>
      <c r="AH414" s="23">
        <v>44034</v>
      </c>
      <c r="AI414" s="20">
        <v>5</v>
      </c>
      <c r="AJ414" s="132"/>
      <c r="AK414" s="3"/>
      <c r="AL414" s="23"/>
      <c r="AM414" s="20"/>
      <c r="AN414" s="132"/>
      <c r="AO414" s="3"/>
      <c r="AP414" s="23"/>
      <c r="AQ414" s="20"/>
      <c r="AR414" s="132"/>
      <c r="AS414" s="3"/>
      <c r="AT414" s="23"/>
      <c r="AU414" s="20"/>
      <c r="AV414" s="132"/>
      <c r="AW414" s="3"/>
      <c r="AX414" s="23"/>
      <c r="AY414" s="20"/>
      <c r="AZ414" s="132"/>
      <c r="BA414" s="3"/>
      <c r="BB414" s="23"/>
      <c r="BC414" s="20"/>
      <c r="BD414" s="132"/>
      <c r="BE414" s="3"/>
      <c r="BF414" s="23"/>
      <c r="BG414" s="20"/>
      <c r="BH414" s="22"/>
    </row>
    <row r="415" spans="1:60" x14ac:dyDescent="0.25">
      <c r="A415" s="37">
        <v>44041</v>
      </c>
      <c r="B415" s="61">
        <v>0.33333333333333331</v>
      </c>
      <c r="C415" s="144">
        <f t="shared" si="52"/>
        <v>3</v>
      </c>
      <c r="D415" s="145">
        <f t="shared" ref="D415:D427" si="58">C415</f>
        <v>3</v>
      </c>
      <c r="E415" s="20">
        <f t="shared" si="54"/>
        <v>195</v>
      </c>
      <c r="F415" s="20">
        <v>5</v>
      </c>
      <c r="G415" s="95"/>
      <c r="H415" s="22"/>
      <c r="I415" s="3">
        <v>6</v>
      </c>
      <c r="J415" s="23">
        <v>44040</v>
      </c>
      <c r="K415" s="140">
        <v>15</v>
      </c>
      <c r="L415" s="22"/>
      <c r="M415" s="3">
        <v>8</v>
      </c>
      <c r="N415" s="23">
        <v>44039</v>
      </c>
      <c r="O415" s="20">
        <v>15</v>
      </c>
      <c r="P415" s="22"/>
      <c r="Q415" s="3">
        <v>8</v>
      </c>
      <c r="R415" s="23">
        <v>44038</v>
      </c>
      <c r="S415" s="20">
        <v>15</v>
      </c>
      <c r="T415" s="22"/>
      <c r="U415" s="3">
        <v>8</v>
      </c>
      <c r="V415" s="23">
        <v>44037</v>
      </c>
      <c r="W415" s="20">
        <v>15</v>
      </c>
      <c r="X415" s="22"/>
      <c r="Y415" s="3">
        <v>5</v>
      </c>
      <c r="Z415" s="23">
        <v>44036</v>
      </c>
      <c r="AA415" s="20">
        <v>15</v>
      </c>
      <c r="AB415" s="22"/>
      <c r="AC415" s="131">
        <v>3</v>
      </c>
      <c r="AD415" s="23">
        <v>44035</v>
      </c>
      <c r="AE415" s="20">
        <v>15</v>
      </c>
      <c r="AF415" s="22"/>
      <c r="AG415" s="131">
        <v>1</v>
      </c>
      <c r="AH415" s="23">
        <v>44034</v>
      </c>
      <c r="AI415" s="20">
        <v>15</v>
      </c>
      <c r="AJ415" s="132"/>
      <c r="AK415" s="3">
        <v>1</v>
      </c>
      <c r="AL415" s="23">
        <v>44033</v>
      </c>
      <c r="AM415" s="20">
        <v>15</v>
      </c>
      <c r="AN415" s="132"/>
      <c r="AO415" s="3">
        <v>1</v>
      </c>
      <c r="AP415" s="23">
        <v>44032</v>
      </c>
      <c r="AQ415" s="20">
        <v>15</v>
      </c>
      <c r="AR415" s="132"/>
      <c r="AS415" s="3">
        <v>1</v>
      </c>
      <c r="AT415" s="23">
        <v>44031</v>
      </c>
      <c r="AU415" s="20">
        <v>15</v>
      </c>
      <c r="AV415" s="132"/>
      <c r="AW415" s="3">
        <v>1</v>
      </c>
      <c r="AX415" s="23">
        <v>44030</v>
      </c>
      <c r="AY415" s="20">
        <v>15</v>
      </c>
      <c r="AZ415" s="132"/>
      <c r="BA415" s="3">
        <v>1</v>
      </c>
      <c r="BB415" s="23">
        <v>44029</v>
      </c>
      <c r="BC415" s="20">
        <v>15</v>
      </c>
      <c r="BD415" s="132"/>
      <c r="BE415" s="3">
        <v>1</v>
      </c>
      <c r="BF415" s="23">
        <v>44028</v>
      </c>
      <c r="BG415" s="20">
        <v>15</v>
      </c>
      <c r="BH415" s="22"/>
    </row>
    <row r="416" spans="1:60" x14ac:dyDescent="0.25">
      <c r="A416" s="37"/>
      <c r="B416" s="61"/>
      <c r="C416" s="144">
        <f t="shared" si="52"/>
        <v>1</v>
      </c>
      <c r="D416" s="145">
        <f t="shared" si="58"/>
        <v>1</v>
      </c>
      <c r="E416" s="20">
        <f t="shared" si="54"/>
        <v>55</v>
      </c>
      <c r="F416" s="20">
        <v>5</v>
      </c>
      <c r="G416" s="95"/>
      <c r="H416" s="22"/>
      <c r="I416" s="3">
        <v>6</v>
      </c>
      <c r="J416" s="23">
        <v>44040</v>
      </c>
      <c r="K416" s="140">
        <v>5</v>
      </c>
      <c r="L416" s="22"/>
      <c r="M416" s="3">
        <v>8</v>
      </c>
      <c r="N416" s="23">
        <v>44039</v>
      </c>
      <c r="O416" s="20">
        <v>5</v>
      </c>
      <c r="P416" s="22"/>
      <c r="Q416" s="3">
        <v>8</v>
      </c>
      <c r="R416" s="23">
        <v>44038</v>
      </c>
      <c r="S416" s="20">
        <v>5</v>
      </c>
      <c r="T416" s="22"/>
      <c r="U416" s="3">
        <v>8</v>
      </c>
      <c r="V416" s="23">
        <v>44037</v>
      </c>
      <c r="W416" s="20">
        <v>5</v>
      </c>
      <c r="X416" s="22"/>
      <c r="Y416" s="3">
        <v>5</v>
      </c>
      <c r="Z416" s="23">
        <v>44036</v>
      </c>
      <c r="AA416" s="20">
        <v>5</v>
      </c>
      <c r="AB416" s="22"/>
      <c r="AC416" s="131">
        <v>3</v>
      </c>
      <c r="AD416" s="23">
        <v>44035</v>
      </c>
      <c r="AE416" s="20">
        <v>0</v>
      </c>
      <c r="AF416" s="22"/>
      <c r="AG416" s="131">
        <v>3</v>
      </c>
      <c r="AH416" s="23">
        <v>44034</v>
      </c>
      <c r="AI416" s="20">
        <v>0</v>
      </c>
      <c r="AJ416" s="132"/>
      <c r="AK416" s="3">
        <v>3</v>
      </c>
      <c r="AL416" s="23">
        <v>44033</v>
      </c>
      <c r="AM416" s="20">
        <v>5</v>
      </c>
      <c r="AN416" s="132"/>
      <c r="AO416" s="3">
        <v>1</v>
      </c>
      <c r="AP416" s="23">
        <v>44032</v>
      </c>
      <c r="AQ416" s="20">
        <v>5</v>
      </c>
      <c r="AR416" s="132"/>
      <c r="AS416" s="3">
        <v>1</v>
      </c>
      <c r="AT416" s="23">
        <v>44031</v>
      </c>
      <c r="AU416" s="20">
        <v>5</v>
      </c>
      <c r="AV416" s="132"/>
      <c r="AW416" s="3">
        <v>1</v>
      </c>
      <c r="AX416" s="23">
        <v>44030</v>
      </c>
      <c r="AY416" s="20">
        <v>5</v>
      </c>
      <c r="AZ416" s="132"/>
      <c r="BA416" s="3">
        <v>1</v>
      </c>
      <c r="BB416" s="23">
        <v>44029</v>
      </c>
      <c r="BC416" s="20">
        <v>5</v>
      </c>
      <c r="BD416" s="132"/>
      <c r="BE416" s="3">
        <v>1</v>
      </c>
      <c r="BF416" s="23">
        <v>44028</v>
      </c>
      <c r="BG416" s="20">
        <v>5</v>
      </c>
      <c r="BH416" s="22"/>
    </row>
    <row r="417" spans="1:60" x14ac:dyDescent="0.25">
      <c r="A417" s="37"/>
      <c r="B417" s="61"/>
      <c r="C417" s="144">
        <f t="shared" si="52"/>
        <v>1</v>
      </c>
      <c r="D417" s="145">
        <f t="shared" si="58"/>
        <v>1</v>
      </c>
      <c r="E417" s="20">
        <f t="shared" si="54"/>
        <v>25</v>
      </c>
      <c r="F417" s="20">
        <v>5</v>
      </c>
      <c r="G417" s="95"/>
      <c r="H417" s="22"/>
      <c r="I417" s="3">
        <v>6</v>
      </c>
      <c r="J417" s="23">
        <v>44040</v>
      </c>
      <c r="K417" s="140">
        <v>5</v>
      </c>
      <c r="L417" s="22"/>
      <c r="M417" s="3">
        <v>8</v>
      </c>
      <c r="N417" s="23">
        <v>44039</v>
      </c>
      <c r="O417" s="20">
        <v>5</v>
      </c>
      <c r="P417" s="22"/>
      <c r="Q417" s="3">
        <v>8</v>
      </c>
      <c r="R417" s="23">
        <v>44038</v>
      </c>
      <c r="S417" s="20">
        <v>0</v>
      </c>
      <c r="T417" s="22"/>
      <c r="U417" s="3">
        <v>8</v>
      </c>
      <c r="V417" s="23">
        <v>44037</v>
      </c>
      <c r="W417" s="20">
        <v>0</v>
      </c>
      <c r="X417" s="22"/>
      <c r="Y417" s="3">
        <v>8</v>
      </c>
      <c r="Z417" s="23">
        <v>44036</v>
      </c>
      <c r="AA417" s="20">
        <v>5</v>
      </c>
      <c r="AB417" s="22"/>
      <c r="AC417" s="3">
        <v>8</v>
      </c>
      <c r="AD417" s="23">
        <v>44035</v>
      </c>
      <c r="AE417" s="20">
        <v>5</v>
      </c>
      <c r="AF417" s="22"/>
      <c r="AG417" s="131">
        <v>5</v>
      </c>
      <c r="AH417" s="23">
        <v>44034</v>
      </c>
      <c r="AI417" s="20">
        <v>5</v>
      </c>
      <c r="AJ417" s="132"/>
      <c r="AK417" s="3"/>
      <c r="AL417" s="23"/>
      <c r="AM417" s="20"/>
      <c r="AN417" s="132"/>
      <c r="AO417" s="3"/>
      <c r="AP417" s="23"/>
      <c r="AQ417" s="20"/>
      <c r="AR417" s="132"/>
      <c r="AS417" s="3"/>
      <c r="AT417" s="23"/>
      <c r="AU417" s="20"/>
      <c r="AV417" s="132"/>
      <c r="AW417" s="3"/>
      <c r="AX417" s="23"/>
      <c r="AY417" s="20"/>
      <c r="AZ417" s="132"/>
      <c r="BA417" s="3"/>
      <c r="BB417" s="23"/>
      <c r="BC417" s="20"/>
      <c r="BD417" s="132"/>
      <c r="BE417" s="3"/>
      <c r="BF417" s="23"/>
      <c r="BG417" s="20"/>
      <c r="BH417" s="22"/>
    </row>
    <row r="418" spans="1:60" x14ac:dyDescent="0.25">
      <c r="A418" s="37">
        <v>44041</v>
      </c>
      <c r="B418" s="61">
        <v>0.375</v>
      </c>
      <c r="C418" s="144">
        <f t="shared" si="52"/>
        <v>4</v>
      </c>
      <c r="D418" s="145">
        <f t="shared" si="58"/>
        <v>4</v>
      </c>
      <c r="E418" s="20">
        <f t="shared" si="54"/>
        <v>260</v>
      </c>
      <c r="F418" s="20">
        <v>5</v>
      </c>
      <c r="G418" s="95"/>
      <c r="H418" s="22"/>
      <c r="I418" s="3">
        <v>6</v>
      </c>
      <c r="J418" s="23">
        <v>44040</v>
      </c>
      <c r="K418" s="140">
        <v>20</v>
      </c>
      <c r="L418" s="22"/>
      <c r="M418" s="3">
        <v>8</v>
      </c>
      <c r="N418" s="23">
        <v>44039</v>
      </c>
      <c r="O418" s="20">
        <v>20</v>
      </c>
      <c r="P418" s="22"/>
      <c r="Q418" s="3">
        <v>8</v>
      </c>
      <c r="R418" s="23">
        <v>44038</v>
      </c>
      <c r="S418" s="20">
        <v>20</v>
      </c>
      <c r="T418" s="22"/>
      <c r="U418" s="3">
        <v>8</v>
      </c>
      <c r="V418" s="23">
        <v>44037</v>
      </c>
      <c r="W418" s="20">
        <v>20</v>
      </c>
      <c r="X418" s="22"/>
      <c r="Y418" s="3">
        <v>5</v>
      </c>
      <c r="Z418" s="23">
        <v>44036</v>
      </c>
      <c r="AA418" s="20">
        <v>20</v>
      </c>
      <c r="AB418" s="22"/>
      <c r="AC418" s="131">
        <v>3</v>
      </c>
      <c r="AD418" s="23">
        <v>44035</v>
      </c>
      <c r="AE418" s="20">
        <v>20</v>
      </c>
      <c r="AF418" s="22"/>
      <c r="AG418" s="131">
        <v>1</v>
      </c>
      <c r="AH418" s="23">
        <v>44034</v>
      </c>
      <c r="AI418" s="20">
        <v>20</v>
      </c>
      <c r="AJ418" s="132"/>
      <c r="AK418" s="3">
        <v>1</v>
      </c>
      <c r="AL418" s="23">
        <v>44033</v>
      </c>
      <c r="AM418" s="20">
        <v>20</v>
      </c>
      <c r="AN418" s="132"/>
      <c r="AO418" s="3">
        <v>1</v>
      </c>
      <c r="AP418" s="23">
        <v>44032</v>
      </c>
      <c r="AQ418" s="20">
        <v>20</v>
      </c>
      <c r="AR418" s="132"/>
      <c r="AS418" s="3">
        <v>1</v>
      </c>
      <c r="AT418" s="23">
        <v>44031</v>
      </c>
      <c r="AU418" s="20">
        <v>20</v>
      </c>
      <c r="AV418" s="132"/>
      <c r="AW418" s="3">
        <v>1</v>
      </c>
      <c r="AX418" s="23">
        <v>44030</v>
      </c>
      <c r="AY418" s="20">
        <v>20</v>
      </c>
      <c r="AZ418" s="132"/>
      <c r="BA418" s="3">
        <v>1</v>
      </c>
      <c r="BB418" s="23">
        <v>44029</v>
      </c>
      <c r="BC418" s="20">
        <v>20</v>
      </c>
      <c r="BD418" s="132"/>
      <c r="BE418" s="3">
        <v>1</v>
      </c>
      <c r="BF418" s="23">
        <v>44028</v>
      </c>
      <c r="BG418" s="20">
        <v>20</v>
      </c>
      <c r="BH418" s="22"/>
    </row>
    <row r="419" spans="1:60" x14ac:dyDescent="0.25">
      <c r="A419" s="37"/>
      <c r="B419" s="61"/>
      <c r="C419" s="144">
        <f t="shared" si="52"/>
        <v>1</v>
      </c>
      <c r="D419" s="145">
        <f t="shared" si="58"/>
        <v>1</v>
      </c>
      <c r="E419" s="20">
        <f t="shared" si="54"/>
        <v>55</v>
      </c>
      <c r="F419" s="20">
        <v>5</v>
      </c>
      <c r="G419" s="95"/>
      <c r="H419" s="22"/>
      <c r="I419" s="3">
        <v>6</v>
      </c>
      <c r="J419" s="23">
        <v>44040</v>
      </c>
      <c r="K419" s="140">
        <v>5</v>
      </c>
      <c r="L419" s="22"/>
      <c r="M419" s="3">
        <v>8</v>
      </c>
      <c r="N419" s="23">
        <v>44039</v>
      </c>
      <c r="O419" s="20">
        <v>5</v>
      </c>
      <c r="P419" s="22"/>
      <c r="Q419" s="3">
        <v>8</v>
      </c>
      <c r="R419" s="23">
        <v>44038</v>
      </c>
      <c r="S419" s="20">
        <v>0</v>
      </c>
      <c r="T419" s="22"/>
      <c r="U419" s="3">
        <v>8</v>
      </c>
      <c r="V419" s="23">
        <v>44037</v>
      </c>
      <c r="W419" s="20">
        <v>5</v>
      </c>
      <c r="X419" s="22"/>
      <c r="Y419" s="3">
        <v>8</v>
      </c>
      <c r="Z419" s="23">
        <v>44036</v>
      </c>
      <c r="AA419" s="20">
        <v>5</v>
      </c>
      <c r="AB419" s="22"/>
      <c r="AC419" s="131">
        <v>5</v>
      </c>
      <c r="AD419" s="23">
        <v>44035</v>
      </c>
      <c r="AE419" s="20">
        <v>0</v>
      </c>
      <c r="AF419" s="22"/>
      <c r="AG419" s="131">
        <v>5</v>
      </c>
      <c r="AH419" s="23">
        <v>44034</v>
      </c>
      <c r="AI419" s="20">
        <v>5</v>
      </c>
      <c r="AJ419" s="132"/>
      <c r="AK419" s="3">
        <v>3</v>
      </c>
      <c r="AL419" s="23">
        <v>44033</v>
      </c>
      <c r="AM419" s="20">
        <v>5</v>
      </c>
      <c r="AN419" s="132"/>
      <c r="AO419" s="3">
        <v>1</v>
      </c>
      <c r="AP419" s="23">
        <v>44032</v>
      </c>
      <c r="AQ419" s="20">
        <v>5</v>
      </c>
      <c r="AR419" s="132"/>
      <c r="AS419" s="3">
        <v>1</v>
      </c>
      <c r="AT419" s="23">
        <v>44031</v>
      </c>
      <c r="AU419" s="20">
        <v>5</v>
      </c>
      <c r="AV419" s="132"/>
      <c r="AW419" s="3">
        <v>1</v>
      </c>
      <c r="AX419" s="23">
        <v>44030</v>
      </c>
      <c r="AY419" s="20">
        <v>5</v>
      </c>
      <c r="AZ419" s="132"/>
      <c r="BA419" s="3">
        <v>1</v>
      </c>
      <c r="BB419" s="23">
        <v>44029</v>
      </c>
      <c r="BC419" s="20">
        <v>5</v>
      </c>
      <c r="BD419" s="132"/>
      <c r="BE419" s="3">
        <v>1</v>
      </c>
      <c r="BF419" s="23">
        <v>44028</v>
      </c>
      <c r="BG419" s="20">
        <v>5</v>
      </c>
      <c r="BH419" s="22"/>
    </row>
    <row r="420" spans="1:60" x14ac:dyDescent="0.25">
      <c r="A420" s="37"/>
      <c r="B420" s="61"/>
      <c r="C420" s="144">
        <f t="shared" si="52"/>
        <v>1</v>
      </c>
      <c r="D420" s="145">
        <f t="shared" si="58"/>
        <v>1</v>
      </c>
      <c r="E420" s="20">
        <f t="shared" si="54"/>
        <v>40</v>
      </c>
      <c r="F420" s="20">
        <v>5</v>
      </c>
      <c r="G420" s="95"/>
      <c r="H420" s="22"/>
      <c r="I420" s="3">
        <v>6</v>
      </c>
      <c r="J420" s="23">
        <v>44038</v>
      </c>
      <c r="K420" s="140">
        <v>5</v>
      </c>
      <c r="L420" s="22"/>
      <c r="M420" s="3">
        <v>8</v>
      </c>
      <c r="N420" s="23">
        <v>44037</v>
      </c>
      <c r="O420" s="20">
        <v>5</v>
      </c>
      <c r="P420" s="22"/>
      <c r="Q420" s="3">
        <v>8</v>
      </c>
      <c r="R420" s="23">
        <v>44036</v>
      </c>
      <c r="S420" s="20">
        <v>5</v>
      </c>
      <c r="T420" s="22"/>
      <c r="U420" s="3">
        <v>8</v>
      </c>
      <c r="V420" s="23">
        <v>44035</v>
      </c>
      <c r="W420" s="20">
        <v>5</v>
      </c>
      <c r="X420" s="22"/>
      <c r="Y420" s="3">
        <v>5</v>
      </c>
      <c r="Z420" s="23">
        <v>44034</v>
      </c>
      <c r="AA420" s="20">
        <v>5</v>
      </c>
      <c r="AB420" s="22"/>
      <c r="AC420" s="3">
        <v>3</v>
      </c>
      <c r="AD420" s="23">
        <v>44033</v>
      </c>
      <c r="AE420" s="20">
        <v>5</v>
      </c>
      <c r="AF420" s="22"/>
      <c r="AG420" s="131">
        <v>1</v>
      </c>
      <c r="AH420" s="23">
        <v>44032</v>
      </c>
      <c r="AI420" s="20">
        <v>0</v>
      </c>
      <c r="AJ420" s="132"/>
      <c r="AK420" s="3">
        <v>1</v>
      </c>
      <c r="AL420" s="23">
        <v>44031</v>
      </c>
      <c r="AM420" s="20">
        <v>5</v>
      </c>
      <c r="AN420" s="132"/>
      <c r="AO420" s="3">
        <v>1</v>
      </c>
      <c r="AP420" s="23">
        <v>44030</v>
      </c>
      <c r="AQ420" s="20">
        <v>5</v>
      </c>
      <c r="AR420" s="132"/>
      <c r="AS420" s="3"/>
      <c r="AT420" s="23"/>
      <c r="AU420" s="20"/>
      <c r="AV420" s="132"/>
      <c r="AW420" s="3"/>
      <c r="AX420" s="23"/>
      <c r="AY420" s="20"/>
      <c r="AZ420" s="132"/>
      <c r="BA420" s="3"/>
      <c r="BB420" s="23"/>
      <c r="BC420" s="20"/>
      <c r="BD420" s="132"/>
      <c r="BE420" s="3"/>
      <c r="BF420" s="23"/>
      <c r="BG420" s="20"/>
      <c r="BH420" s="22"/>
    </row>
    <row r="421" spans="1:60" x14ac:dyDescent="0.25">
      <c r="A421" s="37">
        <v>44041</v>
      </c>
      <c r="B421" s="61">
        <v>0.45833333333333331</v>
      </c>
      <c r="C421" s="144">
        <f t="shared" si="52"/>
        <v>6</v>
      </c>
      <c r="D421" s="145">
        <f t="shared" si="58"/>
        <v>6</v>
      </c>
      <c r="E421" s="20">
        <f t="shared" si="54"/>
        <v>390</v>
      </c>
      <c r="F421" s="20">
        <v>5</v>
      </c>
      <c r="G421" s="95"/>
      <c r="H421" s="22"/>
      <c r="I421" s="3">
        <v>6</v>
      </c>
      <c r="J421" s="23">
        <v>44040</v>
      </c>
      <c r="K421" s="140">
        <v>30</v>
      </c>
      <c r="L421" s="22"/>
      <c r="M421" s="3">
        <v>8</v>
      </c>
      <c r="N421" s="23">
        <v>44039</v>
      </c>
      <c r="O421" s="20">
        <v>30</v>
      </c>
      <c r="P421" s="22"/>
      <c r="Q421" s="3">
        <v>8</v>
      </c>
      <c r="R421" s="23">
        <v>44038</v>
      </c>
      <c r="S421" s="20">
        <v>30</v>
      </c>
      <c r="T421" s="22"/>
      <c r="U421" s="3">
        <v>8</v>
      </c>
      <c r="V421" s="23">
        <v>44037</v>
      </c>
      <c r="W421" s="20">
        <v>30</v>
      </c>
      <c r="X421" s="22"/>
      <c r="Y421" s="3">
        <v>5</v>
      </c>
      <c r="Z421" s="23">
        <v>44036</v>
      </c>
      <c r="AA421" s="20">
        <v>30</v>
      </c>
      <c r="AB421" s="22"/>
      <c r="AC421" s="131">
        <v>3</v>
      </c>
      <c r="AD421" s="23">
        <v>44035</v>
      </c>
      <c r="AE421" s="20">
        <v>30</v>
      </c>
      <c r="AF421" s="22"/>
      <c r="AG421" s="131">
        <v>1</v>
      </c>
      <c r="AH421" s="23">
        <v>44034</v>
      </c>
      <c r="AI421" s="20">
        <v>30</v>
      </c>
      <c r="AJ421" s="132"/>
      <c r="AK421" s="3">
        <v>1</v>
      </c>
      <c r="AL421" s="23">
        <v>44033</v>
      </c>
      <c r="AM421" s="20">
        <v>30</v>
      </c>
      <c r="AN421" s="132"/>
      <c r="AO421" s="3">
        <v>1</v>
      </c>
      <c r="AP421" s="23">
        <v>44032</v>
      </c>
      <c r="AQ421" s="20">
        <v>30</v>
      </c>
      <c r="AR421" s="132"/>
      <c r="AS421" s="3">
        <v>1</v>
      </c>
      <c r="AT421" s="23">
        <v>44031</v>
      </c>
      <c r="AU421" s="20">
        <v>30</v>
      </c>
      <c r="AV421" s="132"/>
      <c r="AW421" s="3">
        <v>1</v>
      </c>
      <c r="AX421" s="23">
        <v>44030</v>
      </c>
      <c r="AY421" s="20">
        <v>30</v>
      </c>
      <c r="AZ421" s="132"/>
      <c r="BA421" s="3">
        <v>1</v>
      </c>
      <c r="BB421" s="23">
        <v>44029</v>
      </c>
      <c r="BC421" s="20">
        <v>30</v>
      </c>
      <c r="BD421" s="132"/>
      <c r="BE421" s="3">
        <v>1</v>
      </c>
      <c r="BF421" s="23">
        <v>44028</v>
      </c>
      <c r="BG421" s="20">
        <v>30</v>
      </c>
      <c r="BH421" s="22"/>
    </row>
    <row r="422" spans="1:60" x14ac:dyDescent="0.25">
      <c r="A422" s="37"/>
      <c r="B422" s="61"/>
      <c r="C422" s="144">
        <f t="shared" si="52"/>
        <v>1</v>
      </c>
      <c r="D422" s="145">
        <f t="shared" si="58"/>
        <v>1</v>
      </c>
      <c r="E422" s="20">
        <f t="shared" si="54"/>
        <v>50</v>
      </c>
      <c r="F422" s="20">
        <v>5</v>
      </c>
      <c r="G422" s="95"/>
      <c r="H422" s="22"/>
      <c r="I422" s="3">
        <v>6</v>
      </c>
      <c r="J422" s="23">
        <v>44040</v>
      </c>
      <c r="K422" s="140">
        <v>5</v>
      </c>
      <c r="L422" s="22"/>
      <c r="M422" s="3">
        <v>8</v>
      </c>
      <c r="N422" s="23">
        <v>44039</v>
      </c>
      <c r="O422" s="20">
        <v>5</v>
      </c>
      <c r="P422" s="22"/>
      <c r="Q422" s="3">
        <v>8</v>
      </c>
      <c r="R422" s="23">
        <v>44038</v>
      </c>
      <c r="S422" s="20">
        <v>5</v>
      </c>
      <c r="T422" s="22"/>
      <c r="U422" s="3">
        <v>8</v>
      </c>
      <c r="V422" s="23">
        <v>44037</v>
      </c>
      <c r="W422" s="20">
        <v>5</v>
      </c>
      <c r="X422" s="22"/>
      <c r="Y422" s="3">
        <v>5</v>
      </c>
      <c r="Z422" s="23">
        <v>44036</v>
      </c>
      <c r="AA422" s="20">
        <v>5</v>
      </c>
      <c r="AB422" s="22"/>
      <c r="AC422" s="131">
        <v>3</v>
      </c>
      <c r="AD422" s="23">
        <v>44035</v>
      </c>
      <c r="AE422" s="20">
        <v>5</v>
      </c>
      <c r="AF422" s="22"/>
      <c r="AG422" s="131">
        <v>1</v>
      </c>
      <c r="AH422" s="23">
        <v>44034</v>
      </c>
      <c r="AI422" s="20">
        <v>5</v>
      </c>
      <c r="AJ422" s="132"/>
      <c r="AK422" s="3">
        <v>1</v>
      </c>
      <c r="AL422" s="23">
        <v>44033</v>
      </c>
      <c r="AM422" s="20">
        <v>5</v>
      </c>
      <c r="AN422" s="132"/>
      <c r="AO422" s="3">
        <v>1</v>
      </c>
      <c r="AP422" s="23">
        <v>44032</v>
      </c>
      <c r="AQ422" s="20">
        <v>5</v>
      </c>
      <c r="AR422" s="132"/>
      <c r="AS422" s="3">
        <v>1</v>
      </c>
      <c r="AT422" s="23">
        <v>44031</v>
      </c>
      <c r="AU422" s="20">
        <v>5</v>
      </c>
      <c r="AV422" s="132"/>
      <c r="AW422" s="3"/>
      <c r="AX422" s="23"/>
      <c r="AY422" s="20"/>
      <c r="AZ422" s="132"/>
      <c r="BA422" s="3"/>
      <c r="BB422" s="23"/>
      <c r="BC422" s="20"/>
      <c r="BD422" s="132"/>
      <c r="BE422" s="3"/>
      <c r="BF422" s="23"/>
      <c r="BG422" s="20"/>
      <c r="BH422" s="22"/>
    </row>
    <row r="423" spans="1:60" x14ac:dyDescent="0.25">
      <c r="A423" s="37"/>
      <c r="B423" s="61"/>
      <c r="C423" s="144">
        <f t="shared" si="52"/>
        <v>1</v>
      </c>
      <c r="D423" s="145">
        <f t="shared" si="58"/>
        <v>1</v>
      </c>
      <c r="E423" s="20">
        <f t="shared" si="54"/>
        <v>25</v>
      </c>
      <c r="F423" s="20">
        <v>5</v>
      </c>
      <c r="G423" s="95"/>
      <c r="H423" s="22"/>
      <c r="I423" s="3">
        <v>6</v>
      </c>
      <c r="J423" s="23">
        <v>44038</v>
      </c>
      <c r="K423" s="140">
        <v>5</v>
      </c>
      <c r="L423" s="22"/>
      <c r="M423" s="3">
        <v>8</v>
      </c>
      <c r="N423" s="23">
        <v>44037</v>
      </c>
      <c r="O423" s="20">
        <v>0</v>
      </c>
      <c r="P423" s="22"/>
      <c r="Q423" s="3">
        <v>8</v>
      </c>
      <c r="R423" s="23">
        <v>44036</v>
      </c>
      <c r="S423" s="20">
        <v>0</v>
      </c>
      <c r="T423" s="22"/>
      <c r="U423" s="3">
        <v>8</v>
      </c>
      <c r="V423" s="23">
        <v>44035</v>
      </c>
      <c r="W423" s="20">
        <v>0</v>
      </c>
      <c r="X423" s="22"/>
      <c r="Y423" s="3">
        <v>8</v>
      </c>
      <c r="Z423" s="23">
        <v>44034</v>
      </c>
      <c r="AA423" s="20">
        <v>0</v>
      </c>
      <c r="AB423" s="22"/>
      <c r="AC423" s="3">
        <v>8</v>
      </c>
      <c r="AD423" s="23">
        <v>44033</v>
      </c>
      <c r="AE423" s="20">
        <v>0</v>
      </c>
      <c r="AF423" s="22"/>
      <c r="AG423" s="131">
        <v>8</v>
      </c>
      <c r="AH423" s="23">
        <v>44032</v>
      </c>
      <c r="AI423" s="20">
        <v>0</v>
      </c>
      <c r="AJ423" s="132"/>
      <c r="AK423" s="3">
        <v>8</v>
      </c>
      <c r="AL423" s="23">
        <v>44031</v>
      </c>
      <c r="AM423" s="20">
        <v>5</v>
      </c>
      <c r="AN423" s="132"/>
      <c r="AO423" s="3">
        <v>8</v>
      </c>
      <c r="AP423" s="23">
        <v>44030</v>
      </c>
      <c r="AQ423" s="20">
        <v>5</v>
      </c>
      <c r="AR423" s="132"/>
      <c r="AS423" s="3">
        <v>8</v>
      </c>
      <c r="AT423" s="23">
        <v>44029</v>
      </c>
      <c r="AU423" s="20">
        <v>5</v>
      </c>
      <c r="AV423" s="132"/>
      <c r="AW423" s="3">
        <v>5</v>
      </c>
      <c r="AX423" s="23">
        <v>44028</v>
      </c>
      <c r="AY423" s="20">
        <v>5</v>
      </c>
      <c r="AZ423" s="132"/>
      <c r="BA423" s="3"/>
      <c r="BB423" s="23"/>
      <c r="BC423" s="20"/>
      <c r="BD423" s="132"/>
      <c r="BE423" s="3"/>
      <c r="BF423" s="23"/>
      <c r="BG423" s="20"/>
      <c r="BH423" s="22"/>
    </row>
    <row r="424" spans="1:60" x14ac:dyDescent="0.25">
      <c r="A424" s="37">
        <v>44041</v>
      </c>
      <c r="B424" s="61">
        <v>0.5</v>
      </c>
      <c r="C424" s="144">
        <f t="shared" si="52"/>
        <v>5</v>
      </c>
      <c r="D424" s="145">
        <f t="shared" si="58"/>
        <v>5</v>
      </c>
      <c r="E424" s="20">
        <f t="shared" si="54"/>
        <v>325</v>
      </c>
      <c r="F424" s="20">
        <v>5</v>
      </c>
      <c r="G424" s="95"/>
      <c r="H424" s="22"/>
      <c r="I424" s="3">
        <v>6</v>
      </c>
      <c r="J424" s="23">
        <v>44040</v>
      </c>
      <c r="K424" s="140">
        <v>25</v>
      </c>
      <c r="L424" s="22"/>
      <c r="M424" s="3">
        <v>8</v>
      </c>
      <c r="N424" s="23">
        <v>44039</v>
      </c>
      <c r="O424" s="20">
        <v>25</v>
      </c>
      <c r="P424" s="22"/>
      <c r="Q424" s="3">
        <v>8</v>
      </c>
      <c r="R424" s="23">
        <v>44038</v>
      </c>
      <c r="S424" s="20">
        <v>25</v>
      </c>
      <c r="T424" s="22"/>
      <c r="U424" s="3">
        <v>8</v>
      </c>
      <c r="V424" s="23">
        <v>44037</v>
      </c>
      <c r="W424" s="20">
        <v>25</v>
      </c>
      <c r="X424" s="22"/>
      <c r="Y424" s="3">
        <v>5</v>
      </c>
      <c r="Z424" s="23">
        <v>44036</v>
      </c>
      <c r="AA424" s="20">
        <v>25</v>
      </c>
      <c r="AB424" s="22"/>
      <c r="AC424" s="131">
        <v>3</v>
      </c>
      <c r="AD424" s="23">
        <v>44035</v>
      </c>
      <c r="AE424" s="20">
        <v>25</v>
      </c>
      <c r="AF424" s="22"/>
      <c r="AG424" s="131">
        <v>1</v>
      </c>
      <c r="AH424" s="23">
        <v>44034</v>
      </c>
      <c r="AI424" s="20">
        <v>25</v>
      </c>
      <c r="AJ424" s="132"/>
      <c r="AK424" s="3">
        <v>1</v>
      </c>
      <c r="AL424" s="23">
        <v>44033</v>
      </c>
      <c r="AM424" s="20">
        <v>25</v>
      </c>
      <c r="AN424" s="132"/>
      <c r="AO424" s="3">
        <v>1</v>
      </c>
      <c r="AP424" s="23">
        <v>44032</v>
      </c>
      <c r="AQ424" s="20">
        <v>25</v>
      </c>
      <c r="AR424" s="132"/>
      <c r="AS424" s="3">
        <v>1</v>
      </c>
      <c r="AT424" s="23">
        <v>44031</v>
      </c>
      <c r="AU424" s="20">
        <v>25</v>
      </c>
      <c r="AV424" s="132"/>
      <c r="AW424" s="3">
        <v>1</v>
      </c>
      <c r="AX424" s="23">
        <v>44030</v>
      </c>
      <c r="AY424" s="20">
        <v>25</v>
      </c>
      <c r="AZ424" s="132"/>
      <c r="BA424" s="3">
        <v>1</v>
      </c>
      <c r="BB424" s="23">
        <v>44029</v>
      </c>
      <c r="BC424" s="20">
        <v>25</v>
      </c>
      <c r="BD424" s="132"/>
      <c r="BE424" s="3">
        <v>1</v>
      </c>
      <c r="BF424" s="23">
        <v>44028</v>
      </c>
      <c r="BG424" s="20">
        <v>25</v>
      </c>
      <c r="BH424" s="22"/>
    </row>
    <row r="425" spans="1:60" x14ac:dyDescent="0.25">
      <c r="A425" s="37"/>
      <c r="B425" s="61"/>
      <c r="C425" s="144">
        <f t="shared" si="52"/>
        <v>1</v>
      </c>
      <c r="D425" s="145">
        <f t="shared" si="58"/>
        <v>1</v>
      </c>
      <c r="E425" s="20">
        <f t="shared" si="54"/>
        <v>60</v>
      </c>
      <c r="F425" s="20">
        <v>5</v>
      </c>
      <c r="G425" s="95"/>
      <c r="H425" s="22"/>
      <c r="I425" s="3">
        <v>6</v>
      </c>
      <c r="J425" s="23">
        <v>44040</v>
      </c>
      <c r="K425" s="140">
        <v>5</v>
      </c>
      <c r="L425" s="22"/>
      <c r="M425" s="3">
        <v>8</v>
      </c>
      <c r="N425" s="23">
        <v>44039</v>
      </c>
      <c r="O425" s="20">
        <v>5</v>
      </c>
      <c r="P425" s="22"/>
      <c r="Q425" s="3">
        <v>8</v>
      </c>
      <c r="R425" s="23">
        <v>44038</v>
      </c>
      <c r="S425" s="20">
        <v>5</v>
      </c>
      <c r="T425" s="22"/>
      <c r="U425" s="3">
        <v>8</v>
      </c>
      <c r="V425" s="23">
        <v>44037</v>
      </c>
      <c r="W425" s="20">
        <v>5</v>
      </c>
      <c r="X425" s="22"/>
      <c r="Y425" s="3">
        <v>5</v>
      </c>
      <c r="Z425" s="23">
        <v>44036</v>
      </c>
      <c r="AA425" s="20">
        <v>0</v>
      </c>
      <c r="AB425" s="22"/>
      <c r="AC425" s="131">
        <v>5</v>
      </c>
      <c r="AD425" s="23">
        <v>44035</v>
      </c>
      <c r="AE425" s="20">
        <v>5</v>
      </c>
      <c r="AF425" s="22"/>
      <c r="AG425" s="131">
        <v>3</v>
      </c>
      <c r="AH425" s="23">
        <v>44034</v>
      </c>
      <c r="AI425" s="20">
        <v>5</v>
      </c>
      <c r="AJ425" s="132"/>
      <c r="AK425" s="3">
        <v>1</v>
      </c>
      <c r="AL425" s="23">
        <v>44033</v>
      </c>
      <c r="AM425" s="20">
        <v>5</v>
      </c>
      <c r="AN425" s="132"/>
      <c r="AO425" s="3">
        <v>1</v>
      </c>
      <c r="AP425" s="23">
        <v>44032</v>
      </c>
      <c r="AQ425" s="20">
        <v>5</v>
      </c>
      <c r="AR425" s="132"/>
      <c r="AS425" s="3">
        <v>1</v>
      </c>
      <c r="AT425" s="23">
        <v>44031</v>
      </c>
      <c r="AU425" s="20">
        <v>5</v>
      </c>
      <c r="AV425" s="132"/>
      <c r="AW425" s="3">
        <v>1</v>
      </c>
      <c r="AX425" s="23">
        <v>44030</v>
      </c>
      <c r="AY425" s="20">
        <v>5</v>
      </c>
      <c r="AZ425" s="132"/>
      <c r="BA425" s="3">
        <v>1</v>
      </c>
      <c r="BB425" s="23">
        <v>44029</v>
      </c>
      <c r="BC425" s="20">
        <v>5</v>
      </c>
      <c r="BD425" s="132"/>
      <c r="BE425" s="3">
        <v>1</v>
      </c>
      <c r="BF425" s="23">
        <v>44028</v>
      </c>
      <c r="BG425" s="20">
        <v>5</v>
      </c>
      <c r="BH425" s="22"/>
    </row>
    <row r="426" spans="1:60" x14ac:dyDescent="0.25">
      <c r="A426" s="37">
        <v>44041</v>
      </c>
      <c r="B426" s="61">
        <v>0.54166666666666663</v>
      </c>
      <c r="C426" s="144">
        <f t="shared" si="52"/>
        <v>5</v>
      </c>
      <c r="D426" s="145">
        <f t="shared" si="58"/>
        <v>5</v>
      </c>
      <c r="E426" s="20">
        <f t="shared" si="54"/>
        <v>325</v>
      </c>
      <c r="F426" s="20">
        <v>5</v>
      </c>
      <c r="G426" s="95"/>
      <c r="H426" s="22"/>
      <c r="I426" s="3">
        <v>6</v>
      </c>
      <c r="J426" s="23">
        <v>44040</v>
      </c>
      <c r="K426" s="140">
        <v>25</v>
      </c>
      <c r="L426" s="22"/>
      <c r="M426" s="3">
        <v>8</v>
      </c>
      <c r="N426" s="23">
        <v>44039</v>
      </c>
      <c r="O426" s="20">
        <v>25</v>
      </c>
      <c r="P426" s="22"/>
      <c r="Q426" s="3">
        <v>8</v>
      </c>
      <c r="R426" s="23">
        <v>44038</v>
      </c>
      <c r="S426" s="20">
        <v>25</v>
      </c>
      <c r="T426" s="22"/>
      <c r="U426" s="3">
        <v>8</v>
      </c>
      <c r="V426" s="23">
        <v>44037</v>
      </c>
      <c r="W426" s="20">
        <v>25</v>
      </c>
      <c r="X426" s="22"/>
      <c r="Y426" s="3">
        <v>5</v>
      </c>
      <c r="Z426" s="23">
        <v>44036</v>
      </c>
      <c r="AA426" s="20">
        <v>25</v>
      </c>
      <c r="AB426" s="22"/>
      <c r="AC426" s="131">
        <v>3</v>
      </c>
      <c r="AD426" s="23">
        <v>44035</v>
      </c>
      <c r="AE426" s="20">
        <v>25</v>
      </c>
      <c r="AF426" s="22"/>
      <c r="AG426" s="131">
        <v>1</v>
      </c>
      <c r="AH426" s="23">
        <v>44034</v>
      </c>
      <c r="AI426" s="20">
        <v>25</v>
      </c>
      <c r="AJ426" s="132"/>
      <c r="AK426" s="3">
        <v>1</v>
      </c>
      <c r="AL426" s="23">
        <v>44033</v>
      </c>
      <c r="AM426" s="20">
        <v>25</v>
      </c>
      <c r="AN426" s="132"/>
      <c r="AO426" s="3">
        <v>1</v>
      </c>
      <c r="AP426" s="23">
        <v>44032</v>
      </c>
      <c r="AQ426" s="20">
        <v>25</v>
      </c>
      <c r="AR426" s="132"/>
      <c r="AS426" s="3">
        <v>1</v>
      </c>
      <c r="AT426" s="23">
        <v>44031</v>
      </c>
      <c r="AU426" s="20">
        <v>25</v>
      </c>
      <c r="AV426" s="132"/>
      <c r="AW426" s="3">
        <v>1</v>
      </c>
      <c r="AX426" s="23">
        <v>44030</v>
      </c>
      <c r="AY426" s="20">
        <v>25</v>
      </c>
      <c r="AZ426" s="132"/>
      <c r="BA426" s="3">
        <v>1</v>
      </c>
      <c r="BB426" s="23">
        <v>44029</v>
      </c>
      <c r="BC426" s="20">
        <v>25</v>
      </c>
      <c r="BD426" s="132"/>
      <c r="BE426" s="3">
        <v>1</v>
      </c>
      <c r="BF426" s="23">
        <v>44028</v>
      </c>
      <c r="BG426" s="20">
        <v>25</v>
      </c>
      <c r="BH426" s="22"/>
    </row>
    <row r="427" spans="1:60" s="46" customFormat="1" ht="13.75" thickBot="1" x14ac:dyDescent="0.3">
      <c r="A427" s="69">
        <v>44041</v>
      </c>
      <c r="B427" s="70">
        <v>0.66666666666666663</v>
      </c>
      <c r="C427" s="155">
        <f>K427/F427</f>
        <v>4</v>
      </c>
      <c r="D427" s="156">
        <f t="shared" si="58"/>
        <v>4</v>
      </c>
      <c r="E427" s="48">
        <f>SUM(K427,O427,S427,W427,AA427,AE427,AI427,AM427,AQ427,AU427,AY427,BC427,BG427)</f>
        <v>260</v>
      </c>
      <c r="F427" s="48">
        <v>5</v>
      </c>
      <c r="G427" s="157"/>
      <c r="H427" s="51"/>
      <c r="I427" s="52">
        <v>6</v>
      </c>
      <c r="J427" s="53">
        <v>44040</v>
      </c>
      <c r="K427" s="158">
        <v>20</v>
      </c>
      <c r="L427" s="51"/>
      <c r="M427" s="52">
        <v>8</v>
      </c>
      <c r="N427" s="53">
        <v>44039</v>
      </c>
      <c r="O427" s="48">
        <v>20</v>
      </c>
      <c r="P427" s="51"/>
      <c r="Q427" s="52">
        <v>8</v>
      </c>
      <c r="R427" s="53">
        <v>44038</v>
      </c>
      <c r="S427" s="48">
        <v>20</v>
      </c>
      <c r="T427" s="51"/>
      <c r="U427" s="52">
        <v>8</v>
      </c>
      <c r="V427" s="53">
        <v>44037</v>
      </c>
      <c r="W427" s="48">
        <v>20</v>
      </c>
      <c r="X427" s="51"/>
      <c r="Y427" s="52">
        <v>5</v>
      </c>
      <c r="Z427" s="53">
        <v>44036</v>
      </c>
      <c r="AA427" s="48">
        <v>20</v>
      </c>
      <c r="AB427" s="51"/>
      <c r="AC427" s="159">
        <v>3</v>
      </c>
      <c r="AD427" s="53">
        <v>44035</v>
      </c>
      <c r="AE427" s="48">
        <v>20</v>
      </c>
      <c r="AF427" s="51"/>
      <c r="AG427" s="159">
        <v>1</v>
      </c>
      <c r="AH427" s="53">
        <v>44034</v>
      </c>
      <c r="AI427" s="48">
        <v>20</v>
      </c>
      <c r="AJ427" s="160"/>
      <c r="AK427" s="52">
        <v>1</v>
      </c>
      <c r="AL427" s="53">
        <v>44033</v>
      </c>
      <c r="AM427" s="48">
        <v>20</v>
      </c>
      <c r="AN427" s="160"/>
      <c r="AO427" s="52">
        <v>1</v>
      </c>
      <c r="AP427" s="53">
        <v>44032</v>
      </c>
      <c r="AQ427" s="48">
        <v>20</v>
      </c>
      <c r="AR427" s="160"/>
      <c r="AS427" s="52">
        <v>1</v>
      </c>
      <c r="AT427" s="53">
        <v>44031</v>
      </c>
      <c r="AU427" s="48">
        <v>20</v>
      </c>
      <c r="AV427" s="160"/>
      <c r="AW427" s="52">
        <v>1</v>
      </c>
      <c r="AX427" s="53">
        <v>44030</v>
      </c>
      <c r="AY427" s="48">
        <v>20</v>
      </c>
      <c r="AZ427" s="160"/>
      <c r="BA427" s="52">
        <v>1</v>
      </c>
      <c r="BB427" s="53">
        <v>44029</v>
      </c>
      <c r="BC427" s="48">
        <v>20</v>
      </c>
      <c r="BD427" s="160"/>
      <c r="BE427" s="52">
        <v>1</v>
      </c>
      <c r="BF427" s="53">
        <v>44028</v>
      </c>
      <c r="BG427" s="48">
        <v>20</v>
      </c>
      <c r="BH427" s="51"/>
    </row>
    <row r="428" spans="1:60" s="8" customFormat="1" x14ac:dyDescent="0.25">
      <c r="A428" s="5">
        <v>44042</v>
      </c>
      <c r="B428" s="63">
        <v>0.25</v>
      </c>
      <c r="C428" s="135">
        <f t="shared" ref="C428:C444" si="59">K428/F428</f>
        <v>1</v>
      </c>
      <c r="D428" s="136">
        <f t="shared" ref="D428:D444" si="60">C428</f>
        <v>1</v>
      </c>
      <c r="E428" s="7">
        <f t="shared" ref="E428:E444" si="61">SUM(K428,O428,S428,W428,AA428,AE428,AI428,AM428,AQ428,AU428,AY428,BC428,BG428)</f>
        <v>65</v>
      </c>
      <c r="F428" s="7">
        <v>5</v>
      </c>
      <c r="G428" s="141"/>
      <c r="H428" s="12"/>
      <c r="I428" s="9">
        <v>6</v>
      </c>
      <c r="J428" s="10">
        <v>44040</v>
      </c>
      <c r="K428" s="137">
        <v>5</v>
      </c>
      <c r="L428" s="12"/>
      <c r="M428" s="9">
        <v>8</v>
      </c>
      <c r="N428" s="10">
        <v>44039</v>
      </c>
      <c r="O428" s="7">
        <v>5</v>
      </c>
      <c r="P428" s="12"/>
      <c r="Q428" s="9">
        <v>8</v>
      </c>
      <c r="R428" s="10">
        <v>44038</v>
      </c>
      <c r="S428" s="7">
        <v>5</v>
      </c>
      <c r="T428" s="12"/>
      <c r="U428" s="9">
        <v>8</v>
      </c>
      <c r="V428" s="10">
        <v>44037</v>
      </c>
      <c r="W428" s="7">
        <v>5</v>
      </c>
      <c r="X428" s="12"/>
      <c r="Y428" s="9">
        <v>5</v>
      </c>
      <c r="Z428" s="10">
        <v>44036</v>
      </c>
      <c r="AA428" s="7">
        <v>5</v>
      </c>
      <c r="AB428" s="12"/>
      <c r="AC428" s="138">
        <v>3</v>
      </c>
      <c r="AD428" s="10">
        <v>44035</v>
      </c>
      <c r="AE428" s="7">
        <v>5</v>
      </c>
      <c r="AF428" s="12"/>
      <c r="AG428" s="138">
        <v>1</v>
      </c>
      <c r="AH428" s="10">
        <v>44034</v>
      </c>
      <c r="AI428" s="7">
        <v>5</v>
      </c>
      <c r="AJ428" s="139"/>
      <c r="AK428" s="9">
        <v>1</v>
      </c>
      <c r="AL428" s="10">
        <v>44033</v>
      </c>
      <c r="AM428" s="7">
        <v>5</v>
      </c>
      <c r="AN428" s="139"/>
      <c r="AO428" s="9">
        <v>1</v>
      </c>
      <c r="AP428" s="10">
        <v>44032</v>
      </c>
      <c r="AQ428" s="7">
        <v>5</v>
      </c>
      <c r="AR428" s="139"/>
      <c r="AS428" s="9">
        <v>1</v>
      </c>
      <c r="AT428" s="10">
        <v>44031</v>
      </c>
      <c r="AU428" s="7">
        <v>5</v>
      </c>
      <c r="AV428" s="139"/>
      <c r="AW428" s="9">
        <v>1</v>
      </c>
      <c r="AX428" s="10">
        <v>44030</v>
      </c>
      <c r="AY428" s="7">
        <v>5</v>
      </c>
      <c r="AZ428" s="139"/>
      <c r="BA428" s="9">
        <v>1</v>
      </c>
      <c r="BB428" s="10">
        <v>44029</v>
      </c>
      <c r="BC428" s="7">
        <v>5</v>
      </c>
      <c r="BD428" s="139"/>
      <c r="BE428" s="9">
        <v>1</v>
      </c>
      <c r="BF428" s="10">
        <v>44028</v>
      </c>
      <c r="BG428" s="7">
        <v>5</v>
      </c>
      <c r="BH428" s="12"/>
    </row>
    <row r="429" spans="1:60" x14ac:dyDescent="0.25">
      <c r="A429" s="37"/>
      <c r="B429" s="61"/>
      <c r="C429" s="144">
        <f t="shared" si="59"/>
        <v>3</v>
      </c>
      <c r="D429" s="145">
        <f t="shared" si="60"/>
        <v>3</v>
      </c>
      <c r="E429" s="20">
        <f t="shared" si="61"/>
        <v>195</v>
      </c>
      <c r="F429" s="20">
        <v>5</v>
      </c>
      <c r="G429" s="95"/>
      <c r="H429" s="22"/>
      <c r="I429" s="3">
        <v>6</v>
      </c>
      <c r="J429" s="23">
        <v>44041</v>
      </c>
      <c r="K429" s="140">
        <v>15</v>
      </c>
      <c r="L429" s="22"/>
      <c r="M429" s="3">
        <v>8</v>
      </c>
      <c r="N429" s="23">
        <v>44040</v>
      </c>
      <c r="O429" s="20">
        <v>15</v>
      </c>
      <c r="P429" s="22"/>
      <c r="Q429" s="3">
        <v>8</v>
      </c>
      <c r="R429" s="23">
        <v>44039</v>
      </c>
      <c r="S429" s="20">
        <v>15</v>
      </c>
      <c r="T429" s="22"/>
      <c r="U429" s="3">
        <v>8</v>
      </c>
      <c r="V429" s="23">
        <v>44038</v>
      </c>
      <c r="W429" s="20">
        <v>15</v>
      </c>
      <c r="X429" s="22"/>
      <c r="Y429" s="3">
        <v>5</v>
      </c>
      <c r="Z429" s="23">
        <v>44037</v>
      </c>
      <c r="AA429" s="20">
        <v>15</v>
      </c>
      <c r="AB429" s="22"/>
      <c r="AC429" s="131">
        <v>3</v>
      </c>
      <c r="AD429" s="23">
        <v>44036</v>
      </c>
      <c r="AE429" s="20">
        <v>15</v>
      </c>
      <c r="AF429" s="22"/>
      <c r="AG429" s="131">
        <v>1</v>
      </c>
      <c r="AH429" s="23">
        <v>44035</v>
      </c>
      <c r="AI429" s="20">
        <v>15</v>
      </c>
      <c r="AJ429" s="132"/>
      <c r="AK429" s="3">
        <v>1</v>
      </c>
      <c r="AL429" s="23">
        <v>44034</v>
      </c>
      <c r="AM429" s="20">
        <v>15</v>
      </c>
      <c r="AN429" s="132"/>
      <c r="AO429" s="3">
        <v>1</v>
      </c>
      <c r="AP429" s="23">
        <v>44033</v>
      </c>
      <c r="AQ429" s="20">
        <v>15</v>
      </c>
      <c r="AR429" s="132"/>
      <c r="AS429" s="3">
        <v>1</v>
      </c>
      <c r="AT429" s="23">
        <v>44032</v>
      </c>
      <c r="AU429" s="20">
        <v>15</v>
      </c>
      <c r="AV429" s="132"/>
      <c r="AW429" s="3">
        <v>1</v>
      </c>
      <c r="AX429" s="23">
        <v>44031</v>
      </c>
      <c r="AY429" s="20">
        <v>15</v>
      </c>
      <c r="AZ429" s="132"/>
      <c r="BA429" s="3">
        <v>1</v>
      </c>
      <c r="BB429" s="23">
        <v>44030</v>
      </c>
      <c r="BC429" s="20">
        <v>15</v>
      </c>
      <c r="BD429" s="132"/>
      <c r="BE429" s="3">
        <v>1</v>
      </c>
      <c r="BF429" s="23">
        <v>44029</v>
      </c>
      <c r="BG429" s="20">
        <v>15</v>
      </c>
      <c r="BH429" s="22"/>
    </row>
    <row r="430" spans="1:60" x14ac:dyDescent="0.25">
      <c r="A430" s="37">
        <v>44042</v>
      </c>
      <c r="B430" s="61">
        <v>0.33333333333333331</v>
      </c>
      <c r="C430" s="144">
        <f t="shared" si="59"/>
        <v>5</v>
      </c>
      <c r="D430" s="145">
        <f t="shared" si="60"/>
        <v>5</v>
      </c>
      <c r="E430" s="20">
        <f t="shared" si="61"/>
        <v>325</v>
      </c>
      <c r="F430" s="20">
        <v>5</v>
      </c>
      <c r="G430" s="95"/>
      <c r="H430" s="22"/>
      <c r="I430" s="3">
        <v>6</v>
      </c>
      <c r="J430" s="23">
        <v>44041</v>
      </c>
      <c r="K430" s="140">
        <v>25</v>
      </c>
      <c r="L430" s="22"/>
      <c r="M430" s="3">
        <v>8</v>
      </c>
      <c r="N430" s="23">
        <v>44040</v>
      </c>
      <c r="O430" s="20">
        <v>25</v>
      </c>
      <c r="P430" s="22"/>
      <c r="Q430" s="3">
        <v>8</v>
      </c>
      <c r="R430" s="23">
        <v>44039</v>
      </c>
      <c r="S430" s="20">
        <v>25</v>
      </c>
      <c r="T430" s="22"/>
      <c r="U430" s="3">
        <v>8</v>
      </c>
      <c r="V430" s="23">
        <v>44038</v>
      </c>
      <c r="W430" s="20">
        <v>25</v>
      </c>
      <c r="X430" s="22"/>
      <c r="Y430" s="3">
        <v>5</v>
      </c>
      <c r="Z430" s="23">
        <v>44037</v>
      </c>
      <c r="AA430" s="20">
        <v>25</v>
      </c>
      <c r="AB430" s="22"/>
      <c r="AC430" s="131">
        <v>3</v>
      </c>
      <c r="AD430" s="23">
        <v>44036</v>
      </c>
      <c r="AE430" s="20">
        <v>25</v>
      </c>
      <c r="AF430" s="22"/>
      <c r="AG430" s="131">
        <v>1</v>
      </c>
      <c r="AH430" s="23">
        <v>44035</v>
      </c>
      <c r="AI430" s="20">
        <v>25</v>
      </c>
      <c r="AJ430" s="132"/>
      <c r="AK430" s="3">
        <v>1</v>
      </c>
      <c r="AL430" s="23">
        <v>44034</v>
      </c>
      <c r="AM430" s="20">
        <v>25</v>
      </c>
      <c r="AN430" s="132"/>
      <c r="AO430" s="3">
        <v>1</v>
      </c>
      <c r="AP430" s="23">
        <v>44033</v>
      </c>
      <c r="AQ430" s="20">
        <v>25</v>
      </c>
      <c r="AR430" s="132"/>
      <c r="AS430" s="3">
        <v>1</v>
      </c>
      <c r="AT430" s="23">
        <v>44032</v>
      </c>
      <c r="AU430" s="20">
        <v>25</v>
      </c>
      <c r="AV430" s="132"/>
      <c r="AW430" s="3">
        <v>1</v>
      </c>
      <c r="AX430" s="23">
        <v>44031</v>
      </c>
      <c r="AY430" s="20">
        <v>25</v>
      </c>
      <c r="AZ430" s="132"/>
      <c r="BA430" s="3">
        <v>1</v>
      </c>
      <c r="BB430" s="23">
        <v>44030</v>
      </c>
      <c r="BC430" s="20">
        <v>25</v>
      </c>
      <c r="BD430" s="132"/>
      <c r="BE430" s="3">
        <v>1</v>
      </c>
      <c r="BF430" s="23">
        <v>44029</v>
      </c>
      <c r="BG430" s="20">
        <v>25</v>
      </c>
      <c r="BH430" s="22"/>
    </row>
    <row r="431" spans="1:60" x14ac:dyDescent="0.25">
      <c r="A431" s="37"/>
      <c r="B431" s="61"/>
      <c r="C431" s="144">
        <f t="shared" si="59"/>
        <v>1</v>
      </c>
      <c r="D431" s="145">
        <f t="shared" si="60"/>
        <v>1</v>
      </c>
      <c r="E431" s="20">
        <f t="shared" si="61"/>
        <v>35</v>
      </c>
      <c r="F431" s="20">
        <v>5</v>
      </c>
      <c r="G431" s="95"/>
      <c r="H431" s="22"/>
      <c r="I431" s="3">
        <v>6</v>
      </c>
      <c r="J431" s="23">
        <v>44041</v>
      </c>
      <c r="K431" s="140">
        <v>5</v>
      </c>
      <c r="L431" s="22"/>
      <c r="M431" s="3">
        <v>8</v>
      </c>
      <c r="N431" s="23">
        <v>44040</v>
      </c>
      <c r="O431" s="20">
        <v>5</v>
      </c>
      <c r="P431" s="22"/>
      <c r="Q431" s="3">
        <v>8</v>
      </c>
      <c r="R431" s="23">
        <v>44039</v>
      </c>
      <c r="S431" s="20">
        <v>5</v>
      </c>
      <c r="T431" s="22"/>
      <c r="U431" s="3">
        <v>8</v>
      </c>
      <c r="V431" s="23">
        <v>44038</v>
      </c>
      <c r="W431" s="20">
        <v>5</v>
      </c>
      <c r="X431" s="22"/>
      <c r="Y431" s="3">
        <v>5</v>
      </c>
      <c r="Z431" s="23">
        <v>44037</v>
      </c>
      <c r="AA431" s="20">
        <v>5</v>
      </c>
      <c r="AB431" s="22"/>
      <c r="AC431" s="131">
        <v>3</v>
      </c>
      <c r="AD431" s="23">
        <v>44036</v>
      </c>
      <c r="AE431" s="20">
        <v>5</v>
      </c>
      <c r="AF431" s="22"/>
      <c r="AG431" s="131">
        <v>1</v>
      </c>
      <c r="AH431" s="23">
        <v>44035</v>
      </c>
      <c r="AI431" s="20">
        <v>0</v>
      </c>
      <c r="AJ431" s="132"/>
      <c r="AK431" s="3">
        <v>1</v>
      </c>
      <c r="AL431" s="23">
        <v>44034</v>
      </c>
      <c r="AM431" s="20">
        <v>0</v>
      </c>
      <c r="AN431" s="132"/>
      <c r="AO431" s="3">
        <v>1</v>
      </c>
      <c r="AP431" s="23">
        <v>44033</v>
      </c>
      <c r="AQ431" s="20">
        <v>0</v>
      </c>
      <c r="AR431" s="132"/>
      <c r="AS431" s="3">
        <v>1</v>
      </c>
      <c r="AT431" s="23">
        <v>44032</v>
      </c>
      <c r="AU431" s="20">
        <v>0</v>
      </c>
      <c r="AV431" s="132"/>
      <c r="AW431" s="3">
        <v>1</v>
      </c>
      <c r="AX431" s="23">
        <v>44031</v>
      </c>
      <c r="AY431" s="20">
        <v>0</v>
      </c>
      <c r="AZ431" s="132"/>
      <c r="BA431" s="3">
        <v>1</v>
      </c>
      <c r="BB431" s="23">
        <v>44030</v>
      </c>
      <c r="BC431" s="20">
        <v>5</v>
      </c>
      <c r="BD431" s="132"/>
      <c r="BE431" s="3"/>
      <c r="BF431" s="23"/>
      <c r="BG431" s="20"/>
      <c r="BH431" s="22"/>
    </row>
    <row r="432" spans="1:60" x14ac:dyDescent="0.25">
      <c r="A432" s="37"/>
      <c r="B432" s="61"/>
      <c r="C432" s="144">
        <f t="shared" si="59"/>
        <v>1</v>
      </c>
      <c r="D432" s="145">
        <f t="shared" si="60"/>
        <v>1</v>
      </c>
      <c r="E432" s="20">
        <f t="shared" si="61"/>
        <v>30</v>
      </c>
      <c r="F432" s="20">
        <v>5</v>
      </c>
      <c r="G432" s="95"/>
      <c r="H432" s="22"/>
      <c r="I432" s="3">
        <v>6</v>
      </c>
      <c r="J432" s="23">
        <v>44041</v>
      </c>
      <c r="K432" s="140">
        <v>5</v>
      </c>
      <c r="L432" s="22"/>
      <c r="M432" s="3">
        <v>8</v>
      </c>
      <c r="N432" s="23">
        <v>44040</v>
      </c>
      <c r="O432" s="20">
        <v>5</v>
      </c>
      <c r="P432" s="22"/>
      <c r="Q432" s="3">
        <v>8</v>
      </c>
      <c r="R432" s="23">
        <v>44039</v>
      </c>
      <c r="S432" s="20">
        <v>5</v>
      </c>
      <c r="T432" s="22"/>
      <c r="U432" s="3">
        <v>8</v>
      </c>
      <c r="V432" s="23">
        <v>44038</v>
      </c>
      <c r="W432" s="20">
        <v>5</v>
      </c>
      <c r="X432" s="22"/>
      <c r="Y432" s="3">
        <v>5</v>
      </c>
      <c r="Z432" s="23">
        <v>44037</v>
      </c>
      <c r="AA432" s="20">
        <v>5</v>
      </c>
      <c r="AB432" s="22"/>
      <c r="AC432" s="3">
        <v>3</v>
      </c>
      <c r="AD432" s="23">
        <v>44036</v>
      </c>
      <c r="AE432" s="20">
        <v>0</v>
      </c>
      <c r="AF432" s="22"/>
      <c r="AG432" s="131">
        <v>1</v>
      </c>
      <c r="AH432" s="23">
        <v>44035</v>
      </c>
      <c r="AI432" s="20">
        <v>0</v>
      </c>
      <c r="AJ432" s="132"/>
      <c r="AK432" s="3">
        <v>1</v>
      </c>
      <c r="AL432" s="23">
        <v>44034</v>
      </c>
      <c r="AM432" s="20">
        <v>0</v>
      </c>
      <c r="AN432" s="132"/>
      <c r="AO432" s="3">
        <v>1</v>
      </c>
      <c r="AP432" s="23">
        <v>44033</v>
      </c>
      <c r="AQ432" s="20">
        <v>0</v>
      </c>
      <c r="AR432" s="132"/>
      <c r="AS432" s="3">
        <v>1</v>
      </c>
      <c r="AT432" s="23">
        <v>44032</v>
      </c>
      <c r="AU432" s="20">
        <v>0</v>
      </c>
      <c r="AV432" s="132"/>
      <c r="AW432" s="3">
        <v>3</v>
      </c>
      <c r="AX432" s="23">
        <v>44031</v>
      </c>
      <c r="AY432" s="20">
        <v>5</v>
      </c>
      <c r="AZ432" s="132"/>
      <c r="BA432" s="3"/>
      <c r="BB432" s="23"/>
      <c r="BC432" s="20"/>
      <c r="BD432" s="132"/>
      <c r="BE432" s="3"/>
      <c r="BF432" s="23"/>
      <c r="BG432" s="20"/>
      <c r="BH432" s="22"/>
    </row>
    <row r="433" spans="1:60" x14ac:dyDescent="0.25">
      <c r="A433" s="37">
        <v>44042</v>
      </c>
      <c r="B433" s="61">
        <v>0.375</v>
      </c>
      <c r="C433" s="144">
        <f t="shared" si="59"/>
        <v>3</v>
      </c>
      <c r="D433" s="145">
        <f t="shared" si="60"/>
        <v>3</v>
      </c>
      <c r="E433" s="20">
        <f t="shared" si="61"/>
        <v>195</v>
      </c>
      <c r="F433" s="20">
        <v>5</v>
      </c>
      <c r="G433" s="95"/>
      <c r="H433" s="22"/>
      <c r="I433" s="3">
        <v>6</v>
      </c>
      <c r="J433" s="23">
        <v>44041</v>
      </c>
      <c r="K433" s="140">
        <v>15</v>
      </c>
      <c r="L433" s="22"/>
      <c r="M433" s="3">
        <v>8</v>
      </c>
      <c r="N433" s="23">
        <v>44040</v>
      </c>
      <c r="O433" s="20">
        <v>15</v>
      </c>
      <c r="P433" s="22"/>
      <c r="Q433" s="3">
        <v>8</v>
      </c>
      <c r="R433" s="23">
        <v>44039</v>
      </c>
      <c r="S433" s="20">
        <v>15</v>
      </c>
      <c r="T433" s="22"/>
      <c r="U433" s="3">
        <v>8</v>
      </c>
      <c r="V433" s="23">
        <v>44038</v>
      </c>
      <c r="W433" s="20">
        <v>15</v>
      </c>
      <c r="X433" s="22"/>
      <c r="Y433" s="3">
        <v>5</v>
      </c>
      <c r="Z433" s="23">
        <v>44037</v>
      </c>
      <c r="AA433" s="20">
        <v>15</v>
      </c>
      <c r="AB433" s="22"/>
      <c r="AC433" s="131">
        <v>3</v>
      </c>
      <c r="AD433" s="23">
        <v>44036</v>
      </c>
      <c r="AE433" s="20">
        <v>15</v>
      </c>
      <c r="AF433" s="22"/>
      <c r="AG433" s="131">
        <v>1</v>
      </c>
      <c r="AH433" s="23">
        <v>44035</v>
      </c>
      <c r="AI433" s="20">
        <v>15</v>
      </c>
      <c r="AJ433" s="132"/>
      <c r="AK433" s="3">
        <v>1</v>
      </c>
      <c r="AL433" s="23">
        <v>44034</v>
      </c>
      <c r="AM433" s="20">
        <v>15</v>
      </c>
      <c r="AN433" s="132"/>
      <c r="AO433" s="3">
        <v>1</v>
      </c>
      <c r="AP433" s="23">
        <v>44033</v>
      </c>
      <c r="AQ433" s="20">
        <v>15</v>
      </c>
      <c r="AR433" s="132"/>
      <c r="AS433" s="3">
        <v>1</v>
      </c>
      <c r="AT433" s="23">
        <v>44032</v>
      </c>
      <c r="AU433" s="20">
        <v>15</v>
      </c>
      <c r="AV433" s="132"/>
      <c r="AW433" s="3">
        <v>1</v>
      </c>
      <c r="AX433" s="23">
        <v>44031</v>
      </c>
      <c r="AY433" s="20">
        <v>15</v>
      </c>
      <c r="AZ433" s="132"/>
      <c r="BA433" s="3">
        <v>1</v>
      </c>
      <c r="BB433" s="23">
        <v>44030</v>
      </c>
      <c r="BC433" s="20">
        <v>15</v>
      </c>
      <c r="BD433" s="132"/>
      <c r="BE433" s="3">
        <v>1</v>
      </c>
      <c r="BF433" s="23">
        <v>44029</v>
      </c>
      <c r="BG433" s="20">
        <v>15</v>
      </c>
      <c r="BH433" s="22"/>
    </row>
    <row r="434" spans="1:60" x14ac:dyDescent="0.25">
      <c r="A434" s="37">
        <v>44042</v>
      </c>
      <c r="B434" s="61">
        <v>0.41666666666666669</v>
      </c>
      <c r="C434" s="144">
        <f t="shared" si="59"/>
        <v>4</v>
      </c>
      <c r="D434" s="145">
        <f t="shared" si="60"/>
        <v>4</v>
      </c>
      <c r="E434" s="20">
        <f t="shared" si="61"/>
        <v>260</v>
      </c>
      <c r="F434" s="20">
        <v>5</v>
      </c>
      <c r="G434" s="95"/>
      <c r="H434" s="22"/>
      <c r="I434" s="3">
        <v>6</v>
      </c>
      <c r="J434" s="23">
        <v>44041</v>
      </c>
      <c r="K434" s="140">
        <v>20</v>
      </c>
      <c r="L434" s="22"/>
      <c r="M434" s="3">
        <v>8</v>
      </c>
      <c r="N434" s="23">
        <v>44040</v>
      </c>
      <c r="O434" s="20">
        <v>20</v>
      </c>
      <c r="P434" s="22"/>
      <c r="Q434" s="3">
        <v>8</v>
      </c>
      <c r="R434" s="23">
        <v>44039</v>
      </c>
      <c r="S434" s="20">
        <v>20</v>
      </c>
      <c r="T434" s="22"/>
      <c r="U434" s="3">
        <v>8</v>
      </c>
      <c r="V434" s="23">
        <v>44038</v>
      </c>
      <c r="W434" s="20">
        <v>20</v>
      </c>
      <c r="X434" s="22"/>
      <c r="Y434" s="3">
        <v>5</v>
      </c>
      <c r="Z434" s="23">
        <v>44037</v>
      </c>
      <c r="AA434" s="20">
        <v>20</v>
      </c>
      <c r="AB434" s="22"/>
      <c r="AC434" s="131">
        <v>3</v>
      </c>
      <c r="AD434" s="23">
        <v>44036</v>
      </c>
      <c r="AE434" s="20">
        <v>20</v>
      </c>
      <c r="AF434" s="22"/>
      <c r="AG434" s="131">
        <v>1</v>
      </c>
      <c r="AH434" s="23">
        <v>44035</v>
      </c>
      <c r="AI434" s="20">
        <v>20</v>
      </c>
      <c r="AJ434" s="132"/>
      <c r="AK434" s="3">
        <v>1</v>
      </c>
      <c r="AL434" s="23">
        <v>44034</v>
      </c>
      <c r="AM434" s="20">
        <v>20</v>
      </c>
      <c r="AN434" s="132"/>
      <c r="AO434" s="3">
        <v>1</v>
      </c>
      <c r="AP434" s="23">
        <v>44033</v>
      </c>
      <c r="AQ434" s="20">
        <v>20</v>
      </c>
      <c r="AR434" s="132"/>
      <c r="AS434" s="3">
        <v>1</v>
      </c>
      <c r="AT434" s="23">
        <v>44032</v>
      </c>
      <c r="AU434" s="20">
        <v>20</v>
      </c>
      <c r="AV434" s="132"/>
      <c r="AW434" s="3">
        <v>1</v>
      </c>
      <c r="AX434" s="23">
        <v>44031</v>
      </c>
      <c r="AY434" s="20">
        <v>20</v>
      </c>
      <c r="AZ434" s="132"/>
      <c r="BA434" s="3">
        <v>1</v>
      </c>
      <c r="BB434" s="23">
        <v>44030</v>
      </c>
      <c r="BC434" s="20">
        <v>20</v>
      </c>
      <c r="BD434" s="132"/>
      <c r="BE434" s="3">
        <v>1</v>
      </c>
      <c r="BF434" s="23">
        <v>44029</v>
      </c>
      <c r="BG434" s="20">
        <v>20</v>
      </c>
      <c r="BH434" s="22"/>
    </row>
    <row r="435" spans="1:60" x14ac:dyDescent="0.25">
      <c r="A435" s="37"/>
      <c r="B435" s="61"/>
      <c r="C435" s="144">
        <f t="shared" si="59"/>
        <v>1</v>
      </c>
      <c r="D435" s="145">
        <f t="shared" si="60"/>
        <v>1</v>
      </c>
      <c r="E435" s="20">
        <f t="shared" si="61"/>
        <v>35</v>
      </c>
      <c r="F435" s="20">
        <v>5</v>
      </c>
      <c r="G435" s="95"/>
      <c r="H435" s="22"/>
      <c r="I435" s="3">
        <v>6</v>
      </c>
      <c r="J435" s="23">
        <v>44041</v>
      </c>
      <c r="K435" s="140">
        <v>5</v>
      </c>
      <c r="L435" s="22"/>
      <c r="M435" s="3">
        <v>8</v>
      </c>
      <c r="N435" s="23">
        <v>44040</v>
      </c>
      <c r="O435" s="20">
        <v>5</v>
      </c>
      <c r="P435" s="22"/>
      <c r="Q435" s="3">
        <v>8</v>
      </c>
      <c r="R435" s="23">
        <v>44039</v>
      </c>
      <c r="S435" s="20">
        <v>5</v>
      </c>
      <c r="T435" s="22"/>
      <c r="U435" s="3">
        <v>8</v>
      </c>
      <c r="V435" s="23">
        <v>44038</v>
      </c>
      <c r="W435" s="20">
        <v>5</v>
      </c>
      <c r="X435" s="22"/>
      <c r="Y435" s="3">
        <v>5</v>
      </c>
      <c r="Z435" s="23">
        <v>44037</v>
      </c>
      <c r="AA435" s="20">
        <v>5</v>
      </c>
      <c r="AB435" s="22"/>
      <c r="AC435" s="131">
        <v>3</v>
      </c>
      <c r="AD435" s="23">
        <v>44036</v>
      </c>
      <c r="AE435" s="20">
        <v>5</v>
      </c>
      <c r="AF435" s="22"/>
      <c r="AG435" s="131">
        <v>1</v>
      </c>
      <c r="AH435" s="23">
        <v>44035</v>
      </c>
      <c r="AI435" s="20">
        <v>0</v>
      </c>
      <c r="AJ435" s="132"/>
      <c r="AK435" s="3">
        <v>1</v>
      </c>
      <c r="AL435" s="23">
        <v>44034</v>
      </c>
      <c r="AM435" s="20">
        <v>5</v>
      </c>
      <c r="AN435" s="132"/>
      <c r="AO435" s="3"/>
      <c r="AP435" s="23"/>
      <c r="AQ435" s="20"/>
      <c r="AR435" s="132"/>
      <c r="AS435" s="3"/>
      <c r="AT435" s="23"/>
      <c r="AU435" s="20"/>
      <c r="AV435" s="132"/>
      <c r="AW435" s="3"/>
      <c r="AX435" s="23"/>
      <c r="AY435" s="20"/>
      <c r="AZ435" s="132"/>
      <c r="BA435" s="3"/>
      <c r="BB435" s="23"/>
      <c r="BC435" s="20"/>
      <c r="BD435" s="132"/>
      <c r="BE435" s="3"/>
      <c r="BF435" s="23"/>
      <c r="BG435" s="20"/>
      <c r="BH435" s="22"/>
    </row>
    <row r="436" spans="1:60" x14ac:dyDescent="0.25">
      <c r="A436" s="37">
        <v>44042</v>
      </c>
      <c r="B436" s="61">
        <v>0.45833333333333331</v>
      </c>
      <c r="C436" s="144">
        <f t="shared" si="59"/>
        <v>4</v>
      </c>
      <c r="D436" s="145">
        <f t="shared" si="60"/>
        <v>4</v>
      </c>
      <c r="E436" s="20">
        <f t="shared" si="61"/>
        <v>260</v>
      </c>
      <c r="F436" s="20">
        <v>5</v>
      </c>
      <c r="G436" s="95"/>
      <c r="H436" s="22"/>
      <c r="I436" s="3">
        <v>6</v>
      </c>
      <c r="J436" s="23">
        <v>44041</v>
      </c>
      <c r="K436" s="140">
        <v>20</v>
      </c>
      <c r="L436" s="22"/>
      <c r="M436" s="3">
        <v>8</v>
      </c>
      <c r="N436" s="23">
        <v>44040</v>
      </c>
      <c r="O436" s="20">
        <v>20</v>
      </c>
      <c r="P436" s="22"/>
      <c r="Q436" s="3">
        <v>8</v>
      </c>
      <c r="R436" s="23">
        <v>44039</v>
      </c>
      <c r="S436" s="20">
        <v>20</v>
      </c>
      <c r="T436" s="22"/>
      <c r="U436" s="3">
        <v>8</v>
      </c>
      <c r="V436" s="23">
        <v>44038</v>
      </c>
      <c r="W436" s="20">
        <v>20</v>
      </c>
      <c r="X436" s="22"/>
      <c r="Y436" s="3">
        <v>5</v>
      </c>
      <c r="Z436" s="23">
        <v>44037</v>
      </c>
      <c r="AA436" s="20">
        <v>20</v>
      </c>
      <c r="AB436" s="22"/>
      <c r="AC436" s="131">
        <v>3</v>
      </c>
      <c r="AD436" s="23">
        <v>44036</v>
      </c>
      <c r="AE436" s="20">
        <v>20</v>
      </c>
      <c r="AF436" s="22"/>
      <c r="AG436" s="131">
        <v>1</v>
      </c>
      <c r="AH436" s="23">
        <v>44035</v>
      </c>
      <c r="AI436" s="20">
        <v>20</v>
      </c>
      <c r="AJ436" s="132"/>
      <c r="AK436" s="3">
        <v>1</v>
      </c>
      <c r="AL436" s="23">
        <v>44034</v>
      </c>
      <c r="AM436" s="20">
        <v>20</v>
      </c>
      <c r="AN436" s="132"/>
      <c r="AO436" s="3">
        <v>1</v>
      </c>
      <c r="AP436" s="23">
        <v>44033</v>
      </c>
      <c r="AQ436" s="20">
        <v>20</v>
      </c>
      <c r="AR436" s="132"/>
      <c r="AS436" s="3">
        <v>1</v>
      </c>
      <c r="AT436" s="23">
        <v>44032</v>
      </c>
      <c r="AU436" s="20">
        <v>20</v>
      </c>
      <c r="AV436" s="132"/>
      <c r="AW436" s="3">
        <v>1</v>
      </c>
      <c r="AX436" s="23">
        <v>44031</v>
      </c>
      <c r="AY436" s="20">
        <v>20</v>
      </c>
      <c r="AZ436" s="132"/>
      <c r="BA436" s="3">
        <v>1</v>
      </c>
      <c r="BB436" s="23">
        <v>44030</v>
      </c>
      <c r="BC436" s="20">
        <v>20</v>
      </c>
      <c r="BD436" s="132"/>
      <c r="BE436" s="3">
        <v>1</v>
      </c>
      <c r="BF436" s="23">
        <v>44029</v>
      </c>
      <c r="BG436" s="20">
        <v>20</v>
      </c>
      <c r="BH436" s="22"/>
    </row>
    <row r="437" spans="1:60" x14ac:dyDescent="0.25">
      <c r="A437" s="37"/>
      <c r="B437" s="61"/>
      <c r="C437" s="144">
        <f t="shared" si="59"/>
        <v>1</v>
      </c>
      <c r="D437" s="145">
        <f t="shared" si="60"/>
        <v>1</v>
      </c>
      <c r="E437" s="20">
        <f t="shared" si="61"/>
        <v>30</v>
      </c>
      <c r="F437" s="20">
        <v>5</v>
      </c>
      <c r="G437" s="95"/>
      <c r="H437" s="22"/>
      <c r="I437" s="3">
        <v>6</v>
      </c>
      <c r="J437" s="23">
        <v>44041</v>
      </c>
      <c r="K437" s="140">
        <v>5</v>
      </c>
      <c r="L437" s="22"/>
      <c r="M437" s="3">
        <v>8</v>
      </c>
      <c r="N437" s="23">
        <v>44040</v>
      </c>
      <c r="O437" s="20">
        <v>5</v>
      </c>
      <c r="P437" s="22"/>
      <c r="Q437" s="3">
        <v>8</v>
      </c>
      <c r="R437" s="23">
        <v>44039</v>
      </c>
      <c r="S437" s="20">
        <v>5</v>
      </c>
      <c r="T437" s="22"/>
      <c r="U437" s="3">
        <v>8</v>
      </c>
      <c r="V437" s="23">
        <v>44038</v>
      </c>
      <c r="W437" s="20">
        <v>5</v>
      </c>
      <c r="X437" s="22"/>
      <c r="Y437" s="3">
        <v>5</v>
      </c>
      <c r="Z437" s="23">
        <v>44037</v>
      </c>
      <c r="AA437" s="20">
        <v>0</v>
      </c>
      <c r="AB437" s="22"/>
      <c r="AC437" s="131">
        <v>5</v>
      </c>
      <c r="AD437" s="23">
        <v>44036</v>
      </c>
      <c r="AE437" s="20">
        <v>5</v>
      </c>
      <c r="AF437" s="22"/>
      <c r="AG437" s="131">
        <v>3</v>
      </c>
      <c r="AH437" s="23">
        <v>44035</v>
      </c>
      <c r="AI437" s="20">
        <v>0</v>
      </c>
      <c r="AJ437" s="132"/>
      <c r="AK437" s="3">
        <v>3</v>
      </c>
      <c r="AL437" s="23">
        <v>44034</v>
      </c>
      <c r="AM437" s="20">
        <v>5</v>
      </c>
      <c r="AN437" s="132"/>
      <c r="AO437" s="3"/>
      <c r="AP437" s="23"/>
      <c r="AQ437" s="20"/>
      <c r="AR437" s="132"/>
      <c r="AS437" s="3"/>
      <c r="AT437" s="23"/>
      <c r="AU437" s="20"/>
      <c r="AV437" s="132"/>
      <c r="AW437" s="3"/>
      <c r="AX437" s="23"/>
      <c r="AY437" s="20"/>
      <c r="AZ437" s="132"/>
      <c r="BA437" s="3"/>
      <c r="BB437" s="23"/>
      <c r="BC437" s="20"/>
      <c r="BD437" s="132"/>
      <c r="BE437" s="3"/>
      <c r="BF437" s="23"/>
      <c r="BG437" s="20"/>
      <c r="BH437" s="22"/>
    </row>
    <row r="438" spans="1:60" x14ac:dyDescent="0.25">
      <c r="A438" s="37"/>
      <c r="B438" s="61"/>
      <c r="C438" s="144">
        <f t="shared" si="59"/>
        <v>1</v>
      </c>
      <c r="D438" s="145">
        <f t="shared" si="60"/>
        <v>1</v>
      </c>
      <c r="E438" s="20">
        <f t="shared" si="61"/>
        <v>20</v>
      </c>
      <c r="F438" s="20">
        <v>5</v>
      </c>
      <c r="G438" s="95"/>
      <c r="H438" s="22"/>
      <c r="I438" s="3">
        <v>6</v>
      </c>
      <c r="J438" s="23">
        <v>44041</v>
      </c>
      <c r="K438" s="140">
        <v>5</v>
      </c>
      <c r="L438" s="22"/>
      <c r="M438" s="3">
        <v>8</v>
      </c>
      <c r="N438" s="23">
        <v>44040</v>
      </c>
      <c r="O438" s="20">
        <v>5</v>
      </c>
      <c r="P438" s="22"/>
      <c r="Q438" s="3">
        <v>8</v>
      </c>
      <c r="R438" s="23">
        <v>44039</v>
      </c>
      <c r="S438" s="20">
        <v>5</v>
      </c>
      <c r="T438" s="22"/>
      <c r="U438" s="3">
        <v>8</v>
      </c>
      <c r="V438" s="23">
        <v>44038</v>
      </c>
      <c r="W438" s="20">
        <v>0</v>
      </c>
      <c r="X438" s="22"/>
      <c r="Y438" s="3">
        <v>8</v>
      </c>
      <c r="Z438" s="23">
        <v>44037</v>
      </c>
      <c r="AA438" s="20">
        <v>5</v>
      </c>
      <c r="AB438" s="22"/>
      <c r="AC438" s="3"/>
      <c r="AD438" s="23"/>
      <c r="AE438" s="20"/>
      <c r="AF438" s="22"/>
      <c r="AG438" s="131"/>
      <c r="AH438" s="23"/>
      <c r="AI438" s="20"/>
      <c r="AJ438" s="132"/>
      <c r="AK438" s="3"/>
      <c r="AL438" s="23"/>
      <c r="AM438" s="20"/>
      <c r="AN438" s="132"/>
      <c r="AO438" s="3"/>
      <c r="AP438" s="23"/>
      <c r="AQ438" s="20"/>
      <c r="AR438" s="132"/>
      <c r="AS438" s="3"/>
      <c r="AT438" s="23"/>
      <c r="AU438" s="20"/>
      <c r="AV438" s="132"/>
      <c r="AW438" s="3"/>
      <c r="AX438" s="23"/>
      <c r="AY438" s="20"/>
      <c r="AZ438" s="132"/>
      <c r="BA438" s="3"/>
      <c r="BB438" s="23"/>
      <c r="BC438" s="20"/>
      <c r="BD438" s="132"/>
      <c r="BE438" s="3"/>
      <c r="BF438" s="23"/>
      <c r="BG438" s="20"/>
      <c r="BH438" s="22"/>
    </row>
    <row r="439" spans="1:60" x14ac:dyDescent="0.25">
      <c r="A439" s="37">
        <v>44042</v>
      </c>
      <c r="B439" s="61">
        <v>0.54166666666666663</v>
      </c>
      <c r="C439" s="144">
        <f t="shared" si="59"/>
        <v>4</v>
      </c>
      <c r="D439" s="145">
        <f t="shared" si="60"/>
        <v>4</v>
      </c>
      <c r="E439" s="20">
        <f t="shared" si="61"/>
        <v>260</v>
      </c>
      <c r="F439" s="20">
        <v>5</v>
      </c>
      <c r="G439" s="95"/>
      <c r="H439" s="22"/>
      <c r="I439" s="3">
        <v>6</v>
      </c>
      <c r="J439" s="23">
        <v>44041</v>
      </c>
      <c r="K439" s="140">
        <v>20</v>
      </c>
      <c r="L439" s="22"/>
      <c r="M439" s="3">
        <v>8</v>
      </c>
      <c r="N439" s="23">
        <v>44040</v>
      </c>
      <c r="O439" s="20">
        <v>20</v>
      </c>
      <c r="P439" s="22"/>
      <c r="Q439" s="3">
        <v>8</v>
      </c>
      <c r="R439" s="23">
        <v>44039</v>
      </c>
      <c r="S439" s="20">
        <v>20</v>
      </c>
      <c r="T439" s="22"/>
      <c r="U439" s="3">
        <v>8</v>
      </c>
      <c r="V439" s="23">
        <v>44038</v>
      </c>
      <c r="W439" s="20">
        <v>20</v>
      </c>
      <c r="X439" s="22"/>
      <c r="Y439" s="3">
        <v>5</v>
      </c>
      <c r="Z439" s="23">
        <v>44037</v>
      </c>
      <c r="AA439" s="20">
        <v>20</v>
      </c>
      <c r="AB439" s="22"/>
      <c r="AC439" s="131">
        <v>3</v>
      </c>
      <c r="AD439" s="23">
        <v>44036</v>
      </c>
      <c r="AE439" s="20">
        <v>20</v>
      </c>
      <c r="AF439" s="22"/>
      <c r="AG439" s="131">
        <v>1</v>
      </c>
      <c r="AH439" s="23">
        <v>44035</v>
      </c>
      <c r="AI439" s="20">
        <v>20</v>
      </c>
      <c r="AJ439" s="132"/>
      <c r="AK439" s="3">
        <v>1</v>
      </c>
      <c r="AL439" s="23">
        <v>44034</v>
      </c>
      <c r="AM439" s="20">
        <v>20</v>
      </c>
      <c r="AN439" s="132"/>
      <c r="AO439" s="3">
        <v>1</v>
      </c>
      <c r="AP439" s="23">
        <v>44033</v>
      </c>
      <c r="AQ439" s="20">
        <v>20</v>
      </c>
      <c r="AR439" s="132"/>
      <c r="AS439" s="3">
        <v>1</v>
      </c>
      <c r="AT439" s="23">
        <v>44032</v>
      </c>
      <c r="AU439" s="20">
        <v>20</v>
      </c>
      <c r="AV439" s="132"/>
      <c r="AW439" s="3">
        <v>1</v>
      </c>
      <c r="AX439" s="23">
        <v>44031</v>
      </c>
      <c r="AY439" s="20">
        <v>20</v>
      </c>
      <c r="AZ439" s="132"/>
      <c r="BA439" s="3">
        <v>1</v>
      </c>
      <c r="BB439" s="23">
        <v>44030</v>
      </c>
      <c r="BC439" s="20">
        <v>20</v>
      </c>
      <c r="BD439" s="132"/>
      <c r="BE439" s="3">
        <v>1</v>
      </c>
      <c r="BF439" s="23">
        <v>44029</v>
      </c>
      <c r="BG439" s="20">
        <v>20</v>
      </c>
      <c r="BH439" s="22"/>
    </row>
    <row r="440" spans="1:60" x14ac:dyDescent="0.25">
      <c r="A440" s="37"/>
      <c r="B440" s="61"/>
      <c r="C440" s="144">
        <f t="shared" si="59"/>
        <v>1</v>
      </c>
      <c r="D440" s="145">
        <f t="shared" si="60"/>
        <v>1</v>
      </c>
      <c r="E440" s="20">
        <f t="shared" si="61"/>
        <v>40</v>
      </c>
      <c r="F440" s="20">
        <v>5</v>
      </c>
      <c r="G440" s="95"/>
      <c r="H440" s="22"/>
      <c r="I440" s="3">
        <v>6</v>
      </c>
      <c r="J440" s="23">
        <v>44041</v>
      </c>
      <c r="K440" s="140">
        <v>5</v>
      </c>
      <c r="L440" s="22"/>
      <c r="M440" s="3">
        <v>8</v>
      </c>
      <c r="N440" s="23">
        <v>44040</v>
      </c>
      <c r="O440" s="20">
        <v>5</v>
      </c>
      <c r="P440" s="22"/>
      <c r="Q440" s="3">
        <v>8</v>
      </c>
      <c r="R440" s="23">
        <v>44039</v>
      </c>
      <c r="S440" s="20">
        <v>5</v>
      </c>
      <c r="T440" s="22"/>
      <c r="U440" s="3">
        <v>8</v>
      </c>
      <c r="V440" s="23">
        <v>44038</v>
      </c>
      <c r="W440" s="20">
        <v>5</v>
      </c>
      <c r="X440" s="22"/>
      <c r="Y440" s="3">
        <v>5</v>
      </c>
      <c r="Z440" s="23">
        <v>44037</v>
      </c>
      <c r="AA440" s="20">
        <v>5</v>
      </c>
      <c r="AB440" s="22"/>
      <c r="AC440" s="131">
        <v>3</v>
      </c>
      <c r="AD440" s="23">
        <v>44036</v>
      </c>
      <c r="AE440" s="20">
        <v>5</v>
      </c>
      <c r="AF440" s="22"/>
      <c r="AG440" s="131">
        <v>1</v>
      </c>
      <c r="AH440" s="23">
        <v>44035</v>
      </c>
      <c r="AI440" s="20">
        <v>5</v>
      </c>
      <c r="AJ440" s="132"/>
      <c r="AK440" s="3">
        <v>1</v>
      </c>
      <c r="AL440" s="23">
        <v>44034</v>
      </c>
      <c r="AM440" s="20">
        <v>5</v>
      </c>
      <c r="AN440" s="132"/>
      <c r="AO440" s="3"/>
      <c r="AP440" s="23"/>
      <c r="AQ440" s="20"/>
      <c r="AR440" s="132"/>
      <c r="AS440" s="3"/>
      <c r="AT440" s="23"/>
      <c r="AU440" s="20"/>
      <c r="AV440" s="132"/>
      <c r="AW440" s="3"/>
      <c r="AX440" s="23"/>
      <c r="AY440" s="20"/>
      <c r="AZ440" s="132"/>
      <c r="BA440" s="3"/>
      <c r="BB440" s="23"/>
      <c r="BC440" s="20"/>
      <c r="BD440" s="132"/>
      <c r="BE440" s="3"/>
      <c r="BF440" s="23"/>
      <c r="BG440" s="20"/>
      <c r="BH440" s="22"/>
    </row>
    <row r="441" spans="1:60" x14ac:dyDescent="0.25">
      <c r="A441" s="37">
        <v>44042</v>
      </c>
      <c r="B441" s="61">
        <v>0.58333333333333337</v>
      </c>
      <c r="C441" s="144">
        <f t="shared" si="59"/>
        <v>5</v>
      </c>
      <c r="D441" s="145">
        <f t="shared" si="60"/>
        <v>5</v>
      </c>
      <c r="E441" s="20">
        <f t="shared" si="61"/>
        <v>325</v>
      </c>
      <c r="F441" s="20">
        <v>5</v>
      </c>
      <c r="G441" s="95"/>
      <c r="H441" s="22"/>
      <c r="I441" s="3">
        <v>6</v>
      </c>
      <c r="J441" s="23">
        <v>44041</v>
      </c>
      <c r="K441" s="140">
        <v>25</v>
      </c>
      <c r="L441" s="22"/>
      <c r="M441" s="3">
        <v>8</v>
      </c>
      <c r="N441" s="23">
        <v>44040</v>
      </c>
      <c r="O441" s="20">
        <v>25</v>
      </c>
      <c r="P441" s="22"/>
      <c r="Q441" s="3">
        <v>8</v>
      </c>
      <c r="R441" s="23">
        <v>44039</v>
      </c>
      <c r="S441" s="20">
        <v>25</v>
      </c>
      <c r="T441" s="22"/>
      <c r="U441" s="3">
        <v>8</v>
      </c>
      <c r="V441" s="23">
        <v>44038</v>
      </c>
      <c r="W441" s="20">
        <v>25</v>
      </c>
      <c r="X441" s="22"/>
      <c r="Y441" s="3">
        <v>5</v>
      </c>
      <c r="Z441" s="23">
        <v>44037</v>
      </c>
      <c r="AA441" s="20">
        <v>25</v>
      </c>
      <c r="AB441" s="22"/>
      <c r="AC441" s="131">
        <v>3</v>
      </c>
      <c r="AD441" s="23">
        <v>44036</v>
      </c>
      <c r="AE441" s="20">
        <v>25</v>
      </c>
      <c r="AF441" s="22"/>
      <c r="AG441" s="131">
        <v>1</v>
      </c>
      <c r="AH441" s="23">
        <v>44035</v>
      </c>
      <c r="AI441" s="20">
        <v>25</v>
      </c>
      <c r="AJ441" s="132"/>
      <c r="AK441" s="3">
        <v>1</v>
      </c>
      <c r="AL441" s="23">
        <v>44034</v>
      </c>
      <c r="AM441" s="20">
        <v>25</v>
      </c>
      <c r="AN441" s="132"/>
      <c r="AO441" s="3">
        <v>1</v>
      </c>
      <c r="AP441" s="23">
        <v>44033</v>
      </c>
      <c r="AQ441" s="20">
        <v>25</v>
      </c>
      <c r="AR441" s="132"/>
      <c r="AS441" s="3">
        <v>1</v>
      </c>
      <c r="AT441" s="23">
        <v>44032</v>
      </c>
      <c r="AU441" s="20">
        <v>25</v>
      </c>
      <c r="AV441" s="132"/>
      <c r="AW441" s="3">
        <v>1</v>
      </c>
      <c r="AX441" s="23">
        <v>44031</v>
      </c>
      <c r="AY441" s="20">
        <v>25</v>
      </c>
      <c r="AZ441" s="132"/>
      <c r="BA441" s="3">
        <v>1</v>
      </c>
      <c r="BB441" s="23">
        <v>44030</v>
      </c>
      <c r="BC441" s="20">
        <v>25</v>
      </c>
      <c r="BD441" s="132"/>
      <c r="BE441" s="3">
        <v>1</v>
      </c>
      <c r="BF441" s="23">
        <v>44029</v>
      </c>
      <c r="BG441" s="20">
        <v>25</v>
      </c>
      <c r="BH441" s="22"/>
    </row>
    <row r="442" spans="1:60" x14ac:dyDescent="0.25">
      <c r="A442" s="37"/>
      <c r="B442" s="61"/>
      <c r="C442" s="144">
        <f t="shared" si="59"/>
        <v>1</v>
      </c>
      <c r="D442" s="145">
        <f t="shared" si="60"/>
        <v>1</v>
      </c>
      <c r="E442" s="20">
        <f t="shared" si="61"/>
        <v>55</v>
      </c>
      <c r="F442" s="20">
        <v>5</v>
      </c>
      <c r="G442" s="95"/>
      <c r="H442" s="22"/>
      <c r="I442" s="3">
        <v>6</v>
      </c>
      <c r="J442" s="23">
        <v>44041</v>
      </c>
      <c r="K442" s="140">
        <v>5</v>
      </c>
      <c r="L442" s="22"/>
      <c r="M442" s="3">
        <v>8</v>
      </c>
      <c r="N442" s="23">
        <v>44040</v>
      </c>
      <c r="O442" s="20">
        <v>5</v>
      </c>
      <c r="P442" s="22"/>
      <c r="Q442" s="3">
        <v>8</v>
      </c>
      <c r="R442" s="23">
        <v>44039</v>
      </c>
      <c r="S442" s="20">
        <v>5</v>
      </c>
      <c r="T442" s="22"/>
      <c r="U442" s="3">
        <v>8</v>
      </c>
      <c r="V442" s="23">
        <v>44038</v>
      </c>
      <c r="W442" s="20">
        <v>5</v>
      </c>
      <c r="X442" s="22"/>
      <c r="Y442" s="3">
        <v>5</v>
      </c>
      <c r="Z442" s="23">
        <v>44037</v>
      </c>
      <c r="AA442" s="20">
        <v>5</v>
      </c>
      <c r="AB442" s="22"/>
      <c r="AC442" s="131">
        <v>3</v>
      </c>
      <c r="AD442" s="23">
        <v>44036</v>
      </c>
      <c r="AE442" s="20">
        <v>5</v>
      </c>
      <c r="AF442" s="22"/>
      <c r="AG442" s="131">
        <v>1</v>
      </c>
      <c r="AH442" s="23">
        <v>44035</v>
      </c>
      <c r="AI442" s="20">
        <v>5</v>
      </c>
      <c r="AJ442" s="132"/>
      <c r="AK442" s="3">
        <v>1</v>
      </c>
      <c r="AL442" s="23">
        <v>44034</v>
      </c>
      <c r="AM442" s="20">
        <v>5</v>
      </c>
      <c r="AN442" s="132"/>
      <c r="AO442" s="3">
        <v>1</v>
      </c>
      <c r="AP442" s="23">
        <v>44033</v>
      </c>
      <c r="AQ442" s="20">
        <v>5</v>
      </c>
      <c r="AR442" s="132"/>
      <c r="AS442" s="3">
        <v>1</v>
      </c>
      <c r="AT442" s="23">
        <v>44032</v>
      </c>
      <c r="AU442" s="20">
        <v>5</v>
      </c>
      <c r="AV442" s="132"/>
      <c r="AW442" s="3">
        <v>1</v>
      </c>
      <c r="AX442" s="23">
        <v>44031</v>
      </c>
      <c r="AY442" s="20">
        <v>0</v>
      </c>
      <c r="AZ442" s="132"/>
      <c r="BA442" s="3">
        <v>1</v>
      </c>
      <c r="BB442" s="23">
        <v>44030</v>
      </c>
      <c r="BC442" s="20">
        <v>0</v>
      </c>
      <c r="BD442" s="132"/>
      <c r="BE442" s="3">
        <v>1</v>
      </c>
      <c r="BF442" s="23">
        <v>44029</v>
      </c>
      <c r="BG442" s="20">
        <v>5</v>
      </c>
      <c r="BH442" s="22"/>
    </row>
    <row r="443" spans="1:60" x14ac:dyDescent="0.25">
      <c r="A443" s="37">
        <v>44042</v>
      </c>
      <c r="B443" s="61">
        <v>0.625</v>
      </c>
      <c r="C443" s="144">
        <f t="shared" si="59"/>
        <v>3</v>
      </c>
      <c r="D443" s="145">
        <f t="shared" si="60"/>
        <v>3</v>
      </c>
      <c r="E443" s="20">
        <f t="shared" si="61"/>
        <v>195</v>
      </c>
      <c r="F443" s="20">
        <v>5</v>
      </c>
      <c r="G443" s="95"/>
      <c r="H443" s="22"/>
      <c r="I443" s="3">
        <v>6</v>
      </c>
      <c r="J443" s="23">
        <v>44041</v>
      </c>
      <c r="K443" s="140">
        <v>15</v>
      </c>
      <c r="L443" s="22"/>
      <c r="M443" s="3">
        <v>8</v>
      </c>
      <c r="N443" s="23">
        <v>44040</v>
      </c>
      <c r="O443" s="20">
        <v>15</v>
      </c>
      <c r="P443" s="22"/>
      <c r="Q443" s="3">
        <v>8</v>
      </c>
      <c r="R443" s="23">
        <v>44039</v>
      </c>
      <c r="S443" s="20">
        <v>15</v>
      </c>
      <c r="T443" s="22"/>
      <c r="U443" s="3">
        <v>8</v>
      </c>
      <c r="V443" s="23">
        <v>44038</v>
      </c>
      <c r="W443" s="20">
        <v>15</v>
      </c>
      <c r="X443" s="22"/>
      <c r="Y443" s="3">
        <v>5</v>
      </c>
      <c r="Z443" s="23">
        <v>44037</v>
      </c>
      <c r="AA443" s="20">
        <v>15</v>
      </c>
      <c r="AB443" s="22"/>
      <c r="AC443" s="131">
        <v>3</v>
      </c>
      <c r="AD443" s="23">
        <v>44036</v>
      </c>
      <c r="AE443" s="20">
        <v>15</v>
      </c>
      <c r="AF443" s="22"/>
      <c r="AG443" s="131">
        <v>1</v>
      </c>
      <c r="AH443" s="23">
        <v>44035</v>
      </c>
      <c r="AI443" s="20">
        <v>15</v>
      </c>
      <c r="AJ443" s="132"/>
      <c r="AK443" s="3">
        <v>1</v>
      </c>
      <c r="AL443" s="23">
        <v>44034</v>
      </c>
      <c r="AM443" s="20">
        <v>15</v>
      </c>
      <c r="AN443" s="132"/>
      <c r="AO443" s="3">
        <v>1</v>
      </c>
      <c r="AP443" s="23">
        <v>44033</v>
      </c>
      <c r="AQ443" s="20">
        <v>15</v>
      </c>
      <c r="AR443" s="132"/>
      <c r="AS443" s="3">
        <v>1</v>
      </c>
      <c r="AT443" s="23">
        <v>44032</v>
      </c>
      <c r="AU443" s="20">
        <v>15</v>
      </c>
      <c r="AV443" s="132"/>
      <c r="AW443" s="3">
        <v>1</v>
      </c>
      <c r="AX443" s="23">
        <v>44031</v>
      </c>
      <c r="AY443" s="20">
        <v>15</v>
      </c>
      <c r="AZ443" s="132"/>
      <c r="BA443" s="3">
        <v>1</v>
      </c>
      <c r="BB443" s="23">
        <v>44030</v>
      </c>
      <c r="BC443" s="20">
        <v>15</v>
      </c>
      <c r="BD443" s="132"/>
      <c r="BE443" s="3">
        <v>1</v>
      </c>
      <c r="BF443" s="23">
        <v>44029</v>
      </c>
      <c r="BG443" s="20">
        <v>15</v>
      </c>
      <c r="BH443" s="22"/>
    </row>
    <row r="444" spans="1:60" s="46" customFormat="1" ht="13.75" thickBot="1" x14ac:dyDescent="0.3">
      <c r="A444" s="69">
        <v>44042</v>
      </c>
      <c r="B444" s="70">
        <v>0.70833333333333337</v>
      </c>
      <c r="C444" s="155">
        <f t="shared" si="59"/>
        <v>3</v>
      </c>
      <c r="D444" s="156">
        <f t="shared" si="60"/>
        <v>3</v>
      </c>
      <c r="E444" s="48">
        <f t="shared" si="61"/>
        <v>195</v>
      </c>
      <c r="F444" s="48">
        <v>5</v>
      </c>
      <c r="G444" s="157"/>
      <c r="H444" s="51"/>
      <c r="I444" s="52">
        <v>6</v>
      </c>
      <c r="J444" s="53">
        <v>44041</v>
      </c>
      <c r="K444" s="158">
        <v>15</v>
      </c>
      <c r="L444" s="51"/>
      <c r="M444" s="52">
        <v>8</v>
      </c>
      <c r="N444" s="53">
        <v>44040</v>
      </c>
      <c r="O444" s="48">
        <v>15</v>
      </c>
      <c r="P444" s="51"/>
      <c r="Q444" s="52">
        <v>8</v>
      </c>
      <c r="R444" s="53">
        <v>44039</v>
      </c>
      <c r="S444" s="48">
        <v>15</v>
      </c>
      <c r="T444" s="51"/>
      <c r="U444" s="52">
        <v>8</v>
      </c>
      <c r="V444" s="53">
        <v>44038</v>
      </c>
      <c r="W444" s="48">
        <v>15</v>
      </c>
      <c r="X444" s="51"/>
      <c r="Y444" s="52">
        <v>5</v>
      </c>
      <c r="Z444" s="53">
        <v>44037</v>
      </c>
      <c r="AA444" s="48">
        <v>15</v>
      </c>
      <c r="AB444" s="51"/>
      <c r="AC444" s="159">
        <v>3</v>
      </c>
      <c r="AD444" s="53">
        <v>44036</v>
      </c>
      <c r="AE444" s="48">
        <v>15</v>
      </c>
      <c r="AF444" s="51"/>
      <c r="AG444" s="159">
        <v>1</v>
      </c>
      <c r="AH444" s="53">
        <v>44035</v>
      </c>
      <c r="AI444" s="48">
        <v>15</v>
      </c>
      <c r="AJ444" s="160"/>
      <c r="AK444" s="52">
        <v>1</v>
      </c>
      <c r="AL444" s="53">
        <v>44034</v>
      </c>
      <c r="AM444" s="48">
        <v>15</v>
      </c>
      <c r="AN444" s="160"/>
      <c r="AO444" s="52">
        <v>1</v>
      </c>
      <c r="AP444" s="53">
        <v>44033</v>
      </c>
      <c r="AQ444" s="48">
        <v>15</v>
      </c>
      <c r="AR444" s="160"/>
      <c r="AS444" s="52">
        <v>1</v>
      </c>
      <c r="AT444" s="53">
        <v>44032</v>
      </c>
      <c r="AU444" s="48">
        <v>15</v>
      </c>
      <c r="AV444" s="160"/>
      <c r="AW444" s="52">
        <v>1</v>
      </c>
      <c r="AX444" s="53">
        <v>44031</v>
      </c>
      <c r="AY444" s="48">
        <v>15</v>
      </c>
      <c r="AZ444" s="160"/>
      <c r="BA444" s="52">
        <v>1</v>
      </c>
      <c r="BB444" s="53">
        <v>44030</v>
      </c>
      <c r="BC444" s="48">
        <v>15</v>
      </c>
      <c r="BD444" s="160"/>
      <c r="BE444" s="52">
        <v>1</v>
      </c>
      <c r="BF444" s="53">
        <v>44029</v>
      </c>
      <c r="BG444" s="48">
        <v>15</v>
      </c>
      <c r="BH444" s="51"/>
    </row>
    <row r="445" spans="1:60" s="8" customFormat="1" x14ac:dyDescent="0.25">
      <c r="A445" s="5">
        <v>44043</v>
      </c>
      <c r="B445" s="63">
        <v>0.25</v>
      </c>
      <c r="C445" s="135">
        <f t="shared" ref="C445:C450" si="62">K445/F445</f>
        <v>2</v>
      </c>
      <c r="D445" s="136">
        <f t="shared" ref="D445:D450" si="63">C445</f>
        <v>2</v>
      </c>
      <c r="E445" s="7">
        <f t="shared" ref="E445:E450" si="64">SUM(K445,O445,S445,W445,AA445,AE445,AI445,AM445,AQ445,AU445,AY445,BC445,BG445)</f>
        <v>130</v>
      </c>
      <c r="F445" s="7">
        <v>5</v>
      </c>
      <c r="G445" s="141"/>
      <c r="H445" s="12"/>
      <c r="I445" s="9">
        <v>6</v>
      </c>
      <c r="J445" s="10">
        <v>44041</v>
      </c>
      <c r="K445" s="137">
        <v>10</v>
      </c>
      <c r="L445" s="12"/>
      <c r="M445" s="9">
        <v>8</v>
      </c>
      <c r="N445" s="10">
        <v>44040</v>
      </c>
      <c r="O445" s="7">
        <v>10</v>
      </c>
      <c r="P445" s="12"/>
      <c r="Q445" s="9">
        <v>8</v>
      </c>
      <c r="R445" s="10">
        <v>44039</v>
      </c>
      <c r="S445" s="7">
        <v>10</v>
      </c>
      <c r="T445" s="12"/>
      <c r="U445" s="9">
        <v>8</v>
      </c>
      <c r="V445" s="10">
        <v>44038</v>
      </c>
      <c r="W445" s="7">
        <v>10</v>
      </c>
      <c r="X445" s="12"/>
      <c r="Y445" s="9">
        <v>5</v>
      </c>
      <c r="Z445" s="10">
        <v>44037</v>
      </c>
      <c r="AA445" s="7">
        <v>10</v>
      </c>
      <c r="AB445" s="12"/>
      <c r="AC445" s="138">
        <v>3</v>
      </c>
      <c r="AD445" s="10">
        <v>44036</v>
      </c>
      <c r="AE445" s="7">
        <v>10</v>
      </c>
      <c r="AF445" s="12"/>
      <c r="AG445" s="138">
        <v>1</v>
      </c>
      <c r="AH445" s="10">
        <v>44035</v>
      </c>
      <c r="AI445" s="7">
        <v>10</v>
      </c>
      <c r="AJ445" s="139"/>
      <c r="AK445" s="9">
        <v>1</v>
      </c>
      <c r="AL445" s="10">
        <v>44034</v>
      </c>
      <c r="AM445" s="7">
        <v>10</v>
      </c>
      <c r="AN445" s="139"/>
      <c r="AO445" s="9">
        <v>1</v>
      </c>
      <c r="AP445" s="10">
        <v>44033</v>
      </c>
      <c r="AQ445" s="7">
        <v>10</v>
      </c>
      <c r="AR445" s="139"/>
      <c r="AS445" s="9">
        <v>1</v>
      </c>
      <c r="AT445" s="10">
        <v>44032</v>
      </c>
      <c r="AU445" s="7">
        <v>10</v>
      </c>
      <c r="AV445" s="139"/>
      <c r="AW445" s="9">
        <v>1</v>
      </c>
      <c r="AX445" s="10">
        <v>44031</v>
      </c>
      <c r="AY445" s="7">
        <v>10</v>
      </c>
      <c r="AZ445" s="139"/>
      <c r="BA445" s="9">
        <v>1</v>
      </c>
      <c r="BB445" s="10">
        <v>44030</v>
      </c>
      <c r="BC445" s="7">
        <v>10</v>
      </c>
      <c r="BD445" s="139"/>
      <c r="BE445" s="9">
        <v>1</v>
      </c>
      <c r="BF445" s="10">
        <v>44029</v>
      </c>
      <c r="BG445" s="7">
        <v>10</v>
      </c>
      <c r="BH445" s="12"/>
    </row>
    <row r="446" spans="1:60" customFormat="1" x14ac:dyDescent="0.25">
      <c r="A446" s="30"/>
      <c r="B446" s="62"/>
      <c r="C446" s="128">
        <f t="shared" si="62"/>
        <v>1</v>
      </c>
      <c r="D446" s="129">
        <f t="shared" si="63"/>
        <v>1</v>
      </c>
      <c r="E446" s="33">
        <f t="shared" si="64"/>
        <v>65</v>
      </c>
      <c r="F446" s="33">
        <v>5</v>
      </c>
      <c r="G446" s="147"/>
      <c r="H446" s="22"/>
      <c r="I446" s="3">
        <v>6</v>
      </c>
      <c r="J446" s="42">
        <v>44042</v>
      </c>
      <c r="K446" s="130">
        <v>5</v>
      </c>
      <c r="L446" s="22"/>
      <c r="M446" s="3">
        <v>8</v>
      </c>
      <c r="N446" s="42">
        <v>44041</v>
      </c>
      <c r="O446" s="33">
        <v>5</v>
      </c>
      <c r="P446" s="22"/>
      <c r="Q446" s="3">
        <v>8</v>
      </c>
      <c r="R446" s="42">
        <v>44040</v>
      </c>
      <c r="S446" s="33">
        <v>5</v>
      </c>
      <c r="T446" s="22"/>
      <c r="U446" s="3">
        <v>8</v>
      </c>
      <c r="V446" s="42">
        <v>44039</v>
      </c>
      <c r="W446" s="33">
        <v>5</v>
      </c>
      <c r="X446" s="22"/>
      <c r="Y446" s="3">
        <v>5</v>
      </c>
      <c r="Z446" s="42">
        <v>44038</v>
      </c>
      <c r="AA446" s="33">
        <v>5</v>
      </c>
      <c r="AB446" s="22"/>
      <c r="AC446" s="131">
        <v>3</v>
      </c>
      <c r="AD446" s="42">
        <v>44037</v>
      </c>
      <c r="AE446" s="33">
        <v>5</v>
      </c>
      <c r="AF446" s="22"/>
      <c r="AG446" s="131">
        <v>1</v>
      </c>
      <c r="AH446" s="42">
        <v>44036</v>
      </c>
      <c r="AI446" s="33">
        <v>5</v>
      </c>
      <c r="AJ446" s="132"/>
      <c r="AK446" s="3">
        <v>1</v>
      </c>
      <c r="AL446" s="42">
        <v>44035</v>
      </c>
      <c r="AM446" s="33">
        <v>5</v>
      </c>
      <c r="AN446" s="132"/>
      <c r="AO446" s="3">
        <v>1</v>
      </c>
      <c r="AP446" s="42">
        <v>44034</v>
      </c>
      <c r="AQ446" s="33">
        <v>5</v>
      </c>
      <c r="AR446" s="132"/>
      <c r="AS446" s="3">
        <v>1</v>
      </c>
      <c r="AT446" s="42">
        <v>44033</v>
      </c>
      <c r="AU446" s="33">
        <v>5</v>
      </c>
      <c r="AV446" s="132"/>
      <c r="AW446" s="3">
        <v>1</v>
      </c>
      <c r="AX446" s="42">
        <v>44032</v>
      </c>
      <c r="AY446" s="33">
        <v>5</v>
      </c>
      <c r="AZ446" s="132"/>
      <c r="BA446" s="3">
        <v>1</v>
      </c>
      <c r="BB446" s="42">
        <v>44031</v>
      </c>
      <c r="BC446" s="33">
        <v>5</v>
      </c>
      <c r="BD446" s="132"/>
      <c r="BE446" s="3">
        <v>1</v>
      </c>
      <c r="BF446" s="42">
        <v>44030</v>
      </c>
      <c r="BG446" s="33">
        <v>5</v>
      </c>
      <c r="BH446" s="22"/>
    </row>
    <row r="447" spans="1:60" customFormat="1" x14ac:dyDescent="0.25">
      <c r="A447" s="30"/>
      <c r="B447" s="62"/>
      <c r="C447" s="128">
        <f t="shared" si="62"/>
        <v>1</v>
      </c>
      <c r="D447" s="129">
        <f t="shared" si="63"/>
        <v>1</v>
      </c>
      <c r="E447" s="33">
        <f t="shared" si="64"/>
        <v>60</v>
      </c>
      <c r="F447" s="33">
        <v>5</v>
      </c>
      <c r="G447" s="147"/>
      <c r="H447" s="22"/>
      <c r="I447" s="3">
        <v>6</v>
      </c>
      <c r="J447" s="42">
        <v>44042</v>
      </c>
      <c r="K447" s="130">
        <v>5</v>
      </c>
      <c r="L447" s="22"/>
      <c r="M447" s="3">
        <v>8</v>
      </c>
      <c r="N447" s="42">
        <v>44041</v>
      </c>
      <c r="O447" s="33">
        <v>5</v>
      </c>
      <c r="P447" s="22"/>
      <c r="Q447" s="3">
        <v>8</v>
      </c>
      <c r="R447" s="42">
        <v>44040</v>
      </c>
      <c r="S447" s="33">
        <v>5</v>
      </c>
      <c r="T447" s="22"/>
      <c r="U447" s="3">
        <v>8</v>
      </c>
      <c r="V447" s="42">
        <v>44039</v>
      </c>
      <c r="W447" s="33">
        <v>5</v>
      </c>
      <c r="X447" s="22"/>
      <c r="Y447" s="3">
        <v>5</v>
      </c>
      <c r="Z447" s="42">
        <v>44038</v>
      </c>
      <c r="AA447" s="33">
        <v>5</v>
      </c>
      <c r="AB447" s="22"/>
      <c r="AC447" s="131">
        <v>3</v>
      </c>
      <c r="AD447" s="42">
        <v>44037</v>
      </c>
      <c r="AE447" s="33">
        <v>5</v>
      </c>
      <c r="AF447" s="22"/>
      <c r="AG447" s="131">
        <v>1</v>
      </c>
      <c r="AH447" s="42">
        <v>44036</v>
      </c>
      <c r="AI447" s="33">
        <v>5</v>
      </c>
      <c r="AJ447" s="132"/>
      <c r="AK447" s="3">
        <v>1</v>
      </c>
      <c r="AL447" s="42">
        <v>44035</v>
      </c>
      <c r="AM447" s="33">
        <v>5</v>
      </c>
      <c r="AN447" s="132"/>
      <c r="AO447" s="3">
        <v>1</v>
      </c>
      <c r="AP447" s="42">
        <v>44034</v>
      </c>
      <c r="AQ447" s="33">
        <v>5</v>
      </c>
      <c r="AR447" s="132"/>
      <c r="AS447" s="3">
        <v>1</v>
      </c>
      <c r="AT447" s="42">
        <v>44033</v>
      </c>
      <c r="AU447" s="33">
        <v>5</v>
      </c>
      <c r="AV447" s="132"/>
      <c r="AW447" s="3">
        <v>1</v>
      </c>
      <c r="AX447" s="42">
        <v>44032</v>
      </c>
      <c r="AY447" s="33">
        <v>5</v>
      </c>
      <c r="AZ447" s="132"/>
      <c r="BA447" s="3">
        <v>1</v>
      </c>
      <c r="BB447" s="42">
        <v>44031</v>
      </c>
      <c r="BC447" s="33">
        <v>0</v>
      </c>
      <c r="BD447" s="132"/>
      <c r="BE447" s="3">
        <v>1</v>
      </c>
      <c r="BF447" s="42">
        <v>44030</v>
      </c>
      <c r="BG447" s="33">
        <v>5</v>
      </c>
      <c r="BH447" s="22"/>
    </row>
    <row r="448" spans="1:60" customFormat="1" x14ac:dyDescent="0.25">
      <c r="A448" s="30">
        <v>44043</v>
      </c>
      <c r="B448" s="62">
        <v>0.29166666666666669</v>
      </c>
      <c r="C448" s="128">
        <f t="shared" si="62"/>
        <v>3</v>
      </c>
      <c r="D448" s="129">
        <f t="shared" si="63"/>
        <v>3</v>
      </c>
      <c r="E448" s="33">
        <f t="shared" si="64"/>
        <v>195</v>
      </c>
      <c r="F448" s="33">
        <v>5</v>
      </c>
      <c r="G448" s="147"/>
      <c r="H448" s="22"/>
      <c r="I448" s="3">
        <v>6</v>
      </c>
      <c r="J448" s="42">
        <v>44042</v>
      </c>
      <c r="K448" s="130">
        <v>15</v>
      </c>
      <c r="L448" s="22"/>
      <c r="M448" s="3">
        <v>8</v>
      </c>
      <c r="N448" s="42">
        <v>44041</v>
      </c>
      <c r="O448" s="33">
        <v>15</v>
      </c>
      <c r="P448" s="22"/>
      <c r="Q448" s="3">
        <v>8</v>
      </c>
      <c r="R448" s="42">
        <v>44040</v>
      </c>
      <c r="S448" s="33">
        <v>15</v>
      </c>
      <c r="T448" s="22"/>
      <c r="U448" s="3">
        <v>8</v>
      </c>
      <c r="V448" s="42">
        <v>44039</v>
      </c>
      <c r="W448" s="33">
        <v>15</v>
      </c>
      <c r="X448" s="22"/>
      <c r="Y448" s="3">
        <v>5</v>
      </c>
      <c r="Z448" s="42">
        <v>44038</v>
      </c>
      <c r="AA448" s="33">
        <v>15</v>
      </c>
      <c r="AB448" s="22"/>
      <c r="AC448" s="131">
        <v>3</v>
      </c>
      <c r="AD448" s="42">
        <v>44037</v>
      </c>
      <c r="AE448" s="33">
        <v>15</v>
      </c>
      <c r="AF448" s="22"/>
      <c r="AG448" s="131">
        <v>1</v>
      </c>
      <c r="AH448" s="42">
        <v>44036</v>
      </c>
      <c r="AI448" s="33">
        <v>15</v>
      </c>
      <c r="AJ448" s="132"/>
      <c r="AK448" s="3">
        <v>1</v>
      </c>
      <c r="AL448" s="42">
        <v>44035</v>
      </c>
      <c r="AM448" s="33">
        <v>15</v>
      </c>
      <c r="AN448" s="132"/>
      <c r="AO448" s="3">
        <v>1</v>
      </c>
      <c r="AP448" s="42">
        <v>44034</v>
      </c>
      <c r="AQ448" s="33">
        <v>15</v>
      </c>
      <c r="AR448" s="132"/>
      <c r="AS448" s="3">
        <v>1</v>
      </c>
      <c r="AT448" s="42">
        <v>44033</v>
      </c>
      <c r="AU448" s="33">
        <v>15</v>
      </c>
      <c r="AV448" s="132"/>
      <c r="AW448" s="3">
        <v>1</v>
      </c>
      <c r="AX448" s="42">
        <v>44032</v>
      </c>
      <c r="AY448" s="33">
        <v>15</v>
      </c>
      <c r="AZ448" s="132"/>
      <c r="BA448" s="3">
        <v>1</v>
      </c>
      <c r="BB448" s="42">
        <v>44031</v>
      </c>
      <c r="BC448" s="33">
        <v>15</v>
      </c>
      <c r="BD448" s="132"/>
      <c r="BE448" s="3">
        <v>1</v>
      </c>
      <c r="BF448" s="42">
        <v>44030</v>
      </c>
      <c r="BG448" s="33">
        <v>15</v>
      </c>
      <c r="BH448" s="22"/>
    </row>
    <row r="449" spans="1:60" customFormat="1" x14ac:dyDescent="0.25">
      <c r="A449" s="30">
        <v>44043</v>
      </c>
      <c r="B449" s="62">
        <v>0.33333333333333331</v>
      </c>
      <c r="C449" s="128">
        <f t="shared" si="62"/>
        <v>3</v>
      </c>
      <c r="D449" s="129">
        <f t="shared" si="63"/>
        <v>3</v>
      </c>
      <c r="E449" s="33">
        <f t="shared" si="64"/>
        <v>195</v>
      </c>
      <c r="F449" s="33">
        <v>5</v>
      </c>
      <c r="G449" s="147"/>
      <c r="H449" s="22"/>
      <c r="I449" s="3">
        <v>6</v>
      </c>
      <c r="J449" s="42">
        <v>44042</v>
      </c>
      <c r="K449" s="130">
        <v>15</v>
      </c>
      <c r="L449" s="22"/>
      <c r="M449" s="3">
        <v>8</v>
      </c>
      <c r="N449" s="42">
        <v>44041</v>
      </c>
      <c r="O449" s="33">
        <v>15</v>
      </c>
      <c r="P449" s="22"/>
      <c r="Q449" s="3">
        <v>8</v>
      </c>
      <c r="R449" s="42">
        <v>44040</v>
      </c>
      <c r="S449" s="33">
        <v>15</v>
      </c>
      <c r="T449" s="22"/>
      <c r="U449" s="3">
        <v>8</v>
      </c>
      <c r="V449" s="42">
        <v>44039</v>
      </c>
      <c r="W449" s="33">
        <v>15</v>
      </c>
      <c r="X449" s="22"/>
      <c r="Y449" s="3">
        <v>5</v>
      </c>
      <c r="Z449" s="42">
        <v>44038</v>
      </c>
      <c r="AA449" s="33">
        <v>15</v>
      </c>
      <c r="AB449" s="22"/>
      <c r="AC449" s="131">
        <v>3</v>
      </c>
      <c r="AD449" s="42">
        <v>44037</v>
      </c>
      <c r="AE449" s="33">
        <v>15</v>
      </c>
      <c r="AF449" s="22"/>
      <c r="AG449" s="131">
        <v>1</v>
      </c>
      <c r="AH449" s="42">
        <v>44036</v>
      </c>
      <c r="AI449" s="33">
        <v>15</v>
      </c>
      <c r="AJ449" s="132"/>
      <c r="AK449" s="3">
        <v>1</v>
      </c>
      <c r="AL449" s="42">
        <v>44035</v>
      </c>
      <c r="AM449" s="33">
        <v>15</v>
      </c>
      <c r="AN449" s="132"/>
      <c r="AO449" s="3">
        <v>1</v>
      </c>
      <c r="AP449" s="42">
        <v>44034</v>
      </c>
      <c r="AQ449" s="33">
        <v>15</v>
      </c>
      <c r="AR449" s="132"/>
      <c r="AS449" s="3">
        <v>1</v>
      </c>
      <c r="AT449" s="42">
        <v>44033</v>
      </c>
      <c r="AU449" s="33">
        <v>15</v>
      </c>
      <c r="AV449" s="132"/>
      <c r="AW449" s="3">
        <v>1</v>
      </c>
      <c r="AX449" s="42">
        <v>44032</v>
      </c>
      <c r="AY449" s="33">
        <v>15</v>
      </c>
      <c r="AZ449" s="132"/>
      <c r="BA449" s="3">
        <v>1</v>
      </c>
      <c r="BB449" s="42">
        <v>44031</v>
      </c>
      <c r="BC449" s="33">
        <v>15</v>
      </c>
      <c r="BD449" s="132"/>
      <c r="BE449" s="3">
        <v>1</v>
      </c>
      <c r="BF449" s="42">
        <v>44030</v>
      </c>
      <c r="BG449" s="33">
        <v>15</v>
      </c>
      <c r="BH449" s="22"/>
    </row>
    <row r="450" spans="1:60" customFormat="1" x14ac:dyDescent="0.25">
      <c r="A450" s="30"/>
      <c r="B450" s="62"/>
      <c r="C450" s="128">
        <f t="shared" si="62"/>
        <v>1</v>
      </c>
      <c r="D450" s="129">
        <f t="shared" si="63"/>
        <v>1</v>
      </c>
      <c r="E450" s="33">
        <f t="shared" si="64"/>
        <v>15</v>
      </c>
      <c r="F450" s="33">
        <v>5</v>
      </c>
      <c r="G450" s="147"/>
      <c r="H450" s="22"/>
      <c r="I450" s="3">
        <v>6</v>
      </c>
      <c r="J450" s="42">
        <v>44042</v>
      </c>
      <c r="K450" s="130">
        <v>5</v>
      </c>
      <c r="L450" s="22"/>
      <c r="M450" s="3">
        <v>8</v>
      </c>
      <c r="N450" s="42">
        <v>44041</v>
      </c>
      <c r="O450" s="33">
        <v>5</v>
      </c>
      <c r="P450" s="22"/>
      <c r="Q450" s="3">
        <v>8</v>
      </c>
      <c r="R450" s="42">
        <v>44040</v>
      </c>
      <c r="S450" s="33">
        <v>5</v>
      </c>
      <c r="T450" s="22"/>
      <c r="U450" s="3"/>
      <c r="V450" s="42"/>
      <c r="W450" s="33"/>
      <c r="X450" s="22"/>
      <c r="Y450" s="3"/>
      <c r="Z450" s="42"/>
      <c r="AA450" s="33"/>
      <c r="AB450" s="22"/>
      <c r="AC450" s="131"/>
      <c r="AD450" s="42"/>
      <c r="AE450" s="33"/>
      <c r="AF450" s="22"/>
      <c r="AG450" s="131"/>
      <c r="AH450" s="42"/>
      <c r="AI450" s="33"/>
      <c r="AJ450" s="132"/>
      <c r="AK450" s="3"/>
      <c r="AL450" s="42"/>
      <c r="AM450" s="33"/>
      <c r="AN450" s="132"/>
      <c r="AO450" s="3"/>
      <c r="AP450" s="42"/>
      <c r="AQ450" s="33"/>
      <c r="AR450" s="132"/>
      <c r="AS450" s="3"/>
      <c r="AT450" s="42"/>
      <c r="AU450" s="33"/>
      <c r="AV450" s="132"/>
      <c r="AW450" s="3"/>
      <c r="AX450" s="42"/>
      <c r="AY450" s="33"/>
      <c r="AZ450" s="132"/>
      <c r="BA450" s="3"/>
      <c r="BB450" s="42"/>
      <c r="BC450" s="33"/>
      <c r="BD450" s="132"/>
      <c r="BE450" s="3"/>
      <c r="BF450" s="42"/>
      <c r="BG450" s="33"/>
      <c r="BH450" s="22"/>
    </row>
    <row r="451" spans="1:60" customFormat="1" x14ac:dyDescent="0.25">
      <c r="A451" s="30">
        <v>44043</v>
      </c>
      <c r="B451" s="62">
        <v>0.41666666666666669</v>
      </c>
      <c r="C451" s="128">
        <f t="shared" ref="C451:C457" si="65">K451/F451</f>
        <v>7</v>
      </c>
      <c r="D451" s="129">
        <f t="shared" ref="D451:D457" si="66">C451</f>
        <v>7</v>
      </c>
      <c r="E451" s="33">
        <f t="shared" ref="E451:E457" si="67">SUM(K451,O451,S451,W451,AA451,AE451,AI451,AM451,AQ451,AU451,AY451,BC451,BG451)</f>
        <v>455</v>
      </c>
      <c r="F451" s="33">
        <v>5</v>
      </c>
      <c r="G451" s="147"/>
      <c r="H451" s="22"/>
      <c r="I451" s="3">
        <v>6</v>
      </c>
      <c r="J451" s="42">
        <v>44042</v>
      </c>
      <c r="K451" s="130">
        <v>35</v>
      </c>
      <c r="L451" s="22"/>
      <c r="M451" s="3">
        <v>8</v>
      </c>
      <c r="N451" s="42">
        <v>44041</v>
      </c>
      <c r="O451" s="33">
        <v>35</v>
      </c>
      <c r="P451" s="22"/>
      <c r="Q451" s="3">
        <v>8</v>
      </c>
      <c r="R451" s="42">
        <v>44040</v>
      </c>
      <c r="S451" s="33">
        <v>35</v>
      </c>
      <c r="T451" s="22"/>
      <c r="U451" s="3">
        <v>8</v>
      </c>
      <c r="V451" s="42">
        <v>44039</v>
      </c>
      <c r="W451" s="33">
        <v>35</v>
      </c>
      <c r="X451" s="22"/>
      <c r="Y451" s="3">
        <v>5</v>
      </c>
      <c r="Z451" s="42">
        <v>44038</v>
      </c>
      <c r="AA451" s="33">
        <v>35</v>
      </c>
      <c r="AB451" s="22"/>
      <c r="AC451" s="131">
        <v>3</v>
      </c>
      <c r="AD451" s="42">
        <v>44037</v>
      </c>
      <c r="AE451" s="33">
        <v>35</v>
      </c>
      <c r="AF451" s="22"/>
      <c r="AG451" s="131">
        <v>1</v>
      </c>
      <c r="AH451" s="42">
        <v>44036</v>
      </c>
      <c r="AI451" s="33">
        <v>35</v>
      </c>
      <c r="AJ451" s="132"/>
      <c r="AK451" s="3">
        <v>1</v>
      </c>
      <c r="AL451" s="42">
        <v>44035</v>
      </c>
      <c r="AM451" s="33">
        <v>35</v>
      </c>
      <c r="AN451" s="132"/>
      <c r="AO451" s="3">
        <v>1</v>
      </c>
      <c r="AP451" s="42">
        <v>44034</v>
      </c>
      <c r="AQ451" s="33">
        <v>35</v>
      </c>
      <c r="AR451" s="132"/>
      <c r="AS451" s="3">
        <v>1</v>
      </c>
      <c r="AT451" s="42">
        <v>44033</v>
      </c>
      <c r="AU451" s="33">
        <v>35</v>
      </c>
      <c r="AV451" s="132"/>
      <c r="AW451" s="3">
        <v>1</v>
      </c>
      <c r="AX451" s="42">
        <v>44032</v>
      </c>
      <c r="AY451" s="33">
        <v>35</v>
      </c>
      <c r="AZ451" s="132"/>
      <c r="BA451" s="3">
        <v>1</v>
      </c>
      <c r="BB451" s="42">
        <v>44031</v>
      </c>
      <c r="BC451" s="33">
        <v>35</v>
      </c>
      <c r="BD451" s="132"/>
      <c r="BE451" s="3">
        <v>1</v>
      </c>
      <c r="BF451" s="42">
        <v>44030</v>
      </c>
      <c r="BG451" s="33">
        <v>35</v>
      </c>
      <c r="BH451" s="22"/>
    </row>
    <row r="452" spans="1:60" customFormat="1" x14ac:dyDescent="0.25">
      <c r="A452" s="30"/>
      <c r="B452" s="62"/>
      <c r="C452" s="128">
        <f t="shared" si="65"/>
        <v>1</v>
      </c>
      <c r="D452" s="129">
        <f t="shared" si="66"/>
        <v>1</v>
      </c>
      <c r="E452" s="33">
        <f t="shared" si="67"/>
        <v>35</v>
      </c>
      <c r="F452" s="33">
        <v>5</v>
      </c>
      <c r="G452" s="147"/>
      <c r="H452" s="22"/>
      <c r="I452" s="3">
        <v>6</v>
      </c>
      <c r="J452" s="42">
        <v>44042</v>
      </c>
      <c r="K452" s="130">
        <v>5</v>
      </c>
      <c r="L452" s="22"/>
      <c r="M452" s="3">
        <v>8</v>
      </c>
      <c r="N452" s="42">
        <v>44041</v>
      </c>
      <c r="O452" s="33">
        <v>5</v>
      </c>
      <c r="P452" s="22"/>
      <c r="Q452" s="3">
        <v>8</v>
      </c>
      <c r="R452" s="42">
        <v>44040</v>
      </c>
      <c r="S452" s="33">
        <v>5</v>
      </c>
      <c r="T452" s="22"/>
      <c r="U452" s="3">
        <v>8</v>
      </c>
      <c r="V452" s="42">
        <v>44039</v>
      </c>
      <c r="W452" s="33">
        <v>0</v>
      </c>
      <c r="X452" s="22"/>
      <c r="Y452" s="3">
        <v>8</v>
      </c>
      <c r="Z452" s="42">
        <v>44038</v>
      </c>
      <c r="AA452" s="33">
        <v>5</v>
      </c>
      <c r="AB452" s="22"/>
      <c r="AC452" s="131">
        <v>5</v>
      </c>
      <c r="AD452" s="42">
        <v>44037</v>
      </c>
      <c r="AE452" s="33">
        <v>0</v>
      </c>
      <c r="AF452" s="22"/>
      <c r="AG452" s="131">
        <v>5</v>
      </c>
      <c r="AH452" s="42">
        <v>44036</v>
      </c>
      <c r="AI452" s="33">
        <v>5</v>
      </c>
      <c r="AJ452" s="132"/>
      <c r="AK452" s="3">
        <v>3</v>
      </c>
      <c r="AL452" s="42">
        <v>44035</v>
      </c>
      <c r="AM452" s="33">
        <v>5</v>
      </c>
      <c r="AN452" s="132"/>
      <c r="AO452" s="3">
        <v>1</v>
      </c>
      <c r="AP452" s="42">
        <v>44034</v>
      </c>
      <c r="AQ452" s="33">
        <v>0</v>
      </c>
      <c r="AR452" s="132"/>
      <c r="AS452" s="3">
        <v>1</v>
      </c>
      <c r="AT452" s="42">
        <v>44033</v>
      </c>
      <c r="AU452" s="33">
        <v>0</v>
      </c>
      <c r="AV452" s="132"/>
      <c r="AW452" s="3">
        <v>1</v>
      </c>
      <c r="AX452" s="42">
        <v>44032</v>
      </c>
      <c r="AY452" s="33">
        <v>0</v>
      </c>
      <c r="AZ452" s="132"/>
      <c r="BA452" s="3">
        <v>1</v>
      </c>
      <c r="BB452" s="42">
        <v>44031</v>
      </c>
      <c r="BC452" s="33">
        <v>0</v>
      </c>
      <c r="BD452" s="132"/>
      <c r="BE452" s="3">
        <v>1</v>
      </c>
      <c r="BF452" s="42">
        <v>44030</v>
      </c>
      <c r="BG452" s="33">
        <v>5</v>
      </c>
      <c r="BH452" s="22"/>
    </row>
    <row r="453" spans="1:60" customFormat="1" x14ac:dyDescent="0.25">
      <c r="A453" s="30"/>
      <c r="B453" s="62"/>
      <c r="C453" s="128">
        <f t="shared" si="65"/>
        <v>1</v>
      </c>
      <c r="D453" s="129">
        <f t="shared" si="66"/>
        <v>1</v>
      </c>
      <c r="E453" s="33">
        <f t="shared" si="67"/>
        <v>10</v>
      </c>
      <c r="F453" s="33">
        <v>5</v>
      </c>
      <c r="G453" s="147"/>
      <c r="H453" s="22"/>
      <c r="I453" s="3">
        <v>6</v>
      </c>
      <c r="J453" s="42">
        <v>44042</v>
      </c>
      <c r="K453" s="130">
        <v>5</v>
      </c>
      <c r="L453" s="22"/>
      <c r="M453" s="3">
        <v>8</v>
      </c>
      <c r="N453" s="42">
        <v>44041</v>
      </c>
      <c r="O453" s="33">
        <v>5</v>
      </c>
      <c r="P453" s="22"/>
      <c r="Q453" s="3"/>
      <c r="R453" s="42"/>
      <c r="S453" s="33"/>
      <c r="T453" s="22"/>
      <c r="U453" s="3"/>
      <c r="V453" s="42"/>
      <c r="W453" s="33"/>
      <c r="X453" s="22"/>
      <c r="Y453" s="3"/>
      <c r="Z453" s="42"/>
      <c r="AA453" s="33"/>
      <c r="AB453" s="22"/>
      <c r="AC453" s="131"/>
      <c r="AD453" s="42"/>
      <c r="AE453" s="33"/>
      <c r="AF453" s="22"/>
      <c r="AG453" s="131"/>
      <c r="AH453" s="42"/>
      <c r="AI453" s="33"/>
      <c r="AJ453" s="132"/>
      <c r="AK453" s="3"/>
      <c r="AL453" s="42"/>
      <c r="AM453" s="33"/>
      <c r="AN453" s="132"/>
      <c r="AO453" s="3"/>
      <c r="AP453" s="42"/>
      <c r="AQ453" s="33"/>
      <c r="AR453" s="132"/>
      <c r="AS453" s="3"/>
      <c r="AT453" s="42"/>
      <c r="AU453" s="33"/>
      <c r="AV453" s="132"/>
      <c r="AW453" s="3"/>
      <c r="AX453" s="42"/>
      <c r="AY453" s="33"/>
      <c r="AZ453" s="132"/>
      <c r="BA453" s="3"/>
      <c r="BB453" s="42"/>
      <c r="BC453" s="33"/>
      <c r="BD453" s="132"/>
      <c r="BE453" s="3"/>
      <c r="BF453" s="42"/>
      <c r="BG453" s="33"/>
      <c r="BH453" s="22"/>
    </row>
    <row r="454" spans="1:60" customFormat="1" x14ac:dyDescent="0.25">
      <c r="A454" s="30">
        <v>44043</v>
      </c>
      <c r="B454" s="62">
        <v>0.45833333333333331</v>
      </c>
      <c r="C454" s="128">
        <f t="shared" si="65"/>
        <v>3</v>
      </c>
      <c r="D454" s="129">
        <f t="shared" si="66"/>
        <v>3</v>
      </c>
      <c r="E454" s="33">
        <f t="shared" si="67"/>
        <v>195</v>
      </c>
      <c r="F454" s="33">
        <v>5</v>
      </c>
      <c r="G454" s="147"/>
      <c r="H454" s="22"/>
      <c r="I454" s="3">
        <v>6</v>
      </c>
      <c r="J454" s="42">
        <v>44042</v>
      </c>
      <c r="K454" s="130">
        <v>15</v>
      </c>
      <c r="L454" s="22"/>
      <c r="M454" s="3">
        <v>8</v>
      </c>
      <c r="N454" s="42">
        <v>44041</v>
      </c>
      <c r="O454" s="33">
        <v>15</v>
      </c>
      <c r="P454" s="22"/>
      <c r="Q454" s="3">
        <v>8</v>
      </c>
      <c r="R454" s="42">
        <v>44040</v>
      </c>
      <c r="S454" s="33">
        <v>15</v>
      </c>
      <c r="T454" s="22"/>
      <c r="U454" s="3">
        <v>8</v>
      </c>
      <c r="V454" s="42">
        <v>44039</v>
      </c>
      <c r="W454" s="33">
        <v>15</v>
      </c>
      <c r="X454" s="22"/>
      <c r="Y454" s="3">
        <v>5</v>
      </c>
      <c r="Z454" s="42">
        <v>44038</v>
      </c>
      <c r="AA454" s="33">
        <v>15</v>
      </c>
      <c r="AB454" s="22"/>
      <c r="AC454" s="131">
        <v>3</v>
      </c>
      <c r="AD454" s="42">
        <v>44037</v>
      </c>
      <c r="AE454" s="33">
        <v>15</v>
      </c>
      <c r="AF454" s="22"/>
      <c r="AG454" s="131">
        <v>1</v>
      </c>
      <c r="AH454" s="42">
        <v>44036</v>
      </c>
      <c r="AI454" s="33">
        <v>15</v>
      </c>
      <c r="AJ454" s="132"/>
      <c r="AK454" s="3">
        <v>1</v>
      </c>
      <c r="AL454" s="42">
        <v>44035</v>
      </c>
      <c r="AM454" s="33">
        <v>15</v>
      </c>
      <c r="AN454" s="132"/>
      <c r="AO454" s="3">
        <v>1</v>
      </c>
      <c r="AP454" s="42">
        <v>44034</v>
      </c>
      <c r="AQ454" s="33">
        <v>15</v>
      </c>
      <c r="AR454" s="132"/>
      <c r="AS454" s="3">
        <v>1</v>
      </c>
      <c r="AT454" s="42">
        <v>44033</v>
      </c>
      <c r="AU454" s="33">
        <v>15</v>
      </c>
      <c r="AV454" s="132"/>
      <c r="AW454" s="3">
        <v>1</v>
      </c>
      <c r="AX454" s="42">
        <v>44032</v>
      </c>
      <c r="AY454" s="33">
        <v>15</v>
      </c>
      <c r="AZ454" s="132"/>
      <c r="BA454" s="3">
        <v>1</v>
      </c>
      <c r="BB454" s="42">
        <v>44031</v>
      </c>
      <c r="BC454" s="33">
        <v>15</v>
      </c>
      <c r="BD454" s="132"/>
      <c r="BE454" s="3">
        <v>1</v>
      </c>
      <c r="BF454" s="42">
        <v>44030</v>
      </c>
      <c r="BG454" s="33">
        <v>15</v>
      </c>
      <c r="BH454" s="22"/>
    </row>
    <row r="455" spans="1:60" customFormat="1" x14ac:dyDescent="0.25">
      <c r="A455" s="30"/>
      <c r="B455" s="62"/>
      <c r="C455" s="128">
        <f t="shared" si="65"/>
        <v>1</v>
      </c>
      <c r="D455" s="129">
        <f t="shared" si="66"/>
        <v>1</v>
      </c>
      <c r="E455" s="33">
        <f t="shared" si="67"/>
        <v>55</v>
      </c>
      <c r="F455" s="33">
        <v>5</v>
      </c>
      <c r="G455" s="147"/>
      <c r="H455" s="22"/>
      <c r="I455" s="3">
        <v>6</v>
      </c>
      <c r="J455" s="42">
        <v>44042</v>
      </c>
      <c r="K455" s="130">
        <v>5</v>
      </c>
      <c r="L455" s="22"/>
      <c r="M455" s="3">
        <v>8</v>
      </c>
      <c r="N455" s="42">
        <v>44041</v>
      </c>
      <c r="O455" s="33">
        <v>5</v>
      </c>
      <c r="P455" s="22"/>
      <c r="Q455" s="3">
        <v>8</v>
      </c>
      <c r="R455" s="42">
        <v>44040</v>
      </c>
      <c r="S455" s="33">
        <v>0</v>
      </c>
      <c r="T455" s="22"/>
      <c r="U455" s="3">
        <v>8</v>
      </c>
      <c r="V455" s="42">
        <v>44039</v>
      </c>
      <c r="W455" s="33">
        <v>0</v>
      </c>
      <c r="X455" s="22"/>
      <c r="Y455" s="3">
        <v>8</v>
      </c>
      <c r="Z455" s="42">
        <v>44038</v>
      </c>
      <c r="AA455" s="33">
        <v>5</v>
      </c>
      <c r="AB455" s="22"/>
      <c r="AC455" s="131">
        <v>8</v>
      </c>
      <c r="AD455" s="42">
        <v>44037</v>
      </c>
      <c r="AE455" s="33">
        <v>5</v>
      </c>
      <c r="AF455" s="22"/>
      <c r="AG455" s="131">
        <v>5</v>
      </c>
      <c r="AH455" s="42">
        <v>44036</v>
      </c>
      <c r="AI455" s="33">
        <v>5</v>
      </c>
      <c r="AJ455" s="132"/>
      <c r="AK455" s="3">
        <v>3</v>
      </c>
      <c r="AL455" s="42">
        <v>44035</v>
      </c>
      <c r="AM455" s="33">
        <v>5</v>
      </c>
      <c r="AN455" s="132"/>
      <c r="AO455" s="3">
        <v>1</v>
      </c>
      <c r="AP455" s="42">
        <v>44034</v>
      </c>
      <c r="AQ455" s="33">
        <v>5</v>
      </c>
      <c r="AR455" s="132"/>
      <c r="AS455" s="3">
        <v>1</v>
      </c>
      <c r="AT455" s="42">
        <v>44033</v>
      </c>
      <c r="AU455" s="33">
        <v>5</v>
      </c>
      <c r="AV455" s="132"/>
      <c r="AW455" s="3">
        <v>1</v>
      </c>
      <c r="AX455" s="42">
        <v>44032</v>
      </c>
      <c r="AY455" s="33">
        <v>5</v>
      </c>
      <c r="AZ455" s="132"/>
      <c r="BA455" s="3">
        <v>1</v>
      </c>
      <c r="BB455" s="42">
        <v>44031</v>
      </c>
      <c r="BC455" s="33">
        <v>5</v>
      </c>
      <c r="BD455" s="132"/>
      <c r="BE455" s="3">
        <v>1</v>
      </c>
      <c r="BF455" s="42">
        <v>44030</v>
      </c>
      <c r="BG455" s="33">
        <v>5</v>
      </c>
      <c r="BH455" s="22"/>
    </row>
    <row r="456" spans="1:60" customFormat="1" x14ac:dyDescent="0.25">
      <c r="A456" s="30">
        <v>44043</v>
      </c>
      <c r="B456" s="62">
        <v>0.625</v>
      </c>
      <c r="C456" s="128">
        <f t="shared" si="65"/>
        <v>2</v>
      </c>
      <c r="D456" s="129">
        <f t="shared" si="66"/>
        <v>2</v>
      </c>
      <c r="E456" s="33">
        <f t="shared" si="67"/>
        <v>130</v>
      </c>
      <c r="F456" s="33">
        <v>5</v>
      </c>
      <c r="G456" s="147"/>
      <c r="H456" s="22"/>
      <c r="I456" s="3">
        <v>6</v>
      </c>
      <c r="J456" s="42">
        <v>44042</v>
      </c>
      <c r="K456" s="130">
        <v>10</v>
      </c>
      <c r="L456" s="22"/>
      <c r="M456" s="3">
        <v>8</v>
      </c>
      <c r="N456" s="42">
        <v>44041</v>
      </c>
      <c r="O456" s="33">
        <v>10</v>
      </c>
      <c r="P456" s="22"/>
      <c r="Q456" s="3">
        <v>8</v>
      </c>
      <c r="R456" s="42">
        <v>44040</v>
      </c>
      <c r="S456" s="33">
        <v>10</v>
      </c>
      <c r="T456" s="22"/>
      <c r="U456" s="3">
        <v>8</v>
      </c>
      <c r="V456" s="42">
        <v>44039</v>
      </c>
      <c r="W456" s="33">
        <v>10</v>
      </c>
      <c r="X456" s="22"/>
      <c r="Y456" s="3">
        <v>5</v>
      </c>
      <c r="Z456" s="42">
        <v>44038</v>
      </c>
      <c r="AA456" s="33">
        <v>10</v>
      </c>
      <c r="AB456" s="22"/>
      <c r="AC456" s="131">
        <v>3</v>
      </c>
      <c r="AD456" s="42">
        <v>44037</v>
      </c>
      <c r="AE456" s="33">
        <v>10</v>
      </c>
      <c r="AF456" s="22"/>
      <c r="AG456" s="131">
        <v>1</v>
      </c>
      <c r="AH456" s="42">
        <v>44036</v>
      </c>
      <c r="AI456" s="33">
        <v>10</v>
      </c>
      <c r="AJ456" s="132"/>
      <c r="AK456" s="3">
        <v>1</v>
      </c>
      <c r="AL456" s="42">
        <v>44035</v>
      </c>
      <c r="AM456" s="33">
        <v>10</v>
      </c>
      <c r="AN456" s="132"/>
      <c r="AO456" s="3">
        <v>1</v>
      </c>
      <c r="AP456" s="42">
        <v>44034</v>
      </c>
      <c r="AQ456" s="33">
        <v>10</v>
      </c>
      <c r="AR456" s="132"/>
      <c r="AS456" s="3">
        <v>1</v>
      </c>
      <c r="AT456" s="42">
        <v>44033</v>
      </c>
      <c r="AU456" s="33">
        <v>10</v>
      </c>
      <c r="AV456" s="132"/>
      <c r="AW456" s="3">
        <v>1</v>
      </c>
      <c r="AX456" s="42">
        <v>44032</v>
      </c>
      <c r="AY456" s="33">
        <v>10</v>
      </c>
      <c r="AZ456" s="132"/>
      <c r="BA456" s="3">
        <v>1</v>
      </c>
      <c r="BB456" s="42">
        <v>44031</v>
      </c>
      <c r="BC456" s="33">
        <v>10</v>
      </c>
      <c r="BD456" s="132"/>
      <c r="BE456" s="3">
        <v>1</v>
      </c>
      <c r="BF456" s="42">
        <v>44030</v>
      </c>
      <c r="BG456" s="33">
        <v>10</v>
      </c>
      <c r="BH456" s="22"/>
    </row>
    <row r="457" spans="1:60" customFormat="1" ht="13.75" thickBot="1" x14ac:dyDescent="0.3">
      <c r="A457" s="30"/>
      <c r="B457" s="62"/>
      <c r="C457" s="128">
        <f t="shared" si="65"/>
        <v>1</v>
      </c>
      <c r="D457" s="129">
        <f t="shared" si="66"/>
        <v>1</v>
      </c>
      <c r="E457" s="33">
        <f t="shared" si="67"/>
        <v>35</v>
      </c>
      <c r="F457" s="33">
        <v>5</v>
      </c>
      <c r="G457" s="147"/>
      <c r="H457" s="22"/>
      <c r="I457" s="3">
        <v>6</v>
      </c>
      <c r="J457" s="42">
        <v>44042</v>
      </c>
      <c r="K457" s="130">
        <v>5</v>
      </c>
      <c r="L457" s="22"/>
      <c r="M457" s="3">
        <v>8</v>
      </c>
      <c r="N457" s="42">
        <v>44041</v>
      </c>
      <c r="O457" s="33">
        <v>5</v>
      </c>
      <c r="P457" s="22"/>
      <c r="Q457" s="3">
        <v>8</v>
      </c>
      <c r="R457" s="42">
        <v>44040</v>
      </c>
      <c r="S457" s="33">
        <v>5</v>
      </c>
      <c r="T457" s="22"/>
      <c r="U457" s="3">
        <v>8</v>
      </c>
      <c r="V457" s="42">
        <v>44039</v>
      </c>
      <c r="W457" s="33">
        <v>5</v>
      </c>
      <c r="X457" s="22"/>
      <c r="Y457" s="3">
        <v>5</v>
      </c>
      <c r="Z457" s="42">
        <v>44038</v>
      </c>
      <c r="AA457" s="33">
        <v>5</v>
      </c>
      <c r="AB457" s="22"/>
      <c r="AC457" s="131">
        <v>3</v>
      </c>
      <c r="AD457" s="42">
        <v>44037</v>
      </c>
      <c r="AE457" s="33">
        <v>5</v>
      </c>
      <c r="AF457" s="22"/>
      <c r="AG457" s="131">
        <v>1</v>
      </c>
      <c r="AH457" s="42">
        <v>44036</v>
      </c>
      <c r="AI457" s="33">
        <v>0</v>
      </c>
      <c r="AJ457" s="132"/>
      <c r="AK457" s="3">
        <v>1</v>
      </c>
      <c r="AL457" s="42">
        <v>44035</v>
      </c>
      <c r="AM457" s="33">
        <v>5</v>
      </c>
      <c r="AN457" s="132"/>
      <c r="AO457" s="3"/>
      <c r="AP457" s="42"/>
      <c r="AQ457" s="33"/>
      <c r="AR457" s="132"/>
      <c r="AS457" s="3"/>
      <c r="AT457" s="42"/>
      <c r="AU457" s="33"/>
      <c r="AV457" s="132"/>
      <c r="AW457" s="3"/>
      <c r="AX457" s="42"/>
      <c r="AY457" s="33"/>
      <c r="AZ457" s="132"/>
      <c r="BA457" s="3"/>
      <c r="BB457" s="42"/>
      <c r="BC457" s="33"/>
      <c r="BD457" s="132"/>
      <c r="BE457" s="3"/>
      <c r="BF457" s="42"/>
      <c r="BG457" s="33"/>
      <c r="BH457" s="22"/>
    </row>
    <row r="458" spans="1:60" s="8" customFormat="1" x14ac:dyDescent="0.25">
      <c r="A458" s="5">
        <v>44044</v>
      </c>
      <c r="B458" s="63">
        <v>0.375</v>
      </c>
      <c r="C458" s="135">
        <f t="shared" ref="C458:C472" si="68">K458/F458</f>
        <v>1</v>
      </c>
      <c r="D458" s="136">
        <f t="shared" ref="D458:D472" si="69">C458</f>
        <v>1</v>
      </c>
      <c r="E458" s="7">
        <f t="shared" ref="E458:E472" si="70">SUM(K458,O458,S458,W458,AA458,AE458,AI458,AM458,AQ458,AU458,AY458,BC458,BG458)</f>
        <v>65</v>
      </c>
      <c r="F458" s="7">
        <v>5</v>
      </c>
      <c r="G458" s="141"/>
      <c r="H458" s="12"/>
      <c r="I458" s="9">
        <v>6</v>
      </c>
      <c r="J458" s="10">
        <v>44042</v>
      </c>
      <c r="K458" s="137">
        <v>5</v>
      </c>
      <c r="L458" s="12"/>
      <c r="M458" s="9">
        <v>8</v>
      </c>
      <c r="N458" s="10">
        <v>44041</v>
      </c>
      <c r="O458" s="7">
        <v>5</v>
      </c>
      <c r="P458" s="12"/>
      <c r="Q458" s="9">
        <v>8</v>
      </c>
      <c r="R458" s="10">
        <v>44040</v>
      </c>
      <c r="S458" s="7">
        <v>5</v>
      </c>
      <c r="T458" s="12"/>
      <c r="U458" s="9">
        <v>8</v>
      </c>
      <c r="V458" s="10">
        <v>44039</v>
      </c>
      <c r="W458" s="7">
        <v>5</v>
      </c>
      <c r="X458" s="12"/>
      <c r="Y458" s="9">
        <v>5</v>
      </c>
      <c r="Z458" s="10">
        <v>44038</v>
      </c>
      <c r="AA458" s="7">
        <v>5</v>
      </c>
      <c r="AB458" s="12"/>
      <c r="AC458" s="138">
        <v>3</v>
      </c>
      <c r="AD458" s="10">
        <v>44037</v>
      </c>
      <c r="AE458" s="7">
        <v>5</v>
      </c>
      <c r="AF458" s="12"/>
      <c r="AG458" s="138">
        <v>1</v>
      </c>
      <c r="AH458" s="10">
        <v>44036</v>
      </c>
      <c r="AI458" s="7">
        <v>5</v>
      </c>
      <c r="AJ458" s="139"/>
      <c r="AK458" s="9">
        <v>1</v>
      </c>
      <c r="AL458" s="10">
        <v>44035</v>
      </c>
      <c r="AM458" s="7">
        <v>5</v>
      </c>
      <c r="AN458" s="139"/>
      <c r="AO458" s="9">
        <v>1</v>
      </c>
      <c r="AP458" s="10">
        <v>44034</v>
      </c>
      <c r="AQ458" s="7">
        <v>5</v>
      </c>
      <c r="AR458" s="139"/>
      <c r="AS458" s="9">
        <v>1</v>
      </c>
      <c r="AT458" s="10">
        <v>44033</v>
      </c>
      <c r="AU458" s="7">
        <v>5</v>
      </c>
      <c r="AV458" s="139"/>
      <c r="AW458" s="9">
        <v>1</v>
      </c>
      <c r="AX458" s="10">
        <v>44032</v>
      </c>
      <c r="AY458" s="7">
        <v>5</v>
      </c>
      <c r="AZ458" s="139"/>
      <c r="BA458" s="9">
        <v>1</v>
      </c>
      <c r="BB458" s="10">
        <v>44031</v>
      </c>
      <c r="BC458" s="7">
        <v>5</v>
      </c>
      <c r="BD458" s="139"/>
      <c r="BE458" s="9">
        <v>1</v>
      </c>
      <c r="BF458" s="10">
        <v>44030</v>
      </c>
      <c r="BG458" s="7">
        <v>5</v>
      </c>
      <c r="BH458" s="12"/>
    </row>
    <row r="459" spans="1:60" customFormat="1" x14ac:dyDescent="0.25">
      <c r="A459" s="30"/>
      <c r="B459" s="62"/>
      <c r="C459" s="128">
        <f t="shared" si="68"/>
        <v>3</v>
      </c>
      <c r="D459" s="129">
        <f t="shared" si="69"/>
        <v>3</v>
      </c>
      <c r="E459" s="33">
        <f t="shared" si="70"/>
        <v>195</v>
      </c>
      <c r="F459" s="33">
        <v>5</v>
      </c>
      <c r="G459" s="147"/>
      <c r="H459" s="22"/>
      <c r="I459" s="3">
        <v>6</v>
      </c>
      <c r="J459" s="42">
        <v>44043</v>
      </c>
      <c r="K459" s="130">
        <v>15</v>
      </c>
      <c r="L459" s="22"/>
      <c r="M459" s="3">
        <v>8</v>
      </c>
      <c r="N459" s="42">
        <v>44042</v>
      </c>
      <c r="O459" s="33">
        <v>15</v>
      </c>
      <c r="P459" s="22"/>
      <c r="Q459" s="3">
        <v>8</v>
      </c>
      <c r="R459" s="42">
        <v>44041</v>
      </c>
      <c r="S459" s="33">
        <v>15</v>
      </c>
      <c r="T459" s="22"/>
      <c r="U459" s="3">
        <v>8</v>
      </c>
      <c r="V459" s="42">
        <v>44040</v>
      </c>
      <c r="W459" s="33">
        <v>15</v>
      </c>
      <c r="X459" s="22"/>
      <c r="Y459" s="3">
        <v>5</v>
      </c>
      <c r="Z459" s="42">
        <v>44039</v>
      </c>
      <c r="AA459" s="33">
        <v>15</v>
      </c>
      <c r="AB459" s="22"/>
      <c r="AC459" s="131">
        <v>3</v>
      </c>
      <c r="AD459" s="42">
        <v>44038</v>
      </c>
      <c r="AE459" s="33">
        <v>15</v>
      </c>
      <c r="AF459" s="22"/>
      <c r="AG459" s="131">
        <v>1</v>
      </c>
      <c r="AH459" s="42">
        <v>44037</v>
      </c>
      <c r="AI459" s="33">
        <v>15</v>
      </c>
      <c r="AJ459" s="132"/>
      <c r="AK459" s="3">
        <v>1</v>
      </c>
      <c r="AL459" s="42">
        <v>44036</v>
      </c>
      <c r="AM459" s="33">
        <v>15</v>
      </c>
      <c r="AN459" s="132"/>
      <c r="AO459" s="3">
        <v>1</v>
      </c>
      <c r="AP459" s="42">
        <v>44035</v>
      </c>
      <c r="AQ459" s="33">
        <v>15</v>
      </c>
      <c r="AR459" s="132"/>
      <c r="AS459" s="3">
        <v>1</v>
      </c>
      <c r="AT459" s="42">
        <v>44034</v>
      </c>
      <c r="AU459" s="33">
        <v>15</v>
      </c>
      <c r="AV459" s="132"/>
      <c r="AW459" s="3">
        <v>1</v>
      </c>
      <c r="AX459" s="42">
        <v>44033</v>
      </c>
      <c r="AY459" s="33">
        <v>15</v>
      </c>
      <c r="AZ459" s="132"/>
      <c r="BA459" s="3">
        <v>1</v>
      </c>
      <c r="BB459" s="42">
        <v>44032</v>
      </c>
      <c r="BC459" s="33">
        <v>15</v>
      </c>
      <c r="BD459" s="132"/>
      <c r="BE459" s="3">
        <v>1</v>
      </c>
      <c r="BF459" s="42">
        <v>44031</v>
      </c>
      <c r="BG459" s="33">
        <v>15</v>
      </c>
      <c r="BH459" s="22"/>
    </row>
    <row r="460" spans="1:60" customFormat="1" x14ac:dyDescent="0.25">
      <c r="A460" s="30"/>
      <c r="B460" s="62"/>
      <c r="C460" s="128">
        <f t="shared" si="68"/>
        <v>1</v>
      </c>
      <c r="D460" s="129">
        <f t="shared" si="69"/>
        <v>1</v>
      </c>
      <c r="E460" s="33">
        <f t="shared" si="70"/>
        <v>5</v>
      </c>
      <c r="F460" s="33">
        <v>5</v>
      </c>
      <c r="G460" s="147"/>
      <c r="H460" s="22"/>
      <c r="I460" s="3">
        <v>6</v>
      </c>
      <c r="J460" s="42">
        <v>44031</v>
      </c>
      <c r="K460" s="130">
        <v>5</v>
      </c>
      <c r="L460" s="22"/>
      <c r="M460" s="3"/>
      <c r="N460" s="42"/>
      <c r="O460" s="33"/>
      <c r="P460" s="22"/>
      <c r="Q460" s="3"/>
      <c r="R460" s="42"/>
      <c r="S460" s="33"/>
      <c r="T460" s="22"/>
      <c r="U460" s="3"/>
      <c r="V460" s="42"/>
      <c r="W460" s="33"/>
      <c r="X460" s="22"/>
      <c r="Y460" s="3"/>
      <c r="Z460" s="42"/>
      <c r="AA460" s="33"/>
      <c r="AB460" s="22"/>
      <c r="AC460" s="131"/>
      <c r="AD460" s="42"/>
      <c r="AE460" s="33"/>
      <c r="AF460" s="22"/>
      <c r="AG460" s="131"/>
      <c r="AH460" s="42"/>
      <c r="AI460" s="33"/>
      <c r="AJ460" s="132"/>
      <c r="AK460" s="3"/>
      <c r="AL460" s="42"/>
      <c r="AM460" s="33"/>
      <c r="AN460" s="132"/>
      <c r="AO460" s="3"/>
      <c r="AP460" s="42"/>
      <c r="AQ460" s="33"/>
      <c r="AR460" s="132"/>
      <c r="AS460" s="3"/>
      <c r="AT460" s="42"/>
      <c r="AU460" s="33"/>
      <c r="AV460" s="132"/>
      <c r="AW460" s="3"/>
      <c r="AX460" s="42"/>
      <c r="AY460" s="33"/>
      <c r="AZ460" s="132"/>
      <c r="BA460" s="3"/>
      <c r="BB460" s="42"/>
      <c r="BC460" s="33"/>
      <c r="BD460" s="132"/>
      <c r="BE460" s="3"/>
      <c r="BF460" s="42"/>
      <c r="BG460" s="33"/>
      <c r="BH460" s="22"/>
    </row>
    <row r="461" spans="1:60" customFormat="1" x14ac:dyDescent="0.25">
      <c r="A461" s="30"/>
      <c r="B461" s="62"/>
      <c r="C461" s="128">
        <f t="shared" si="68"/>
        <v>1</v>
      </c>
      <c r="D461" s="129">
        <f t="shared" si="69"/>
        <v>1</v>
      </c>
      <c r="E461" s="33">
        <f t="shared" si="70"/>
        <v>50</v>
      </c>
      <c r="F461" s="33">
        <v>5</v>
      </c>
      <c r="G461" s="147"/>
      <c r="H461" s="22"/>
      <c r="I461" s="3">
        <v>6</v>
      </c>
      <c r="J461" s="42">
        <v>44043</v>
      </c>
      <c r="K461" s="130">
        <v>5</v>
      </c>
      <c r="L461" s="22"/>
      <c r="M461" s="3">
        <v>8</v>
      </c>
      <c r="N461" s="42">
        <v>44042</v>
      </c>
      <c r="O461" s="33">
        <v>5</v>
      </c>
      <c r="P461" s="22"/>
      <c r="Q461" s="3">
        <v>8</v>
      </c>
      <c r="R461" s="42">
        <v>44041</v>
      </c>
      <c r="S461" s="33">
        <v>5</v>
      </c>
      <c r="T461" s="22"/>
      <c r="U461" s="3">
        <v>8</v>
      </c>
      <c r="V461" s="42">
        <v>44040</v>
      </c>
      <c r="W461" s="33">
        <v>5</v>
      </c>
      <c r="X461" s="22"/>
      <c r="Y461" s="3">
        <v>5</v>
      </c>
      <c r="Z461" s="42">
        <v>44039</v>
      </c>
      <c r="AA461" s="33">
        <v>5</v>
      </c>
      <c r="AB461" s="22"/>
      <c r="AC461" s="131">
        <v>3</v>
      </c>
      <c r="AD461" s="42">
        <v>44038</v>
      </c>
      <c r="AE461" s="33">
        <v>5</v>
      </c>
      <c r="AF461" s="22"/>
      <c r="AG461" s="131">
        <v>1</v>
      </c>
      <c r="AH461" s="42">
        <v>44037</v>
      </c>
      <c r="AI461" s="33">
        <v>5</v>
      </c>
      <c r="AJ461" s="132"/>
      <c r="AK461" s="3">
        <v>1</v>
      </c>
      <c r="AL461" s="42">
        <v>44036</v>
      </c>
      <c r="AM461" s="33">
        <v>5</v>
      </c>
      <c r="AN461" s="132"/>
      <c r="AO461" s="3">
        <v>1</v>
      </c>
      <c r="AP461" s="42">
        <v>44035</v>
      </c>
      <c r="AQ461" s="33">
        <v>0</v>
      </c>
      <c r="AR461" s="132"/>
      <c r="AS461" s="3">
        <v>1</v>
      </c>
      <c r="AT461" s="42">
        <v>44034</v>
      </c>
      <c r="AU461" s="33">
        <v>0</v>
      </c>
      <c r="AV461" s="132"/>
      <c r="AW461" s="3">
        <v>1</v>
      </c>
      <c r="AX461" s="42">
        <v>44033</v>
      </c>
      <c r="AY461" s="33">
        <v>0</v>
      </c>
      <c r="AZ461" s="132"/>
      <c r="BA461" s="3">
        <v>1</v>
      </c>
      <c r="BB461" s="42">
        <v>44032</v>
      </c>
      <c r="BC461" s="33">
        <v>5</v>
      </c>
      <c r="BD461" s="132"/>
      <c r="BE461" s="3">
        <v>1</v>
      </c>
      <c r="BF461" s="42">
        <v>44031</v>
      </c>
      <c r="BG461" s="33">
        <v>5</v>
      </c>
      <c r="BH461" s="22"/>
    </row>
    <row r="462" spans="1:60" customFormat="1" x14ac:dyDescent="0.25">
      <c r="A462" s="30"/>
      <c r="B462" s="62"/>
      <c r="C462" s="128">
        <f t="shared" si="68"/>
        <v>1</v>
      </c>
      <c r="D462" s="129">
        <f t="shared" si="69"/>
        <v>1</v>
      </c>
      <c r="E462" s="33">
        <f t="shared" si="70"/>
        <v>20</v>
      </c>
      <c r="F462" s="33">
        <v>5</v>
      </c>
      <c r="G462" s="147"/>
      <c r="H462" s="22"/>
      <c r="I462" s="3">
        <v>6</v>
      </c>
      <c r="J462" s="42">
        <v>44043</v>
      </c>
      <c r="K462" s="130">
        <v>5</v>
      </c>
      <c r="L462" s="22"/>
      <c r="M462" s="3">
        <v>8</v>
      </c>
      <c r="N462" s="42">
        <v>44042</v>
      </c>
      <c r="O462" s="33">
        <v>5</v>
      </c>
      <c r="P462" s="22"/>
      <c r="Q462" s="3">
        <v>8</v>
      </c>
      <c r="R462" s="42">
        <v>44041</v>
      </c>
      <c r="S462" s="33">
        <v>5</v>
      </c>
      <c r="T462" s="22"/>
      <c r="U462" s="3">
        <v>8</v>
      </c>
      <c r="V462" s="42">
        <v>44040</v>
      </c>
      <c r="W462" s="33">
        <v>5</v>
      </c>
      <c r="X462" s="22"/>
      <c r="Y462" s="3"/>
      <c r="Z462" s="42"/>
      <c r="AA462" s="33"/>
      <c r="AB462" s="22"/>
      <c r="AC462" s="131"/>
      <c r="AD462" s="42"/>
      <c r="AE462" s="33"/>
      <c r="AF462" s="22"/>
      <c r="AG462" s="131"/>
      <c r="AH462" s="42"/>
      <c r="AI462" s="33"/>
      <c r="AJ462" s="132"/>
      <c r="AK462" s="3"/>
      <c r="AL462" s="42"/>
      <c r="AM462" s="33"/>
      <c r="AN462" s="132"/>
      <c r="AO462" s="3"/>
      <c r="AP462" s="42"/>
      <c r="AQ462" s="33"/>
      <c r="AR462" s="132"/>
      <c r="AS462" s="3"/>
      <c r="AT462" s="42"/>
      <c r="AU462" s="33"/>
      <c r="AV462" s="132"/>
      <c r="AW462" s="3"/>
      <c r="AX462" s="42"/>
      <c r="AY462" s="33"/>
      <c r="AZ462" s="132"/>
      <c r="BA462" s="3"/>
      <c r="BB462" s="42"/>
      <c r="BC462" s="33"/>
      <c r="BD462" s="22"/>
      <c r="BE462" s="3"/>
      <c r="BF462" s="42"/>
      <c r="BG462" s="33"/>
      <c r="BH462" s="22"/>
    </row>
    <row r="463" spans="1:60" customFormat="1" x14ac:dyDescent="0.25">
      <c r="A463" s="30">
        <v>44044</v>
      </c>
      <c r="B463" s="62">
        <v>0.45833333333333331</v>
      </c>
      <c r="C463" s="128">
        <f t="shared" si="68"/>
        <v>1</v>
      </c>
      <c r="D463" s="129">
        <f t="shared" si="69"/>
        <v>1</v>
      </c>
      <c r="E463" s="33">
        <f t="shared" si="70"/>
        <v>65</v>
      </c>
      <c r="F463" s="33">
        <v>5</v>
      </c>
      <c r="G463" s="147"/>
      <c r="H463" s="22"/>
      <c r="I463" s="3">
        <v>6</v>
      </c>
      <c r="J463" s="42">
        <v>44043</v>
      </c>
      <c r="K463" s="130">
        <v>5</v>
      </c>
      <c r="L463" s="22"/>
      <c r="M463" s="3">
        <v>8</v>
      </c>
      <c r="N463" s="42">
        <v>44042</v>
      </c>
      <c r="O463" s="33">
        <v>5</v>
      </c>
      <c r="P463" s="22"/>
      <c r="Q463" s="3">
        <v>8</v>
      </c>
      <c r="R463" s="42">
        <v>44041</v>
      </c>
      <c r="S463" s="33">
        <v>5</v>
      </c>
      <c r="T463" s="22"/>
      <c r="U463" s="3">
        <v>8</v>
      </c>
      <c r="V463" s="42">
        <v>44040</v>
      </c>
      <c r="W463" s="33">
        <v>5</v>
      </c>
      <c r="X463" s="22"/>
      <c r="Y463" s="3">
        <v>5</v>
      </c>
      <c r="Z463" s="42">
        <v>44039</v>
      </c>
      <c r="AA463" s="33">
        <v>5</v>
      </c>
      <c r="AB463" s="22"/>
      <c r="AC463" s="131">
        <v>3</v>
      </c>
      <c r="AD463" s="42">
        <v>44038</v>
      </c>
      <c r="AE463" s="33">
        <v>5</v>
      </c>
      <c r="AF463" s="22"/>
      <c r="AG463" s="131">
        <v>1</v>
      </c>
      <c r="AH463" s="42">
        <v>44037</v>
      </c>
      <c r="AI463" s="33">
        <v>5</v>
      </c>
      <c r="AJ463" s="132"/>
      <c r="AK463" s="3">
        <v>1</v>
      </c>
      <c r="AL463" s="42">
        <v>44036</v>
      </c>
      <c r="AM463" s="33">
        <v>5</v>
      </c>
      <c r="AN463" s="132"/>
      <c r="AO463" s="3">
        <v>1</v>
      </c>
      <c r="AP463" s="42">
        <v>44035</v>
      </c>
      <c r="AQ463" s="33">
        <v>5</v>
      </c>
      <c r="AR463" s="132"/>
      <c r="AS463" s="3">
        <v>1</v>
      </c>
      <c r="AT463" s="42">
        <v>44034</v>
      </c>
      <c r="AU463" s="33">
        <v>5</v>
      </c>
      <c r="AV463" s="132"/>
      <c r="AW463" s="3">
        <v>1</v>
      </c>
      <c r="AX463" s="42">
        <v>44033</v>
      </c>
      <c r="AY463" s="33">
        <v>5</v>
      </c>
      <c r="AZ463" s="132"/>
      <c r="BA463" s="3">
        <v>1</v>
      </c>
      <c r="BB463" s="42">
        <v>44032</v>
      </c>
      <c r="BC463" s="33">
        <v>5</v>
      </c>
      <c r="BD463" s="132"/>
      <c r="BE463" s="3">
        <v>1</v>
      </c>
      <c r="BF463" s="42">
        <v>44031</v>
      </c>
      <c r="BG463" s="33">
        <v>5</v>
      </c>
      <c r="BH463" s="22"/>
    </row>
    <row r="464" spans="1:60" customFormat="1" x14ac:dyDescent="0.25">
      <c r="A464" s="30"/>
      <c r="B464" s="62"/>
      <c r="C464" s="128">
        <f t="shared" si="68"/>
        <v>1</v>
      </c>
      <c r="D464" s="129">
        <f t="shared" si="69"/>
        <v>1</v>
      </c>
      <c r="E464" s="33">
        <f t="shared" si="70"/>
        <v>55</v>
      </c>
      <c r="F464" s="33">
        <v>5</v>
      </c>
      <c r="G464" s="147"/>
      <c r="H464" s="22"/>
      <c r="I464" s="3">
        <v>6</v>
      </c>
      <c r="J464" s="42">
        <v>44043</v>
      </c>
      <c r="K464" s="130">
        <v>5</v>
      </c>
      <c r="L464" s="22"/>
      <c r="M464" s="3">
        <v>8</v>
      </c>
      <c r="N464" s="42">
        <v>44042</v>
      </c>
      <c r="O464" s="33">
        <v>5</v>
      </c>
      <c r="P464" s="22"/>
      <c r="Q464" s="3">
        <v>8</v>
      </c>
      <c r="R464" s="42">
        <v>44041</v>
      </c>
      <c r="S464" s="33">
        <v>5</v>
      </c>
      <c r="T464" s="22"/>
      <c r="U464" s="3">
        <v>8</v>
      </c>
      <c r="V464" s="42">
        <v>44040</v>
      </c>
      <c r="W464" s="33">
        <v>5</v>
      </c>
      <c r="X464" s="22"/>
      <c r="Y464" s="3">
        <v>5</v>
      </c>
      <c r="Z464" s="42">
        <v>44039</v>
      </c>
      <c r="AA464" s="33">
        <v>5</v>
      </c>
      <c r="AB464" s="22"/>
      <c r="AC464" s="131">
        <v>3</v>
      </c>
      <c r="AD464" s="42">
        <v>44038</v>
      </c>
      <c r="AE464" s="33">
        <v>5</v>
      </c>
      <c r="AF464" s="22"/>
      <c r="AG464" s="131">
        <v>1</v>
      </c>
      <c r="AH464" s="42">
        <v>44037</v>
      </c>
      <c r="AI464" s="33">
        <v>5</v>
      </c>
      <c r="AJ464" s="132"/>
      <c r="AK464" s="3">
        <v>1</v>
      </c>
      <c r="AL464" s="42">
        <v>44036</v>
      </c>
      <c r="AM464" s="33">
        <v>5</v>
      </c>
      <c r="AN464" s="132"/>
      <c r="AO464" s="3">
        <v>1</v>
      </c>
      <c r="AP464" s="42">
        <v>44035</v>
      </c>
      <c r="AQ464" s="33">
        <v>5</v>
      </c>
      <c r="AR464" s="132"/>
      <c r="AS464" s="3">
        <v>1</v>
      </c>
      <c r="AT464" s="42">
        <v>44034</v>
      </c>
      <c r="AU464" s="33">
        <v>5</v>
      </c>
      <c r="AV464" s="132"/>
      <c r="AW464" s="3">
        <v>1</v>
      </c>
      <c r="AX464" s="42">
        <v>44033</v>
      </c>
      <c r="AY464" s="33">
        <v>5</v>
      </c>
      <c r="AZ464" s="132"/>
      <c r="BA464" s="3"/>
      <c r="BB464" s="42"/>
      <c r="BC464" s="33"/>
      <c r="BD464" s="132"/>
      <c r="BE464" s="3"/>
      <c r="BF464" s="42"/>
      <c r="BG464" s="33"/>
      <c r="BH464" s="22"/>
    </row>
    <row r="465" spans="1:60" customFormat="1" x14ac:dyDescent="0.25">
      <c r="A465" s="30"/>
      <c r="B465" s="62"/>
      <c r="C465" s="128">
        <f t="shared" si="68"/>
        <v>1</v>
      </c>
      <c r="D465" s="129">
        <f t="shared" si="69"/>
        <v>1</v>
      </c>
      <c r="E465" s="33">
        <f t="shared" si="70"/>
        <v>40</v>
      </c>
      <c r="F465" s="33">
        <v>5</v>
      </c>
      <c r="G465" s="147"/>
      <c r="H465" s="22"/>
      <c r="I465" s="3">
        <v>6</v>
      </c>
      <c r="J465" s="42">
        <v>44043</v>
      </c>
      <c r="K465" s="130">
        <v>5</v>
      </c>
      <c r="L465" s="22"/>
      <c r="M465" s="3">
        <v>8</v>
      </c>
      <c r="N465" s="42">
        <v>44042</v>
      </c>
      <c r="O465" s="33">
        <v>5</v>
      </c>
      <c r="P465" s="22"/>
      <c r="Q465" s="3">
        <v>8</v>
      </c>
      <c r="R465" s="42">
        <v>44041</v>
      </c>
      <c r="S465" s="33">
        <v>5</v>
      </c>
      <c r="T465" s="22"/>
      <c r="U465" s="3">
        <v>8</v>
      </c>
      <c r="V465" s="42">
        <v>44040</v>
      </c>
      <c r="W465" s="33">
        <v>5</v>
      </c>
      <c r="X465" s="22"/>
      <c r="Y465" s="3">
        <v>5</v>
      </c>
      <c r="Z465" s="42">
        <v>44039</v>
      </c>
      <c r="AA465" s="33">
        <v>5</v>
      </c>
      <c r="AB465" s="22"/>
      <c r="AC465" s="131">
        <v>3</v>
      </c>
      <c r="AD465" s="42">
        <v>44038</v>
      </c>
      <c r="AE465" s="33">
        <v>5</v>
      </c>
      <c r="AF465" s="22"/>
      <c r="AG465" s="131">
        <v>1</v>
      </c>
      <c r="AH465" s="42">
        <v>44037</v>
      </c>
      <c r="AI465" s="33">
        <v>5</v>
      </c>
      <c r="AJ465" s="132"/>
      <c r="AK465" s="3">
        <v>1</v>
      </c>
      <c r="AL465" s="42">
        <v>44036</v>
      </c>
      <c r="AM465" s="33">
        <v>5</v>
      </c>
      <c r="AN465" s="132"/>
      <c r="AO465" s="3"/>
      <c r="AP465" s="42"/>
      <c r="AQ465" s="33"/>
      <c r="AR465" s="132"/>
      <c r="AS465" s="3"/>
      <c r="AT465" s="42"/>
      <c r="AU465" s="33"/>
      <c r="AV465" s="132"/>
      <c r="AW465" s="3"/>
      <c r="AX465" s="42"/>
      <c r="AY465" s="33"/>
      <c r="AZ465" s="132"/>
      <c r="BA465" s="3"/>
      <c r="BB465" s="42"/>
      <c r="BC465" s="33"/>
      <c r="BD465" s="132"/>
      <c r="BE465" s="3"/>
      <c r="BF465" s="42"/>
      <c r="BG465" s="33"/>
      <c r="BH465" s="22"/>
    </row>
    <row r="466" spans="1:60" customFormat="1" x14ac:dyDescent="0.25">
      <c r="A466" s="30"/>
      <c r="B466" s="62"/>
      <c r="C466" s="128">
        <f t="shared" si="68"/>
        <v>1</v>
      </c>
      <c r="D466" s="129">
        <f t="shared" si="69"/>
        <v>1</v>
      </c>
      <c r="E466" s="33">
        <f t="shared" si="70"/>
        <v>10</v>
      </c>
      <c r="F466" s="33">
        <v>5</v>
      </c>
      <c r="G466" s="147"/>
      <c r="H466" s="22"/>
      <c r="I466" s="3">
        <v>6</v>
      </c>
      <c r="J466" s="42">
        <v>44043</v>
      </c>
      <c r="K466" s="130">
        <v>5</v>
      </c>
      <c r="L466" s="22"/>
      <c r="M466" s="3">
        <v>8</v>
      </c>
      <c r="N466" s="42">
        <v>44042</v>
      </c>
      <c r="O466" s="33">
        <v>5</v>
      </c>
      <c r="P466" s="22"/>
      <c r="Q466" s="3"/>
      <c r="R466" s="42"/>
      <c r="S466" s="33"/>
      <c r="T466" s="22"/>
      <c r="U466" s="3"/>
      <c r="V466" s="42"/>
      <c r="W466" s="33"/>
      <c r="X466" s="22"/>
      <c r="Y466" s="3"/>
      <c r="Z466" s="42"/>
      <c r="AA466" s="33"/>
      <c r="AB466" s="22"/>
      <c r="AC466" s="131"/>
      <c r="AD466" s="42"/>
      <c r="AE466" s="33"/>
      <c r="AF466" s="22"/>
      <c r="AG466" s="131"/>
      <c r="AH466" s="42"/>
      <c r="AI466" s="33"/>
      <c r="AJ466" s="132"/>
      <c r="AK466" s="3"/>
      <c r="AL466" s="42"/>
      <c r="AM466" s="33"/>
      <c r="AN466" s="132"/>
      <c r="AO466" s="3"/>
      <c r="AP466" s="42"/>
      <c r="AQ466" s="33"/>
      <c r="AR466" s="132"/>
      <c r="AS466" s="3"/>
      <c r="AT466" s="42"/>
      <c r="AU466" s="33"/>
      <c r="AV466" s="132"/>
      <c r="AW466" s="3"/>
      <c r="AX466" s="42"/>
      <c r="AY466" s="33"/>
      <c r="AZ466" s="132"/>
      <c r="BA466" s="3"/>
      <c r="BB466" s="42"/>
      <c r="BC466" s="33"/>
      <c r="BD466" s="132"/>
      <c r="BE466" s="3"/>
      <c r="BF466" s="42"/>
      <c r="BG466" s="33"/>
      <c r="BH466" s="22"/>
    </row>
    <row r="467" spans="1:60" customFormat="1" x14ac:dyDescent="0.25">
      <c r="A467" s="30">
        <v>44044</v>
      </c>
      <c r="B467" s="62">
        <v>0.5</v>
      </c>
      <c r="C467" s="128">
        <f t="shared" si="68"/>
        <v>5</v>
      </c>
      <c r="D467" s="129">
        <f t="shared" si="69"/>
        <v>5</v>
      </c>
      <c r="E467" s="33">
        <f t="shared" si="70"/>
        <v>325</v>
      </c>
      <c r="F467" s="33">
        <v>5</v>
      </c>
      <c r="G467" s="147"/>
      <c r="H467" s="22"/>
      <c r="I467" s="3">
        <v>6</v>
      </c>
      <c r="J467" s="42">
        <v>44043</v>
      </c>
      <c r="K467" s="130">
        <v>25</v>
      </c>
      <c r="L467" s="22"/>
      <c r="M467" s="3">
        <v>8</v>
      </c>
      <c r="N467" s="42">
        <v>44042</v>
      </c>
      <c r="O467" s="33">
        <v>25</v>
      </c>
      <c r="P467" s="22"/>
      <c r="Q467" s="3">
        <v>8</v>
      </c>
      <c r="R467" s="42">
        <v>44041</v>
      </c>
      <c r="S467" s="33">
        <v>25</v>
      </c>
      <c r="T467" s="22"/>
      <c r="U467" s="3">
        <v>8</v>
      </c>
      <c r="V467" s="42">
        <v>44040</v>
      </c>
      <c r="W467" s="33">
        <v>25</v>
      </c>
      <c r="X467" s="22"/>
      <c r="Y467" s="3">
        <v>5</v>
      </c>
      <c r="Z467" s="42">
        <v>44039</v>
      </c>
      <c r="AA467" s="33">
        <v>25</v>
      </c>
      <c r="AB467" s="22"/>
      <c r="AC467" s="131">
        <v>3</v>
      </c>
      <c r="AD467" s="42">
        <v>44038</v>
      </c>
      <c r="AE467" s="33">
        <v>25</v>
      </c>
      <c r="AF467" s="22"/>
      <c r="AG467" s="131">
        <v>1</v>
      </c>
      <c r="AH467" s="42">
        <v>44037</v>
      </c>
      <c r="AI467" s="33">
        <v>25</v>
      </c>
      <c r="AJ467" s="132"/>
      <c r="AK467" s="3">
        <v>1</v>
      </c>
      <c r="AL467" s="42">
        <v>44036</v>
      </c>
      <c r="AM467" s="33">
        <v>25</v>
      </c>
      <c r="AN467" s="132"/>
      <c r="AO467" s="3">
        <v>1</v>
      </c>
      <c r="AP467" s="42">
        <v>44035</v>
      </c>
      <c r="AQ467" s="33">
        <v>25</v>
      </c>
      <c r="AR467" s="132"/>
      <c r="AS467" s="3">
        <v>1</v>
      </c>
      <c r="AT467" s="42">
        <v>44034</v>
      </c>
      <c r="AU467" s="33">
        <v>25</v>
      </c>
      <c r="AV467" s="132"/>
      <c r="AW467" s="3">
        <v>1</v>
      </c>
      <c r="AX467" s="42">
        <v>44033</v>
      </c>
      <c r="AY467" s="33">
        <v>25</v>
      </c>
      <c r="AZ467" s="132"/>
      <c r="BA467" s="3">
        <v>1</v>
      </c>
      <c r="BB467" s="42">
        <v>44032</v>
      </c>
      <c r="BC467" s="33">
        <v>25</v>
      </c>
      <c r="BD467" s="132"/>
      <c r="BE467" s="3">
        <v>1</v>
      </c>
      <c r="BF467" s="42">
        <v>44031</v>
      </c>
      <c r="BG467" s="33">
        <v>25</v>
      </c>
      <c r="BH467" s="22"/>
    </row>
    <row r="468" spans="1:60" customFormat="1" x14ac:dyDescent="0.25">
      <c r="A468" s="30">
        <v>44044</v>
      </c>
      <c r="B468" s="62">
        <v>0.625</v>
      </c>
      <c r="C468" s="128">
        <f t="shared" si="68"/>
        <v>4</v>
      </c>
      <c r="D468" s="129">
        <f t="shared" si="69"/>
        <v>4</v>
      </c>
      <c r="E468" s="33">
        <f t="shared" si="70"/>
        <v>260</v>
      </c>
      <c r="F468" s="33">
        <v>5</v>
      </c>
      <c r="G468" s="147"/>
      <c r="H468" s="22"/>
      <c r="I468" s="3">
        <v>6</v>
      </c>
      <c r="J468" s="42">
        <v>44043</v>
      </c>
      <c r="K468" s="130">
        <v>20</v>
      </c>
      <c r="L468" s="22"/>
      <c r="M468" s="3">
        <v>8</v>
      </c>
      <c r="N468" s="42">
        <v>44042</v>
      </c>
      <c r="O468" s="33">
        <v>20</v>
      </c>
      <c r="P468" s="22"/>
      <c r="Q468" s="3">
        <v>8</v>
      </c>
      <c r="R468" s="42">
        <v>44041</v>
      </c>
      <c r="S468" s="33">
        <v>20</v>
      </c>
      <c r="T468" s="22"/>
      <c r="U468" s="3">
        <v>8</v>
      </c>
      <c r="V468" s="42">
        <v>44040</v>
      </c>
      <c r="W468" s="33">
        <v>20</v>
      </c>
      <c r="X468" s="22"/>
      <c r="Y468" s="3">
        <v>5</v>
      </c>
      <c r="Z468" s="42">
        <v>44039</v>
      </c>
      <c r="AA468" s="33">
        <v>20</v>
      </c>
      <c r="AB468" s="22"/>
      <c r="AC468" s="131">
        <v>3</v>
      </c>
      <c r="AD468" s="42">
        <v>44038</v>
      </c>
      <c r="AE468" s="33">
        <v>20</v>
      </c>
      <c r="AF468" s="22"/>
      <c r="AG468" s="131">
        <v>1</v>
      </c>
      <c r="AH468" s="42">
        <v>44037</v>
      </c>
      <c r="AI468" s="33">
        <v>20</v>
      </c>
      <c r="AJ468" s="132"/>
      <c r="AK468" s="3">
        <v>1</v>
      </c>
      <c r="AL468" s="42">
        <v>44036</v>
      </c>
      <c r="AM468" s="33">
        <v>20</v>
      </c>
      <c r="AN468" s="132"/>
      <c r="AO468" s="3">
        <v>1</v>
      </c>
      <c r="AP468" s="42">
        <v>44035</v>
      </c>
      <c r="AQ468" s="33">
        <v>20</v>
      </c>
      <c r="AR468" s="132"/>
      <c r="AS468" s="3">
        <v>1</v>
      </c>
      <c r="AT468" s="42">
        <v>44034</v>
      </c>
      <c r="AU468" s="33">
        <v>20</v>
      </c>
      <c r="AV468" s="132"/>
      <c r="AW468" s="3">
        <v>1</v>
      </c>
      <c r="AX468" s="42">
        <v>44033</v>
      </c>
      <c r="AY468" s="33">
        <v>20</v>
      </c>
      <c r="AZ468" s="132"/>
      <c r="BA468" s="3">
        <v>1</v>
      </c>
      <c r="BB468" s="42">
        <v>44032</v>
      </c>
      <c r="BC468" s="33">
        <v>20</v>
      </c>
      <c r="BD468" s="132"/>
      <c r="BE468" s="3">
        <v>1</v>
      </c>
      <c r="BF468" s="42">
        <v>44031</v>
      </c>
      <c r="BG468" s="33">
        <v>20</v>
      </c>
      <c r="BH468" s="22"/>
    </row>
    <row r="469" spans="1:60" customFormat="1" x14ac:dyDescent="0.25">
      <c r="A469" s="30"/>
      <c r="B469" s="62"/>
      <c r="C469" s="128">
        <f t="shared" si="68"/>
        <v>1</v>
      </c>
      <c r="D469" s="129">
        <f t="shared" si="69"/>
        <v>1</v>
      </c>
      <c r="E469" s="33">
        <f t="shared" si="70"/>
        <v>10</v>
      </c>
      <c r="F469" s="33">
        <v>5</v>
      </c>
      <c r="G469" s="147"/>
      <c r="H469" s="22"/>
      <c r="I469" s="3">
        <v>6</v>
      </c>
      <c r="J469" s="42">
        <v>44043</v>
      </c>
      <c r="K469" s="130">
        <v>5</v>
      </c>
      <c r="L469" s="22"/>
      <c r="M469" s="3">
        <v>8</v>
      </c>
      <c r="N469" s="42">
        <v>44042</v>
      </c>
      <c r="O469" s="33">
        <v>5</v>
      </c>
      <c r="P469" s="22"/>
      <c r="Q469" s="3"/>
      <c r="R469" s="42"/>
      <c r="S469" s="33"/>
      <c r="T469" s="22"/>
      <c r="U469" s="3"/>
      <c r="V469" s="42"/>
      <c r="W469" s="33"/>
      <c r="X469" s="22"/>
      <c r="Y469" s="3"/>
      <c r="Z469" s="42"/>
      <c r="AA469" s="33"/>
      <c r="AB469" s="22"/>
      <c r="AC469" s="131"/>
      <c r="AD469" s="42"/>
      <c r="AE469" s="33"/>
      <c r="AF469" s="22"/>
      <c r="AG469" s="131"/>
      <c r="AH469" s="42"/>
      <c r="AI469" s="33"/>
      <c r="AJ469" s="132"/>
      <c r="AK469" s="3"/>
      <c r="AL469" s="42"/>
      <c r="AM469" s="33"/>
      <c r="AN469" s="132"/>
      <c r="AO469" s="3"/>
      <c r="AP469" s="42"/>
      <c r="AQ469" s="33"/>
      <c r="AR469" s="132"/>
      <c r="AS469" s="3"/>
      <c r="AT469" s="42"/>
      <c r="AU469" s="33"/>
      <c r="AV469" s="132"/>
      <c r="AW469" s="3"/>
      <c r="AX469" s="42"/>
      <c r="AY469" s="33"/>
      <c r="AZ469" s="132"/>
      <c r="BA469" s="3"/>
      <c r="BB469" s="42"/>
      <c r="BC469" s="33"/>
      <c r="BD469" s="132"/>
      <c r="BE469" s="3"/>
      <c r="BF469" s="42"/>
      <c r="BG469" s="33"/>
      <c r="BH469" s="22"/>
    </row>
    <row r="470" spans="1:60" customFormat="1" x14ac:dyDescent="0.25">
      <c r="A470" s="30"/>
      <c r="B470" s="62"/>
      <c r="C470" s="128">
        <f t="shared" si="68"/>
        <v>1</v>
      </c>
      <c r="D470" s="129">
        <f t="shared" si="69"/>
        <v>1</v>
      </c>
      <c r="E470" s="33">
        <f t="shared" si="70"/>
        <v>5</v>
      </c>
      <c r="F470" s="33">
        <v>5</v>
      </c>
      <c r="G470" s="147"/>
      <c r="H470" s="22"/>
      <c r="I470" s="3">
        <v>6</v>
      </c>
      <c r="J470" s="42">
        <v>44043</v>
      </c>
      <c r="K470" s="130">
        <v>5</v>
      </c>
      <c r="L470" s="22"/>
      <c r="M470" s="3"/>
      <c r="N470" s="42"/>
      <c r="O470" s="33"/>
      <c r="P470" s="22"/>
      <c r="Q470" s="3"/>
      <c r="R470" s="42"/>
      <c r="S470" s="33"/>
      <c r="T470" s="22"/>
      <c r="U470" s="3"/>
      <c r="V470" s="42"/>
      <c r="W470" s="33"/>
      <c r="X470" s="22"/>
      <c r="Y470" s="3"/>
      <c r="Z470" s="42"/>
      <c r="AA470" s="33"/>
      <c r="AB470" s="22"/>
      <c r="AC470" s="131"/>
      <c r="AD470" s="42"/>
      <c r="AE470" s="33"/>
      <c r="AF470" s="22"/>
      <c r="AG470" s="131"/>
      <c r="AH470" s="42"/>
      <c r="AI470" s="33"/>
      <c r="AJ470" s="132"/>
      <c r="AK470" s="3"/>
      <c r="AL470" s="42"/>
      <c r="AM470" s="33"/>
      <c r="AN470" s="132"/>
      <c r="AO470" s="3"/>
      <c r="AP470" s="42"/>
      <c r="AQ470" s="33"/>
      <c r="AR470" s="132"/>
      <c r="AS470" s="3"/>
      <c r="AT470" s="42"/>
      <c r="AU470" s="33"/>
      <c r="AV470" s="132"/>
      <c r="AW470" s="3"/>
      <c r="AX470" s="42"/>
      <c r="AY470" s="33"/>
      <c r="AZ470" s="132"/>
      <c r="BA470" s="3"/>
      <c r="BB470" s="42"/>
      <c r="BC470" s="33"/>
      <c r="BD470" s="132"/>
      <c r="BE470" s="3"/>
      <c r="BF470" s="42"/>
      <c r="BG470" s="33"/>
      <c r="BH470" s="22"/>
    </row>
    <row r="471" spans="1:60" customFormat="1" x14ac:dyDescent="0.25">
      <c r="A471" s="30">
        <v>44044</v>
      </c>
      <c r="B471" s="62">
        <v>0.70833333333333337</v>
      </c>
      <c r="C471" s="128">
        <f t="shared" si="68"/>
        <v>4</v>
      </c>
      <c r="D471" s="129">
        <f t="shared" si="69"/>
        <v>4</v>
      </c>
      <c r="E471" s="33">
        <f t="shared" si="70"/>
        <v>260</v>
      </c>
      <c r="F471" s="33">
        <v>5</v>
      </c>
      <c r="G471" s="147"/>
      <c r="H471" s="22"/>
      <c r="I471" s="3">
        <v>6</v>
      </c>
      <c r="J471" s="42">
        <v>44043</v>
      </c>
      <c r="K471" s="130">
        <v>20</v>
      </c>
      <c r="L471" s="22"/>
      <c r="M471" s="3">
        <v>8</v>
      </c>
      <c r="N471" s="42">
        <v>44042</v>
      </c>
      <c r="O471" s="33">
        <v>20</v>
      </c>
      <c r="P471" s="22"/>
      <c r="Q471" s="3">
        <v>8</v>
      </c>
      <c r="R471" s="42">
        <v>44041</v>
      </c>
      <c r="S471" s="33">
        <v>20</v>
      </c>
      <c r="T471" s="22"/>
      <c r="U471" s="3">
        <v>8</v>
      </c>
      <c r="V471" s="42">
        <v>44040</v>
      </c>
      <c r="W471" s="33">
        <v>20</v>
      </c>
      <c r="X471" s="22"/>
      <c r="Y471" s="3">
        <v>5</v>
      </c>
      <c r="Z471" s="42">
        <v>44039</v>
      </c>
      <c r="AA471" s="33">
        <v>20</v>
      </c>
      <c r="AB471" s="22"/>
      <c r="AC471" s="131">
        <v>3</v>
      </c>
      <c r="AD471" s="42">
        <v>44038</v>
      </c>
      <c r="AE471" s="33">
        <v>20</v>
      </c>
      <c r="AF471" s="22"/>
      <c r="AG471" s="131">
        <v>1</v>
      </c>
      <c r="AH471" s="42">
        <v>44037</v>
      </c>
      <c r="AI471" s="33">
        <v>20</v>
      </c>
      <c r="AJ471" s="132"/>
      <c r="AK471" s="3">
        <v>1</v>
      </c>
      <c r="AL471" s="42">
        <v>44036</v>
      </c>
      <c r="AM471" s="33">
        <v>20</v>
      </c>
      <c r="AN471" s="132"/>
      <c r="AO471" s="3">
        <v>1</v>
      </c>
      <c r="AP471" s="42">
        <v>44035</v>
      </c>
      <c r="AQ471" s="33">
        <v>20</v>
      </c>
      <c r="AR471" s="132"/>
      <c r="AS471" s="3">
        <v>1</v>
      </c>
      <c r="AT471" s="42">
        <v>44034</v>
      </c>
      <c r="AU471" s="33">
        <v>20</v>
      </c>
      <c r="AV471" s="132"/>
      <c r="AW471" s="3">
        <v>1</v>
      </c>
      <c r="AX471" s="42">
        <v>44033</v>
      </c>
      <c r="AY471" s="33">
        <v>20</v>
      </c>
      <c r="AZ471" s="132"/>
      <c r="BA471" s="3">
        <v>1</v>
      </c>
      <c r="BB471" s="42">
        <v>44032</v>
      </c>
      <c r="BC471" s="33">
        <v>20</v>
      </c>
      <c r="BD471" s="132"/>
      <c r="BE471" s="3">
        <v>1</v>
      </c>
      <c r="BF471" s="42">
        <v>44031</v>
      </c>
      <c r="BG471" s="33">
        <v>20</v>
      </c>
      <c r="BH471" s="22"/>
    </row>
    <row r="472" spans="1:60" customFormat="1" ht="13.75" thickBot="1" x14ac:dyDescent="0.3">
      <c r="A472" s="30"/>
      <c r="B472" s="62"/>
      <c r="C472" s="128">
        <f t="shared" si="68"/>
        <v>1</v>
      </c>
      <c r="D472" s="129">
        <f t="shared" si="69"/>
        <v>1</v>
      </c>
      <c r="E472" s="33">
        <f t="shared" si="70"/>
        <v>40</v>
      </c>
      <c r="F472" s="33">
        <v>5</v>
      </c>
      <c r="G472" s="147"/>
      <c r="H472" s="22"/>
      <c r="I472" s="3">
        <v>6</v>
      </c>
      <c r="J472" s="42">
        <v>44043</v>
      </c>
      <c r="K472" s="130">
        <v>5</v>
      </c>
      <c r="L472" s="22"/>
      <c r="M472" s="3">
        <v>8</v>
      </c>
      <c r="N472" s="42">
        <v>44042</v>
      </c>
      <c r="O472" s="33">
        <v>5</v>
      </c>
      <c r="P472" s="22"/>
      <c r="Q472" s="3">
        <v>8</v>
      </c>
      <c r="R472" s="42">
        <v>44041</v>
      </c>
      <c r="S472" s="33">
        <v>5</v>
      </c>
      <c r="T472" s="22"/>
      <c r="U472" s="3">
        <v>8</v>
      </c>
      <c r="V472" s="42">
        <v>44040</v>
      </c>
      <c r="W472" s="33">
        <v>5</v>
      </c>
      <c r="X472" s="22"/>
      <c r="Y472" s="3">
        <v>5</v>
      </c>
      <c r="Z472" s="42">
        <v>44039</v>
      </c>
      <c r="AA472" s="33">
        <v>5</v>
      </c>
      <c r="AB472" s="22"/>
      <c r="AC472" s="131">
        <v>3</v>
      </c>
      <c r="AD472" s="42">
        <v>44038</v>
      </c>
      <c r="AE472" s="33">
        <v>5</v>
      </c>
      <c r="AF472" s="22"/>
      <c r="AG472" s="131">
        <v>1</v>
      </c>
      <c r="AH472" s="42">
        <v>44037</v>
      </c>
      <c r="AI472" s="33">
        <v>5</v>
      </c>
      <c r="AJ472" s="132"/>
      <c r="AK472" s="3">
        <v>1</v>
      </c>
      <c r="AL472" s="42">
        <v>44036</v>
      </c>
      <c r="AM472" s="33">
        <v>5</v>
      </c>
      <c r="AN472" s="132"/>
      <c r="AO472" s="3"/>
      <c r="AP472" s="42"/>
      <c r="AQ472" s="33"/>
      <c r="AR472" s="132"/>
      <c r="AS472" s="3"/>
      <c r="AT472" s="42"/>
      <c r="AU472" s="33"/>
      <c r="AV472" s="132"/>
      <c r="AW472" s="3"/>
      <c r="AX472" s="42"/>
      <c r="AY472" s="33"/>
      <c r="AZ472" s="132"/>
      <c r="BA472" s="3"/>
      <c r="BB472" s="42"/>
      <c r="BC472" s="33"/>
      <c r="BD472" s="132"/>
      <c r="BE472" s="3"/>
      <c r="BF472" s="42"/>
      <c r="BG472" s="33"/>
      <c r="BH472" s="22"/>
    </row>
    <row r="473" spans="1:60" s="8" customFormat="1" x14ac:dyDescent="0.25">
      <c r="A473" s="5">
        <v>44045</v>
      </c>
      <c r="B473" s="63">
        <v>0.33333333333333331</v>
      </c>
      <c r="C473" s="135">
        <f t="shared" ref="C473:C534" si="71">K473/F473</f>
        <v>1</v>
      </c>
      <c r="D473" s="136">
        <f t="shared" ref="D473:D485" si="72">C473</f>
        <v>1</v>
      </c>
      <c r="E473" s="7">
        <f t="shared" ref="E473:E503" si="73">SUM(K473,O473,S473,W473,AA473,AE473,AI473,AM473,AQ473,AU473,AY473,BC473,BG473)</f>
        <v>65</v>
      </c>
      <c r="F473" s="7">
        <v>5</v>
      </c>
      <c r="G473" s="141"/>
      <c r="H473" s="12"/>
      <c r="I473" s="9">
        <v>6</v>
      </c>
      <c r="J473" s="10">
        <v>44043</v>
      </c>
      <c r="K473" s="137">
        <v>5</v>
      </c>
      <c r="L473" s="12"/>
      <c r="M473" s="9">
        <v>8</v>
      </c>
      <c r="N473" s="10">
        <v>44042</v>
      </c>
      <c r="O473" s="7">
        <v>5</v>
      </c>
      <c r="P473" s="12"/>
      <c r="Q473" s="9">
        <v>8</v>
      </c>
      <c r="R473" s="10">
        <v>44041</v>
      </c>
      <c r="S473" s="7">
        <v>5</v>
      </c>
      <c r="T473" s="12"/>
      <c r="U473" s="9">
        <v>8</v>
      </c>
      <c r="V473" s="10">
        <v>44040</v>
      </c>
      <c r="W473" s="7">
        <v>5</v>
      </c>
      <c r="X473" s="12"/>
      <c r="Y473" s="9">
        <v>5</v>
      </c>
      <c r="Z473" s="10">
        <v>44039</v>
      </c>
      <c r="AA473" s="7">
        <v>5</v>
      </c>
      <c r="AB473" s="12"/>
      <c r="AC473" s="138">
        <v>3</v>
      </c>
      <c r="AD473" s="10">
        <v>44038</v>
      </c>
      <c r="AE473" s="7">
        <v>5</v>
      </c>
      <c r="AF473" s="12"/>
      <c r="AG473" s="138">
        <v>1</v>
      </c>
      <c r="AH473" s="10">
        <v>44037</v>
      </c>
      <c r="AI473" s="7">
        <v>5</v>
      </c>
      <c r="AJ473" s="139"/>
      <c r="AK473" s="9">
        <v>1</v>
      </c>
      <c r="AL473" s="10">
        <v>44036</v>
      </c>
      <c r="AM473" s="7">
        <v>5</v>
      </c>
      <c r="AN473" s="139"/>
      <c r="AO473" s="9">
        <v>1</v>
      </c>
      <c r="AP473" s="10">
        <v>44035</v>
      </c>
      <c r="AQ473" s="7">
        <v>5</v>
      </c>
      <c r="AR473" s="139"/>
      <c r="AS473" s="9">
        <v>1</v>
      </c>
      <c r="AT473" s="10">
        <v>44034</v>
      </c>
      <c r="AU473" s="7">
        <v>5</v>
      </c>
      <c r="AV473" s="139"/>
      <c r="AW473" s="9">
        <v>1</v>
      </c>
      <c r="AX473" s="10">
        <v>44033</v>
      </c>
      <c r="AY473" s="7">
        <v>5</v>
      </c>
      <c r="AZ473" s="139"/>
      <c r="BA473" s="9">
        <v>1</v>
      </c>
      <c r="BB473" s="10">
        <v>44032</v>
      </c>
      <c r="BC473" s="7">
        <v>5</v>
      </c>
      <c r="BD473" s="139"/>
      <c r="BE473" s="9">
        <v>1</v>
      </c>
      <c r="BF473" s="10">
        <v>44031</v>
      </c>
      <c r="BG473" s="7">
        <v>5</v>
      </c>
      <c r="BH473" s="12"/>
    </row>
    <row r="474" spans="1:60" customFormat="1" x14ac:dyDescent="0.25">
      <c r="A474" s="30"/>
      <c r="B474" s="62"/>
      <c r="C474" s="128">
        <f t="shared" si="71"/>
        <v>1</v>
      </c>
      <c r="D474" s="129">
        <f t="shared" si="72"/>
        <v>1</v>
      </c>
      <c r="E474" s="33">
        <f t="shared" si="73"/>
        <v>65</v>
      </c>
      <c r="F474" s="33">
        <v>5</v>
      </c>
      <c r="G474" s="147"/>
      <c r="H474" s="22"/>
      <c r="I474" s="3">
        <v>6</v>
      </c>
      <c r="J474" s="42">
        <v>44044</v>
      </c>
      <c r="K474" s="130">
        <v>5</v>
      </c>
      <c r="L474" s="22"/>
      <c r="M474" s="3">
        <v>8</v>
      </c>
      <c r="N474" s="42">
        <v>44043</v>
      </c>
      <c r="O474" s="33">
        <v>5</v>
      </c>
      <c r="P474" s="22"/>
      <c r="Q474" s="3">
        <v>8</v>
      </c>
      <c r="R474" s="42">
        <v>44042</v>
      </c>
      <c r="S474" s="33">
        <v>5</v>
      </c>
      <c r="T474" s="22"/>
      <c r="U474" s="3">
        <v>8</v>
      </c>
      <c r="V474" s="42">
        <v>44041</v>
      </c>
      <c r="W474" s="33">
        <v>5</v>
      </c>
      <c r="X474" s="22"/>
      <c r="Y474" s="3">
        <v>5</v>
      </c>
      <c r="Z474" s="42">
        <v>44040</v>
      </c>
      <c r="AA474" s="33">
        <v>5</v>
      </c>
      <c r="AB474" s="22"/>
      <c r="AC474" s="131">
        <v>3</v>
      </c>
      <c r="AD474" s="42">
        <v>44039</v>
      </c>
      <c r="AE474" s="33">
        <v>5</v>
      </c>
      <c r="AF474" s="22"/>
      <c r="AG474" s="131">
        <v>1</v>
      </c>
      <c r="AH474" s="42">
        <v>44038</v>
      </c>
      <c r="AI474" s="33">
        <v>5</v>
      </c>
      <c r="AJ474" s="132"/>
      <c r="AK474" s="3">
        <v>1</v>
      </c>
      <c r="AL474" s="42">
        <v>44037</v>
      </c>
      <c r="AM474" s="33">
        <v>5</v>
      </c>
      <c r="AN474" s="132"/>
      <c r="AO474" s="3">
        <v>1</v>
      </c>
      <c r="AP474" s="42">
        <v>44036</v>
      </c>
      <c r="AQ474" s="33">
        <v>5</v>
      </c>
      <c r="AR474" s="132"/>
      <c r="AS474" s="3">
        <v>1</v>
      </c>
      <c r="AT474" s="42">
        <v>44035</v>
      </c>
      <c r="AU474" s="33">
        <v>5</v>
      </c>
      <c r="AV474" s="132"/>
      <c r="AW474" s="3">
        <v>1</v>
      </c>
      <c r="AX474" s="42">
        <v>44034</v>
      </c>
      <c r="AY474" s="33">
        <v>5</v>
      </c>
      <c r="AZ474" s="132"/>
      <c r="BA474" s="3">
        <v>1</v>
      </c>
      <c r="BB474" s="42">
        <v>44033</v>
      </c>
      <c r="BC474" s="33">
        <v>5</v>
      </c>
      <c r="BD474" s="132"/>
      <c r="BE474" s="3">
        <v>1</v>
      </c>
      <c r="BF474" s="42">
        <v>44032</v>
      </c>
      <c r="BG474" s="33">
        <v>5</v>
      </c>
      <c r="BH474" s="22"/>
    </row>
    <row r="475" spans="1:60" customFormat="1" x14ac:dyDescent="0.25">
      <c r="A475" s="30"/>
      <c r="B475" s="62"/>
      <c r="C475" s="128">
        <f t="shared" si="71"/>
        <v>1</v>
      </c>
      <c r="D475" s="129">
        <f t="shared" si="72"/>
        <v>1</v>
      </c>
      <c r="E475" s="33">
        <f t="shared" si="73"/>
        <v>15</v>
      </c>
      <c r="F475" s="33">
        <v>5</v>
      </c>
      <c r="G475" s="147"/>
      <c r="H475" s="22"/>
      <c r="I475" s="3">
        <v>6</v>
      </c>
      <c r="J475" s="42">
        <v>44044</v>
      </c>
      <c r="K475" s="130">
        <v>5</v>
      </c>
      <c r="L475" s="22"/>
      <c r="M475" s="3">
        <v>8</v>
      </c>
      <c r="N475" s="42">
        <v>44043</v>
      </c>
      <c r="O475" s="33">
        <v>5</v>
      </c>
      <c r="P475" s="22"/>
      <c r="Q475" s="3">
        <v>8</v>
      </c>
      <c r="R475" s="42">
        <v>44042</v>
      </c>
      <c r="S475" s="33">
        <v>5</v>
      </c>
      <c r="T475" s="22"/>
      <c r="U475" s="3"/>
      <c r="V475" s="42"/>
      <c r="W475" s="33"/>
      <c r="X475" s="22"/>
      <c r="Y475" s="3"/>
      <c r="Z475" s="42"/>
      <c r="AA475" s="33"/>
      <c r="AB475" s="22"/>
      <c r="AC475" s="131"/>
      <c r="AD475" s="42"/>
      <c r="AE475" s="33"/>
      <c r="AF475" s="22"/>
      <c r="AG475" s="131"/>
      <c r="AH475" s="42"/>
      <c r="AI475" s="33"/>
      <c r="AJ475" s="132"/>
      <c r="AK475" s="3"/>
      <c r="AL475" s="42"/>
      <c r="AM475" s="33"/>
      <c r="AN475" s="132"/>
      <c r="AO475" s="3"/>
      <c r="AP475" s="42"/>
      <c r="AQ475" s="33"/>
      <c r="AR475" s="132"/>
      <c r="AS475" s="3"/>
      <c r="AT475" s="42"/>
      <c r="AU475" s="33"/>
      <c r="AV475" s="132"/>
      <c r="AW475" s="3"/>
      <c r="AX475" s="42"/>
      <c r="AY475" s="33"/>
      <c r="AZ475" s="132"/>
      <c r="BA475" s="3"/>
      <c r="BB475" s="42"/>
      <c r="BC475" s="33"/>
      <c r="BD475" s="132"/>
      <c r="BE475" s="3"/>
      <c r="BF475" s="42"/>
      <c r="BG475" s="33"/>
      <c r="BH475" s="22"/>
    </row>
    <row r="476" spans="1:60" customFormat="1" x14ac:dyDescent="0.25">
      <c r="A476" s="30">
        <v>44045</v>
      </c>
      <c r="B476" s="62">
        <v>0.375</v>
      </c>
      <c r="C476" s="128">
        <f t="shared" si="71"/>
        <v>3</v>
      </c>
      <c r="D476" s="129">
        <f t="shared" si="72"/>
        <v>3</v>
      </c>
      <c r="E476" s="33">
        <f t="shared" si="73"/>
        <v>195</v>
      </c>
      <c r="F476" s="33">
        <v>5</v>
      </c>
      <c r="G476" s="147"/>
      <c r="H476" s="22"/>
      <c r="I476" s="3">
        <v>6</v>
      </c>
      <c r="J476" s="42">
        <v>44044</v>
      </c>
      <c r="K476" s="130">
        <v>15</v>
      </c>
      <c r="L476" s="22"/>
      <c r="M476" s="3">
        <v>8</v>
      </c>
      <c r="N476" s="42">
        <v>44043</v>
      </c>
      <c r="O476" s="33">
        <v>15</v>
      </c>
      <c r="P476" s="22"/>
      <c r="Q476" s="3">
        <v>8</v>
      </c>
      <c r="R476" s="42">
        <v>44042</v>
      </c>
      <c r="S476" s="33">
        <v>15</v>
      </c>
      <c r="T476" s="22"/>
      <c r="U476" s="3">
        <v>8</v>
      </c>
      <c r="V476" s="42">
        <v>44041</v>
      </c>
      <c r="W476" s="33">
        <v>15</v>
      </c>
      <c r="X476" s="22"/>
      <c r="Y476" s="3">
        <v>5</v>
      </c>
      <c r="Z476" s="42">
        <v>44040</v>
      </c>
      <c r="AA476" s="33">
        <v>15</v>
      </c>
      <c r="AB476" s="22"/>
      <c r="AC476" s="131">
        <v>3</v>
      </c>
      <c r="AD476" s="42">
        <v>44039</v>
      </c>
      <c r="AE476" s="33">
        <v>15</v>
      </c>
      <c r="AF476" s="22"/>
      <c r="AG476" s="131">
        <v>1</v>
      </c>
      <c r="AH476" s="42">
        <v>44038</v>
      </c>
      <c r="AI476" s="33">
        <v>15</v>
      </c>
      <c r="AJ476" s="132"/>
      <c r="AK476" s="3">
        <v>1</v>
      </c>
      <c r="AL476" s="42">
        <v>44037</v>
      </c>
      <c r="AM476" s="33">
        <v>15</v>
      </c>
      <c r="AN476" s="132"/>
      <c r="AO476" s="3">
        <v>1</v>
      </c>
      <c r="AP476" s="42">
        <v>44036</v>
      </c>
      <c r="AQ476" s="33">
        <v>15</v>
      </c>
      <c r="AR476" s="132"/>
      <c r="AS476" s="3">
        <v>1</v>
      </c>
      <c r="AT476" s="42">
        <v>44035</v>
      </c>
      <c r="AU476" s="33">
        <v>15</v>
      </c>
      <c r="AV476" s="132"/>
      <c r="AW476" s="3">
        <v>1</v>
      </c>
      <c r="AX476" s="42">
        <v>44034</v>
      </c>
      <c r="AY476" s="33">
        <v>15</v>
      </c>
      <c r="AZ476" s="132"/>
      <c r="BA476" s="3">
        <v>1</v>
      </c>
      <c r="BB476" s="42">
        <v>44033</v>
      </c>
      <c r="BC476" s="33">
        <v>15</v>
      </c>
      <c r="BD476" s="132"/>
      <c r="BE476" s="3">
        <v>1</v>
      </c>
      <c r="BF476" s="42">
        <v>44032</v>
      </c>
      <c r="BG476" s="33">
        <v>15</v>
      </c>
      <c r="BH476" s="22"/>
    </row>
    <row r="477" spans="1:60" customFormat="1" x14ac:dyDescent="0.25">
      <c r="A477" s="30"/>
      <c r="B477" s="62"/>
      <c r="C477" s="128">
        <f t="shared" si="71"/>
        <v>1</v>
      </c>
      <c r="D477" s="129">
        <f t="shared" si="72"/>
        <v>1</v>
      </c>
      <c r="E477" s="33">
        <f t="shared" si="73"/>
        <v>50</v>
      </c>
      <c r="F477" s="33">
        <v>5</v>
      </c>
      <c r="G477" s="147"/>
      <c r="H477" s="22"/>
      <c r="I477" s="3">
        <v>6</v>
      </c>
      <c r="J477" s="42">
        <v>44044</v>
      </c>
      <c r="K477" s="130">
        <v>5</v>
      </c>
      <c r="L477" s="22"/>
      <c r="M477" s="3">
        <v>8</v>
      </c>
      <c r="N477" s="42">
        <v>44043</v>
      </c>
      <c r="O477" s="33">
        <v>5</v>
      </c>
      <c r="P477" s="22"/>
      <c r="Q477" s="3">
        <v>8</v>
      </c>
      <c r="R477" s="42">
        <v>44042</v>
      </c>
      <c r="S477" s="33">
        <v>5</v>
      </c>
      <c r="T477" s="22"/>
      <c r="U477" s="3">
        <v>8</v>
      </c>
      <c r="V477" s="42">
        <v>44041</v>
      </c>
      <c r="W477" s="33">
        <v>5</v>
      </c>
      <c r="X477" s="22"/>
      <c r="Y477" s="3">
        <v>5</v>
      </c>
      <c r="Z477" s="42">
        <v>44040</v>
      </c>
      <c r="AA477" s="33">
        <v>5</v>
      </c>
      <c r="AB477" s="22"/>
      <c r="AC477" s="131">
        <v>3</v>
      </c>
      <c r="AD477" s="42">
        <v>44039</v>
      </c>
      <c r="AE477" s="33">
        <v>0</v>
      </c>
      <c r="AF477" s="22"/>
      <c r="AG477" s="131">
        <v>3</v>
      </c>
      <c r="AH477" s="42">
        <v>44038</v>
      </c>
      <c r="AI477" s="33">
        <v>5</v>
      </c>
      <c r="AJ477" s="132"/>
      <c r="AK477" s="3">
        <v>1</v>
      </c>
      <c r="AL477" s="42">
        <v>44037</v>
      </c>
      <c r="AM477" s="33">
        <v>5</v>
      </c>
      <c r="AN477" s="132"/>
      <c r="AO477" s="3">
        <v>1</v>
      </c>
      <c r="AP477" s="42">
        <v>44036</v>
      </c>
      <c r="AQ477" s="33">
        <v>5</v>
      </c>
      <c r="AR477" s="132"/>
      <c r="AS477" s="3">
        <v>1</v>
      </c>
      <c r="AT477" s="42">
        <v>44035</v>
      </c>
      <c r="AU477" s="33">
        <v>0</v>
      </c>
      <c r="AV477" s="132"/>
      <c r="AW477" s="3">
        <v>1</v>
      </c>
      <c r="AX477" s="42">
        <v>44034</v>
      </c>
      <c r="AY477" s="33">
        <v>0</v>
      </c>
      <c r="AZ477" s="132"/>
      <c r="BA477" s="3">
        <v>1</v>
      </c>
      <c r="BB477" s="42">
        <v>44033</v>
      </c>
      <c r="BC477" s="33">
        <v>5</v>
      </c>
      <c r="BD477" s="132"/>
      <c r="BE477" s="3">
        <v>1</v>
      </c>
      <c r="BF477" s="42">
        <v>44032</v>
      </c>
      <c r="BG477" s="33">
        <v>5</v>
      </c>
      <c r="BH477" s="22"/>
    </row>
    <row r="478" spans="1:60" customFormat="1" x14ac:dyDescent="0.25">
      <c r="A478" s="30"/>
      <c r="B478" s="62"/>
      <c r="C478" s="128">
        <f t="shared" si="71"/>
        <v>1</v>
      </c>
      <c r="D478" s="129">
        <f t="shared" si="72"/>
        <v>1</v>
      </c>
      <c r="E478" s="33">
        <f t="shared" si="73"/>
        <v>5</v>
      </c>
      <c r="F478" s="33">
        <v>5</v>
      </c>
      <c r="G478" s="147"/>
      <c r="H478" s="22"/>
      <c r="I478" s="3">
        <v>6</v>
      </c>
      <c r="J478" s="42">
        <v>44044</v>
      </c>
      <c r="K478" s="130">
        <v>5</v>
      </c>
      <c r="L478" s="22"/>
      <c r="M478" s="3"/>
      <c r="N478" s="42"/>
      <c r="O478" s="33"/>
      <c r="P478" s="22"/>
      <c r="Q478" s="3"/>
      <c r="R478" s="42"/>
      <c r="S478" s="33"/>
      <c r="T478" s="22"/>
      <c r="U478" s="3"/>
      <c r="V478" s="42"/>
      <c r="W478" s="33"/>
      <c r="X478" s="22"/>
      <c r="Y478" s="3"/>
      <c r="Z478" s="42"/>
      <c r="AA478" s="33"/>
      <c r="AB478" s="22"/>
      <c r="AC478" s="131"/>
      <c r="AD478" s="42"/>
      <c r="AE478" s="33"/>
      <c r="AF478" s="22"/>
      <c r="AG478" s="131"/>
      <c r="AH478" s="42"/>
      <c r="AI478" s="33"/>
      <c r="AJ478" s="132"/>
      <c r="AK478" s="3"/>
      <c r="AL478" s="42"/>
      <c r="AM478" s="33"/>
      <c r="AN478" s="132"/>
      <c r="AO478" s="3"/>
      <c r="AP478" s="42"/>
      <c r="AQ478" s="33"/>
      <c r="AR478" s="132"/>
      <c r="AS478" s="3"/>
      <c r="AT478" s="42"/>
      <c r="AU478" s="33"/>
      <c r="AV478" s="132"/>
      <c r="AW478" s="3"/>
      <c r="AX478" s="42"/>
      <c r="AY478" s="33"/>
      <c r="AZ478" s="132"/>
      <c r="BA478" s="3"/>
      <c r="BB478" s="42"/>
      <c r="BC478" s="33"/>
      <c r="BD478" s="132"/>
      <c r="BE478" s="3"/>
      <c r="BF478" s="42"/>
      <c r="BG478" s="33"/>
      <c r="BH478" s="22"/>
    </row>
    <row r="479" spans="1:60" customFormat="1" x14ac:dyDescent="0.25">
      <c r="A479" s="30">
        <v>44045</v>
      </c>
      <c r="B479" s="62">
        <v>0.45833333333333331</v>
      </c>
      <c r="C479" s="128">
        <f t="shared" si="71"/>
        <v>7</v>
      </c>
      <c r="D479" s="129">
        <f t="shared" si="72"/>
        <v>7</v>
      </c>
      <c r="E479" s="33">
        <f t="shared" si="73"/>
        <v>455</v>
      </c>
      <c r="F479" s="33">
        <v>5</v>
      </c>
      <c r="G479" s="147"/>
      <c r="H479" s="22"/>
      <c r="I479" s="3">
        <v>6</v>
      </c>
      <c r="J479" s="42">
        <v>44044</v>
      </c>
      <c r="K479" s="130">
        <v>35</v>
      </c>
      <c r="L479" s="22"/>
      <c r="M479" s="3">
        <v>8</v>
      </c>
      <c r="N479" s="42">
        <v>44043</v>
      </c>
      <c r="O479" s="33">
        <v>35</v>
      </c>
      <c r="P479" s="22"/>
      <c r="Q479" s="3">
        <v>8</v>
      </c>
      <c r="R479" s="42">
        <v>44042</v>
      </c>
      <c r="S479" s="33">
        <v>35</v>
      </c>
      <c r="T479" s="22"/>
      <c r="U479" s="3">
        <v>8</v>
      </c>
      <c r="V479" s="42">
        <v>44041</v>
      </c>
      <c r="W479" s="33">
        <v>35</v>
      </c>
      <c r="X479" s="22"/>
      <c r="Y479" s="3">
        <v>5</v>
      </c>
      <c r="Z479" s="42">
        <v>44040</v>
      </c>
      <c r="AA479" s="33">
        <v>35</v>
      </c>
      <c r="AB479" s="22"/>
      <c r="AC479" s="131">
        <v>3</v>
      </c>
      <c r="AD479" s="42">
        <v>44039</v>
      </c>
      <c r="AE479" s="33">
        <v>35</v>
      </c>
      <c r="AF479" s="22"/>
      <c r="AG479" s="131">
        <v>1</v>
      </c>
      <c r="AH479" s="42">
        <v>44038</v>
      </c>
      <c r="AI479" s="33">
        <v>35</v>
      </c>
      <c r="AJ479" s="132"/>
      <c r="AK479" s="3">
        <v>1</v>
      </c>
      <c r="AL479" s="42">
        <v>44037</v>
      </c>
      <c r="AM479" s="33">
        <v>35</v>
      </c>
      <c r="AN479" s="132"/>
      <c r="AO479" s="3">
        <v>1</v>
      </c>
      <c r="AP479" s="42">
        <v>44036</v>
      </c>
      <c r="AQ479" s="33">
        <v>35</v>
      </c>
      <c r="AR479" s="132"/>
      <c r="AS479" s="3">
        <v>1</v>
      </c>
      <c r="AT479" s="42">
        <v>44035</v>
      </c>
      <c r="AU479" s="33">
        <v>35</v>
      </c>
      <c r="AV479" s="132"/>
      <c r="AW479" s="3">
        <v>1</v>
      </c>
      <c r="AX479" s="42">
        <v>44034</v>
      </c>
      <c r="AY479" s="33">
        <v>35</v>
      </c>
      <c r="AZ479" s="132"/>
      <c r="BA479" s="3">
        <v>1</v>
      </c>
      <c r="BB479" s="42">
        <v>44033</v>
      </c>
      <c r="BC479" s="33">
        <v>35</v>
      </c>
      <c r="BD479" s="132"/>
      <c r="BE479" s="3">
        <v>1</v>
      </c>
      <c r="BF479" s="42">
        <v>44032</v>
      </c>
      <c r="BG479" s="33">
        <v>35</v>
      </c>
      <c r="BH479" s="22"/>
    </row>
    <row r="480" spans="1:60" customFormat="1" x14ac:dyDescent="0.25">
      <c r="A480" s="30"/>
      <c r="B480" s="62"/>
      <c r="C480" s="128">
        <f t="shared" si="71"/>
        <v>1</v>
      </c>
      <c r="D480" s="129">
        <f t="shared" si="72"/>
        <v>1</v>
      </c>
      <c r="E480" s="33">
        <f t="shared" si="73"/>
        <v>5</v>
      </c>
      <c r="F480" s="33">
        <v>5</v>
      </c>
      <c r="G480" s="147"/>
      <c r="H480" s="22"/>
      <c r="I480" s="3">
        <v>6</v>
      </c>
      <c r="J480" s="42">
        <v>44044</v>
      </c>
      <c r="K480" s="130">
        <v>5</v>
      </c>
      <c r="L480" s="22"/>
      <c r="M480" s="3"/>
      <c r="N480" s="42"/>
      <c r="O480" s="33"/>
      <c r="P480" s="22"/>
      <c r="Q480" s="3"/>
      <c r="R480" s="42"/>
      <c r="S480" s="33"/>
      <c r="T480" s="22"/>
      <c r="U480" s="3"/>
      <c r="V480" s="42"/>
      <c r="W480" s="33"/>
      <c r="X480" s="22"/>
      <c r="Y480" s="3"/>
      <c r="Z480" s="42"/>
      <c r="AA480" s="33"/>
      <c r="AB480" s="22"/>
      <c r="AC480" s="131"/>
      <c r="AD480" s="42"/>
      <c r="AE480" s="33"/>
      <c r="AF480" s="22"/>
      <c r="AG480" s="131"/>
      <c r="AH480" s="42"/>
      <c r="AI480" s="33"/>
      <c r="AJ480" s="132"/>
      <c r="AK480" s="3"/>
      <c r="AL480" s="42"/>
      <c r="AM480" s="33"/>
      <c r="AN480" s="132"/>
      <c r="AO480" s="3"/>
      <c r="AP480" s="42"/>
      <c r="AQ480" s="33"/>
      <c r="AR480" s="132"/>
      <c r="AS480" s="3"/>
      <c r="AT480" s="42"/>
      <c r="AU480" s="33"/>
      <c r="AV480" s="132"/>
      <c r="AW480" s="3"/>
      <c r="AX480" s="42"/>
      <c r="AY480" s="33"/>
      <c r="AZ480" s="132"/>
      <c r="BA480" s="3"/>
      <c r="BB480" s="42"/>
      <c r="BC480" s="33"/>
      <c r="BD480" s="132"/>
      <c r="BE480" s="3"/>
      <c r="BF480" s="42"/>
      <c r="BG480" s="33"/>
      <c r="BH480" s="22"/>
    </row>
    <row r="481" spans="1:60" customFormat="1" x14ac:dyDescent="0.25">
      <c r="A481" s="30">
        <v>44045</v>
      </c>
      <c r="B481" s="62">
        <v>0.58333333333333337</v>
      </c>
      <c r="C481" s="128">
        <f t="shared" si="71"/>
        <v>3</v>
      </c>
      <c r="D481" s="129">
        <f t="shared" si="72"/>
        <v>3</v>
      </c>
      <c r="E481" s="33">
        <f t="shared" si="73"/>
        <v>195</v>
      </c>
      <c r="F481" s="33">
        <v>5</v>
      </c>
      <c r="G481" s="147"/>
      <c r="H481" s="22"/>
      <c r="I481" s="3">
        <v>6</v>
      </c>
      <c r="J481" s="42">
        <v>44044</v>
      </c>
      <c r="K481" s="130">
        <v>15</v>
      </c>
      <c r="L481" s="22"/>
      <c r="M481" s="3">
        <v>8</v>
      </c>
      <c r="N481" s="42">
        <v>44043</v>
      </c>
      <c r="O481" s="33">
        <v>15</v>
      </c>
      <c r="P481" s="22"/>
      <c r="Q481" s="3">
        <v>8</v>
      </c>
      <c r="R481" s="42">
        <v>44042</v>
      </c>
      <c r="S481" s="33">
        <v>15</v>
      </c>
      <c r="T481" s="22"/>
      <c r="U481" s="3">
        <v>8</v>
      </c>
      <c r="V481" s="42">
        <v>44041</v>
      </c>
      <c r="W481" s="33">
        <v>15</v>
      </c>
      <c r="X481" s="22"/>
      <c r="Y481" s="3">
        <v>5</v>
      </c>
      <c r="Z481" s="42">
        <v>44040</v>
      </c>
      <c r="AA481" s="33">
        <v>15</v>
      </c>
      <c r="AB481" s="22"/>
      <c r="AC481" s="131">
        <v>3</v>
      </c>
      <c r="AD481" s="42">
        <v>44039</v>
      </c>
      <c r="AE481" s="33">
        <v>15</v>
      </c>
      <c r="AF481" s="22"/>
      <c r="AG481" s="131">
        <v>1</v>
      </c>
      <c r="AH481" s="42">
        <v>44038</v>
      </c>
      <c r="AI481" s="33">
        <v>15</v>
      </c>
      <c r="AJ481" s="132"/>
      <c r="AK481" s="3">
        <v>1</v>
      </c>
      <c r="AL481" s="42">
        <v>44037</v>
      </c>
      <c r="AM481" s="33">
        <v>15</v>
      </c>
      <c r="AN481" s="132"/>
      <c r="AO481" s="3">
        <v>1</v>
      </c>
      <c r="AP481" s="42">
        <v>44036</v>
      </c>
      <c r="AQ481" s="33">
        <v>15</v>
      </c>
      <c r="AR481" s="132"/>
      <c r="AS481" s="3">
        <v>1</v>
      </c>
      <c r="AT481" s="42">
        <v>44035</v>
      </c>
      <c r="AU481" s="33">
        <v>15</v>
      </c>
      <c r="AV481" s="132"/>
      <c r="AW481" s="3">
        <v>1</v>
      </c>
      <c r="AX481" s="42">
        <v>44034</v>
      </c>
      <c r="AY481" s="33">
        <v>15</v>
      </c>
      <c r="AZ481" s="132"/>
      <c r="BA481" s="3">
        <v>1</v>
      </c>
      <c r="BB481" s="42">
        <v>44033</v>
      </c>
      <c r="BC481" s="33">
        <v>15</v>
      </c>
      <c r="BD481" s="132"/>
      <c r="BE481" s="3">
        <v>1</v>
      </c>
      <c r="BF481" s="42">
        <v>44032</v>
      </c>
      <c r="BG481" s="33">
        <v>15</v>
      </c>
      <c r="BH481" s="22"/>
    </row>
    <row r="482" spans="1:60" customFormat="1" x14ac:dyDescent="0.25">
      <c r="A482" s="30"/>
      <c r="B482" s="62"/>
      <c r="C482" s="128">
        <f t="shared" si="71"/>
        <v>1</v>
      </c>
      <c r="D482" s="129">
        <f t="shared" si="72"/>
        <v>1</v>
      </c>
      <c r="E482" s="33">
        <f t="shared" si="73"/>
        <v>60</v>
      </c>
      <c r="F482" s="33">
        <v>5</v>
      </c>
      <c r="G482" s="147"/>
      <c r="H482" s="22"/>
      <c r="I482" s="3">
        <v>6</v>
      </c>
      <c r="J482" s="42">
        <v>44044</v>
      </c>
      <c r="K482" s="130">
        <v>5</v>
      </c>
      <c r="L482" s="22"/>
      <c r="M482" s="3">
        <v>8</v>
      </c>
      <c r="N482" s="42">
        <v>44043</v>
      </c>
      <c r="O482" s="33">
        <v>5</v>
      </c>
      <c r="P482" s="22"/>
      <c r="Q482" s="3">
        <v>8</v>
      </c>
      <c r="R482" s="42">
        <v>44042</v>
      </c>
      <c r="S482" s="33">
        <v>5</v>
      </c>
      <c r="T482" s="22"/>
      <c r="U482" s="3">
        <v>8</v>
      </c>
      <c r="V482" s="42">
        <v>44041</v>
      </c>
      <c r="W482" s="33">
        <v>5</v>
      </c>
      <c r="X482" s="22"/>
      <c r="Y482" s="3">
        <v>5</v>
      </c>
      <c r="Z482" s="42">
        <v>44040</v>
      </c>
      <c r="AA482" s="33">
        <v>5</v>
      </c>
      <c r="AB482" s="22"/>
      <c r="AC482" s="131">
        <v>3</v>
      </c>
      <c r="AD482" s="42">
        <v>44039</v>
      </c>
      <c r="AE482" s="33">
        <v>5</v>
      </c>
      <c r="AF482" s="22"/>
      <c r="AG482" s="131">
        <v>1</v>
      </c>
      <c r="AH482" s="42">
        <v>44038</v>
      </c>
      <c r="AI482" s="33">
        <v>5</v>
      </c>
      <c r="AJ482" s="132"/>
      <c r="AK482" s="3">
        <v>1</v>
      </c>
      <c r="AL482" s="42">
        <v>44037</v>
      </c>
      <c r="AM482" s="33">
        <v>5</v>
      </c>
      <c r="AN482" s="132"/>
      <c r="AO482" s="3">
        <v>1</v>
      </c>
      <c r="AP482" s="42">
        <v>44036</v>
      </c>
      <c r="AQ482" s="33">
        <v>5</v>
      </c>
      <c r="AR482" s="132"/>
      <c r="AS482" s="3">
        <v>1</v>
      </c>
      <c r="AT482" s="42">
        <v>44035</v>
      </c>
      <c r="AU482" s="33">
        <v>5</v>
      </c>
      <c r="AV482" s="132"/>
      <c r="AW482" s="3">
        <v>1</v>
      </c>
      <c r="AX482" s="42">
        <v>44034</v>
      </c>
      <c r="AY482" s="33">
        <v>5</v>
      </c>
      <c r="AZ482" s="132"/>
      <c r="BA482" s="3">
        <v>1</v>
      </c>
      <c r="BB482" s="42">
        <v>44033</v>
      </c>
      <c r="BC482" s="33">
        <v>5</v>
      </c>
      <c r="BD482" s="132"/>
      <c r="BE482" s="3"/>
      <c r="BF482" s="42"/>
      <c r="BG482" s="33"/>
      <c r="BH482" s="22"/>
    </row>
    <row r="483" spans="1:60" customFormat="1" x14ac:dyDescent="0.25">
      <c r="A483" s="30"/>
      <c r="B483" s="62"/>
      <c r="C483" s="128">
        <f t="shared" si="71"/>
        <v>1</v>
      </c>
      <c r="D483" s="129">
        <f t="shared" si="72"/>
        <v>1</v>
      </c>
      <c r="E483" s="33">
        <f t="shared" si="73"/>
        <v>55</v>
      </c>
      <c r="F483" s="33">
        <v>5</v>
      </c>
      <c r="G483" s="147"/>
      <c r="H483" s="22"/>
      <c r="I483" s="3">
        <v>6</v>
      </c>
      <c r="J483" s="42">
        <v>44044</v>
      </c>
      <c r="K483" s="130">
        <v>5</v>
      </c>
      <c r="L483" s="22"/>
      <c r="M483" s="3">
        <v>8</v>
      </c>
      <c r="N483" s="42">
        <v>44043</v>
      </c>
      <c r="O483" s="33">
        <v>5</v>
      </c>
      <c r="P483" s="22"/>
      <c r="Q483" s="3">
        <v>8</v>
      </c>
      <c r="R483" s="42">
        <v>44042</v>
      </c>
      <c r="S483" s="33">
        <v>5</v>
      </c>
      <c r="T483" s="22"/>
      <c r="U483" s="3">
        <v>8</v>
      </c>
      <c r="V483" s="42">
        <v>44041</v>
      </c>
      <c r="W483" s="33">
        <v>5</v>
      </c>
      <c r="X483" s="22"/>
      <c r="Y483" s="3">
        <v>5</v>
      </c>
      <c r="Z483" s="42">
        <v>44040</v>
      </c>
      <c r="AA483" s="33">
        <v>5</v>
      </c>
      <c r="AB483" s="22"/>
      <c r="AC483" s="131">
        <v>3</v>
      </c>
      <c r="AD483" s="42">
        <v>44039</v>
      </c>
      <c r="AE483" s="33">
        <v>5</v>
      </c>
      <c r="AF483" s="22"/>
      <c r="AG483" s="131">
        <v>1</v>
      </c>
      <c r="AH483" s="42">
        <v>44038</v>
      </c>
      <c r="AI483" s="33">
        <v>5</v>
      </c>
      <c r="AJ483" s="132"/>
      <c r="AK483" s="3">
        <v>1</v>
      </c>
      <c r="AL483" s="42">
        <v>44037</v>
      </c>
      <c r="AM483" s="33">
        <v>5</v>
      </c>
      <c r="AN483" s="132"/>
      <c r="AO483" s="3">
        <v>1</v>
      </c>
      <c r="AP483" s="42">
        <v>44036</v>
      </c>
      <c r="AQ483" s="33">
        <v>5</v>
      </c>
      <c r="AR483" s="132"/>
      <c r="AS483" s="3">
        <v>1</v>
      </c>
      <c r="AT483" s="42">
        <v>44035</v>
      </c>
      <c r="AU483" s="33">
        <v>5</v>
      </c>
      <c r="AV483" s="132"/>
      <c r="AW483" s="3">
        <v>1</v>
      </c>
      <c r="AX483" s="42">
        <v>44034</v>
      </c>
      <c r="AY483" s="33">
        <v>5</v>
      </c>
      <c r="AZ483" s="132"/>
      <c r="BA483" s="3"/>
      <c r="BB483" s="42"/>
      <c r="BC483" s="33"/>
      <c r="BD483" s="132"/>
      <c r="BE483" s="3"/>
      <c r="BF483" s="42"/>
      <c r="BG483" s="33"/>
      <c r="BH483" s="22"/>
    </row>
    <row r="484" spans="1:60" customFormat="1" x14ac:dyDescent="0.25">
      <c r="A484" s="30">
        <v>44045</v>
      </c>
      <c r="B484" s="62">
        <v>0.66666666666666663</v>
      </c>
      <c r="C484" s="128">
        <f t="shared" si="71"/>
        <v>2</v>
      </c>
      <c r="D484" s="129">
        <f t="shared" si="72"/>
        <v>2</v>
      </c>
      <c r="E484" s="33">
        <f t="shared" si="73"/>
        <v>130</v>
      </c>
      <c r="F484" s="33">
        <v>5</v>
      </c>
      <c r="G484" s="147"/>
      <c r="H484" s="22"/>
      <c r="I484" s="3">
        <v>6</v>
      </c>
      <c r="J484" s="42">
        <v>44044</v>
      </c>
      <c r="K484" s="130">
        <v>10</v>
      </c>
      <c r="L484" s="22"/>
      <c r="M484" s="3">
        <v>8</v>
      </c>
      <c r="N484" s="42">
        <v>44043</v>
      </c>
      <c r="O484" s="33">
        <v>10</v>
      </c>
      <c r="P484" s="22"/>
      <c r="Q484" s="3">
        <v>8</v>
      </c>
      <c r="R484" s="42">
        <v>44042</v>
      </c>
      <c r="S484" s="33">
        <v>10</v>
      </c>
      <c r="T484" s="22"/>
      <c r="U484" s="3">
        <v>8</v>
      </c>
      <c r="V484" s="42">
        <v>44041</v>
      </c>
      <c r="W484" s="33">
        <v>10</v>
      </c>
      <c r="X484" s="22"/>
      <c r="Y484" s="3">
        <v>5</v>
      </c>
      <c r="Z484" s="42">
        <v>44040</v>
      </c>
      <c r="AA484" s="33">
        <v>10</v>
      </c>
      <c r="AB484" s="22"/>
      <c r="AC484" s="131">
        <v>3</v>
      </c>
      <c r="AD484" s="42">
        <v>44039</v>
      </c>
      <c r="AE484" s="33">
        <v>10</v>
      </c>
      <c r="AF484" s="22"/>
      <c r="AG484" s="131">
        <v>1</v>
      </c>
      <c r="AH484" s="42">
        <v>44038</v>
      </c>
      <c r="AI484" s="33">
        <v>10</v>
      </c>
      <c r="AJ484" s="132"/>
      <c r="AK484" s="3">
        <v>1</v>
      </c>
      <c r="AL484" s="42">
        <v>44037</v>
      </c>
      <c r="AM484" s="33">
        <v>10</v>
      </c>
      <c r="AN484" s="132"/>
      <c r="AO484" s="3">
        <v>1</v>
      </c>
      <c r="AP484" s="42">
        <v>44036</v>
      </c>
      <c r="AQ484" s="33">
        <v>10</v>
      </c>
      <c r="AR484" s="132"/>
      <c r="AS484" s="3">
        <v>1</v>
      </c>
      <c r="AT484" s="42">
        <v>44035</v>
      </c>
      <c r="AU484" s="33">
        <v>10</v>
      </c>
      <c r="AV484" s="132"/>
      <c r="AW484" s="3">
        <v>1</v>
      </c>
      <c r="AX484" s="42">
        <v>44034</v>
      </c>
      <c r="AY484" s="33">
        <v>10</v>
      </c>
      <c r="AZ484" s="132"/>
      <c r="BA484" s="3">
        <v>1</v>
      </c>
      <c r="BB484" s="42">
        <v>44033</v>
      </c>
      <c r="BC484" s="33">
        <v>10</v>
      </c>
      <c r="BD484" s="132"/>
      <c r="BE484" s="3">
        <v>1</v>
      </c>
      <c r="BF484" s="42">
        <v>44032</v>
      </c>
      <c r="BG484" s="33">
        <v>10</v>
      </c>
      <c r="BH484" s="22"/>
    </row>
    <row r="485" spans="1:60" customFormat="1" ht="13.75" thickBot="1" x14ac:dyDescent="0.3">
      <c r="A485" s="30"/>
      <c r="B485" s="62"/>
      <c r="C485" s="128">
        <f t="shared" si="71"/>
        <v>2</v>
      </c>
      <c r="D485" s="129">
        <f t="shared" si="72"/>
        <v>2</v>
      </c>
      <c r="E485" s="33">
        <f t="shared" si="73"/>
        <v>90</v>
      </c>
      <c r="F485" s="33">
        <v>5</v>
      </c>
      <c r="G485" s="147"/>
      <c r="H485" s="22"/>
      <c r="I485" s="3">
        <v>6</v>
      </c>
      <c r="J485" s="42">
        <v>44044</v>
      </c>
      <c r="K485" s="130">
        <v>10</v>
      </c>
      <c r="L485" s="22"/>
      <c r="M485" s="3">
        <v>8</v>
      </c>
      <c r="N485" s="42">
        <v>44043</v>
      </c>
      <c r="O485" s="33">
        <v>10</v>
      </c>
      <c r="P485" s="22"/>
      <c r="Q485" s="3">
        <v>8</v>
      </c>
      <c r="R485" s="42">
        <v>44042</v>
      </c>
      <c r="S485" s="33">
        <v>10</v>
      </c>
      <c r="T485" s="22"/>
      <c r="U485" s="3">
        <v>8</v>
      </c>
      <c r="V485" s="42">
        <v>44041</v>
      </c>
      <c r="W485" s="33">
        <v>10</v>
      </c>
      <c r="X485" s="22"/>
      <c r="Y485" s="3">
        <v>5</v>
      </c>
      <c r="Z485" s="42">
        <v>44040</v>
      </c>
      <c r="AA485" s="33">
        <v>10</v>
      </c>
      <c r="AB485" s="22"/>
      <c r="AC485" s="131">
        <v>3</v>
      </c>
      <c r="AD485" s="42">
        <v>44039</v>
      </c>
      <c r="AE485" s="33">
        <v>10</v>
      </c>
      <c r="AF485" s="22"/>
      <c r="AG485" s="131">
        <v>1</v>
      </c>
      <c r="AH485" s="42">
        <v>44038</v>
      </c>
      <c r="AI485" s="33">
        <v>10</v>
      </c>
      <c r="AJ485" s="132"/>
      <c r="AK485" s="3">
        <v>1</v>
      </c>
      <c r="AL485" s="42">
        <v>44037</v>
      </c>
      <c r="AM485" s="33">
        <v>10</v>
      </c>
      <c r="AN485" s="132"/>
      <c r="AO485" s="3">
        <v>1</v>
      </c>
      <c r="AP485" s="42">
        <v>44036</v>
      </c>
      <c r="AQ485" s="33">
        <v>10</v>
      </c>
      <c r="AR485" s="132"/>
      <c r="AS485" s="3"/>
      <c r="AT485" s="42"/>
      <c r="AU485" s="33"/>
      <c r="AV485" s="132"/>
      <c r="AW485" s="3"/>
      <c r="AX485" s="42"/>
      <c r="AY485" s="33"/>
      <c r="AZ485" s="132"/>
      <c r="BA485" s="3"/>
      <c r="BB485" s="42"/>
      <c r="BC485" s="33"/>
      <c r="BD485" s="132"/>
      <c r="BE485" s="3"/>
      <c r="BF485" s="42"/>
      <c r="BG485" s="33"/>
      <c r="BH485" s="22"/>
    </row>
    <row r="486" spans="1:60" s="8" customFormat="1" x14ac:dyDescent="0.25">
      <c r="A486" s="5">
        <v>44046</v>
      </c>
      <c r="B486" s="63">
        <v>0.20833333333333334</v>
      </c>
      <c r="C486" s="135">
        <f t="shared" si="71"/>
        <v>2</v>
      </c>
      <c r="D486" s="136">
        <f t="shared" ref="D486:D500" si="74">C486</f>
        <v>2</v>
      </c>
      <c r="E486" s="7">
        <f t="shared" si="73"/>
        <v>130</v>
      </c>
      <c r="F486" s="7">
        <v>5</v>
      </c>
      <c r="G486" s="141"/>
      <c r="H486" s="12"/>
      <c r="I486" s="9">
        <v>6</v>
      </c>
      <c r="J486" s="10">
        <v>44044</v>
      </c>
      <c r="K486" s="137">
        <v>10</v>
      </c>
      <c r="L486" s="12"/>
      <c r="M486" s="9">
        <v>8</v>
      </c>
      <c r="N486" s="10">
        <v>44043</v>
      </c>
      <c r="O486" s="7">
        <v>10</v>
      </c>
      <c r="P486" s="12"/>
      <c r="Q486" s="9">
        <v>8</v>
      </c>
      <c r="R486" s="10">
        <v>44042</v>
      </c>
      <c r="S486" s="7">
        <v>10</v>
      </c>
      <c r="T486" s="12"/>
      <c r="U486" s="9">
        <v>8</v>
      </c>
      <c r="V486" s="10">
        <v>44041</v>
      </c>
      <c r="W486" s="7">
        <v>10</v>
      </c>
      <c r="X486" s="12"/>
      <c r="Y486" s="9">
        <v>5</v>
      </c>
      <c r="Z486" s="10">
        <v>44040</v>
      </c>
      <c r="AA486" s="7">
        <v>10</v>
      </c>
      <c r="AB486" s="12"/>
      <c r="AC486" s="138">
        <v>3</v>
      </c>
      <c r="AD486" s="10">
        <v>44039</v>
      </c>
      <c r="AE486" s="7">
        <v>10</v>
      </c>
      <c r="AF486" s="12"/>
      <c r="AG486" s="138">
        <v>1</v>
      </c>
      <c r="AH486" s="10">
        <v>44038</v>
      </c>
      <c r="AI486" s="7">
        <v>10</v>
      </c>
      <c r="AJ486" s="139"/>
      <c r="AK486" s="9">
        <v>1</v>
      </c>
      <c r="AL486" s="10">
        <v>44037</v>
      </c>
      <c r="AM486" s="7">
        <v>10</v>
      </c>
      <c r="AN486" s="139"/>
      <c r="AO486" s="9">
        <v>1</v>
      </c>
      <c r="AP486" s="10">
        <v>44036</v>
      </c>
      <c r="AQ486" s="7">
        <v>10</v>
      </c>
      <c r="AR486" s="139"/>
      <c r="AS486" s="9">
        <v>1</v>
      </c>
      <c r="AT486" s="10">
        <v>44035</v>
      </c>
      <c r="AU486" s="7">
        <v>10</v>
      </c>
      <c r="AV486" s="139"/>
      <c r="AW486" s="9">
        <v>1</v>
      </c>
      <c r="AX486" s="10">
        <v>44034</v>
      </c>
      <c r="AY486" s="7">
        <v>10</v>
      </c>
      <c r="AZ486" s="139"/>
      <c r="BA486" s="9">
        <v>1</v>
      </c>
      <c r="BB486" s="10">
        <v>44033</v>
      </c>
      <c r="BC486" s="7">
        <v>10</v>
      </c>
      <c r="BD486" s="139"/>
      <c r="BE486" s="9">
        <v>1</v>
      </c>
      <c r="BF486" s="10">
        <v>44032</v>
      </c>
      <c r="BG486" s="7">
        <v>10</v>
      </c>
      <c r="BH486" s="12"/>
    </row>
    <row r="487" spans="1:60" customFormat="1" x14ac:dyDescent="0.25">
      <c r="A487" s="30"/>
      <c r="B487" s="62"/>
      <c r="C487" s="128">
        <f t="shared" si="71"/>
        <v>1</v>
      </c>
      <c r="D487" s="129">
        <f t="shared" si="74"/>
        <v>1</v>
      </c>
      <c r="E487" s="33">
        <f t="shared" si="73"/>
        <v>65</v>
      </c>
      <c r="F487" s="33">
        <v>5</v>
      </c>
      <c r="G487" s="147"/>
      <c r="H487" s="22"/>
      <c r="I487" s="3">
        <v>6</v>
      </c>
      <c r="J487" s="42">
        <v>44045</v>
      </c>
      <c r="K487" s="130">
        <v>5</v>
      </c>
      <c r="L487" s="22"/>
      <c r="M487" s="3">
        <v>8</v>
      </c>
      <c r="N487" s="42">
        <v>44044</v>
      </c>
      <c r="O487" s="33">
        <v>5</v>
      </c>
      <c r="P487" s="22"/>
      <c r="Q487" s="3">
        <v>8</v>
      </c>
      <c r="R487" s="42">
        <v>44043</v>
      </c>
      <c r="S487" s="33">
        <v>5</v>
      </c>
      <c r="T487" s="22"/>
      <c r="U487" s="3">
        <v>8</v>
      </c>
      <c r="V487" s="42">
        <v>44042</v>
      </c>
      <c r="W487" s="33">
        <v>5</v>
      </c>
      <c r="X487" s="22"/>
      <c r="Y487" s="3">
        <v>5</v>
      </c>
      <c r="Z487" s="42">
        <v>44041</v>
      </c>
      <c r="AA487" s="33">
        <v>5</v>
      </c>
      <c r="AB487" s="22"/>
      <c r="AC487" s="131">
        <v>3</v>
      </c>
      <c r="AD487" s="42">
        <v>44040</v>
      </c>
      <c r="AE487" s="33">
        <v>5</v>
      </c>
      <c r="AF487" s="22"/>
      <c r="AG487" s="131">
        <v>1</v>
      </c>
      <c r="AH487" s="42">
        <v>44039</v>
      </c>
      <c r="AI487" s="33">
        <v>5</v>
      </c>
      <c r="AJ487" s="132"/>
      <c r="AK487" s="3">
        <v>1</v>
      </c>
      <c r="AL487" s="42">
        <v>44038</v>
      </c>
      <c r="AM487" s="33">
        <v>5</v>
      </c>
      <c r="AN487" s="132"/>
      <c r="AO487" s="3">
        <v>1</v>
      </c>
      <c r="AP487" s="42">
        <v>44037</v>
      </c>
      <c r="AQ487" s="33">
        <v>5</v>
      </c>
      <c r="AR487" s="132"/>
      <c r="AS487" s="3">
        <v>1</v>
      </c>
      <c r="AT487" s="42">
        <v>44036</v>
      </c>
      <c r="AU487" s="33">
        <v>5</v>
      </c>
      <c r="AV487" s="132"/>
      <c r="AW487" s="3">
        <v>1</v>
      </c>
      <c r="AX487" s="42">
        <v>44035</v>
      </c>
      <c r="AY487" s="33">
        <v>5</v>
      </c>
      <c r="AZ487" s="132"/>
      <c r="BA487" s="3">
        <v>1</v>
      </c>
      <c r="BB487" s="42">
        <v>44034</v>
      </c>
      <c r="BC487" s="33">
        <v>5</v>
      </c>
      <c r="BD487" s="132"/>
      <c r="BE487" s="3">
        <v>1</v>
      </c>
      <c r="BF487" s="42">
        <v>44033</v>
      </c>
      <c r="BG487" s="33">
        <v>5</v>
      </c>
      <c r="BH487" s="22"/>
    </row>
    <row r="488" spans="1:60" customFormat="1" x14ac:dyDescent="0.25">
      <c r="A488" s="30">
        <v>44046</v>
      </c>
      <c r="B488" s="62">
        <v>0.29166666666666669</v>
      </c>
      <c r="C488" s="128">
        <f t="shared" si="71"/>
        <v>3</v>
      </c>
      <c r="D488" s="129">
        <f t="shared" si="74"/>
        <v>3</v>
      </c>
      <c r="E488" s="33">
        <f t="shared" si="73"/>
        <v>195</v>
      </c>
      <c r="F488" s="33">
        <v>5</v>
      </c>
      <c r="G488" s="147"/>
      <c r="H488" s="22"/>
      <c r="I488" s="3">
        <v>6</v>
      </c>
      <c r="J488" s="42">
        <v>44045</v>
      </c>
      <c r="K488" s="130">
        <v>15</v>
      </c>
      <c r="L488" s="22"/>
      <c r="M488" s="3">
        <v>8</v>
      </c>
      <c r="N488" s="42">
        <v>44044</v>
      </c>
      <c r="O488" s="33">
        <v>15</v>
      </c>
      <c r="P488" s="22"/>
      <c r="Q488" s="3">
        <v>8</v>
      </c>
      <c r="R488" s="42">
        <v>44043</v>
      </c>
      <c r="S488" s="33">
        <v>15</v>
      </c>
      <c r="T488" s="22"/>
      <c r="U488" s="3">
        <v>8</v>
      </c>
      <c r="V488" s="42">
        <v>44042</v>
      </c>
      <c r="W488" s="33">
        <v>15</v>
      </c>
      <c r="X488" s="22"/>
      <c r="Y488" s="3">
        <v>5</v>
      </c>
      <c r="Z488" s="42">
        <v>44041</v>
      </c>
      <c r="AA488" s="33">
        <v>15</v>
      </c>
      <c r="AB488" s="22"/>
      <c r="AC488" s="131">
        <v>3</v>
      </c>
      <c r="AD488" s="42">
        <v>44040</v>
      </c>
      <c r="AE488" s="33">
        <v>15</v>
      </c>
      <c r="AF488" s="22"/>
      <c r="AG488" s="131">
        <v>1</v>
      </c>
      <c r="AH488" s="42">
        <v>44039</v>
      </c>
      <c r="AI488" s="33">
        <v>15</v>
      </c>
      <c r="AJ488" s="132"/>
      <c r="AK488" s="3">
        <v>1</v>
      </c>
      <c r="AL488" s="42">
        <v>44038</v>
      </c>
      <c r="AM488" s="33">
        <v>15</v>
      </c>
      <c r="AN488" s="132"/>
      <c r="AO488" s="3">
        <v>1</v>
      </c>
      <c r="AP488" s="42">
        <v>44037</v>
      </c>
      <c r="AQ488" s="33">
        <v>15</v>
      </c>
      <c r="AR488" s="132"/>
      <c r="AS488" s="3">
        <v>1</v>
      </c>
      <c r="AT488" s="42">
        <v>44036</v>
      </c>
      <c r="AU488" s="33">
        <v>15</v>
      </c>
      <c r="AV488" s="132"/>
      <c r="AW488" s="3">
        <v>1</v>
      </c>
      <c r="AX488" s="42">
        <v>44035</v>
      </c>
      <c r="AY488" s="33">
        <v>15</v>
      </c>
      <c r="AZ488" s="132"/>
      <c r="BA488" s="3">
        <v>1</v>
      </c>
      <c r="BB488" s="42">
        <v>44034</v>
      </c>
      <c r="BC488" s="33">
        <v>15</v>
      </c>
      <c r="BD488" s="132"/>
      <c r="BE488" s="3">
        <v>1</v>
      </c>
      <c r="BF488" s="42">
        <v>44033</v>
      </c>
      <c r="BG488" s="33">
        <v>15</v>
      </c>
      <c r="BH488" s="22"/>
    </row>
    <row r="489" spans="1:60" customFormat="1" x14ac:dyDescent="0.25">
      <c r="A489" s="30"/>
      <c r="B489" s="62"/>
      <c r="C489" s="128">
        <f t="shared" si="71"/>
        <v>1</v>
      </c>
      <c r="D489" s="129">
        <f t="shared" si="74"/>
        <v>1</v>
      </c>
      <c r="E489" s="33">
        <f t="shared" si="73"/>
        <v>45</v>
      </c>
      <c r="F489" s="33">
        <v>5</v>
      </c>
      <c r="G489" s="147"/>
      <c r="H489" s="22"/>
      <c r="I489" s="3">
        <v>6</v>
      </c>
      <c r="J489" s="42">
        <v>44045</v>
      </c>
      <c r="K489" s="130">
        <v>5</v>
      </c>
      <c r="L489" s="22"/>
      <c r="M489" s="3">
        <v>8</v>
      </c>
      <c r="N489" s="42">
        <v>44044</v>
      </c>
      <c r="O489" s="33">
        <v>5</v>
      </c>
      <c r="P489" s="22"/>
      <c r="Q489" s="3">
        <v>8</v>
      </c>
      <c r="R489" s="42">
        <v>44043</v>
      </c>
      <c r="S489" s="33">
        <v>5</v>
      </c>
      <c r="T489" s="22"/>
      <c r="U489" s="3">
        <v>8</v>
      </c>
      <c r="V489" s="42">
        <v>44042</v>
      </c>
      <c r="W489" s="33">
        <v>5</v>
      </c>
      <c r="X489" s="22"/>
      <c r="Y489" s="3">
        <v>5</v>
      </c>
      <c r="Z489" s="42">
        <v>44041</v>
      </c>
      <c r="AA489" s="33">
        <v>5</v>
      </c>
      <c r="AB489" s="22"/>
      <c r="AC489" s="131">
        <v>3</v>
      </c>
      <c r="AD489" s="42">
        <v>44040</v>
      </c>
      <c r="AE489" s="33">
        <v>5</v>
      </c>
      <c r="AF489" s="22"/>
      <c r="AG489" s="131">
        <v>1</v>
      </c>
      <c r="AH489" s="42">
        <v>44039</v>
      </c>
      <c r="AI489" s="33">
        <v>0</v>
      </c>
      <c r="AJ489" s="132"/>
      <c r="AK489" s="3">
        <v>1</v>
      </c>
      <c r="AL489" s="42">
        <v>44038</v>
      </c>
      <c r="AM489" s="33">
        <v>0</v>
      </c>
      <c r="AN489" s="132"/>
      <c r="AO489" s="3">
        <v>1</v>
      </c>
      <c r="AP489" s="42">
        <v>44037</v>
      </c>
      <c r="AQ489" s="33">
        <v>0</v>
      </c>
      <c r="AR489" s="132"/>
      <c r="AS489" s="3">
        <v>1</v>
      </c>
      <c r="AT489" s="42">
        <v>44036</v>
      </c>
      <c r="AU489" s="33">
        <v>0</v>
      </c>
      <c r="AV489" s="132"/>
      <c r="AW489" s="3">
        <v>1</v>
      </c>
      <c r="AX489" s="42">
        <v>44035</v>
      </c>
      <c r="AY489" s="33">
        <v>5</v>
      </c>
      <c r="AZ489" s="132"/>
      <c r="BA489" s="3">
        <v>1</v>
      </c>
      <c r="BB489" s="42">
        <v>44034</v>
      </c>
      <c r="BC489" s="33">
        <v>5</v>
      </c>
      <c r="BD489" s="132"/>
      <c r="BE489" s="3">
        <v>1</v>
      </c>
      <c r="BF489" s="42">
        <v>44033</v>
      </c>
      <c r="BG489" s="33">
        <v>5</v>
      </c>
      <c r="BH489" s="22"/>
    </row>
    <row r="490" spans="1:60" customFormat="1" x14ac:dyDescent="0.25">
      <c r="A490" s="30">
        <v>44046</v>
      </c>
      <c r="B490" s="62">
        <v>0.33333333333333331</v>
      </c>
      <c r="C490" s="128">
        <f t="shared" si="71"/>
        <v>2</v>
      </c>
      <c r="D490" s="129">
        <f t="shared" si="74"/>
        <v>2</v>
      </c>
      <c r="E490" s="33">
        <f t="shared" si="73"/>
        <v>130</v>
      </c>
      <c r="F490" s="33">
        <v>5</v>
      </c>
      <c r="G490" s="147"/>
      <c r="H490" s="22"/>
      <c r="I490" s="3">
        <v>6</v>
      </c>
      <c r="J490" s="42">
        <v>44045</v>
      </c>
      <c r="K490" s="130">
        <v>10</v>
      </c>
      <c r="L490" s="22"/>
      <c r="M490" s="3">
        <v>8</v>
      </c>
      <c r="N490" s="42">
        <v>44044</v>
      </c>
      <c r="O490" s="33">
        <v>10</v>
      </c>
      <c r="P490" s="22"/>
      <c r="Q490" s="3">
        <v>8</v>
      </c>
      <c r="R490" s="42">
        <v>44043</v>
      </c>
      <c r="S490" s="33">
        <v>10</v>
      </c>
      <c r="T490" s="22"/>
      <c r="U490" s="3">
        <v>8</v>
      </c>
      <c r="V490" s="42">
        <v>44042</v>
      </c>
      <c r="W490" s="33">
        <v>10</v>
      </c>
      <c r="X490" s="22"/>
      <c r="Y490" s="3">
        <v>5</v>
      </c>
      <c r="Z490" s="42">
        <v>44041</v>
      </c>
      <c r="AA490" s="33">
        <v>10</v>
      </c>
      <c r="AB490" s="22"/>
      <c r="AC490" s="131">
        <v>3</v>
      </c>
      <c r="AD490" s="42">
        <v>44040</v>
      </c>
      <c r="AE490" s="33">
        <v>10</v>
      </c>
      <c r="AF490" s="22"/>
      <c r="AG490" s="131">
        <v>1</v>
      </c>
      <c r="AH490" s="42">
        <v>44039</v>
      </c>
      <c r="AI490" s="33">
        <v>10</v>
      </c>
      <c r="AJ490" s="132"/>
      <c r="AK490" s="3">
        <v>1</v>
      </c>
      <c r="AL490" s="42">
        <v>44038</v>
      </c>
      <c r="AM490" s="33">
        <v>10</v>
      </c>
      <c r="AN490" s="132"/>
      <c r="AO490" s="3">
        <v>1</v>
      </c>
      <c r="AP490" s="42">
        <v>44037</v>
      </c>
      <c r="AQ490" s="33">
        <v>10</v>
      </c>
      <c r="AR490" s="132"/>
      <c r="AS490" s="3">
        <v>1</v>
      </c>
      <c r="AT490" s="42">
        <v>44036</v>
      </c>
      <c r="AU490" s="33">
        <v>10</v>
      </c>
      <c r="AV490" s="132"/>
      <c r="AW490" s="3">
        <v>1</v>
      </c>
      <c r="AX490" s="42">
        <v>44035</v>
      </c>
      <c r="AY490" s="33">
        <v>10</v>
      </c>
      <c r="AZ490" s="132"/>
      <c r="BA490" s="3">
        <v>1</v>
      </c>
      <c r="BB490" s="42">
        <v>44034</v>
      </c>
      <c r="BC490" s="33">
        <v>10</v>
      </c>
      <c r="BD490" s="132"/>
      <c r="BE490" s="3">
        <v>1</v>
      </c>
      <c r="BF490" s="42">
        <v>44033</v>
      </c>
      <c r="BG490" s="33">
        <v>10</v>
      </c>
      <c r="BH490" s="22"/>
    </row>
    <row r="491" spans="1:60" customFormat="1" x14ac:dyDescent="0.25">
      <c r="A491" s="30"/>
      <c r="B491" s="62"/>
      <c r="C491" s="128">
        <f t="shared" si="71"/>
        <v>1</v>
      </c>
      <c r="D491" s="129">
        <f t="shared" si="74"/>
        <v>1</v>
      </c>
      <c r="E491" s="33">
        <f t="shared" si="73"/>
        <v>35</v>
      </c>
      <c r="F491" s="33">
        <v>5</v>
      </c>
      <c r="G491" s="147"/>
      <c r="H491" s="22"/>
      <c r="I491" s="3">
        <v>6</v>
      </c>
      <c r="J491" s="42">
        <v>44045</v>
      </c>
      <c r="K491" s="130">
        <v>5</v>
      </c>
      <c r="L491" s="22"/>
      <c r="M491" s="3">
        <v>8</v>
      </c>
      <c r="N491" s="42">
        <v>44044</v>
      </c>
      <c r="O491" s="33">
        <v>5</v>
      </c>
      <c r="P491" s="22"/>
      <c r="Q491" s="3">
        <v>8</v>
      </c>
      <c r="R491" s="42">
        <v>44043</v>
      </c>
      <c r="S491" s="33">
        <v>5</v>
      </c>
      <c r="T491" s="22"/>
      <c r="U491" s="3">
        <v>8</v>
      </c>
      <c r="V491" s="42">
        <v>44042</v>
      </c>
      <c r="W491" s="33">
        <v>5</v>
      </c>
      <c r="X491" s="22"/>
      <c r="Y491" s="3">
        <v>5</v>
      </c>
      <c r="Z491" s="42">
        <v>44041</v>
      </c>
      <c r="AA491" s="33">
        <v>5</v>
      </c>
      <c r="AB491" s="22"/>
      <c r="AC491" s="131">
        <v>3</v>
      </c>
      <c r="AD491" s="42">
        <v>44040</v>
      </c>
      <c r="AE491" s="33">
        <v>5</v>
      </c>
      <c r="AF491" s="22"/>
      <c r="AG491" s="131">
        <v>1</v>
      </c>
      <c r="AH491" s="42">
        <v>44039</v>
      </c>
      <c r="AI491" s="33">
        <v>5</v>
      </c>
      <c r="AJ491" s="132"/>
      <c r="AK491" s="3"/>
      <c r="AL491" s="42"/>
      <c r="AM491" s="33"/>
      <c r="AN491" s="132"/>
      <c r="AO491" s="3"/>
      <c r="AP491" s="42"/>
      <c r="AQ491" s="33"/>
      <c r="AR491" s="132"/>
      <c r="AS491" s="3"/>
      <c r="AT491" s="42"/>
      <c r="AU491" s="33"/>
      <c r="AV491" s="132"/>
      <c r="AW491" s="3"/>
      <c r="AX491" s="42"/>
      <c r="AY491" s="33"/>
      <c r="AZ491" s="132"/>
      <c r="BA491" s="3"/>
      <c r="BB491" s="42"/>
      <c r="BC491" s="33"/>
      <c r="BD491" s="132"/>
      <c r="BE491" s="3"/>
      <c r="BF491" s="42"/>
      <c r="BG491" s="33"/>
      <c r="BH491" s="22"/>
    </row>
    <row r="492" spans="1:60" customFormat="1" x14ac:dyDescent="0.25">
      <c r="A492" s="30">
        <v>44046</v>
      </c>
      <c r="B492" s="62">
        <v>0.41666666666666669</v>
      </c>
      <c r="C492" s="128">
        <f t="shared" si="71"/>
        <v>2</v>
      </c>
      <c r="D492" s="129">
        <f t="shared" si="74"/>
        <v>2</v>
      </c>
      <c r="E492" s="33">
        <f t="shared" si="73"/>
        <v>130</v>
      </c>
      <c r="F492" s="33">
        <v>5</v>
      </c>
      <c r="G492" s="147"/>
      <c r="H492" s="22"/>
      <c r="I492" s="3">
        <v>6</v>
      </c>
      <c r="J492" s="42">
        <v>44045</v>
      </c>
      <c r="K492" s="130">
        <v>10</v>
      </c>
      <c r="L492" s="22"/>
      <c r="M492" s="3">
        <v>8</v>
      </c>
      <c r="N492" s="42">
        <v>44044</v>
      </c>
      <c r="O492" s="33">
        <v>10</v>
      </c>
      <c r="P492" s="22"/>
      <c r="Q492" s="3">
        <v>8</v>
      </c>
      <c r="R492" s="42">
        <v>44043</v>
      </c>
      <c r="S492" s="33">
        <v>10</v>
      </c>
      <c r="T492" s="22"/>
      <c r="U492" s="3">
        <v>8</v>
      </c>
      <c r="V492" s="42">
        <v>44042</v>
      </c>
      <c r="W492" s="33">
        <v>10</v>
      </c>
      <c r="X492" s="22"/>
      <c r="Y492" s="3">
        <v>5</v>
      </c>
      <c r="Z492" s="42">
        <v>44041</v>
      </c>
      <c r="AA492" s="33">
        <v>10</v>
      </c>
      <c r="AB492" s="22"/>
      <c r="AC492" s="131">
        <v>3</v>
      </c>
      <c r="AD492" s="42">
        <v>44040</v>
      </c>
      <c r="AE492" s="33">
        <v>10</v>
      </c>
      <c r="AF492" s="22"/>
      <c r="AG492" s="131">
        <v>1</v>
      </c>
      <c r="AH492" s="42">
        <v>44039</v>
      </c>
      <c r="AI492" s="33">
        <v>10</v>
      </c>
      <c r="AJ492" s="132"/>
      <c r="AK492" s="3">
        <v>1</v>
      </c>
      <c r="AL492" s="42">
        <v>44038</v>
      </c>
      <c r="AM492" s="33">
        <v>10</v>
      </c>
      <c r="AN492" s="132"/>
      <c r="AO492" s="3">
        <v>1</v>
      </c>
      <c r="AP492" s="42">
        <v>44037</v>
      </c>
      <c r="AQ492" s="33">
        <v>10</v>
      </c>
      <c r="AR492" s="132"/>
      <c r="AS492" s="3">
        <v>1</v>
      </c>
      <c r="AT492" s="42">
        <v>44036</v>
      </c>
      <c r="AU492" s="33">
        <v>10</v>
      </c>
      <c r="AV492" s="132"/>
      <c r="AW492" s="3">
        <v>1</v>
      </c>
      <c r="AX492" s="42">
        <v>44035</v>
      </c>
      <c r="AY492" s="33">
        <v>10</v>
      </c>
      <c r="AZ492" s="132"/>
      <c r="BA492" s="3">
        <v>1</v>
      </c>
      <c r="BB492" s="42">
        <v>44034</v>
      </c>
      <c r="BC492" s="33">
        <v>10</v>
      </c>
      <c r="BD492" s="132"/>
      <c r="BE492" s="3">
        <v>1</v>
      </c>
      <c r="BF492" s="42">
        <v>44033</v>
      </c>
      <c r="BG492" s="33">
        <v>10</v>
      </c>
      <c r="BH492" s="22"/>
    </row>
    <row r="493" spans="1:60" customFormat="1" x14ac:dyDescent="0.25">
      <c r="A493" s="30"/>
      <c r="B493" s="62"/>
      <c r="C493" s="128">
        <f t="shared" si="71"/>
        <v>1</v>
      </c>
      <c r="D493" s="129">
        <f t="shared" si="74"/>
        <v>1</v>
      </c>
      <c r="E493" s="33">
        <f t="shared" si="73"/>
        <v>45</v>
      </c>
      <c r="F493" s="33">
        <v>5</v>
      </c>
      <c r="G493" s="147"/>
      <c r="H493" s="22"/>
      <c r="I493" s="3">
        <v>6</v>
      </c>
      <c r="J493" s="42">
        <v>44045</v>
      </c>
      <c r="K493" s="130">
        <v>5</v>
      </c>
      <c r="L493" s="22"/>
      <c r="M493" s="3">
        <v>8</v>
      </c>
      <c r="N493" s="42">
        <v>44044</v>
      </c>
      <c r="O493" s="33">
        <v>0</v>
      </c>
      <c r="P493" s="22"/>
      <c r="Q493" s="3">
        <v>8</v>
      </c>
      <c r="R493" s="42">
        <v>44043</v>
      </c>
      <c r="S493" s="33">
        <v>5</v>
      </c>
      <c r="T493" s="22"/>
      <c r="U493" s="3">
        <v>8</v>
      </c>
      <c r="V493" s="42">
        <v>44042</v>
      </c>
      <c r="W493" s="33">
        <v>5</v>
      </c>
      <c r="X493" s="22"/>
      <c r="Y493" s="3">
        <v>8</v>
      </c>
      <c r="Z493" s="42">
        <v>44041</v>
      </c>
      <c r="AA493" s="33">
        <v>0</v>
      </c>
      <c r="AB493" s="22"/>
      <c r="AC493" s="131">
        <v>8</v>
      </c>
      <c r="AD493" s="42">
        <v>44040</v>
      </c>
      <c r="AE493" s="33">
        <v>5</v>
      </c>
      <c r="AF493" s="22"/>
      <c r="AG493" s="131">
        <v>5</v>
      </c>
      <c r="AH493" s="42">
        <v>44039</v>
      </c>
      <c r="AI493" s="33">
        <v>5</v>
      </c>
      <c r="AJ493" s="132"/>
      <c r="AK493" s="3">
        <v>3</v>
      </c>
      <c r="AL493" s="42">
        <v>44038</v>
      </c>
      <c r="AM493" s="33">
        <v>5</v>
      </c>
      <c r="AN493" s="132"/>
      <c r="AO493" s="3">
        <v>1</v>
      </c>
      <c r="AP493" s="42">
        <v>44037</v>
      </c>
      <c r="AQ493" s="33">
        <v>0</v>
      </c>
      <c r="AR493" s="132"/>
      <c r="AS493" s="3">
        <v>1</v>
      </c>
      <c r="AT493" s="42">
        <v>44036</v>
      </c>
      <c r="AU493" s="33">
        <v>5</v>
      </c>
      <c r="AV493" s="132"/>
      <c r="AW493" s="3">
        <v>1</v>
      </c>
      <c r="AX493" s="42">
        <v>44035</v>
      </c>
      <c r="AY493" s="33">
        <v>5</v>
      </c>
      <c r="AZ493" s="132"/>
      <c r="BA493" s="3">
        <v>1</v>
      </c>
      <c r="BB493" s="42">
        <v>44034</v>
      </c>
      <c r="BC493" s="33">
        <v>5</v>
      </c>
      <c r="BD493" s="132"/>
      <c r="BE493" s="3"/>
      <c r="BF493" s="42"/>
      <c r="BG493" s="33"/>
      <c r="BH493" s="22"/>
    </row>
    <row r="494" spans="1:60" customFormat="1" x14ac:dyDescent="0.25">
      <c r="A494" s="30">
        <v>44046</v>
      </c>
      <c r="B494" s="62">
        <v>0.45833333333333331</v>
      </c>
      <c r="C494" s="128">
        <f t="shared" si="71"/>
        <v>3</v>
      </c>
      <c r="D494" s="129">
        <f t="shared" si="74"/>
        <v>3</v>
      </c>
      <c r="E494" s="33">
        <f t="shared" si="73"/>
        <v>195</v>
      </c>
      <c r="F494" s="33">
        <v>5</v>
      </c>
      <c r="G494" s="147"/>
      <c r="H494" s="22"/>
      <c r="I494" s="3">
        <v>6</v>
      </c>
      <c r="J494" s="42">
        <v>44045</v>
      </c>
      <c r="K494" s="130">
        <v>15</v>
      </c>
      <c r="L494" s="22"/>
      <c r="M494" s="3">
        <v>8</v>
      </c>
      <c r="N494" s="42">
        <v>44044</v>
      </c>
      <c r="O494" s="33">
        <v>15</v>
      </c>
      <c r="P494" s="22"/>
      <c r="Q494" s="3">
        <v>8</v>
      </c>
      <c r="R494" s="42">
        <v>44043</v>
      </c>
      <c r="S494" s="33">
        <v>15</v>
      </c>
      <c r="T494" s="22"/>
      <c r="U494" s="3">
        <v>8</v>
      </c>
      <c r="V494" s="42">
        <v>44042</v>
      </c>
      <c r="W494" s="33">
        <v>15</v>
      </c>
      <c r="X494" s="22"/>
      <c r="Y494" s="3">
        <v>5</v>
      </c>
      <c r="Z494" s="42">
        <v>44041</v>
      </c>
      <c r="AA494" s="33">
        <v>15</v>
      </c>
      <c r="AB494" s="22"/>
      <c r="AC494" s="131">
        <v>3</v>
      </c>
      <c r="AD494" s="42">
        <v>44040</v>
      </c>
      <c r="AE494" s="33">
        <v>15</v>
      </c>
      <c r="AF494" s="22"/>
      <c r="AG494" s="131">
        <v>1</v>
      </c>
      <c r="AH494" s="42">
        <v>44039</v>
      </c>
      <c r="AI494" s="33">
        <v>15</v>
      </c>
      <c r="AJ494" s="132"/>
      <c r="AK494" s="3">
        <v>1</v>
      </c>
      <c r="AL494" s="42">
        <v>44038</v>
      </c>
      <c r="AM494" s="33">
        <v>15</v>
      </c>
      <c r="AN494" s="132"/>
      <c r="AO494" s="3">
        <v>1</v>
      </c>
      <c r="AP494" s="42">
        <v>44037</v>
      </c>
      <c r="AQ494" s="33">
        <v>15</v>
      </c>
      <c r="AR494" s="132"/>
      <c r="AS494" s="3">
        <v>1</v>
      </c>
      <c r="AT494" s="42">
        <v>44036</v>
      </c>
      <c r="AU494" s="33">
        <v>15</v>
      </c>
      <c r="AV494" s="132"/>
      <c r="AW494" s="3">
        <v>1</v>
      </c>
      <c r="AX494" s="42">
        <v>44035</v>
      </c>
      <c r="AY494" s="33">
        <v>15</v>
      </c>
      <c r="AZ494" s="132"/>
      <c r="BA494" s="3">
        <v>1</v>
      </c>
      <c r="BB494" s="42">
        <v>44034</v>
      </c>
      <c r="BC494" s="33">
        <v>15</v>
      </c>
      <c r="BD494" s="132"/>
      <c r="BE494" s="3">
        <v>1</v>
      </c>
      <c r="BF494" s="42">
        <v>44033</v>
      </c>
      <c r="BG494" s="33">
        <v>15</v>
      </c>
      <c r="BH494" s="22"/>
    </row>
    <row r="495" spans="1:60" customFormat="1" x14ac:dyDescent="0.25">
      <c r="A495" s="30">
        <v>44046</v>
      </c>
      <c r="B495" s="62">
        <v>0.58333333333333337</v>
      </c>
      <c r="C495" s="128">
        <f t="shared" si="71"/>
        <v>4</v>
      </c>
      <c r="D495" s="129">
        <f t="shared" si="74"/>
        <v>4</v>
      </c>
      <c r="E495" s="33">
        <f t="shared" si="73"/>
        <v>260</v>
      </c>
      <c r="F495" s="33">
        <v>5</v>
      </c>
      <c r="G495" s="147"/>
      <c r="H495" s="22"/>
      <c r="I495" s="3">
        <v>6</v>
      </c>
      <c r="J495" s="42">
        <v>44045</v>
      </c>
      <c r="K495" s="130">
        <v>20</v>
      </c>
      <c r="L495" s="22"/>
      <c r="M495" s="3">
        <v>8</v>
      </c>
      <c r="N495" s="42">
        <v>44044</v>
      </c>
      <c r="O495" s="33">
        <v>20</v>
      </c>
      <c r="P495" s="22"/>
      <c r="Q495" s="3">
        <v>8</v>
      </c>
      <c r="R495" s="42">
        <v>44043</v>
      </c>
      <c r="S495" s="33">
        <v>20</v>
      </c>
      <c r="T495" s="22"/>
      <c r="U495" s="3">
        <v>8</v>
      </c>
      <c r="V495" s="42">
        <v>44042</v>
      </c>
      <c r="W495" s="33">
        <v>20</v>
      </c>
      <c r="X495" s="22"/>
      <c r="Y495" s="3">
        <v>5</v>
      </c>
      <c r="Z495" s="42">
        <v>44041</v>
      </c>
      <c r="AA495" s="33">
        <v>20</v>
      </c>
      <c r="AB495" s="22"/>
      <c r="AC495" s="131">
        <v>3</v>
      </c>
      <c r="AD495" s="42">
        <v>44040</v>
      </c>
      <c r="AE495" s="33">
        <v>20</v>
      </c>
      <c r="AF495" s="22"/>
      <c r="AG495" s="131">
        <v>1</v>
      </c>
      <c r="AH495" s="42">
        <v>44039</v>
      </c>
      <c r="AI495" s="33">
        <v>20</v>
      </c>
      <c r="AJ495" s="132"/>
      <c r="AK495" s="3">
        <v>1</v>
      </c>
      <c r="AL495" s="42">
        <v>44038</v>
      </c>
      <c r="AM495" s="33">
        <v>20</v>
      </c>
      <c r="AN495" s="132"/>
      <c r="AO495" s="3">
        <v>1</v>
      </c>
      <c r="AP495" s="42">
        <v>44037</v>
      </c>
      <c r="AQ495" s="33">
        <v>20</v>
      </c>
      <c r="AR495" s="132"/>
      <c r="AS495" s="3">
        <v>1</v>
      </c>
      <c r="AT495" s="42">
        <v>44036</v>
      </c>
      <c r="AU495" s="33">
        <v>20</v>
      </c>
      <c r="AV495" s="132"/>
      <c r="AW495" s="3">
        <v>1</v>
      </c>
      <c r="AX495" s="42">
        <v>44035</v>
      </c>
      <c r="AY495" s="33">
        <v>20</v>
      </c>
      <c r="AZ495" s="132"/>
      <c r="BA495" s="3">
        <v>1</v>
      </c>
      <c r="BB495" s="42">
        <v>44034</v>
      </c>
      <c r="BC495" s="33">
        <v>20</v>
      </c>
      <c r="BD495" s="132"/>
      <c r="BE495" s="3">
        <v>1</v>
      </c>
      <c r="BF495" s="42">
        <v>44033</v>
      </c>
      <c r="BG495" s="33">
        <v>20</v>
      </c>
      <c r="BH495" s="22"/>
    </row>
    <row r="496" spans="1:60" customFormat="1" x14ac:dyDescent="0.25">
      <c r="A496" s="30"/>
      <c r="B496" s="62"/>
      <c r="C496" s="128">
        <f t="shared" si="71"/>
        <v>1</v>
      </c>
      <c r="D496" s="129">
        <f t="shared" si="74"/>
        <v>1</v>
      </c>
      <c r="E496" s="33">
        <f t="shared" si="73"/>
        <v>55</v>
      </c>
      <c r="F496" s="33">
        <v>5</v>
      </c>
      <c r="G496" s="147"/>
      <c r="H496" s="22"/>
      <c r="I496" s="3">
        <v>6</v>
      </c>
      <c r="J496" s="42">
        <v>44045</v>
      </c>
      <c r="K496" s="130">
        <v>5</v>
      </c>
      <c r="L496" s="22"/>
      <c r="M496" s="3">
        <v>8</v>
      </c>
      <c r="N496" s="42">
        <v>44044</v>
      </c>
      <c r="O496" s="33">
        <v>5</v>
      </c>
      <c r="P496" s="22"/>
      <c r="Q496" s="3">
        <v>8</v>
      </c>
      <c r="R496" s="42">
        <v>44043</v>
      </c>
      <c r="S496" s="33">
        <v>5</v>
      </c>
      <c r="T496" s="22"/>
      <c r="U496" s="3">
        <v>8</v>
      </c>
      <c r="V496" s="42">
        <v>44042</v>
      </c>
      <c r="W496" s="33">
        <v>5</v>
      </c>
      <c r="X496" s="22"/>
      <c r="Y496" s="3">
        <v>5</v>
      </c>
      <c r="Z496" s="42">
        <v>44041</v>
      </c>
      <c r="AA496" s="33">
        <v>5</v>
      </c>
      <c r="AB496" s="22"/>
      <c r="AC496" s="131">
        <v>3</v>
      </c>
      <c r="AD496" s="42">
        <v>44040</v>
      </c>
      <c r="AE496" s="33">
        <v>5</v>
      </c>
      <c r="AF496" s="22"/>
      <c r="AG496" s="131">
        <v>1</v>
      </c>
      <c r="AH496" s="42">
        <v>44039</v>
      </c>
      <c r="AI496" s="33">
        <v>5</v>
      </c>
      <c r="AJ496" s="132"/>
      <c r="AK496" s="3">
        <v>1</v>
      </c>
      <c r="AL496" s="42">
        <v>44038</v>
      </c>
      <c r="AM496" s="33">
        <v>5</v>
      </c>
      <c r="AN496" s="132"/>
      <c r="AO496" s="3">
        <v>1</v>
      </c>
      <c r="AP496" s="42">
        <v>44037</v>
      </c>
      <c r="AQ496" s="33">
        <v>5</v>
      </c>
      <c r="AR496" s="132"/>
      <c r="AS496" s="3">
        <v>1</v>
      </c>
      <c r="AT496" s="42">
        <v>44036</v>
      </c>
      <c r="AU496" s="33">
        <v>5</v>
      </c>
      <c r="AV496" s="132"/>
      <c r="AW496" s="3">
        <v>1</v>
      </c>
      <c r="AX496" s="42">
        <v>44035</v>
      </c>
      <c r="AY496" s="33">
        <v>5</v>
      </c>
      <c r="AZ496" s="132"/>
      <c r="BA496" s="3"/>
      <c r="BB496" s="42"/>
      <c r="BC496" s="33"/>
      <c r="BD496" s="132"/>
      <c r="BE496" s="3"/>
      <c r="BF496" s="42"/>
      <c r="BG496" s="33"/>
      <c r="BH496" s="22"/>
    </row>
    <row r="497" spans="1:60" customFormat="1" x14ac:dyDescent="0.25">
      <c r="A497" s="30">
        <v>44046</v>
      </c>
      <c r="B497" s="62">
        <v>0.66666666666666663</v>
      </c>
      <c r="C497" s="128">
        <f t="shared" si="71"/>
        <v>2</v>
      </c>
      <c r="D497" s="129">
        <f t="shared" si="74"/>
        <v>2</v>
      </c>
      <c r="E497" s="33">
        <f t="shared" si="73"/>
        <v>130</v>
      </c>
      <c r="F497" s="33">
        <v>5</v>
      </c>
      <c r="G497" s="147"/>
      <c r="H497" s="22"/>
      <c r="I497" s="3">
        <v>6</v>
      </c>
      <c r="J497" s="42">
        <v>44045</v>
      </c>
      <c r="K497" s="130">
        <v>10</v>
      </c>
      <c r="L497" s="22"/>
      <c r="M497" s="3">
        <v>8</v>
      </c>
      <c r="N497" s="42">
        <v>44044</v>
      </c>
      <c r="O497" s="33">
        <v>10</v>
      </c>
      <c r="P497" s="22"/>
      <c r="Q497" s="3">
        <v>8</v>
      </c>
      <c r="R497" s="42">
        <v>44043</v>
      </c>
      <c r="S497" s="33">
        <v>10</v>
      </c>
      <c r="T497" s="22"/>
      <c r="U497" s="3">
        <v>8</v>
      </c>
      <c r="V497" s="42">
        <v>44042</v>
      </c>
      <c r="W497" s="33">
        <v>10</v>
      </c>
      <c r="X497" s="22"/>
      <c r="Y497" s="3">
        <v>5</v>
      </c>
      <c r="Z497" s="42">
        <v>44041</v>
      </c>
      <c r="AA497" s="33">
        <v>10</v>
      </c>
      <c r="AB497" s="22"/>
      <c r="AC497" s="131">
        <v>3</v>
      </c>
      <c r="AD497" s="42">
        <v>44040</v>
      </c>
      <c r="AE497" s="33">
        <v>10</v>
      </c>
      <c r="AF497" s="22"/>
      <c r="AG497" s="131">
        <v>1</v>
      </c>
      <c r="AH497" s="42">
        <v>44039</v>
      </c>
      <c r="AI497" s="33">
        <v>10</v>
      </c>
      <c r="AJ497" s="132"/>
      <c r="AK497" s="3">
        <v>1</v>
      </c>
      <c r="AL497" s="42">
        <v>44038</v>
      </c>
      <c r="AM497" s="33">
        <v>10</v>
      </c>
      <c r="AN497" s="132"/>
      <c r="AO497" s="3">
        <v>1</v>
      </c>
      <c r="AP497" s="42">
        <v>44037</v>
      </c>
      <c r="AQ497" s="33">
        <v>10</v>
      </c>
      <c r="AR497" s="132"/>
      <c r="AS497" s="3">
        <v>1</v>
      </c>
      <c r="AT497" s="42">
        <v>44036</v>
      </c>
      <c r="AU497" s="33">
        <v>10</v>
      </c>
      <c r="AV497" s="132"/>
      <c r="AW497" s="3">
        <v>1</v>
      </c>
      <c r="AX497" s="42">
        <v>44035</v>
      </c>
      <c r="AY497" s="33">
        <v>10</v>
      </c>
      <c r="AZ497" s="132"/>
      <c r="BA497" s="3">
        <v>1</v>
      </c>
      <c r="BB497" s="42">
        <v>44034</v>
      </c>
      <c r="BC497" s="33">
        <v>10</v>
      </c>
      <c r="BD497" s="132"/>
      <c r="BE497" s="3">
        <v>1</v>
      </c>
      <c r="BF497" s="42">
        <v>44033</v>
      </c>
      <c r="BG497" s="33">
        <v>10</v>
      </c>
      <c r="BH497" s="22"/>
    </row>
    <row r="498" spans="1:60" customFormat="1" x14ac:dyDescent="0.25">
      <c r="A498" s="30"/>
      <c r="B498" s="62"/>
      <c r="C498" s="128">
        <f t="shared" si="71"/>
        <v>1</v>
      </c>
      <c r="D498" s="129">
        <f t="shared" si="74"/>
        <v>1</v>
      </c>
      <c r="E498" s="33">
        <f t="shared" si="73"/>
        <v>20</v>
      </c>
      <c r="F498" s="33">
        <v>5</v>
      </c>
      <c r="G498" s="147"/>
      <c r="H498" s="22"/>
      <c r="I498" s="3">
        <v>6</v>
      </c>
      <c r="J498" s="42">
        <v>44045</v>
      </c>
      <c r="K498" s="130">
        <v>5</v>
      </c>
      <c r="L498" s="22"/>
      <c r="M498" s="3">
        <v>8</v>
      </c>
      <c r="N498" s="42">
        <v>44044</v>
      </c>
      <c r="O498" s="33">
        <v>5</v>
      </c>
      <c r="P498" s="22"/>
      <c r="Q498" s="3">
        <v>8</v>
      </c>
      <c r="R498" s="42">
        <v>44043</v>
      </c>
      <c r="S498" s="33">
        <v>5</v>
      </c>
      <c r="T498" s="22"/>
      <c r="U498" s="3">
        <v>8</v>
      </c>
      <c r="V498" s="42">
        <v>44042</v>
      </c>
      <c r="W498" s="33">
        <v>5</v>
      </c>
      <c r="X498" s="22"/>
      <c r="Y498" s="3"/>
      <c r="Z498" s="42"/>
      <c r="AA498" s="33"/>
      <c r="AB498" s="22"/>
      <c r="AC498" s="131"/>
      <c r="AD498" s="42"/>
      <c r="AE498" s="33"/>
      <c r="AF498" s="22"/>
      <c r="AG498" s="131"/>
      <c r="AH498" s="42"/>
      <c r="AI498" s="33"/>
      <c r="AJ498" s="132"/>
      <c r="AK498" s="3"/>
      <c r="AL498" s="42"/>
      <c r="AM498" s="33"/>
      <c r="AN498" s="132"/>
      <c r="AO498" s="3"/>
      <c r="AP498" s="42"/>
      <c r="AQ498" s="33"/>
      <c r="AR498" s="132"/>
      <c r="AS498" s="3"/>
      <c r="AT498" s="42"/>
      <c r="AU498" s="33"/>
      <c r="AV498" s="132"/>
      <c r="AW498" s="3"/>
      <c r="AX498" s="42"/>
      <c r="AY498" s="33"/>
      <c r="AZ498" s="132"/>
      <c r="BA498" s="3"/>
      <c r="BB498" s="42"/>
      <c r="BC498" s="33"/>
      <c r="BD498" s="132"/>
      <c r="BE498" s="3"/>
      <c r="BF498" s="42"/>
      <c r="BG498" s="33"/>
      <c r="BH498" s="22"/>
    </row>
    <row r="499" spans="1:60" customFormat="1" x14ac:dyDescent="0.25">
      <c r="A499" s="30"/>
      <c r="B499" s="62"/>
      <c r="C499" s="128">
        <f t="shared" si="71"/>
        <v>1</v>
      </c>
      <c r="D499" s="129">
        <f t="shared" si="74"/>
        <v>1</v>
      </c>
      <c r="E499" s="33">
        <f t="shared" si="73"/>
        <v>15</v>
      </c>
      <c r="F499" s="33">
        <v>5</v>
      </c>
      <c r="G499" s="147"/>
      <c r="H499" s="22"/>
      <c r="I499" s="3">
        <v>6</v>
      </c>
      <c r="J499" s="42">
        <v>44045</v>
      </c>
      <c r="K499" s="130">
        <v>5</v>
      </c>
      <c r="L499" s="22"/>
      <c r="M499" s="3">
        <v>8</v>
      </c>
      <c r="N499" s="42">
        <v>44044</v>
      </c>
      <c r="O499" s="33">
        <v>5</v>
      </c>
      <c r="P499" s="22"/>
      <c r="Q499" s="3">
        <v>8</v>
      </c>
      <c r="R499" s="42">
        <v>44043</v>
      </c>
      <c r="S499" s="33">
        <v>5</v>
      </c>
      <c r="T499" s="22"/>
      <c r="U499" s="3"/>
      <c r="V499" s="42"/>
      <c r="W499" s="33"/>
      <c r="X499" s="22"/>
      <c r="Y499" s="3"/>
      <c r="Z499" s="42"/>
      <c r="AA499" s="33"/>
      <c r="AB499" s="22"/>
      <c r="AC499" s="131"/>
      <c r="AD499" s="42"/>
      <c r="AE499" s="33"/>
      <c r="AF499" s="22"/>
      <c r="AG499" s="131"/>
      <c r="AH499" s="42"/>
      <c r="AI499" s="33"/>
      <c r="AJ499" s="132"/>
      <c r="AK499" s="3"/>
      <c r="AL499" s="42"/>
      <c r="AM499" s="33"/>
      <c r="AN499" s="132"/>
      <c r="AO499" s="3"/>
      <c r="AP499" s="42"/>
      <c r="AQ499" s="33"/>
      <c r="AR499" s="132"/>
      <c r="AS499" s="3"/>
      <c r="AT499" s="42"/>
      <c r="AU499" s="33"/>
      <c r="AV499" s="132"/>
      <c r="AW499" s="3"/>
      <c r="AX499" s="42"/>
      <c r="AY499" s="33"/>
      <c r="AZ499" s="132"/>
      <c r="BA499" s="3"/>
      <c r="BB499" s="42"/>
      <c r="BC499" s="33"/>
      <c r="BD499" s="132"/>
      <c r="BE499" s="3"/>
      <c r="BF499" s="42"/>
      <c r="BG499" s="33"/>
      <c r="BH499" s="22"/>
    </row>
    <row r="500" spans="1:60" customFormat="1" ht="13.75" thickBot="1" x14ac:dyDescent="0.3">
      <c r="A500" s="30">
        <v>44046</v>
      </c>
      <c r="B500" s="62">
        <v>0.75</v>
      </c>
      <c r="C500" s="128">
        <f t="shared" si="71"/>
        <v>3</v>
      </c>
      <c r="D500" s="129">
        <f t="shared" si="74"/>
        <v>3</v>
      </c>
      <c r="E500" s="33">
        <f t="shared" si="73"/>
        <v>195</v>
      </c>
      <c r="F500" s="33">
        <v>5</v>
      </c>
      <c r="G500" s="147"/>
      <c r="H500" s="22"/>
      <c r="I500" s="3">
        <v>6</v>
      </c>
      <c r="J500" s="42">
        <v>44045</v>
      </c>
      <c r="K500" s="130">
        <v>15</v>
      </c>
      <c r="L500" s="22"/>
      <c r="M500" s="3">
        <v>8</v>
      </c>
      <c r="N500" s="42">
        <v>44044</v>
      </c>
      <c r="O500" s="33">
        <v>15</v>
      </c>
      <c r="P500" s="22"/>
      <c r="Q500" s="3">
        <v>8</v>
      </c>
      <c r="R500" s="42">
        <v>44043</v>
      </c>
      <c r="S500" s="33">
        <v>15</v>
      </c>
      <c r="T500" s="22"/>
      <c r="U500" s="3">
        <v>8</v>
      </c>
      <c r="V500" s="42">
        <v>44042</v>
      </c>
      <c r="W500" s="33">
        <v>15</v>
      </c>
      <c r="X500" s="22"/>
      <c r="Y500" s="3">
        <v>5</v>
      </c>
      <c r="Z500" s="42">
        <v>44041</v>
      </c>
      <c r="AA500" s="33">
        <v>15</v>
      </c>
      <c r="AB500" s="22"/>
      <c r="AC500" s="131">
        <v>3</v>
      </c>
      <c r="AD500" s="42">
        <v>44040</v>
      </c>
      <c r="AE500" s="33">
        <v>15</v>
      </c>
      <c r="AF500" s="22"/>
      <c r="AG500" s="131">
        <v>1</v>
      </c>
      <c r="AH500" s="42">
        <v>44039</v>
      </c>
      <c r="AI500" s="33">
        <v>15</v>
      </c>
      <c r="AJ500" s="132"/>
      <c r="AK500" s="3">
        <v>1</v>
      </c>
      <c r="AL500" s="42">
        <v>44038</v>
      </c>
      <c r="AM500" s="33">
        <v>15</v>
      </c>
      <c r="AN500" s="132"/>
      <c r="AO500" s="3">
        <v>1</v>
      </c>
      <c r="AP500" s="42">
        <v>44037</v>
      </c>
      <c r="AQ500" s="33">
        <v>15</v>
      </c>
      <c r="AR500" s="132"/>
      <c r="AS500" s="3">
        <v>1</v>
      </c>
      <c r="AT500" s="42">
        <v>44036</v>
      </c>
      <c r="AU500" s="33">
        <v>15</v>
      </c>
      <c r="AV500" s="132"/>
      <c r="AW500" s="3">
        <v>1</v>
      </c>
      <c r="AX500" s="42">
        <v>44035</v>
      </c>
      <c r="AY500" s="33">
        <v>15</v>
      </c>
      <c r="AZ500" s="132"/>
      <c r="BA500" s="3">
        <v>1</v>
      </c>
      <c r="BB500" s="42">
        <v>44034</v>
      </c>
      <c r="BC500" s="33">
        <v>15</v>
      </c>
      <c r="BD500" s="132"/>
      <c r="BE500" s="3">
        <v>1</v>
      </c>
      <c r="BF500" s="42">
        <v>44033</v>
      </c>
      <c r="BG500" s="33">
        <v>15</v>
      </c>
      <c r="BH500" s="22"/>
    </row>
    <row r="501" spans="1:60" s="8" customFormat="1" x14ac:dyDescent="0.25">
      <c r="A501" s="5">
        <v>44047</v>
      </c>
      <c r="B501" s="63">
        <v>0.20833333333333334</v>
      </c>
      <c r="C501" s="135">
        <f t="shared" si="71"/>
        <v>2</v>
      </c>
      <c r="D501" s="136">
        <f t="shared" ref="D501:D529" si="75">C501</f>
        <v>2</v>
      </c>
      <c r="E501" s="7">
        <f t="shared" si="73"/>
        <v>130</v>
      </c>
      <c r="F501" s="7">
        <v>5</v>
      </c>
      <c r="G501" s="141"/>
      <c r="H501" s="12"/>
      <c r="I501" s="9">
        <v>6</v>
      </c>
      <c r="J501" s="10">
        <v>44045</v>
      </c>
      <c r="K501" s="137">
        <v>10</v>
      </c>
      <c r="L501" s="12"/>
      <c r="M501" s="9">
        <v>8</v>
      </c>
      <c r="N501" s="10">
        <v>44044</v>
      </c>
      <c r="O501" s="7">
        <v>10</v>
      </c>
      <c r="P501" s="12"/>
      <c r="Q501" s="9">
        <v>8</v>
      </c>
      <c r="R501" s="10">
        <v>44043</v>
      </c>
      <c r="S501" s="7">
        <v>10</v>
      </c>
      <c r="T501" s="12"/>
      <c r="U501" s="9">
        <v>8</v>
      </c>
      <c r="V501" s="10">
        <v>44042</v>
      </c>
      <c r="W501" s="7">
        <v>10</v>
      </c>
      <c r="X501" s="12"/>
      <c r="Y501" s="9">
        <v>5</v>
      </c>
      <c r="Z501" s="10">
        <v>44041</v>
      </c>
      <c r="AA501" s="7">
        <v>10</v>
      </c>
      <c r="AB501" s="12"/>
      <c r="AC501" s="138">
        <v>3</v>
      </c>
      <c r="AD501" s="10">
        <v>44040</v>
      </c>
      <c r="AE501" s="7">
        <v>10</v>
      </c>
      <c r="AF501" s="12"/>
      <c r="AG501" s="138">
        <v>1</v>
      </c>
      <c r="AH501" s="10">
        <v>44039</v>
      </c>
      <c r="AI501" s="7">
        <v>10</v>
      </c>
      <c r="AJ501" s="139"/>
      <c r="AK501" s="9">
        <v>1</v>
      </c>
      <c r="AL501" s="10">
        <v>44038</v>
      </c>
      <c r="AM501" s="7">
        <v>10</v>
      </c>
      <c r="AN501" s="139"/>
      <c r="AO501" s="9">
        <v>1</v>
      </c>
      <c r="AP501" s="10">
        <v>44037</v>
      </c>
      <c r="AQ501" s="7">
        <v>10</v>
      </c>
      <c r="AR501" s="139"/>
      <c r="AS501" s="9">
        <v>1</v>
      </c>
      <c r="AT501" s="10">
        <v>44036</v>
      </c>
      <c r="AU501" s="7">
        <v>10</v>
      </c>
      <c r="AV501" s="139"/>
      <c r="AW501" s="9">
        <v>1</v>
      </c>
      <c r="AX501" s="10">
        <v>44035</v>
      </c>
      <c r="AY501" s="7">
        <v>10</v>
      </c>
      <c r="AZ501" s="139"/>
      <c r="BA501" s="9">
        <v>1</v>
      </c>
      <c r="BB501" s="10">
        <v>44034</v>
      </c>
      <c r="BC501" s="7">
        <v>10</v>
      </c>
      <c r="BD501" s="139"/>
      <c r="BE501" s="9">
        <v>1</v>
      </c>
      <c r="BF501" s="10">
        <v>44033</v>
      </c>
      <c r="BG501" s="7">
        <v>10</v>
      </c>
      <c r="BH501" s="12"/>
    </row>
    <row r="502" spans="1:60" customFormat="1" x14ac:dyDescent="0.25">
      <c r="A502" s="30"/>
      <c r="B502" s="62"/>
      <c r="C502" s="128">
        <f t="shared" si="71"/>
        <v>1</v>
      </c>
      <c r="D502" s="129">
        <f t="shared" si="75"/>
        <v>1</v>
      </c>
      <c r="E502" s="33">
        <f t="shared" si="73"/>
        <v>65</v>
      </c>
      <c r="F502" s="33">
        <v>5</v>
      </c>
      <c r="G502" s="147"/>
      <c r="H502" s="22"/>
      <c r="I502" s="3">
        <v>6</v>
      </c>
      <c r="J502" s="42">
        <v>44046</v>
      </c>
      <c r="K502" s="130">
        <v>5</v>
      </c>
      <c r="L502" s="22"/>
      <c r="M502" s="3">
        <v>8</v>
      </c>
      <c r="N502" s="42">
        <v>44045</v>
      </c>
      <c r="O502" s="33">
        <v>5</v>
      </c>
      <c r="P502" s="22"/>
      <c r="Q502" s="3">
        <v>8</v>
      </c>
      <c r="R502" s="42">
        <v>44044</v>
      </c>
      <c r="S502" s="33">
        <v>5</v>
      </c>
      <c r="T502" s="22"/>
      <c r="U502" s="3">
        <v>8</v>
      </c>
      <c r="V502" s="42">
        <v>44043</v>
      </c>
      <c r="W502" s="33">
        <v>5</v>
      </c>
      <c r="X502" s="22"/>
      <c r="Y502" s="3">
        <v>5</v>
      </c>
      <c r="Z502" s="42">
        <v>44042</v>
      </c>
      <c r="AA502" s="33">
        <v>5</v>
      </c>
      <c r="AB502" s="22"/>
      <c r="AC502" s="131">
        <v>3</v>
      </c>
      <c r="AD502" s="42">
        <v>44041</v>
      </c>
      <c r="AE502" s="33">
        <v>5</v>
      </c>
      <c r="AF502" s="22"/>
      <c r="AG502" s="131">
        <v>1</v>
      </c>
      <c r="AH502" s="42">
        <v>44040</v>
      </c>
      <c r="AI502" s="33">
        <v>5</v>
      </c>
      <c r="AJ502" s="132"/>
      <c r="AK502" s="3">
        <v>1</v>
      </c>
      <c r="AL502" s="42">
        <v>44039</v>
      </c>
      <c r="AM502" s="33">
        <v>5</v>
      </c>
      <c r="AN502" s="132"/>
      <c r="AO502" s="3">
        <v>1</v>
      </c>
      <c r="AP502" s="42">
        <v>44038</v>
      </c>
      <c r="AQ502" s="33">
        <v>5</v>
      </c>
      <c r="AR502" s="132"/>
      <c r="AS502" s="3">
        <v>1</v>
      </c>
      <c r="AT502" s="42">
        <v>44037</v>
      </c>
      <c r="AU502" s="33">
        <v>5</v>
      </c>
      <c r="AV502" s="132"/>
      <c r="AW502" s="3">
        <v>1</v>
      </c>
      <c r="AX502" s="42">
        <v>44036</v>
      </c>
      <c r="AY502" s="33">
        <v>5</v>
      </c>
      <c r="AZ502" s="132"/>
      <c r="BA502" s="3">
        <v>1</v>
      </c>
      <c r="BB502" s="42">
        <v>44035</v>
      </c>
      <c r="BC502" s="33">
        <v>5</v>
      </c>
      <c r="BD502" s="132"/>
      <c r="BE502" s="3">
        <v>1</v>
      </c>
      <c r="BF502" s="42">
        <v>44034</v>
      </c>
      <c r="BG502" s="33">
        <v>5</v>
      </c>
      <c r="BH502" s="22"/>
    </row>
    <row r="503" spans="1:60" customFormat="1" x14ac:dyDescent="0.25">
      <c r="A503" s="30">
        <v>44047</v>
      </c>
      <c r="B503" s="62">
        <v>0.29166666666666669</v>
      </c>
      <c r="C503" s="128">
        <f t="shared" si="71"/>
        <v>3</v>
      </c>
      <c r="D503" s="129">
        <f t="shared" si="75"/>
        <v>3</v>
      </c>
      <c r="E503" s="33">
        <f t="shared" si="73"/>
        <v>195</v>
      </c>
      <c r="F503" s="33">
        <v>5</v>
      </c>
      <c r="G503" s="147"/>
      <c r="H503" s="22"/>
      <c r="I503" s="3">
        <v>6</v>
      </c>
      <c r="J503" s="42">
        <v>44046</v>
      </c>
      <c r="K503" s="130">
        <v>15</v>
      </c>
      <c r="L503" s="22"/>
      <c r="M503" s="3">
        <v>8</v>
      </c>
      <c r="N503" s="42">
        <v>44045</v>
      </c>
      <c r="O503" s="33">
        <v>15</v>
      </c>
      <c r="P503" s="22"/>
      <c r="Q503" s="3">
        <v>8</v>
      </c>
      <c r="R503" s="42">
        <v>44044</v>
      </c>
      <c r="S503" s="33">
        <v>15</v>
      </c>
      <c r="T503" s="22"/>
      <c r="U503" s="3">
        <v>8</v>
      </c>
      <c r="V503" s="42">
        <v>44043</v>
      </c>
      <c r="W503" s="33">
        <v>15</v>
      </c>
      <c r="X503" s="22"/>
      <c r="Y503" s="3">
        <v>5</v>
      </c>
      <c r="Z503" s="42">
        <v>44042</v>
      </c>
      <c r="AA503" s="33">
        <v>15</v>
      </c>
      <c r="AB503" s="22"/>
      <c r="AC503" s="131">
        <v>3</v>
      </c>
      <c r="AD503" s="42">
        <v>44041</v>
      </c>
      <c r="AE503" s="33">
        <v>15</v>
      </c>
      <c r="AF503" s="22"/>
      <c r="AG503" s="131">
        <v>1</v>
      </c>
      <c r="AH503" s="42">
        <v>44040</v>
      </c>
      <c r="AI503" s="33">
        <v>15</v>
      </c>
      <c r="AJ503" s="132"/>
      <c r="AK503" s="3">
        <v>1</v>
      </c>
      <c r="AL503" s="42">
        <v>44039</v>
      </c>
      <c r="AM503" s="33">
        <v>15</v>
      </c>
      <c r="AN503" s="132"/>
      <c r="AO503" s="3">
        <v>1</v>
      </c>
      <c r="AP503" s="42">
        <v>44038</v>
      </c>
      <c r="AQ503" s="33">
        <v>15</v>
      </c>
      <c r="AR503" s="132"/>
      <c r="AS503" s="3">
        <v>1</v>
      </c>
      <c r="AT503" s="42">
        <v>44037</v>
      </c>
      <c r="AU503" s="33">
        <v>15</v>
      </c>
      <c r="AV503" s="132"/>
      <c r="AW503" s="3">
        <v>1</v>
      </c>
      <c r="AX503" s="42">
        <v>44036</v>
      </c>
      <c r="AY503" s="33">
        <v>15</v>
      </c>
      <c r="AZ503" s="132"/>
      <c r="BA503" s="3">
        <v>1</v>
      </c>
      <c r="BB503" s="42">
        <v>44035</v>
      </c>
      <c r="BC503" s="33">
        <v>15</v>
      </c>
      <c r="BD503" s="132"/>
      <c r="BE503" s="3">
        <v>1</v>
      </c>
      <c r="BF503" s="42">
        <v>44034</v>
      </c>
      <c r="BG503" s="33">
        <v>15</v>
      </c>
      <c r="BH503" s="22"/>
    </row>
    <row r="504" spans="1:60" customFormat="1" x14ac:dyDescent="0.25">
      <c r="A504" s="30"/>
      <c r="B504" s="62"/>
      <c r="C504" s="128">
        <f t="shared" si="71"/>
        <v>1</v>
      </c>
      <c r="D504" s="129">
        <f t="shared" si="75"/>
        <v>1</v>
      </c>
      <c r="E504" s="33">
        <f>SUM(K504,O504,S504,W504,AA504,AE504,AI504,AM504,AQ504,AU504,AY504,BC504,BG504)</f>
        <v>25</v>
      </c>
      <c r="F504" s="33">
        <v>5</v>
      </c>
      <c r="G504" s="147"/>
      <c r="H504" s="22"/>
      <c r="I504" s="3">
        <v>6</v>
      </c>
      <c r="J504" s="42">
        <v>44046</v>
      </c>
      <c r="K504" s="130">
        <v>5</v>
      </c>
      <c r="L504" s="22"/>
      <c r="M504" s="3">
        <v>8</v>
      </c>
      <c r="N504" s="42">
        <v>44045</v>
      </c>
      <c r="O504" s="33">
        <v>5</v>
      </c>
      <c r="P504" s="22"/>
      <c r="Q504" s="3">
        <v>8</v>
      </c>
      <c r="R504" s="42">
        <v>44044</v>
      </c>
      <c r="S504" s="33">
        <v>5</v>
      </c>
      <c r="T504" s="22"/>
      <c r="U504" s="3">
        <v>8</v>
      </c>
      <c r="V504" s="42">
        <v>44043</v>
      </c>
      <c r="W504" s="33">
        <v>5</v>
      </c>
      <c r="X504" s="22"/>
      <c r="Y504" s="3">
        <v>5</v>
      </c>
      <c r="Z504" s="42">
        <v>44042</v>
      </c>
      <c r="AA504" s="33">
        <v>5</v>
      </c>
      <c r="AB504" s="22"/>
      <c r="AC504" s="131"/>
      <c r="AD504" s="42"/>
      <c r="AE504" s="33"/>
      <c r="AF504" s="22"/>
      <c r="AG504" s="131"/>
      <c r="AH504" s="42"/>
      <c r="AI504" s="33"/>
      <c r="AJ504" s="132"/>
      <c r="AK504" s="3"/>
      <c r="AL504" s="42"/>
      <c r="AM504" s="33"/>
      <c r="AN504" s="132"/>
      <c r="AO504" s="3"/>
      <c r="AP504" s="42"/>
      <c r="AQ504" s="33"/>
      <c r="AR504" s="132"/>
      <c r="AS504" s="3"/>
      <c r="AT504" s="42"/>
      <c r="AU504" s="33"/>
      <c r="AV504" s="132"/>
      <c r="AW504" s="3"/>
      <c r="AX504" s="42"/>
      <c r="AY504" s="33"/>
      <c r="AZ504" s="132"/>
      <c r="BA504" s="3"/>
      <c r="BB504" s="42"/>
      <c r="BC504" s="33"/>
      <c r="BD504" s="132"/>
      <c r="BE504" s="3"/>
      <c r="BF504" s="42"/>
      <c r="BG504" s="33"/>
      <c r="BH504" s="22"/>
    </row>
    <row r="505" spans="1:60" customFormat="1" x14ac:dyDescent="0.25">
      <c r="A505" s="30">
        <v>44047</v>
      </c>
      <c r="B505" s="62">
        <v>0.33333333333333331</v>
      </c>
      <c r="C505" s="128">
        <f t="shared" si="71"/>
        <v>3</v>
      </c>
      <c r="D505" s="129">
        <f t="shared" si="75"/>
        <v>3</v>
      </c>
      <c r="E505" s="33">
        <f t="shared" ref="E505:E514" si="76">SUM(K505,O505,S505,W505,AA505,AE505,AI505,AM505,AQ505,AU505,AY505,BC505,BG505)</f>
        <v>195</v>
      </c>
      <c r="F505" s="33">
        <v>5</v>
      </c>
      <c r="G505" s="147"/>
      <c r="H505" s="22"/>
      <c r="I505" s="3">
        <v>6</v>
      </c>
      <c r="J505" s="42">
        <v>44046</v>
      </c>
      <c r="K505" s="130">
        <v>15</v>
      </c>
      <c r="L505" s="22"/>
      <c r="M505" s="3">
        <v>8</v>
      </c>
      <c r="N505" s="42">
        <v>44045</v>
      </c>
      <c r="O505" s="33">
        <v>15</v>
      </c>
      <c r="P505" s="22"/>
      <c r="Q505" s="3">
        <v>8</v>
      </c>
      <c r="R505" s="42">
        <v>44044</v>
      </c>
      <c r="S505" s="33">
        <v>15</v>
      </c>
      <c r="T505" s="22"/>
      <c r="U505" s="3">
        <v>8</v>
      </c>
      <c r="V505" s="42">
        <v>44043</v>
      </c>
      <c r="W505" s="33">
        <v>15</v>
      </c>
      <c r="X505" s="22"/>
      <c r="Y505" s="3">
        <v>5</v>
      </c>
      <c r="Z505" s="42">
        <v>44042</v>
      </c>
      <c r="AA505" s="33">
        <v>15</v>
      </c>
      <c r="AB505" s="22"/>
      <c r="AC505" s="131">
        <v>3</v>
      </c>
      <c r="AD505" s="42">
        <v>44041</v>
      </c>
      <c r="AE505" s="33">
        <v>15</v>
      </c>
      <c r="AF505" s="22"/>
      <c r="AG505" s="131">
        <v>1</v>
      </c>
      <c r="AH505" s="42">
        <v>44040</v>
      </c>
      <c r="AI505" s="33">
        <v>15</v>
      </c>
      <c r="AJ505" s="132"/>
      <c r="AK505" s="3">
        <v>1</v>
      </c>
      <c r="AL505" s="42">
        <v>44039</v>
      </c>
      <c r="AM505" s="33">
        <v>15</v>
      </c>
      <c r="AN505" s="132"/>
      <c r="AO505" s="3">
        <v>1</v>
      </c>
      <c r="AP505" s="42">
        <v>44038</v>
      </c>
      <c r="AQ505" s="33">
        <v>15</v>
      </c>
      <c r="AR505" s="132"/>
      <c r="AS505" s="3">
        <v>1</v>
      </c>
      <c r="AT505" s="42">
        <v>44037</v>
      </c>
      <c r="AU505" s="33">
        <v>15</v>
      </c>
      <c r="AV505" s="132"/>
      <c r="AW505" s="3">
        <v>1</v>
      </c>
      <c r="AX505" s="42">
        <v>44036</v>
      </c>
      <c r="AY505" s="33">
        <v>15</v>
      </c>
      <c r="AZ505" s="132"/>
      <c r="BA505" s="3">
        <v>1</v>
      </c>
      <c r="BB505" s="42">
        <v>44035</v>
      </c>
      <c r="BC505" s="33">
        <v>15</v>
      </c>
      <c r="BD505" s="132"/>
      <c r="BE505" s="3">
        <v>1</v>
      </c>
      <c r="BF505" s="42">
        <v>44034</v>
      </c>
      <c r="BG505" s="33">
        <v>15</v>
      </c>
      <c r="BH505" s="22"/>
    </row>
    <row r="506" spans="1:60" customFormat="1" x14ac:dyDescent="0.25">
      <c r="A506" s="30"/>
      <c r="B506" s="62"/>
      <c r="C506" s="128">
        <f t="shared" si="71"/>
        <v>1</v>
      </c>
      <c r="D506" s="129">
        <f t="shared" si="75"/>
        <v>1</v>
      </c>
      <c r="E506" s="33">
        <f>SUM(K506,O506,S506,W506,AA506,AE506,AI506,AM506,AQ506,AU506,AY506,BC506,BG506)</f>
        <v>55</v>
      </c>
      <c r="F506" s="33">
        <v>5</v>
      </c>
      <c r="G506" s="147"/>
      <c r="H506" s="22"/>
      <c r="I506" s="3">
        <v>6</v>
      </c>
      <c r="J506" s="42">
        <v>44046</v>
      </c>
      <c r="K506" s="130">
        <v>5</v>
      </c>
      <c r="L506" s="22"/>
      <c r="M506" s="3">
        <v>8</v>
      </c>
      <c r="N506" s="42">
        <v>44045</v>
      </c>
      <c r="O506" s="33">
        <v>5</v>
      </c>
      <c r="P506" s="22"/>
      <c r="Q506" s="3">
        <v>8</v>
      </c>
      <c r="R506" s="42">
        <v>44044</v>
      </c>
      <c r="S506" s="33">
        <v>5</v>
      </c>
      <c r="T506" s="22"/>
      <c r="U506" s="3">
        <v>8</v>
      </c>
      <c r="V506" s="42">
        <v>44043</v>
      </c>
      <c r="W506" s="33">
        <v>5</v>
      </c>
      <c r="X506" s="22"/>
      <c r="Y506" s="3">
        <v>5</v>
      </c>
      <c r="Z506" s="42">
        <v>44042</v>
      </c>
      <c r="AA506" s="33">
        <v>5</v>
      </c>
      <c r="AB506" s="22"/>
      <c r="AC506" s="131">
        <v>3</v>
      </c>
      <c r="AD506" s="42">
        <v>44041</v>
      </c>
      <c r="AE506" s="33">
        <v>5</v>
      </c>
      <c r="AF506" s="22"/>
      <c r="AG506" s="131">
        <v>1</v>
      </c>
      <c r="AH506" s="42">
        <v>44040</v>
      </c>
      <c r="AI506" s="33">
        <v>5</v>
      </c>
      <c r="AJ506" s="132"/>
      <c r="AK506" s="3">
        <v>1</v>
      </c>
      <c r="AL506" s="42">
        <v>44039</v>
      </c>
      <c r="AM506" s="33">
        <v>0</v>
      </c>
      <c r="AN506" s="132"/>
      <c r="AO506" s="3">
        <v>1</v>
      </c>
      <c r="AP506" s="42">
        <v>44038</v>
      </c>
      <c r="AQ506" s="33">
        <v>0</v>
      </c>
      <c r="AR506" s="132"/>
      <c r="AS506" s="3">
        <v>1</v>
      </c>
      <c r="AT506" s="42">
        <v>44037</v>
      </c>
      <c r="AU506" s="33">
        <v>5</v>
      </c>
      <c r="AV506" s="132"/>
      <c r="AW506" s="3">
        <v>1</v>
      </c>
      <c r="AX506" s="42">
        <v>44036</v>
      </c>
      <c r="AY506" s="33">
        <v>5</v>
      </c>
      <c r="AZ506" s="132"/>
      <c r="BA506" s="3">
        <v>1</v>
      </c>
      <c r="BB506" s="42">
        <v>44035</v>
      </c>
      <c r="BC506" s="33">
        <v>5</v>
      </c>
      <c r="BD506" s="132"/>
      <c r="BE506" s="3">
        <v>1</v>
      </c>
      <c r="BF506" s="42">
        <v>44034</v>
      </c>
      <c r="BG506" s="33">
        <v>5</v>
      </c>
      <c r="BH506" s="22"/>
    </row>
    <row r="507" spans="1:60" customFormat="1" x14ac:dyDescent="0.25">
      <c r="A507" s="30"/>
      <c r="B507" s="62"/>
      <c r="C507" s="128">
        <f t="shared" si="71"/>
        <v>1</v>
      </c>
      <c r="D507" s="129">
        <f t="shared" si="75"/>
        <v>1</v>
      </c>
      <c r="E507" s="33">
        <f t="shared" si="76"/>
        <v>5</v>
      </c>
      <c r="F507" s="33">
        <v>5</v>
      </c>
      <c r="G507" s="147"/>
      <c r="H507" s="22"/>
      <c r="I507" s="3">
        <v>6</v>
      </c>
      <c r="J507" s="42">
        <v>44046</v>
      </c>
      <c r="K507" s="130">
        <v>5</v>
      </c>
      <c r="L507" s="22"/>
      <c r="M507" s="3"/>
      <c r="N507" s="42"/>
      <c r="O507" s="33"/>
      <c r="P507" s="22"/>
      <c r="Q507" s="3"/>
      <c r="R507" s="42"/>
      <c r="S507" s="33"/>
      <c r="T507" s="22"/>
      <c r="U507" s="3"/>
      <c r="V507" s="42"/>
      <c r="W507" s="33"/>
      <c r="X507" s="22"/>
      <c r="Y507" s="3"/>
      <c r="Z507" s="42"/>
      <c r="AA507" s="33"/>
      <c r="AB507" s="22"/>
      <c r="AC507" s="131"/>
      <c r="AD507" s="42"/>
      <c r="AE507" s="33"/>
      <c r="AF507" s="22"/>
      <c r="AG507" s="131"/>
      <c r="AH507" s="42"/>
      <c r="AI507" s="33"/>
      <c r="AJ507" s="132"/>
      <c r="AK507" s="3"/>
      <c r="AL507" s="42"/>
      <c r="AM507" s="33"/>
      <c r="AN507" s="132"/>
      <c r="AO507" s="3"/>
      <c r="AP507" s="42"/>
      <c r="AQ507" s="33"/>
      <c r="AR507" s="132"/>
      <c r="AS507" s="3"/>
      <c r="AT507" s="42"/>
      <c r="AU507" s="33"/>
      <c r="AV507" s="132"/>
      <c r="AW507" s="3"/>
      <c r="AX507" s="42"/>
      <c r="AY507" s="33"/>
      <c r="AZ507" s="132"/>
      <c r="BA507" s="3"/>
      <c r="BB507" s="42"/>
      <c r="BC507" s="33"/>
      <c r="BD507" s="132"/>
      <c r="BE507" s="3"/>
      <c r="BF507" s="42"/>
      <c r="BG507" s="33"/>
      <c r="BH507" s="22"/>
    </row>
    <row r="508" spans="1:60" customFormat="1" x14ac:dyDescent="0.25">
      <c r="A508" s="30">
        <v>44047</v>
      </c>
      <c r="B508" s="62">
        <v>0.375</v>
      </c>
      <c r="C508" s="128">
        <f t="shared" si="71"/>
        <v>1</v>
      </c>
      <c r="D508" s="129">
        <f t="shared" si="75"/>
        <v>1</v>
      </c>
      <c r="E508" s="33">
        <f t="shared" si="76"/>
        <v>65</v>
      </c>
      <c r="F508" s="33">
        <v>5</v>
      </c>
      <c r="G508" s="147"/>
      <c r="H508" s="22"/>
      <c r="I508" s="3">
        <v>6</v>
      </c>
      <c r="J508" s="42">
        <v>44046</v>
      </c>
      <c r="K508" s="130">
        <v>5</v>
      </c>
      <c r="L508" s="22"/>
      <c r="M508" s="3">
        <v>8</v>
      </c>
      <c r="N508" s="42">
        <v>44045</v>
      </c>
      <c r="O508" s="33">
        <v>5</v>
      </c>
      <c r="P508" s="22"/>
      <c r="Q508" s="3">
        <v>8</v>
      </c>
      <c r="R508" s="42">
        <v>44044</v>
      </c>
      <c r="S508" s="33">
        <v>5</v>
      </c>
      <c r="T508" s="22"/>
      <c r="U508" s="3">
        <v>8</v>
      </c>
      <c r="V508" s="42">
        <v>44043</v>
      </c>
      <c r="W508" s="33">
        <v>5</v>
      </c>
      <c r="X508" s="22"/>
      <c r="Y508" s="3">
        <v>5</v>
      </c>
      <c r="Z508" s="42">
        <v>44042</v>
      </c>
      <c r="AA508" s="33">
        <v>5</v>
      </c>
      <c r="AB508" s="22"/>
      <c r="AC508" s="131">
        <v>3</v>
      </c>
      <c r="AD508" s="42">
        <v>44041</v>
      </c>
      <c r="AE508" s="33">
        <v>5</v>
      </c>
      <c r="AF508" s="22"/>
      <c r="AG508" s="131">
        <v>1</v>
      </c>
      <c r="AH508" s="42">
        <v>44040</v>
      </c>
      <c r="AI508" s="33">
        <v>5</v>
      </c>
      <c r="AJ508" s="132"/>
      <c r="AK508" s="3">
        <v>1</v>
      </c>
      <c r="AL508" s="42">
        <v>44039</v>
      </c>
      <c r="AM508" s="33">
        <v>5</v>
      </c>
      <c r="AN508" s="132"/>
      <c r="AO508" s="3">
        <v>1</v>
      </c>
      <c r="AP508" s="42">
        <v>44038</v>
      </c>
      <c r="AQ508" s="33">
        <v>5</v>
      </c>
      <c r="AR508" s="132"/>
      <c r="AS508" s="3">
        <v>1</v>
      </c>
      <c r="AT508" s="42">
        <v>44037</v>
      </c>
      <c r="AU508" s="33">
        <v>5</v>
      </c>
      <c r="AV508" s="132"/>
      <c r="AW508" s="3">
        <v>1</v>
      </c>
      <c r="AX508" s="42">
        <v>44036</v>
      </c>
      <c r="AY508" s="33">
        <v>5</v>
      </c>
      <c r="AZ508" s="132"/>
      <c r="BA508" s="3">
        <v>1</v>
      </c>
      <c r="BB508" s="42">
        <v>44035</v>
      </c>
      <c r="BC508" s="33">
        <v>5</v>
      </c>
      <c r="BD508" s="132"/>
      <c r="BE508" s="3">
        <v>1</v>
      </c>
      <c r="BF508" s="42">
        <v>44034</v>
      </c>
      <c r="BG508" s="33">
        <v>5</v>
      </c>
      <c r="BH508" s="22"/>
    </row>
    <row r="509" spans="1:60" customFormat="1" x14ac:dyDescent="0.25">
      <c r="A509" s="30"/>
      <c r="B509" s="62"/>
      <c r="C509" s="128">
        <f t="shared" si="71"/>
        <v>1</v>
      </c>
      <c r="D509" s="129">
        <f t="shared" si="75"/>
        <v>1</v>
      </c>
      <c r="E509" s="33">
        <f>SUM(K509,O509,S509,W509,AA509,AE509,AI509,AM509,AQ509,AU509,AY509,BC509,BG509)</f>
        <v>50</v>
      </c>
      <c r="F509" s="33">
        <v>5</v>
      </c>
      <c r="G509" s="147"/>
      <c r="H509" s="22"/>
      <c r="I509" s="3">
        <v>6</v>
      </c>
      <c r="J509" s="42">
        <v>44046</v>
      </c>
      <c r="K509" s="130">
        <v>5</v>
      </c>
      <c r="L509" s="22"/>
      <c r="M509" s="3">
        <v>8</v>
      </c>
      <c r="N509" s="42">
        <v>44045</v>
      </c>
      <c r="O509" s="33">
        <v>5</v>
      </c>
      <c r="P509" s="22"/>
      <c r="Q509" s="3">
        <v>8</v>
      </c>
      <c r="R509" s="42">
        <v>44044</v>
      </c>
      <c r="S509" s="33">
        <v>5</v>
      </c>
      <c r="T509" s="22"/>
      <c r="U509" s="3">
        <v>8</v>
      </c>
      <c r="V509" s="42">
        <v>44043</v>
      </c>
      <c r="W509" s="33">
        <v>5</v>
      </c>
      <c r="X509" s="22"/>
      <c r="Y509" s="3">
        <v>5</v>
      </c>
      <c r="Z509" s="42">
        <v>44042</v>
      </c>
      <c r="AA509" s="33">
        <v>5</v>
      </c>
      <c r="AB509" s="22"/>
      <c r="AC509" s="131">
        <v>3</v>
      </c>
      <c r="AD509" s="42">
        <v>44041</v>
      </c>
      <c r="AE509" s="33">
        <v>5</v>
      </c>
      <c r="AF509" s="22"/>
      <c r="AG509" s="131">
        <v>1</v>
      </c>
      <c r="AH509" s="42">
        <v>44040</v>
      </c>
      <c r="AI509" s="33">
        <v>0</v>
      </c>
      <c r="AJ509" s="132"/>
      <c r="AK509" s="3">
        <v>1</v>
      </c>
      <c r="AL509" s="42">
        <v>44039</v>
      </c>
      <c r="AM509" s="33">
        <v>5</v>
      </c>
      <c r="AN509" s="132"/>
      <c r="AO509" s="3">
        <v>1</v>
      </c>
      <c r="AP509" s="42">
        <v>44038</v>
      </c>
      <c r="AQ509" s="33">
        <v>5</v>
      </c>
      <c r="AR509" s="132"/>
      <c r="AS509" s="3">
        <v>1</v>
      </c>
      <c r="AT509" s="42">
        <v>44037</v>
      </c>
      <c r="AU509" s="33">
        <v>0</v>
      </c>
      <c r="AV509" s="132"/>
      <c r="AW509" s="3">
        <v>1</v>
      </c>
      <c r="AX509" s="42">
        <v>44036</v>
      </c>
      <c r="AY509" s="33">
        <v>5</v>
      </c>
      <c r="AZ509" s="132"/>
      <c r="BA509" s="3">
        <v>1</v>
      </c>
      <c r="BB509" s="42">
        <v>44035</v>
      </c>
      <c r="BC509" s="33">
        <v>5</v>
      </c>
      <c r="BD509" s="132"/>
      <c r="BE509" s="3"/>
      <c r="BF509" s="42"/>
      <c r="BG509" s="33"/>
      <c r="BH509" s="22"/>
    </row>
    <row r="510" spans="1:60" customFormat="1" x14ac:dyDescent="0.25">
      <c r="A510" s="30"/>
      <c r="B510" s="62"/>
      <c r="C510" s="128">
        <f t="shared" si="71"/>
        <v>1</v>
      </c>
      <c r="D510" s="129">
        <f t="shared" si="75"/>
        <v>1</v>
      </c>
      <c r="E510" s="33">
        <f t="shared" si="76"/>
        <v>5</v>
      </c>
      <c r="F510" s="152">
        <v>5</v>
      </c>
      <c r="G510" s="147"/>
      <c r="H510" s="22"/>
      <c r="I510" s="3">
        <v>6</v>
      </c>
      <c r="J510" s="42">
        <v>44046</v>
      </c>
      <c r="K510" s="130">
        <v>5</v>
      </c>
      <c r="L510" s="22"/>
      <c r="M510" s="3">
        <v>8</v>
      </c>
      <c r="N510" s="42">
        <v>44045</v>
      </c>
      <c r="O510" s="152">
        <v>0</v>
      </c>
      <c r="P510" s="22"/>
      <c r="Q510" s="3">
        <v>8</v>
      </c>
      <c r="R510" s="42">
        <v>44044</v>
      </c>
      <c r="S510" s="152">
        <v>0</v>
      </c>
      <c r="T510" s="22"/>
      <c r="U510" s="3">
        <v>8</v>
      </c>
      <c r="V510" s="42">
        <v>44043</v>
      </c>
      <c r="W510" s="152">
        <v>0</v>
      </c>
      <c r="X510" s="22"/>
      <c r="Y510" s="3">
        <v>5</v>
      </c>
      <c r="Z510" s="42">
        <v>44042</v>
      </c>
      <c r="AA510" s="152">
        <v>0</v>
      </c>
      <c r="AB510" s="22"/>
      <c r="AC510" s="131">
        <v>3</v>
      </c>
      <c r="AD510" s="42">
        <v>44041</v>
      </c>
      <c r="AE510" s="152">
        <v>0</v>
      </c>
      <c r="AF510" s="22"/>
      <c r="AG510" s="131">
        <v>1</v>
      </c>
      <c r="AH510" s="42">
        <v>44040</v>
      </c>
      <c r="AI510" s="152">
        <v>0</v>
      </c>
      <c r="AJ510" s="132"/>
      <c r="AK510" s="3">
        <v>1</v>
      </c>
      <c r="AL510" s="42">
        <v>44039</v>
      </c>
      <c r="AM510" s="152">
        <v>0</v>
      </c>
      <c r="AN510" s="132"/>
      <c r="AO510" s="3"/>
      <c r="AP510" s="42"/>
      <c r="AQ510" s="33"/>
      <c r="AR510" s="132"/>
      <c r="AS510" s="3"/>
      <c r="AT510" s="42"/>
      <c r="AU510" s="33"/>
      <c r="AV510" s="132"/>
      <c r="AW510" s="3"/>
      <c r="AX510" s="42"/>
      <c r="AY510" s="33"/>
      <c r="AZ510" s="132"/>
      <c r="BA510" s="3"/>
      <c r="BB510" s="42"/>
      <c r="BC510" s="33"/>
      <c r="BD510" s="132"/>
      <c r="BE510" s="3"/>
      <c r="BF510" s="42"/>
      <c r="BG510" s="33"/>
      <c r="BH510" s="22"/>
    </row>
    <row r="511" spans="1:60" customFormat="1" x14ac:dyDescent="0.25">
      <c r="A511" s="30">
        <v>44047</v>
      </c>
      <c r="B511" s="62">
        <v>0.41666666666666669</v>
      </c>
      <c r="C511" s="128">
        <f t="shared" si="71"/>
        <v>5</v>
      </c>
      <c r="D511" s="129">
        <f t="shared" si="75"/>
        <v>5</v>
      </c>
      <c r="E511" s="33">
        <f t="shared" si="76"/>
        <v>325</v>
      </c>
      <c r="F511" s="33">
        <v>5</v>
      </c>
      <c r="G511" s="147"/>
      <c r="H511" s="22"/>
      <c r="I511" s="3">
        <v>6</v>
      </c>
      <c r="J511" s="42">
        <v>44046</v>
      </c>
      <c r="K511" s="130">
        <v>25</v>
      </c>
      <c r="L511" s="22"/>
      <c r="M511" s="3">
        <v>8</v>
      </c>
      <c r="N511" s="42">
        <v>44045</v>
      </c>
      <c r="O511" s="130">
        <v>25</v>
      </c>
      <c r="P511" s="22"/>
      <c r="Q511" s="3">
        <v>8</v>
      </c>
      <c r="R511" s="42">
        <v>44044</v>
      </c>
      <c r="S511" s="130">
        <v>25</v>
      </c>
      <c r="T511" s="22"/>
      <c r="U511" s="3">
        <v>8</v>
      </c>
      <c r="V511" s="42">
        <v>44043</v>
      </c>
      <c r="W511" s="130">
        <v>25</v>
      </c>
      <c r="X511" s="22"/>
      <c r="Y511" s="3">
        <v>5</v>
      </c>
      <c r="Z511" s="42">
        <v>44042</v>
      </c>
      <c r="AA511" s="130">
        <v>25</v>
      </c>
      <c r="AB511" s="22"/>
      <c r="AC511" s="131">
        <v>3</v>
      </c>
      <c r="AD511" s="42">
        <v>44041</v>
      </c>
      <c r="AE511" s="130">
        <v>25</v>
      </c>
      <c r="AF511" s="22"/>
      <c r="AG511" s="131">
        <v>1</v>
      </c>
      <c r="AH511" s="42">
        <v>44040</v>
      </c>
      <c r="AI511" s="130">
        <v>25</v>
      </c>
      <c r="AJ511" s="132"/>
      <c r="AK511" s="3">
        <v>1</v>
      </c>
      <c r="AL511" s="42">
        <v>44039</v>
      </c>
      <c r="AM511" s="130">
        <v>25</v>
      </c>
      <c r="AN511" s="132"/>
      <c r="AO511" s="3">
        <v>1</v>
      </c>
      <c r="AP511" s="42">
        <v>44038</v>
      </c>
      <c r="AQ511" s="130">
        <v>25</v>
      </c>
      <c r="AR511" s="132"/>
      <c r="AS511" s="3">
        <v>1</v>
      </c>
      <c r="AT511" s="42">
        <v>44037</v>
      </c>
      <c r="AU511" s="130">
        <v>25</v>
      </c>
      <c r="AV511" s="132"/>
      <c r="AW511" s="3">
        <v>1</v>
      </c>
      <c r="AX511" s="42">
        <v>44036</v>
      </c>
      <c r="AY511" s="130">
        <v>25</v>
      </c>
      <c r="AZ511" s="132"/>
      <c r="BA511" s="3">
        <v>1</v>
      </c>
      <c r="BB511" s="42">
        <v>44035</v>
      </c>
      <c r="BC511" s="130">
        <v>25</v>
      </c>
      <c r="BD511" s="132"/>
      <c r="BE511" s="3">
        <v>1</v>
      </c>
      <c r="BF511" s="42">
        <v>44034</v>
      </c>
      <c r="BG511" s="130">
        <v>25</v>
      </c>
      <c r="BH511" s="22"/>
    </row>
    <row r="512" spans="1:60" customFormat="1" x14ac:dyDescent="0.25">
      <c r="A512" s="30"/>
      <c r="B512" s="62"/>
      <c r="C512" s="128">
        <f t="shared" si="71"/>
        <v>1</v>
      </c>
      <c r="D512" s="129">
        <f t="shared" si="75"/>
        <v>1</v>
      </c>
      <c r="E512" s="33">
        <f>SUM(K512,O512,S512,W512,AA512,AE512,AI512,AM512,AQ512,AU512,AY512,BC512,BG512)</f>
        <v>50</v>
      </c>
      <c r="F512" s="33">
        <v>5</v>
      </c>
      <c r="G512" s="147"/>
      <c r="H512" s="22"/>
      <c r="I512" s="3">
        <v>6</v>
      </c>
      <c r="J512" s="42">
        <v>44046</v>
      </c>
      <c r="K512" s="130">
        <v>5</v>
      </c>
      <c r="L512" s="22"/>
      <c r="M512" s="3">
        <v>8</v>
      </c>
      <c r="N512" s="42">
        <v>44045</v>
      </c>
      <c r="O512" s="130">
        <v>5</v>
      </c>
      <c r="P512" s="22"/>
      <c r="Q512" s="3">
        <v>8</v>
      </c>
      <c r="R512" s="42">
        <v>44044</v>
      </c>
      <c r="S512" s="130">
        <v>5</v>
      </c>
      <c r="T512" s="22"/>
      <c r="U512" s="3">
        <v>8</v>
      </c>
      <c r="V512" s="42">
        <v>44043</v>
      </c>
      <c r="W512" s="130">
        <v>0</v>
      </c>
      <c r="X512" s="22"/>
      <c r="Y512" s="3">
        <v>8</v>
      </c>
      <c r="Z512" s="42">
        <v>44042</v>
      </c>
      <c r="AA512" s="130">
        <v>5</v>
      </c>
      <c r="AB512" s="22"/>
      <c r="AC512" s="131">
        <v>5</v>
      </c>
      <c r="AD512" s="42">
        <v>44041</v>
      </c>
      <c r="AE512" s="130">
        <v>5</v>
      </c>
      <c r="AF512" s="22"/>
      <c r="AG512" s="131">
        <v>3</v>
      </c>
      <c r="AH512" s="42">
        <v>44040</v>
      </c>
      <c r="AI512" s="130">
        <v>5</v>
      </c>
      <c r="AJ512" s="132"/>
      <c r="AK512" s="3">
        <v>1</v>
      </c>
      <c r="AL512" s="42">
        <v>44039</v>
      </c>
      <c r="AM512" s="130">
        <v>5</v>
      </c>
      <c r="AN512" s="132"/>
      <c r="AO512" s="3">
        <v>1</v>
      </c>
      <c r="AP512" s="42">
        <v>44038</v>
      </c>
      <c r="AQ512" s="130">
        <v>5</v>
      </c>
      <c r="AR512" s="132"/>
      <c r="AS512" s="3">
        <v>1</v>
      </c>
      <c r="AT512" s="42">
        <v>44037</v>
      </c>
      <c r="AU512" s="130">
        <v>5</v>
      </c>
      <c r="AV512" s="132"/>
      <c r="AW512" s="3">
        <v>1</v>
      </c>
      <c r="AX512" s="42">
        <v>44036</v>
      </c>
      <c r="AY512" s="130">
        <v>5</v>
      </c>
      <c r="AZ512" s="132"/>
      <c r="BA512" s="3"/>
      <c r="BB512" s="42"/>
      <c r="BC512" s="130"/>
      <c r="BD512" s="132"/>
      <c r="BE512" s="3"/>
      <c r="BF512" s="42"/>
      <c r="BG512" s="130"/>
      <c r="BH512" s="22"/>
    </row>
    <row r="513" spans="1:60" customFormat="1" x14ac:dyDescent="0.25">
      <c r="A513" s="30"/>
      <c r="B513" s="62"/>
      <c r="C513" s="128">
        <f t="shared" si="71"/>
        <v>1</v>
      </c>
      <c r="D513" s="129">
        <f t="shared" si="75"/>
        <v>1</v>
      </c>
      <c r="E513" s="33">
        <f t="shared" si="76"/>
        <v>15</v>
      </c>
      <c r="F513" s="33">
        <v>5</v>
      </c>
      <c r="G513" s="147"/>
      <c r="H513" s="22"/>
      <c r="I513" s="3">
        <v>6</v>
      </c>
      <c r="J513" s="42">
        <v>44046</v>
      </c>
      <c r="K513" s="130">
        <v>5</v>
      </c>
      <c r="L513" s="22"/>
      <c r="M513" s="3">
        <v>8</v>
      </c>
      <c r="N513" s="42">
        <v>44045</v>
      </c>
      <c r="O513" s="130">
        <v>5</v>
      </c>
      <c r="P513" s="22"/>
      <c r="Q513" s="3">
        <v>8</v>
      </c>
      <c r="R513" s="42">
        <v>44044</v>
      </c>
      <c r="S513" s="130">
        <v>5</v>
      </c>
      <c r="T513" s="22"/>
      <c r="U513" s="3"/>
      <c r="V513" s="42"/>
      <c r="W513" s="130"/>
      <c r="X513" s="22"/>
      <c r="Y513" s="3"/>
      <c r="Z513" s="42"/>
      <c r="AA513" s="130"/>
      <c r="AB513" s="22"/>
      <c r="AC513" s="131"/>
      <c r="AD513" s="42"/>
      <c r="AE513" s="130"/>
      <c r="AF513" s="22"/>
      <c r="AG513" s="131"/>
      <c r="AH513" s="42"/>
      <c r="AI513" s="130"/>
      <c r="AJ513" s="132"/>
      <c r="AK513" s="3"/>
      <c r="AL513" s="42"/>
      <c r="AM513" s="130"/>
      <c r="AN513" s="132"/>
      <c r="AO513" s="3"/>
      <c r="AP513" s="42"/>
      <c r="AQ513" s="130"/>
      <c r="AR513" s="132"/>
      <c r="AS513" s="3"/>
      <c r="AT513" s="42"/>
      <c r="AU513" s="130"/>
      <c r="AV513" s="132"/>
      <c r="AW513" s="3"/>
      <c r="AX513" s="42"/>
      <c r="AY513" s="130"/>
      <c r="AZ513" s="132"/>
      <c r="BA513" s="3"/>
      <c r="BB513" s="42"/>
      <c r="BC513" s="130"/>
      <c r="BD513" s="132"/>
      <c r="BE513" s="3"/>
      <c r="BF513" s="42"/>
      <c r="BG513" s="130"/>
      <c r="BH513" s="22"/>
    </row>
    <row r="514" spans="1:60" customFormat="1" x14ac:dyDescent="0.25">
      <c r="A514" s="30">
        <v>44047</v>
      </c>
      <c r="B514" s="62">
        <v>0.45833333333333331</v>
      </c>
      <c r="C514" s="128">
        <f t="shared" si="71"/>
        <v>2</v>
      </c>
      <c r="D514" s="129">
        <f t="shared" si="75"/>
        <v>2</v>
      </c>
      <c r="E514" s="33">
        <f t="shared" si="76"/>
        <v>130</v>
      </c>
      <c r="F514" s="33">
        <v>5</v>
      </c>
      <c r="G514" s="147"/>
      <c r="H514" s="22"/>
      <c r="I514" s="3">
        <v>6</v>
      </c>
      <c r="J514" s="42">
        <v>44046</v>
      </c>
      <c r="K514" s="130">
        <v>10</v>
      </c>
      <c r="L514" s="22"/>
      <c r="M514" s="3">
        <v>8</v>
      </c>
      <c r="N514" s="42">
        <v>44045</v>
      </c>
      <c r="O514" s="130">
        <v>10</v>
      </c>
      <c r="P514" s="22"/>
      <c r="Q514" s="3">
        <v>8</v>
      </c>
      <c r="R514" s="42">
        <v>44044</v>
      </c>
      <c r="S514" s="130">
        <v>10</v>
      </c>
      <c r="T514" s="22"/>
      <c r="U514" s="3">
        <v>8</v>
      </c>
      <c r="V514" s="42">
        <v>44043</v>
      </c>
      <c r="W514" s="130">
        <v>10</v>
      </c>
      <c r="X514" s="22"/>
      <c r="Y514" s="3">
        <v>5</v>
      </c>
      <c r="Z514" s="42">
        <v>44042</v>
      </c>
      <c r="AA514" s="130">
        <v>10</v>
      </c>
      <c r="AB514" s="22"/>
      <c r="AC514" s="131">
        <v>3</v>
      </c>
      <c r="AD514" s="42">
        <v>44041</v>
      </c>
      <c r="AE514" s="130">
        <v>10</v>
      </c>
      <c r="AF514" s="22"/>
      <c r="AG514" s="131">
        <v>1</v>
      </c>
      <c r="AH514" s="42">
        <v>44040</v>
      </c>
      <c r="AI514" s="130">
        <v>10</v>
      </c>
      <c r="AJ514" s="132"/>
      <c r="AK514" s="3">
        <v>1</v>
      </c>
      <c r="AL514" s="42">
        <v>44039</v>
      </c>
      <c r="AM514" s="130">
        <v>10</v>
      </c>
      <c r="AN514" s="132"/>
      <c r="AO514" s="3">
        <v>1</v>
      </c>
      <c r="AP514" s="42">
        <v>44038</v>
      </c>
      <c r="AQ514" s="130">
        <v>10</v>
      </c>
      <c r="AR514" s="132"/>
      <c r="AS514" s="3">
        <v>1</v>
      </c>
      <c r="AT514" s="42">
        <v>44037</v>
      </c>
      <c r="AU514" s="130">
        <v>10</v>
      </c>
      <c r="AV514" s="132"/>
      <c r="AW514" s="3">
        <v>1</v>
      </c>
      <c r="AX514" s="42">
        <v>44036</v>
      </c>
      <c r="AY514" s="130">
        <v>10</v>
      </c>
      <c r="AZ514" s="132"/>
      <c r="BA514" s="3">
        <v>1</v>
      </c>
      <c r="BB514" s="42">
        <v>44035</v>
      </c>
      <c r="BC514" s="130">
        <v>10</v>
      </c>
      <c r="BD514" s="132"/>
      <c r="BE514" s="3">
        <v>1</v>
      </c>
      <c r="BF514" s="42">
        <v>44034</v>
      </c>
      <c r="BG514" s="130">
        <v>10</v>
      </c>
      <c r="BH514" s="22"/>
    </row>
    <row r="515" spans="1:60" customFormat="1" x14ac:dyDescent="0.25">
      <c r="A515" s="30"/>
      <c r="B515" s="62"/>
      <c r="C515" s="128">
        <f t="shared" si="71"/>
        <v>1</v>
      </c>
      <c r="D515" s="129">
        <f t="shared" si="75"/>
        <v>1</v>
      </c>
      <c r="E515" s="33">
        <f t="shared" ref="E515:E523" si="77">SUM(K515,O515,S515,W515,AA515,AE515,AI515,AM515,AQ515,AU515,AY515,BC515,BG515)</f>
        <v>40</v>
      </c>
      <c r="F515" s="33">
        <v>5</v>
      </c>
      <c r="G515" s="147"/>
      <c r="H515" s="22"/>
      <c r="I515" s="3">
        <v>6</v>
      </c>
      <c r="J515" s="42">
        <v>44046</v>
      </c>
      <c r="K515" s="130">
        <v>5</v>
      </c>
      <c r="L515" s="22"/>
      <c r="M515" s="3">
        <v>8</v>
      </c>
      <c r="N515" s="42">
        <v>44045</v>
      </c>
      <c r="O515" s="130">
        <v>5</v>
      </c>
      <c r="P515" s="22"/>
      <c r="Q515" s="3">
        <v>8</v>
      </c>
      <c r="R515" s="42">
        <v>44044</v>
      </c>
      <c r="S515" s="130">
        <v>0</v>
      </c>
      <c r="T515" s="22"/>
      <c r="U515" s="3">
        <v>8</v>
      </c>
      <c r="V515" s="42">
        <v>44043</v>
      </c>
      <c r="W515" s="130">
        <v>0</v>
      </c>
      <c r="X515" s="22"/>
      <c r="Y515" s="3">
        <v>8</v>
      </c>
      <c r="Z515" s="42">
        <v>44042</v>
      </c>
      <c r="AA515" s="130">
        <v>0</v>
      </c>
      <c r="AB515" s="22"/>
      <c r="AC515" s="131">
        <v>8</v>
      </c>
      <c r="AD515" s="42">
        <v>44041</v>
      </c>
      <c r="AE515" s="130">
        <v>0</v>
      </c>
      <c r="AF515" s="22"/>
      <c r="AG515" s="131">
        <v>8</v>
      </c>
      <c r="AH515" s="42">
        <v>44040</v>
      </c>
      <c r="AI515" s="130">
        <v>5</v>
      </c>
      <c r="AJ515" s="132"/>
      <c r="AK515" s="3">
        <v>8</v>
      </c>
      <c r="AL515" s="42">
        <v>44039</v>
      </c>
      <c r="AM515" s="130">
        <v>5</v>
      </c>
      <c r="AN515" s="132"/>
      <c r="AO515" s="3">
        <v>5</v>
      </c>
      <c r="AP515" s="42">
        <v>44038</v>
      </c>
      <c r="AQ515" s="130">
        <v>5</v>
      </c>
      <c r="AR515" s="132"/>
      <c r="AS515" s="3">
        <v>3</v>
      </c>
      <c r="AT515" s="42">
        <v>44037</v>
      </c>
      <c r="AU515" s="130">
        <v>5</v>
      </c>
      <c r="AV515" s="132"/>
      <c r="AW515" s="3">
        <v>1</v>
      </c>
      <c r="AX515" s="42">
        <v>44036</v>
      </c>
      <c r="AY515" s="130">
        <v>5</v>
      </c>
      <c r="AZ515" s="132"/>
      <c r="BA515" s="3">
        <v>1</v>
      </c>
      <c r="BB515" s="42">
        <v>44035</v>
      </c>
      <c r="BC515" s="130">
        <v>5</v>
      </c>
      <c r="BD515" s="132"/>
      <c r="BE515" s="3"/>
      <c r="BF515" s="42"/>
      <c r="BG515" s="130"/>
      <c r="BH515" s="22"/>
    </row>
    <row r="516" spans="1:60" customFormat="1" x14ac:dyDescent="0.25">
      <c r="A516" s="30">
        <v>44047</v>
      </c>
      <c r="B516" s="62">
        <v>0.5</v>
      </c>
      <c r="C516" s="128">
        <f t="shared" si="71"/>
        <v>6</v>
      </c>
      <c r="D516" s="129">
        <f t="shared" si="75"/>
        <v>6</v>
      </c>
      <c r="E516" s="33">
        <f t="shared" si="77"/>
        <v>390</v>
      </c>
      <c r="F516" s="33">
        <v>5</v>
      </c>
      <c r="G516" s="147"/>
      <c r="H516" s="22"/>
      <c r="I516" s="3">
        <v>6</v>
      </c>
      <c r="J516" s="42">
        <v>44046</v>
      </c>
      <c r="K516" s="130">
        <v>30</v>
      </c>
      <c r="L516" s="22"/>
      <c r="M516" s="3">
        <v>8</v>
      </c>
      <c r="N516" s="42">
        <v>44045</v>
      </c>
      <c r="O516" s="130">
        <v>30</v>
      </c>
      <c r="P516" s="22"/>
      <c r="Q516" s="3">
        <v>8</v>
      </c>
      <c r="R516" s="42">
        <v>44044</v>
      </c>
      <c r="S516" s="130">
        <v>30</v>
      </c>
      <c r="T516" s="22"/>
      <c r="U516" s="3">
        <v>8</v>
      </c>
      <c r="V516" s="42">
        <v>44043</v>
      </c>
      <c r="W516" s="130">
        <v>30</v>
      </c>
      <c r="X516" s="22"/>
      <c r="Y516" s="3">
        <v>5</v>
      </c>
      <c r="Z516" s="42">
        <v>44042</v>
      </c>
      <c r="AA516" s="130">
        <v>30</v>
      </c>
      <c r="AB516" s="22"/>
      <c r="AC516" s="131">
        <v>3</v>
      </c>
      <c r="AD516" s="42">
        <v>44041</v>
      </c>
      <c r="AE516" s="130">
        <v>30</v>
      </c>
      <c r="AF516" s="22"/>
      <c r="AG516" s="131">
        <v>1</v>
      </c>
      <c r="AH516" s="42">
        <v>44040</v>
      </c>
      <c r="AI516" s="130">
        <v>30</v>
      </c>
      <c r="AJ516" s="132"/>
      <c r="AK516" s="3">
        <v>1</v>
      </c>
      <c r="AL516" s="42">
        <v>44039</v>
      </c>
      <c r="AM516" s="130">
        <v>30</v>
      </c>
      <c r="AN516" s="132"/>
      <c r="AO516" s="3">
        <v>1</v>
      </c>
      <c r="AP516" s="42">
        <v>44038</v>
      </c>
      <c r="AQ516" s="130">
        <v>30</v>
      </c>
      <c r="AR516" s="132"/>
      <c r="AS516" s="3">
        <v>1</v>
      </c>
      <c r="AT516" s="42">
        <v>44037</v>
      </c>
      <c r="AU516" s="130">
        <v>30</v>
      </c>
      <c r="AV516" s="132"/>
      <c r="AW516" s="3">
        <v>1</v>
      </c>
      <c r="AX516" s="42">
        <v>44036</v>
      </c>
      <c r="AY516" s="130">
        <v>30</v>
      </c>
      <c r="AZ516" s="132"/>
      <c r="BA516" s="3">
        <v>1</v>
      </c>
      <c r="BB516" s="42">
        <v>44035</v>
      </c>
      <c r="BC516" s="130">
        <v>30</v>
      </c>
      <c r="BD516" s="132"/>
      <c r="BE516" s="3">
        <v>1</v>
      </c>
      <c r="BF516" s="42">
        <v>44034</v>
      </c>
      <c r="BG516" s="130">
        <v>30</v>
      </c>
      <c r="BH516" s="22"/>
    </row>
    <row r="517" spans="1:60" customFormat="1" x14ac:dyDescent="0.25">
      <c r="A517" s="30"/>
      <c r="B517" s="62"/>
      <c r="C517" s="128">
        <f t="shared" si="71"/>
        <v>1</v>
      </c>
      <c r="D517" s="129">
        <f t="shared" si="75"/>
        <v>1</v>
      </c>
      <c r="E517" s="33">
        <f t="shared" si="77"/>
        <v>60</v>
      </c>
      <c r="F517" s="33">
        <v>5</v>
      </c>
      <c r="G517" s="147"/>
      <c r="H517" s="22"/>
      <c r="I517" s="3">
        <v>6</v>
      </c>
      <c r="J517" s="42">
        <v>44046</v>
      </c>
      <c r="K517" s="130">
        <v>5</v>
      </c>
      <c r="L517" s="22"/>
      <c r="M517" s="3">
        <v>8</v>
      </c>
      <c r="N517" s="42">
        <v>44045</v>
      </c>
      <c r="O517" s="130">
        <v>5</v>
      </c>
      <c r="P517" s="22"/>
      <c r="Q517" s="3">
        <v>8</v>
      </c>
      <c r="R517" s="42">
        <v>44044</v>
      </c>
      <c r="S517" s="130">
        <v>0</v>
      </c>
      <c r="T517" s="22"/>
      <c r="U517" s="3">
        <v>8</v>
      </c>
      <c r="V517" s="42">
        <v>44043</v>
      </c>
      <c r="W517" s="130">
        <v>5</v>
      </c>
      <c r="X517" s="22"/>
      <c r="Y517" s="3">
        <v>8</v>
      </c>
      <c r="Z517" s="42">
        <v>44042</v>
      </c>
      <c r="AA517" s="130">
        <v>5</v>
      </c>
      <c r="AB517" s="22"/>
      <c r="AC517" s="131">
        <v>5</v>
      </c>
      <c r="AD517" s="42">
        <v>44041</v>
      </c>
      <c r="AE517" s="130">
        <v>5</v>
      </c>
      <c r="AF517" s="22"/>
      <c r="AG517" s="131">
        <v>3</v>
      </c>
      <c r="AH517" s="42">
        <v>44040</v>
      </c>
      <c r="AI517" s="130">
        <v>5</v>
      </c>
      <c r="AJ517" s="132"/>
      <c r="AK517" s="3">
        <v>1</v>
      </c>
      <c r="AL517" s="42">
        <v>44039</v>
      </c>
      <c r="AM517" s="130">
        <v>5</v>
      </c>
      <c r="AN517" s="132"/>
      <c r="AO517" s="3">
        <v>1</v>
      </c>
      <c r="AP517" s="42">
        <v>44038</v>
      </c>
      <c r="AQ517" s="130">
        <v>5</v>
      </c>
      <c r="AR517" s="132"/>
      <c r="AS517" s="3">
        <v>1</v>
      </c>
      <c r="AT517" s="42">
        <v>44037</v>
      </c>
      <c r="AU517" s="130">
        <v>5</v>
      </c>
      <c r="AV517" s="132"/>
      <c r="AW517" s="3">
        <v>1</v>
      </c>
      <c r="AX517" s="42">
        <v>44036</v>
      </c>
      <c r="AY517" s="130">
        <v>5</v>
      </c>
      <c r="AZ517" s="132"/>
      <c r="BA517" s="3">
        <v>1</v>
      </c>
      <c r="BB517" s="42">
        <v>44035</v>
      </c>
      <c r="BC517" s="130">
        <v>5</v>
      </c>
      <c r="BD517" s="132"/>
      <c r="BE517" s="3">
        <v>1</v>
      </c>
      <c r="BF517" s="42">
        <v>44034</v>
      </c>
      <c r="BG517" s="130">
        <v>5</v>
      </c>
      <c r="BH517" s="22"/>
    </row>
    <row r="518" spans="1:60" customFormat="1" x14ac:dyDescent="0.25">
      <c r="A518" s="30">
        <v>44047</v>
      </c>
      <c r="B518" s="62">
        <v>0.58333333333333337</v>
      </c>
      <c r="C518" s="128">
        <f t="shared" si="71"/>
        <v>1</v>
      </c>
      <c r="D518" s="129">
        <f t="shared" si="75"/>
        <v>1</v>
      </c>
      <c r="E518" s="33">
        <f t="shared" si="77"/>
        <v>65</v>
      </c>
      <c r="F518" s="33">
        <v>5</v>
      </c>
      <c r="G518" s="147"/>
      <c r="H518" s="22"/>
      <c r="I518" s="3">
        <v>6</v>
      </c>
      <c r="J518" s="42">
        <v>44046</v>
      </c>
      <c r="K518" s="130">
        <v>5</v>
      </c>
      <c r="L518" s="22"/>
      <c r="M518" s="3">
        <v>8</v>
      </c>
      <c r="N518" s="42">
        <v>44045</v>
      </c>
      <c r="O518" s="130">
        <v>5</v>
      </c>
      <c r="P518" s="22"/>
      <c r="Q518" s="3">
        <v>8</v>
      </c>
      <c r="R518" s="42">
        <v>44044</v>
      </c>
      <c r="S518" s="130">
        <v>5</v>
      </c>
      <c r="T518" s="22"/>
      <c r="U518" s="3">
        <v>8</v>
      </c>
      <c r="V518" s="42">
        <v>44043</v>
      </c>
      <c r="W518" s="130">
        <v>5</v>
      </c>
      <c r="X518" s="22"/>
      <c r="Y518" s="3">
        <v>5</v>
      </c>
      <c r="Z518" s="42">
        <v>44042</v>
      </c>
      <c r="AA518" s="130">
        <v>5</v>
      </c>
      <c r="AB518" s="22"/>
      <c r="AC518" s="131">
        <v>3</v>
      </c>
      <c r="AD518" s="42">
        <v>44041</v>
      </c>
      <c r="AE518" s="130">
        <v>5</v>
      </c>
      <c r="AF518" s="22"/>
      <c r="AG518" s="131">
        <v>1</v>
      </c>
      <c r="AH518" s="42">
        <v>44040</v>
      </c>
      <c r="AI518" s="130">
        <v>5</v>
      </c>
      <c r="AJ518" s="132"/>
      <c r="AK518" s="3">
        <v>1</v>
      </c>
      <c r="AL518" s="42">
        <v>44039</v>
      </c>
      <c r="AM518" s="130">
        <v>5</v>
      </c>
      <c r="AN518" s="132"/>
      <c r="AO518" s="3">
        <v>1</v>
      </c>
      <c r="AP518" s="42">
        <v>44038</v>
      </c>
      <c r="AQ518" s="130">
        <v>5</v>
      </c>
      <c r="AR518" s="132"/>
      <c r="AS518" s="3">
        <v>1</v>
      </c>
      <c r="AT518" s="42">
        <v>44037</v>
      </c>
      <c r="AU518" s="130">
        <v>5</v>
      </c>
      <c r="AV518" s="132"/>
      <c r="AW518" s="3">
        <v>1</v>
      </c>
      <c r="AX518" s="42">
        <v>44036</v>
      </c>
      <c r="AY518" s="130">
        <v>5</v>
      </c>
      <c r="AZ518" s="132"/>
      <c r="BA518" s="3">
        <v>1</v>
      </c>
      <c r="BB518" s="42">
        <v>44035</v>
      </c>
      <c r="BC518" s="130">
        <v>5</v>
      </c>
      <c r="BD518" s="132"/>
      <c r="BE518" s="3">
        <v>1</v>
      </c>
      <c r="BF518" s="42">
        <v>44034</v>
      </c>
      <c r="BG518" s="130">
        <v>5</v>
      </c>
      <c r="BH518" s="22"/>
    </row>
    <row r="519" spans="1:60" customFormat="1" x14ac:dyDescent="0.25">
      <c r="A519" s="30"/>
      <c r="B519" s="62"/>
      <c r="C519" s="128">
        <f t="shared" si="71"/>
        <v>1</v>
      </c>
      <c r="D519" s="129">
        <f t="shared" si="75"/>
        <v>1</v>
      </c>
      <c r="E519" s="33">
        <f t="shared" si="77"/>
        <v>45</v>
      </c>
      <c r="F519" s="33">
        <v>5</v>
      </c>
      <c r="G519" s="147"/>
      <c r="H519" s="22"/>
      <c r="I519" s="3">
        <v>6</v>
      </c>
      <c r="J519" s="42">
        <v>44046</v>
      </c>
      <c r="K519" s="130">
        <v>5</v>
      </c>
      <c r="L519" s="22"/>
      <c r="M519" s="3">
        <v>8</v>
      </c>
      <c r="N519" s="42">
        <v>44045</v>
      </c>
      <c r="O519" s="130">
        <v>5</v>
      </c>
      <c r="P519" s="22"/>
      <c r="Q519" s="3">
        <v>8</v>
      </c>
      <c r="R519" s="42">
        <v>44044</v>
      </c>
      <c r="S519" s="130">
        <v>5</v>
      </c>
      <c r="T519" s="22"/>
      <c r="U519" s="3">
        <v>8</v>
      </c>
      <c r="V519" s="42">
        <v>44043</v>
      </c>
      <c r="W519" s="130">
        <v>5</v>
      </c>
      <c r="X519" s="22"/>
      <c r="Y519" s="3">
        <v>5</v>
      </c>
      <c r="Z519" s="42">
        <v>44042</v>
      </c>
      <c r="AA519" s="130">
        <v>5</v>
      </c>
      <c r="AB519" s="22"/>
      <c r="AC519" s="131">
        <v>3</v>
      </c>
      <c r="AD519" s="42">
        <v>44041</v>
      </c>
      <c r="AE519" s="130">
        <v>5</v>
      </c>
      <c r="AF519" s="22"/>
      <c r="AG519" s="131">
        <v>1</v>
      </c>
      <c r="AH519" s="42">
        <v>44040</v>
      </c>
      <c r="AI519" s="130">
        <v>5</v>
      </c>
      <c r="AJ519" s="132"/>
      <c r="AK519" s="3">
        <v>1</v>
      </c>
      <c r="AL519" s="42">
        <v>44039</v>
      </c>
      <c r="AM519" s="130">
        <v>0</v>
      </c>
      <c r="AN519" s="132"/>
      <c r="AO519" s="3">
        <v>1</v>
      </c>
      <c r="AP519" s="42">
        <v>44038</v>
      </c>
      <c r="AQ519" s="130">
        <v>5</v>
      </c>
      <c r="AR519" s="132"/>
      <c r="AS519" s="3">
        <v>1</v>
      </c>
      <c r="AT519" s="42">
        <v>44037</v>
      </c>
      <c r="AU519" s="130">
        <v>5</v>
      </c>
      <c r="AV519" s="132"/>
      <c r="AW519" s="3"/>
      <c r="AX519" s="42"/>
      <c r="AY519" s="130"/>
      <c r="AZ519" s="132"/>
      <c r="BA519" s="3"/>
      <c r="BB519" s="42"/>
      <c r="BC519" s="130"/>
      <c r="BD519" s="132"/>
      <c r="BE519" s="3"/>
      <c r="BF519" s="42"/>
      <c r="BG519" s="130"/>
      <c r="BH519" s="22"/>
    </row>
    <row r="520" spans="1:60" customFormat="1" x14ac:dyDescent="0.25">
      <c r="A520" s="30"/>
      <c r="B520" s="62"/>
      <c r="C520" s="128">
        <f>K520/F520</f>
        <v>1</v>
      </c>
      <c r="D520" s="129">
        <f>C520</f>
        <v>1</v>
      </c>
      <c r="E520" s="33">
        <f>SUM(K520,O520,S520,W520,AA520,AE520,AI520,AM520,AQ520,AU520,AY520,BC520,BG520)</f>
        <v>30</v>
      </c>
      <c r="F520" s="33">
        <v>5</v>
      </c>
      <c r="G520" s="147"/>
      <c r="H520" s="22"/>
      <c r="I520" s="3">
        <v>6</v>
      </c>
      <c r="J520" s="42">
        <v>44046</v>
      </c>
      <c r="K520" s="130">
        <v>5</v>
      </c>
      <c r="L520" s="22"/>
      <c r="M520" s="3">
        <v>8</v>
      </c>
      <c r="N520" s="42">
        <v>44045</v>
      </c>
      <c r="O520" s="33">
        <v>5</v>
      </c>
      <c r="P520" s="22"/>
      <c r="Q520" s="3">
        <v>8</v>
      </c>
      <c r="R520" s="42">
        <v>44044</v>
      </c>
      <c r="S520" s="33">
        <v>5</v>
      </c>
      <c r="T520" s="22"/>
      <c r="U520" s="3">
        <v>8</v>
      </c>
      <c r="V520" s="42">
        <v>44043</v>
      </c>
      <c r="W520" s="33">
        <v>5</v>
      </c>
      <c r="X520" s="22"/>
      <c r="Y520" s="3">
        <v>5</v>
      </c>
      <c r="Z520" s="42">
        <v>44042</v>
      </c>
      <c r="AA520" s="33">
        <v>5</v>
      </c>
      <c r="AB520" s="22"/>
      <c r="AC520" s="131">
        <v>3</v>
      </c>
      <c r="AD520" s="42">
        <v>44041</v>
      </c>
      <c r="AE520" s="33">
        <v>5</v>
      </c>
      <c r="AF520" s="22"/>
      <c r="AG520" s="131"/>
      <c r="AH520" s="42"/>
      <c r="AI520" s="33"/>
      <c r="AJ520" s="132"/>
      <c r="AK520" s="3"/>
      <c r="AL520" s="42"/>
      <c r="AM520" s="33"/>
      <c r="AN520" s="132"/>
      <c r="AO520" s="3"/>
      <c r="AP520" s="42"/>
      <c r="AQ520" s="33"/>
      <c r="AR520" s="132"/>
      <c r="AS520" s="3"/>
      <c r="AT520" s="42"/>
      <c r="AU520" s="33"/>
      <c r="AV520" s="132"/>
      <c r="AW520" s="3"/>
      <c r="AX520" s="42"/>
      <c r="AY520" s="33"/>
      <c r="AZ520" s="132"/>
      <c r="BA520" s="3"/>
      <c r="BB520" s="42"/>
      <c r="BC520" s="33"/>
      <c r="BD520" s="132"/>
      <c r="BE520" s="3"/>
      <c r="BF520" s="42"/>
      <c r="BG520" s="33"/>
      <c r="BH520" s="22"/>
    </row>
    <row r="521" spans="1:60" customFormat="1" x14ac:dyDescent="0.25">
      <c r="A521" s="30"/>
      <c r="B521" s="62"/>
      <c r="C521" s="128">
        <f t="shared" si="71"/>
        <v>1</v>
      </c>
      <c r="D521" s="129">
        <f t="shared" si="75"/>
        <v>1</v>
      </c>
      <c r="E521" s="33">
        <f t="shared" si="77"/>
        <v>15</v>
      </c>
      <c r="F521" s="33">
        <v>5</v>
      </c>
      <c r="G521" s="147"/>
      <c r="H521" s="22"/>
      <c r="I521" s="3">
        <v>6</v>
      </c>
      <c r="J521" s="42">
        <v>44036</v>
      </c>
      <c r="K521" s="130">
        <v>5</v>
      </c>
      <c r="L521" s="22"/>
      <c r="M521" s="3">
        <v>8</v>
      </c>
      <c r="N521" s="42">
        <v>44035</v>
      </c>
      <c r="O521" s="130">
        <v>5</v>
      </c>
      <c r="P521" s="22"/>
      <c r="Q521" s="3">
        <v>8</v>
      </c>
      <c r="R521" s="42">
        <v>44034</v>
      </c>
      <c r="S521" s="130">
        <v>5</v>
      </c>
      <c r="T521" s="22"/>
      <c r="U521" s="3"/>
      <c r="V521" s="42"/>
      <c r="W521" s="130"/>
      <c r="X521" s="22"/>
      <c r="Y521" s="3"/>
      <c r="Z521" s="42"/>
      <c r="AA521" s="130"/>
      <c r="AB521" s="22"/>
      <c r="AC521" s="131"/>
      <c r="AD521" s="42"/>
      <c r="AE521" s="130"/>
      <c r="AF521" s="22"/>
      <c r="AG521" s="131"/>
      <c r="AH521" s="42"/>
      <c r="AI521" s="130"/>
      <c r="AJ521" s="132"/>
      <c r="AK521" s="3"/>
      <c r="AL521" s="42"/>
      <c r="AM521" s="130"/>
      <c r="AN521" s="132"/>
      <c r="AO521" s="3"/>
      <c r="AP521" s="42"/>
      <c r="AQ521" s="130"/>
      <c r="AR521" s="132"/>
      <c r="AS521" s="3"/>
      <c r="AT521" s="42"/>
      <c r="AU521" s="130"/>
      <c r="AV521" s="132"/>
      <c r="AW521" s="3"/>
      <c r="AX521" s="42"/>
      <c r="AY521" s="130"/>
      <c r="AZ521" s="132"/>
      <c r="BA521" s="3"/>
      <c r="BB521" s="42"/>
      <c r="BC521" s="130"/>
      <c r="BD521" s="132"/>
      <c r="BE521" s="3"/>
      <c r="BF521" s="42"/>
      <c r="BG521" s="130"/>
      <c r="BH521" s="22"/>
    </row>
    <row r="522" spans="1:60" customFormat="1" x14ac:dyDescent="0.25">
      <c r="A522" s="30">
        <v>44047</v>
      </c>
      <c r="B522" s="62">
        <v>0.625</v>
      </c>
      <c r="C522" s="128">
        <f t="shared" si="71"/>
        <v>2</v>
      </c>
      <c r="D522" s="129">
        <f t="shared" si="75"/>
        <v>2</v>
      </c>
      <c r="E522" s="33">
        <f t="shared" si="77"/>
        <v>130</v>
      </c>
      <c r="F522" s="33">
        <v>5</v>
      </c>
      <c r="G522" s="147"/>
      <c r="H522" s="22"/>
      <c r="I522" s="3">
        <v>6</v>
      </c>
      <c r="J522" s="42">
        <v>44046</v>
      </c>
      <c r="K522" s="130">
        <v>10</v>
      </c>
      <c r="L522" s="22"/>
      <c r="M522" s="3">
        <v>8</v>
      </c>
      <c r="N522" s="42">
        <v>44045</v>
      </c>
      <c r="O522" s="130">
        <v>10</v>
      </c>
      <c r="P522" s="22"/>
      <c r="Q522" s="3">
        <v>8</v>
      </c>
      <c r="R522" s="42">
        <v>44044</v>
      </c>
      <c r="S522" s="130">
        <v>10</v>
      </c>
      <c r="T522" s="22"/>
      <c r="U522" s="3">
        <v>8</v>
      </c>
      <c r="V522" s="42">
        <v>44043</v>
      </c>
      <c r="W522" s="130">
        <v>10</v>
      </c>
      <c r="X522" s="22"/>
      <c r="Y522" s="3">
        <v>5</v>
      </c>
      <c r="Z522" s="42">
        <v>44042</v>
      </c>
      <c r="AA522" s="130">
        <v>10</v>
      </c>
      <c r="AB522" s="22"/>
      <c r="AC522" s="131">
        <v>3</v>
      </c>
      <c r="AD522" s="42">
        <v>44041</v>
      </c>
      <c r="AE522" s="130">
        <v>10</v>
      </c>
      <c r="AF522" s="22"/>
      <c r="AG522" s="131">
        <v>1</v>
      </c>
      <c r="AH522" s="42">
        <v>44040</v>
      </c>
      <c r="AI522" s="130">
        <v>10</v>
      </c>
      <c r="AJ522" s="132"/>
      <c r="AK522" s="3">
        <v>1</v>
      </c>
      <c r="AL522" s="42">
        <v>44039</v>
      </c>
      <c r="AM522" s="130">
        <v>10</v>
      </c>
      <c r="AN522" s="132"/>
      <c r="AO522" s="3">
        <v>1</v>
      </c>
      <c r="AP522" s="42">
        <v>44038</v>
      </c>
      <c r="AQ522" s="130">
        <v>10</v>
      </c>
      <c r="AR522" s="132"/>
      <c r="AS522" s="3">
        <v>1</v>
      </c>
      <c r="AT522" s="42">
        <v>44037</v>
      </c>
      <c r="AU522" s="130">
        <v>10</v>
      </c>
      <c r="AV522" s="132"/>
      <c r="AW522" s="3">
        <v>1</v>
      </c>
      <c r="AX522" s="42">
        <v>44036</v>
      </c>
      <c r="AY522" s="130">
        <v>10</v>
      </c>
      <c r="AZ522" s="132"/>
      <c r="BA522" s="3">
        <v>1</v>
      </c>
      <c r="BB522" s="42">
        <v>44035</v>
      </c>
      <c r="BC522" s="130">
        <v>10</v>
      </c>
      <c r="BD522" s="132"/>
      <c r="BE522" s="3">
        <v>1</v>
      </c>
      <c r="BF522" s="42">
        <v>44034</v>
      </c>
      <c r="BG522" s="130">
        <v>10</v>
      </c>
      <c r="BH522" s="22"/>
    </row>
    <row r="523" spans="1:60" customFormat="1" x14ac:dyDescent="0.25">
      <c r="A523" s="30"/>
      <c r="B523" s="62"/>
      <c r="C523" s="128">
        <f t="shared" si="71"/>
        <v>1</v>
      </c>
      <c r="D523" s="129">
        <f t="shared" si="75"/>
        <v>1</v>
      </c>
      <c r="E523" s="33">
        <f t="shared" si="77"/>
        <v>60</v>
      </c>
      <c r="F523" s="33">
        <v>5</v>
      </c>
      <c r="G523" s="147"/>
      <c r="H523" s="22"/>
      <c r="I523" s="3">
        <v>6</v>
      </c>
      <c r="J523" s="42">
        <v>44046</v>
      </c>
      <c r="K523" s="130">
        <v>5</v>
      </c>
      <c r="L523" s="22"/>
      <c r="M523" s="3">
        <v>8</v>
      </c>
      <c r="N523" s="42">
        <v>44045</v>
      </c>
      <c r="O523" s="130">
        <v>5</v>
      </c>
      <c r="P523" s="22"/>
      <c r="Q523" s="3">
        <v>8</v>
      </c>
      <c r="R523" s="42">
        <v>44044</v>
      </c>
      <c r="S523" s="130">
        <v>5</v>
      </c>
      <c r="T523" s="22"/>
      <c r="U523" s="3">
        <v>8</v>
      </c>
      <c r="V523" s="42">
        <v>44043</v>
      </c>
      <c r="W523" s="130">
        <v>5</v>
      </c>
      <c r="X523" s="22"/>
      <c r="Y523" s="3">
        <v>5</v>
      </c>
      <c r="Z523" s="42">
        <v>44042</v>
      </c>
      <c r="AA523" s="130">
        <v>5</v>
      </c>
      <c r="AB523" s="22"/>
      <c r="AC523" s="131">
        <v>3</v>
      </c>
      <c r="AD523" s="42">
        <v>44041</v>
      </c>
      <c r="AE523" s="130">
        <v>5</v>
      </c>
      <c r="AF523" s="22"/>
      <c r="AG523" s="131">
        <v>1</v>
      </c>
      <c r="AH523" s="42">
        <v>44040</v>
      </c>
      <c r="AI523" s="130">
        <v>5</v>
      </c>
      <c r="AJ523" s="132"/>
      <c r="AK523" s="3">
        <v>1</v>
      </c>
      <c r="AL523" s="42">
        <v>44039</v>
      </c>
      <c r="AM523" s="130">
        <v>5</v>
      </c>
      <c r="AN523" s="132"/>
      <c r="AO523" s="3">
        <v>1</v>
      </c>
      <c r="AP523" s="42">
        <v>44038</v>
      </c>
      <c r="AQ523" s="130">
        <v>5</v>
      </c>
      <c r="AR523" s="132"/>
      <c r="AS523" s="3">
        <v>1</v>
      </c>
      <c r="AT523" s="42">
        <v>44037</v>
      </c>
      <c r="AU523" s="130">
        <v>5</v>
      </c>
      <c r="AV523" s="132"/>
      <c r="AW523" s="3">
        <v>1</v>
      </c>
      <c r="AX523" s="42">
        <v>44036</v>
      </c>
      <c r="AY523" s="130">
        <v>5</v>
      </c>
      <c r="AZ523" s="132"/>
      <c r="BA523" s="3">
        <v>1</v>
      </c>
      <c r="BB523" s="42">
        <v>44035</v>
      </c>
      <c r="BC523" s="130">
        <v>5</v>
      </c>
      <c r="BD523" s="132"/>
      <c r="BE523" s="3"/>
      <c r="BF523" s="42"/>
      <c r="BG523" s="130"/>
      <c r="BH523" s="22"/>
    </row>
    <row r="524" spans="1:60" customFormat="1" x14ac:dyDescent="0.25">
      <c r="A524" s="30">
        <v>44047</v>
      </c>
      <c r="B524" s="62">
        <v>0.66666666666666663</v>
      </c>
      <c r="C524" s="128">
        <f t="shared" si="71"/>
        <v>1</v>
      </c>
      <c r="D524" s="129">
        <f t="shared" si="75"/>
        <v>1</v>
      </c>
      <c r="E524" s="33">
        <f t="shared" ref="E524:E532" si="78">SUM(K524,O524,S524,W524,AA524,AE524,AI524,AM524,AQ524,AU524,AY524,BC524,BG524)</f>
        <v>65</v>
      </c>
      <c r="F524" s="33">
        <v>5</v>
      </c>
      <c r="G524" s="147"/>
      <c r="H524" s="22"/>
      <c r="I524" s="3">
        <v>6</v>
      </c>
      <c r="J524" s="42">
        <v>44046</v>
      </c>
      <c r="K524" s="130">
        <v>5</v>
      </c>
      <c r="L524" s="22"/>
      <c r="M524" s="3">
        <v>8</v>
      </c>
      <c r="N524" s="42">
        <v>44045</v>
      </c>
      <c r="O524" s="130">
        <v>5</v>
      </c>
      <c r="P524" s="22"/>
      <c r="Q524" s="3">
        <v>8</v>
      </c>
      <c r="R524" s="42">
        <v>44044</v>
      </c>
      <c r="S524" s="130">
        <v>5</v>
      </c>
      <c r="T524" s="22"/>
      <c r="U524" s="3">
        <v>8</v>
      </c>
      <c r="V524" s="42">
        <v>44043</v>
      </c>
      <c r="W524" s="130">
        <v>5</v>
      </c>
      <c r="X524" s="22"/>
      <c r="Y524" s="3">
        <v>5</v>
      </c>
      <c r="Z524" s="42">
        <v>44042</v>
      </c>
      <c r="AA524" s="130">
        <v>5</v>
      </c>
      <c r="AB524" s="22"/>
      <c r="AC524" s="131">
        <v>3</v>
      </c>
      <c r="AD524" s="42">
        <v>44041</v>
      </c>
      <c r="AE524" s="130">
        <v>5</v>
      </c>
      <c r="AF524" s="22"/>
      <c r="AG524" s="131">
        <v>1</v>
      </c>
      <c r="AH524" s="42">
        <v>44040</v>
      </c>
      <c r="AI524" s="130">
        <v>5</v>
      </c>
      <c r="AJ524" s="132"/>
      <c r="AK524" s="3">
        <v>1</v>
      </c>
      <c r="AL524" s="42">
        <v>44039</v>
      </c>
      <c r="AM524" s="130">
        <v>5</v>
      </c>
      <c r="AN524" s="132"/>
      <c r="AO524" s="3">
        <v>1</v>
      </c>
      <c r="AP524" s="42">
        <v>44038</v>
      </c>
      <c r="AQ524" s="130">
        <v>5</v>
      </c>
      <c r="AR524" s="132"/>
      <c r="AS524" s="3">
        <v>1</v>
      </c>
      <c r="AT524" s="42">
        <v>44037</v>
      </c>
      <c r="AU524" s="130">
        <v>5</v>
      </c>
      <c r="AV524" s="132"/>
      <c r="AW524" s="3">
        <v>1</v>
      </c>
      <c r="AX524" s="42">
        <v>44036</v>
      </c>
      <c r="AY524" s="130">
        <v>5</v>
      </c>
      <c r="AZ524" s="132"/>
      <c r="BA524" s="3">
        <v>1</v>
      </c>
      <c r="BB524" s="42">
        <v>44035</v>
      </c>
      <c r="BC524" s="130">
        <v>5</v>
      </c>
      <c r="BD524" s="132"/>
      <c r="BE524" s="3">
        <v>1</v>
      </c>
      <c r="BF524" s="42">
        <v>44034</v>
      </c>
      <c r="BG524" s="130">
        <v>5</v>
      </c>
      <c r="BH524" s="22"/>
    </row>
    <row r="525" spans="1:60" customFormat="1" x14ac:dyDescent="0.25">
      <c r="A525" s="30"/>
      <c r="B525" s="62"/>
      <c r="C525" s="128">
        <f t="shared" si="71"/>
        <v>1</v>
      </c>
      <c r="D525" s="129">
        <f t="shared" si="75"/>
        <v>1</v>
      </c>
      <c r="E525" s="33">
        <f>SUM(K525,O525,S525,W525,AA525,AE525,AI525,AM525,AQ525,AU525,AY525,BC525,BG525)</f>
        <v>60</v>
      </c>
      <c r="F525" s="33">
        <v>5</v>
      </c>
      <c r="G525" s="147"/>
      <c r="H525" s="22"/>
      <c r="I525" s="3">
        <v>6</v>
      </c>
      <c r="J525" s="42">
        <v>44046</v>
      </c>
      <c r="K525" s="130">
        <v>5</v>
      </c>
      <c r="L525" s="22"/>
      <c r="M525" s="3">
        <v>8</v>
      </c>
      <c r="N525" s="42">
        <v>44045</v>
      </c>
      <c r="O525" s="130">
        <v>0</v>
      </c>
      <c r="P525" s="22"/>
      <c r="Q525" s="3">
        <v>8</v>
      </c>
      <c r="R525" s="42">
        <v>44044</v>
      </c>
      <c r="S525" s="130">
        <v>5</v>
      </c>
      <c r="T525" s="22"/>
      <c r="U525" s="3">
        <v>8</v>
      </c>
      <c r="V525" s="42">
        <v>44043</v>
      </c>
      <c r="W525" s="130">
        <v>5</v>
      </c>
      <c r="X525" s="22"/>
      <c r="Y525" s="3">
        <v>8</v>
      </c>
      <c r="Z525" s="42">
        <v>44042</v>
      </c>
      <c r="AA525" s="130">
        <v>5</v>
      </c>
      <c r="AB525" s="22"/>
      <c r="AC525" s="131">
        <v>5</v>
      </c>
      <c r="AD525" s="42">
        <v>44041</v>
      </c>
      <c r="AE525" s="130">
        <v>5</v>
      </c>
      <c r="AF525" s="22"/>
      <c r="AG525" s="131">
        <v>3</v>
      </c>
      <c r="AH525" s="42">
        <v>44040</v>
      </c>
      <c r="AI525" s="130">
        <v>5</v>
      </c>
      <c r="AJ525" s="132"/>
      <c r="AK525" s="3">
        <v>1</v>
      </c>
      <c r="AL525" s="42">
        <v>44039</v>
      </c>
      <c r="AM525" s="130">
        <v>5</v>
      </c>
      <c r="AN525" s="132"/>
      <c r="AO525" s="3">
        <v>1</v>
      </c>
      <c r="AP525" s="42">
        <v>44038</v>
      </c>
      <c r="AQ525" s="130">
        <v>5</v>
      </c>
      <c r="AR525" s="132"/>
      <c r="AS525" s="3">
        <v>1</v>
      </c>
      <c r="AT525" s="42">
        <v>44037</v>
      </c>
      <c r="AU525" s="130">
        <v>5</v>
      </c>
      <c r="AV525" s="132"/>
      <c r="AW525" s="3">
        <v>1</v>
      </c>
      <c r="AX525" s="42">
        <v>44036</v>
      </c>
      <c r="AY525" s="130">
        <v>5</v>
      </c>
      <c r="AZ525" s="132"/>
      <c r="BA525" s="3">
        <v>1</v>
      </c>
      <c r="BB525" s="42">
        <v>44035</v>
      </c>
      <c r="BC525" s="130">
        <v>5</v>
      </c>
      <c r="BD525" s="132"/>
      <c r="BE525" s="3">
        <v>1</v>
      </c>
      <c r="BF525" s="42">
        <v>44034</v>
      </c>
      <c r="BG525" s="130">
        <v>5</v>
      </c>
      <c r="BH525" s="22"/>
    </row>
    <row r="526" spans="1:60" customFormat="1" x14ac:dyDescent="0.25">
      <c r="A526" s="30"/>
      <c r="B526" s="62"/>
      <c r="C526" s="128">
        <f t="shared" si="71"/>
        <v>1</v>
      </c>
      <c r="D526" s="129">
        <f t="shared" si="75"/>
        <v>1</v>
      </c>
      <c r="E526" s="33">
        <f t="shared" si="78"/>
        <v>50</v>
      </c>
      <c r="F526" s="33">
        <v>5</v>
      </c>
      <c r="G526" s="147"/>
      <c r="H526" s="22"/>
      <c r="I526" s="3">
        <v>6</v>
      </c>
      <c r="J526" s="42">
        <v>44046</v>
      </c>
      <c r="K526" s="130">
        <v>5</v>
      </c>
      <c r="L526" s="22"/>
      <c r="M526" s="3">
        <v>8</v>
      </c>
      <c r="N526" s="42">
        <v>44045</v>
      </c>
      <c r="O526" s="130">
        <v>5</v>
      </c>
      <c r="P526" s="22"/>
      <c r="Q526" s="3">
        <v>8</v>
      </c>
      <c r="R526" s="42">
        <v>44044</v>
      </c>
      <c r="S526" s="130">
        <v>5</v>
      </c>
      <c r="T526" s="22"/>
      <c r="U526" s="3">
        <v>8</v>
      </c>
      <c r="V526" s="42">
        <v>44043</v>
      </c>
      <c r="W526" s="130">
        <v>0</v>
      </c>
      <c r="X526" s="22"/>
      <c r="Y526" s="3">
        <v>8</v>
      </c>
      <c r="Z526" s="42">
        <v>44042</v>
      </c>
      <c r="AA526" s="130">
        <v>5</v>
      </c>
      <c r="AB526" s="22"/>
      <c r="AC526" s="131">
        <v>5</v>
      </c>
      <c r="AD526" s="42">
        <v>44041</v>
      </c>
      <c r="AE526" s="130">
        <v>5</v>
      </c>
      <c r="AF526" s="22"/>
      <c r="AG526" s="131">
        <v>3</v>
      </c>
      <c r="AH526" s="42">
        <v>44040</v>
      </c>
      <c r="AI526" s="130">
        <v>5</v>
      </c>
      <c r="AJ526" s="132"/>
      <c r="AK526" s="3">
        <v>1</v>
      </c>
      <c r="AL526" s="42">
        <v>44039</v>
      </c>
      <c r="AM526" s="130">
        <v>5</v>
      </c>
      <c r="AN526" s="132"/>
      <c r="AO526" s="3">
        <v>1</v>
      </c>
      <c r="AP526" s="42">
        <v>44038</v>
      </c>
      <c r="AQ526" s="130">
        <v>5</v>
      </c>
      <c r="AR526" s="132"/>
      <c r="AS526" s="3">
        <v>1</v>
      </c>
      <c r="AT526" s="42">
        <v>44037</v>
      </c>
      <c r="AU526" s="130">
        <v>5</v>
      </c>
      <c r="AV526" s="132"/>
      <c r="AW526" s="3">
        <v>1</v>
      </c>
      <c r="AX526" s="42">
        <v>44036</v>
      </c>
      <c r="AY526" s="130">
        <v>5</v>
      </c>
      <c r="AZ526" s="132"/>
      <c r="BA526" s="3"/>
      <c r="BB526" s="42"/>
      <c r="BC526" s="130"/>
      <c r="BD526" s="132"/>
      <c r="BE526" s="3"/>
      <c r="BF526" s="42"/>
      <c r="BG526" s="130"/>
      <c r="BH526" s="22"/>
    </row>
    <row r="527" spans="1:60" customFormat="1" x14ac:dyDescent="0.25">
      <c r="A527" s="30"/>
      <c r="B527" s="62"/>
      <c r="C527" s="128">
        <f t="shared" si="71"/>
        <v>2</v>
      </c>
      <c r="D527" s="129">
        <f t="shared" si="75"/>
        <v>2</v>
      </c>
      <c r="E527" s="33">
        <f>SUM(K527,O527,S527,W527,AA527,AE527,AI527,AM527,AQ527,AU527,AY527,BC527,BG527)</f>
        <v>10</v>
      </c>
      <c r="F527" s="33">
        <v>5</v>
      </c>
      <c r="G527" s="147"/>
      <c r="H527" s="22"/>
      <c r="I527" s="3">
        <v>6</v>
      </c>
      <c r="J527" s="42">
        <v>44046</v>
      </c>
      <c r="K527" s="130">
        <v>10</v>
      </c>
      <c r="L527" s="22"/>
      <c r="M527" s="3"/>
      <c r="N527" s="42"/>
      <c r="O527" s="130"/>
      <c r="P527" s="22"/>
      <c r="Q527" s="3"/>
      <c r="R527" s="42"/>
      <c r="S527" s="130"/>
      <c r="T527" s="22"/>
      <c r="U527" s="3"/>
      <c r="V527" s="42"/>
      <c r="W527" s="130"/>
      <c r="X527" s="22"/>
      <c r="Y527" s="3"/>
      <c r="Z527" s="42"/>
      <c r="AA527" s="130"/>
      <c r="AB527" s="22"/>
      <c r="AC527" s="131"/>
      <c r="AD527" s="42"/>
      <c r="AE527" s="130"/>
      <c r="AF527" s="22"/>
      <c r="AG527" s="131"/>
      <c r="AH527" s="42"/>
      <c r="AI527" s="130"/>
      <c r="AJ527" s="132"/>
      <c r="AK527" s="3"/>
      <c r="AL527" s="42"/>
      <c r="AM527" s="130"/>
      <c r="AN527" s="132"/>
      <c r="AO527" s="3"/>
      <c r="AP527" s="42"/>
      <c r="AQ527" s="130"/>
      <c r="AR527" s="132"/>
      <c r="AS527" s="3"/>
      <c r="AT527" s="42"/>
      <c r="AU527" s="130"/>
      <c r="AV527" s="132"/>
      <c r="AW527" s="3"/>
      <c r="AX527" s="42"/>
      <c r="AY527" s="130"/>
      <c r="AZ527" s="132"/>
      <c r="BA527" s="3"/>
      <c r="BB527" s="42"/>
      <c r="BC527" s="130"/>
      <c r="BD527" s="132"/>
      <c r="BE527" s="3"/>
      <c r="BF527" s="42"/>
      <c r="BG527" s="130"/>
      <c r="BH527" s="22"/>
    </row>
    <row r="528" spans="1:60" customFormat="1" x14ac:dyDescent="0.25">
      <c r="A528" s="30">
        <v>44047</v>
      </c>
      <c r="B528" s="62">
        <v>0.70833333333333337</v>
      </c>
      <c r="C528" s="128">
        <f t="shared" si="71"/>
        <v>4</v>
      </c>
      <c r="D528" s="129">
        <f t="shared" si="75"/>
        <v>4</v>
      </c>
      <c r="E528" s="33">
        <f t="shared" si="78"/>
        <v>260</v>
      </c>
      <c r="F528" s="33">
        <v>5</v>
      </c>
      <c r="G528" s="147"/>
      <c r="H528" s="22"/>
      <c r="I528" s="3">
        <v>6</v>
      </c>
      <c r="J528" s="42">
        <v>44046</v>
      </c>
      <c r="K528" s="130">
        <v>20</v>
      </c>
      <c r="L528" s="22"/>
      <c r="M528" s="3">
        <v>8</v>
      </c>
      <c r="N528" s="42">
        <v>44045</v>
      </c>
      <c r="O528" s="130">
        <v>20</v>
      </c>
      <c r="P528" s="22"/>
      <c r="Q528" s="3">
        <v>8</v>
      </c>
      <c r="R528" s="42">
        <v>44044</v>
      </c>
      <c r="S528" s="130">
        <v>20</v>
      </c>
      <c r="T528" s="22"/>
      <c r="U528" s="3">
        <v>8</v>
      </c>
      <c r="V528" s="42">
        <v>44043</v>
      </c>
      <c r="W528" s="130">
        <v>20</v>
      </c>
      <c r="X528" s="22"/>
      <c r="Y528" s="3">
        <v>5</v>
      </c>
      <c r="Z528" s="42">
        <v>44042</v>
      </c>
      <c r="AA528" s="130">
        <v>20</v>
      </c>
      <c r="AB528" s="22"/>
      <c r="AC528" s="131">
        <v>3</v>
      </c>
      <c r="AD528" s="42">
        <v>44041</v>
      </c>
      <c r="AE528" s="130">
        <v>20</v>
      </c>
      <c r="AF528" s="22"/>
      <c r="AG528" s="131">
        <v>1</v>
      </c>
      <c r="AH528" s="42">
        <v>44040</v>
      </c>
      <c r="AI528" s="130">
        <v>20</v>
      </c>
      <c r="AJ528" s="132"/>
      <c r="AK528" s="3">
        <v>1</v>
      </c>
      <c r="AL528" s="42">
        <v>44039</v>
      </c>
      <c r="AM528" s="130">
        <v>20</v>
      </c>
      <c r="AN528" s="132"/>
      <c r="AO528" s="3">
        <v>1</v>
      </c>
      <c r="AP528" s="42">
        <v>44038</v>
      </c>
      <c r="AQ528" s="130">
        <v>20</v>
      </c>
      <c r="AR528" s="132"/>
      <c r="AS528" s="3">
        <v>1</v>
      </c>
      <c r="AT528" s="42">
        <v>44037</v>
      </c>
      <c r="AU528" s="130">
        <v>20</v>
      </c>
      <c r="AV528" s="132"/>
      <c r="AW528" s="3">
        <v>1</v>
      </c>
      <c r="AX528" s="42">
        <v>44036</v>
      </c>
      <c r="AY528" s="130">
        <v>20</v>
      </c>
      <c r="AZ528" s="132"/>
      <c r="BA528" s="3">
        <v>1</v>
      </c>
      <c r="BB528" s="42">
        <v>44035</v>
      </c>
      <c r="BC528" s="130">
        <v>20</v>
      </c>
      <c r="BD528" s="132"/>
      <c r="BE528" s="3">
        <v>1</v>
      </c>
      <c r="BF528" s="42">
        <v>44034</v>
      </c>
      <c r="BG528" s="130">
        <v>20</v>
      </c>
      <c r="BH528" s="22"/>
    </row>
    <row r="529" spans="1:60" customFormat="1" ht="13.75" thickBot="1" x14ac:dyDescent="0.3">
      <c r="A529" s="30">
        <v>44047</v>
      </c>
      <c r="B529" s="62">
        <v>0.875</v>
      </c>
      <c r="C529" s="128">
        <f t="shared" si="71"/>
        <v>3</v>
      </c>
      <c r="D529" s="129">
        <f t="shared" si="75"/>
        <v>3</v>
      </c>
      <c r="E529" s="33">
        <f t="shared" si="78"/>
        <v>195</v>
      </c>
      <c r="F529" s="33">
        <v>5</v>
      </c>
      <c r="G529" s="147"/>
      <c r="H529" s="22"/>
      <c r="I529" s="3">
        <v>6</v>
      </c>
      <c r="J529" s="42">
        <v>44046</v>
      </c>
      <c r="K529" s="130">
        <v>15</v>
      </c>
      <c r="L529" s="22"/>
      <c r="M529" s="3">
        <v>8</v>
      </c>
      <c r="N529" s="42">
        <v>44045</v>
      </c>
      <c r="O529" s="130">
        <v>15</v>
      </c>
      <c r="P529" s="22"/>
      <c r="Q529" s="3">
        <v>8</v>
      </c>
      <c r="R529" s="42">
        <v>44044</v>
      </c>
      <c r="S529" s="130">
        <v>15</v>
      </c>
      <c r="T529" s="22"/>
      <c r="U529" s="3">
        <v>8</v>
      </c>
      <c r="V529" s="42">
        <v>44043</v>
      </c>
      <c r="W529" s="130">
        <v>15</v>
      </c>
      <c r="X529" s="22"/>
      <c r="Y529" s="3">
        <v>5</v>
      </c>
      <c r="Z529" s="42">
        <v>44042</v>
      </c>
      <c r="AA529" s="130">
        <v>15</v>
      </c>
      <c r="AB529" s="22"/>
      <c r="AC529" s="131">
        <v>3</v>
      </c>
      <c r="AD529" s="42">
        <v>44041</v>
      </c>
      <c r="AE529" s="130">
        <v>15</v>
      </c>
      <c r="AF529" s="22"/>
      <c r="AG529" s="131">
        <v>1</v>
      </c>
      <c r="AH529" s="42">
        <v>44040</v>
      </c>
      <c r="AI529" s="130">
        <v>15</v>
      </c>
      <c r="AJ529" s="132"/>
      <c r="AK529" s="3">
        <v>1</v>
      </c>
      <c r="AL529" s="42">
        <v>44039</v>
      </c>
      <c r="AM529" s="130">
        <v>15</v>
      </c>
      <c r="AN529" s="132"/>
      <c r="AO529" s="3">
        <v>1</v>
      </c>
      <c r="AP529" s="42">
        <v>44038</v>
      </c>
      <c r="AQ529" s="130">
        <v>15</v>
      </c>
      <c r="AR529" s="132"/>
      <c r="AS529" s="3">
        <v>1</v>
      </c>
      <c r="AT529" s="42">
        <v>44037</v>
      </c>
      <c r="AU529" s="130">
        <v>15</v>
      </c>
      <c r="AV529" s="132"/>
      <c r="AW529" s="3">
        <v>1</v>
      </c>
      <c r="AX529" s="42">
        <v>44036</v>
      </c>
      <c r="AY529" s="130">
        <v>15</v>
      </c>
      <c r="AZ529" s="132"/>
      <c r="BA529" s="3">
        <v>1</v>
      </c>
      <c r="BB529" s="42">
        <v>44035</v>
      </c>
      <c r="BC529" s="130">
        <v>15</v>
      </c>
      <c r="BD529" s="132"/>
      <c r="BE529" s="3">
        <v>1</v>
      </c>
      <c r="BF529" s="42">
        <v>44034</v>
      </c>
      <c r="BG529" s="130">
        <v>15</v>
      </c>
      <c r="BH529" s="22"/>
    </row>
    <row r="530" spans="1:60" s="8" customFormat="1" x14ac:dyDescent="0.25">
      <c r="A530" s="5">
        <v>44048</v>
      </c>
      <c r="B530" s="63">
        <v>0.33333333333333331</v>
      </c>
      <c r="C530" s="135">
        <f t="shared" si="71"/>
        <v>3</v>
      </c>
      <c r="D530" s="136">
        <f t="shared" ref="D530:D554" si="79">C530</f>
        <v>3</v>
      </c>
      <c r="E530" s="7">
        <f t="shared" si="78"/>
        <v>195</v>
      </c>
      <c r="F530" s="7">
        <v>5</v>
      </c>
      <c r="G530" s="141"/>
      <c r="H530" s="12"/>
      <c r="I530" s="9">
        <v>6</v>
      </c>
      <c r="J530" s="10">
        <v>44047</v>
      </c>
      <c r="K530" s="137">
        <v>15</v>
      </c>
      <c r="L530" s="12"/>
      <c r="M530" s="9">
        <v>8</v>
      </c>
      <c r="N530" s="10">
        <v>44046</v>
      </c>
      <c r="O530" s="137">
        <v>15</v>
      </c>
      <c r="P530" s="12"/>
      <c r="Q530" s="9">
        <v>8</v>
      </c>
      <c r="R530" s="10">
        <v>44045</v>
      </c>
      <c r="S530" s="137">
        <v>15</v>
      </c>
      <c r="T530" s="12"/>
      <c r="U530" s="9">
        <v>8</v>
      </c>
      <c r="V530" s="10">
        <v>44044</v>
      </c>
      <c r="W530" s="137">
        <v>15</v>
      </c>
      <c r="X530" s="12"/>
      <c r="Y530" s="9">
        <v>5</v>
      </c>
      <c r="Z530" s="10">
        <v>44043</v>
      </c>
      <c r="AA530" s="137">
        <v>15</v>
      </c>
      <c r="AB530" s="12"/>
      <c r="AC530" s="138">
        <v>3</v>
      </c>
      <c r="AD530" s="10">
        <v>44042</v>
      </c>
      <c r="AE530" s="137">
        <v>15</v>
      </c>
      <c r="AF530" s="12"/>
      <c r="AG530" s="138">
        <v>1</v>
      </c>
      <c r="AH530" s="10">
        <v>44041</v>
      </c>
      <c r="AI530" s="137">
        <v>15</v>
      </c>
      <c r="AJ530" s="139"/>
      <c r="AK530" s="9">
        <v>1</v>
      </c>
      <c r="AL530" s="10">
        <v>44040</v>
      </c>
      <c r="AM530" s="137">
        <v>15</v>
      </c>
      <c r="AN530" s="139"/>
      <c r="AO530" s="9">
        <v>1</v>
      </c>
      <c r="AP530" s="10">
        <v>44039</v>
      </c>
      <c r="AQ530" s="137">
        <v>15</v>
      </c>
      <c r="AR530" s="139"/>
      <c r="AS530" s="9">
        <v>1</v>
      </c>
      <c r="AT530" s="10">
        <v>44038</v>
      </c>
      <c r="AU530" s="137">
        <v>15</v>
      </c>
      <c r="AV530" s="139"/>
      <c r="AW530" s="9">
        <v>1</v>
      </c>
      <c r="AX530" s="10">
        <v>44037</v>
      </c>
      <c r="AY530" s="137">
        <v>15</v>
      </c>
      <c r="AZ530" s="139"/>
      <c r="BA530" s="9">
        <v>1</v>
      </c>
      <c r="BB530" s="10">
        <v>44036</v>
      </c>
      <c r="BC530" s="137">
        <v>15</v>
      </c>
      <c r="BD530" s="139"/>
      <c r="BE530" s="9">
        <v>1</v>
      </c>
      <c r="BF530" s="10">
        <v>44035</v>
      </c>
      <c r="BG530" s="137">
        <v>15</v>
      </c>
      <c r="BH530" s="12"/>
    </row>
    <row r="531" spans="1:60" customFormat="1" x14ac:dyDescent="0.25">
      <c r="A531" s="30"/>
      <c r="B531" s="62"/>
      <c r="C531" s="128">
        <f t="shared" si="71"/>
        <v>1</v>
      </c>
      <c r="D531" s="129">
        <f t="shared" si="79"/>
        <v>1</v>
      </c>
      <c r="E531" s="33">
        <f>SUM(K531,O531,S531,W531,AA531,AE531,AI531,AM531,AQ531,AU531,AY531,BC531,BG531)</f>
        <v>55</v>
      </c>
      <c r="F531" s="33">
        <v>5</v>
      </c>
      <c r="G531" s="147"/>
      <c r="H531" s="22"/>
      <c r="I531" s="3">
        <v>6</v>
      </c>
      <c r="J531" s="42">
        <v>44047</v>
      </c>
      <c r="K531" s="130">
        <v>5</v>
      </c>
      <c r="L531" s="22"/>
      <c r="M531" s="3">
        <v>8</v>
      </c>
      <c r="N531" s="42">
        <v>44046</v>
      </c>
      <c r="O531" s="130">
        <v>5</v>
      </c>
      <c r="P531" s="22"/>
      <c r="Q531" s="3">
        <v>8</v>
      </c>
      <c r="R531" s="42">
        <v>44045</v>
      </c>
      <c r="S531" s="130">
        <v>5</v>
      </c>
      <c r="T531" s="22"/>
      <c r="U531" s="3">
        <v>8</v>
      </c>
      <c r="V531" s="42">
        <v>44044</v>
      </c>
      <c r="W531" s="130">
        <v>5</v>
      </c>
      <c r="X531" s="22"/>
      <c r="Y531" s="3">
        <v>5</v>
      </c>
      <c r="Z531" s="42">
        <v>44043</v>
      </c>
      <c r="AA531" s="130">
        <v>5</v>
      </c>
      <c r="AB531" s="22"/>
      <c r="AC531" s="131">
        <v>3</v>
      </c>
      <c r="AD531" s="42">
        <v>44042</v>
      </c>
      <c r="AE531" s="130">
        <v>5</v>
      </c>
      <c r="AF531" s="22"/>
      <c r="AG531" s="131">
        <v>1</v>
      </c>
      <c r="AH531" s="42">
        <v>44041</v>
      </c>
      <c r="AI531" s="130">
        <v>0</v>
      </c>
      <c r="AJ531" s="132"/>
      <c r="AK531" s="3">
        <v>1</v>
      </c>
      <c r="AL531" s="42">
        <v>44040</v>
      </c>
      <c r="AM531" s="130">
        <v>5</v>
      </c>
      <c r="AN531" s="132"/>
      <c r="AO531" s="3">
        <v>1</v>
      </c>
      <c r="AP531" s="42">
        <v>44039</v>
      </c>
      <c r="AQ531" s="130">
        <v>5</v>
      </c>
      <c r="AR531" s="132"/>
      <c r="AS531" s="3">
        <v>1</v>
      </c>
      <c r="AT531" s="42">
        <v>44038</v>
      </c>
      <c r="AU531" s="130">
        <v>5</v>
      </c>
      <c r="AV531" s="132"/>
      <c r="AW531" s="3">
        <v>1</v>
      </c>
      <c r="AX531" s="42">
        <v>44037</v>
      </c>
      <c r="AY531" s="130">
        <v>0</v>
      </c>
      <c r="AZ531" s="132"/>
      <c r="BA531" s="3">
        <v>1</v>
      </c>
      <c r="BB531" s="42">
        <v>44036</v>
      </c>
      <c r="BC531" s="130">
        <v>5</v>
      </c>
      <c r="BD531" s="132"/>
      <c r="BE531" s="3">
        <v>1</v>
      </c>
      <c r="BF531" s="42">
        <v>44035</v>
      </c>
      <c r="BG531" s="130">
        <v>5</v>
      </c>
      <c r="BH531" s="22"/>
    </row>
    <row r="532" spans="1:60" customFormat="1" x14ac:dyDescent="0.25">
      <c r="A532" s="30"/>
      <c r="B532" s="62"/>
      <c r="C532" s="128">
        <f t="shared" si="71"/>
        <v>1</v>
      </c>
      <c r="D532" s="129">
        <f t="shared" si="79"/>
        <v>1</v>
      </c>
      <c r="E532" s="33">
        <f t="shared" si="78"/>
        <v>30</v>
      </c>
      <c r="F532" s="33">
        <v>5</v>
      </c>
      <c r="G532" s="147"/>
      <c r="H532" s="22"/>
      <c r="I532" s="3">
        <v>6</v>
      </c>
      <c r="J532" s="42">
        <v>44047</v>
      </c>
      <c r="K532" s="130">
        <v>5</v>
      </c>
      <c r="L532" s="22"/>
      <c r="M532" s="3">
        <v>8</v>
      </c>
      <c r="N532" s="42">
        <v>44046</v>
      </c>
      <c r="O532" s="130">
        <v>5</v>
      </c>
      <c r="P532" s="22"/>
      <c r="Q532" s="3">
        <v>8</v>
      </c>
      <c r="R532" s="42">
        <v>44045</v>
      </c>
      <c r="S532" s="130">
        <v>5</v>
      </c>
      <c r="T532" s="22"/>
      <c r="U532" s="3">
        <v>8</v>
      </c>
      <c r="V532" s="42">
        <v>44044</v>
      </c>
      <c r="W532" s="130">
        <v>5</v>
      </c>
      <c r="X532" s="22"/>
      <c r="Y532" s="3">
        <v>5</v>
      </c>
      <c r="Z532" s="42">
        <v>44043</v>
      </c>
      <c r="AA532" s="130">
        <v>5</v>
      </c>
      <c r="AB532" s="22"/>
      <c r="AC532" s="131">
        <v>3</v>
      </c>
      <c r="AD532" s="42">
        <v>44042</v>
      </c>
      <c r="AE532" s="130">
        <v>5</v>
      </c>
      <c r="AF532" s="22"/>
      <c r="AG532" s="131"/>
      <c r="AH532" s="42"/>
      <c r="AI532" s="130"/>
      <c r="AJ532" s="132"/>
      <c r="AK532" s="3"/>
      <c r="AL532" s="42"/>
      <c r="AM532" s="130"/>
      <c r="AN532" s="132"/>
      <c r="AO532" s="3"/>
      <c r="AP532" s="42"/>
      <c r="AQ532" s="130"/>
      <c r="AR532" s="132"/>
      <c r="AS532" s="3"/>
      <c r="AT532" s="42"/>
      <c r="AU532" s="130"/>
      <c r="AV532" s="132"/>
      <c r="AW532" s="3"/>
      <c r="AX532" s="42"/>
      <c r="AY532" s="130"/>
      <c r="AZ532" s="132"/>
      <c r="BA532" s="3"/>
      <c r="BB532" s="42"/>
      <c r="BC532" s="130"/>
      <c r="BD532" s="132"/>
      <c r="BE532" s="3"/>
      <c r="BF532" s="42"/>
      <c r="BG532" s="130"/>
      <c r="BH532" s="22"/>
    </row>
    <row r="533" spans="1:60" customFormat="1" x14ac:dyDescent="0.25">
      <c r="A533" s="30"/>
      <c r="B533" s="62"/>
      <c r="C533" s="128">
        <f t="shared" si="71"/>
        <v>1</v>
      </c>
      <c r="D533" s="129">
        <f t="shared" si="79"/>
        <v>1</v>
      </c>
      <c r="E533" s="33">
        <f>SUM(K533,O533,S533,W533,AA533,AE533,AI533,AM533,AQ533,AU533,AY533,BC533,BG533)</f>
        <v>5</v>
      </c>
      <c r="F533" s="33">
        <v>5</v>
      </c>
      <c r="G533" s="147"/>
      <c r="H533" s="22"/>
      <c r="I533" s="3">
        <v>6</v>
      </c>
      <c r="J533" s="42">
        <v>44047</v>
      </c>
      <c r="K533" s="130">
        <v>5</v>
      </c>
      <c r="L533" s="22"/>
      <c r="M533" s="3"/>
      <c r="N533" s="42"/>
      <c r="O533" s="130"/>
      <c r="P533" s="22"/>
      <c r="Q533" s="3"/>
      <c r="R533" s="42"/>
      <c r="S533" s="130"/>
      <c r="T533" s="22"/>
      <c r="U533" s="3"/>
      <c r="V533" s="42"/>
      <c r="W533" s="130"/>
      <c r="X533" s="22"/>
      <c r="Y533" s="3"/>
      <c r="Z533" s="42"/>
      <c r="AA533" s="130"/>
      <c r="AB533" s="22"/>
      <c r="AC533" s="131"/>
      <c r="AD533" s="42"/>
      <c r="AE533" s="130"/>
      <c r="AF533" s="22"/>
      <c r="AG533" s="131"/>
      <c r="AH533" s="42"/>
      <c r="AI533" s="130"/>
      <c r="AJ533" s="132"/>
      <c r="AK533" s="3"/>
      <c r="AL533" s="42"/>
      <c r="AM533" s="130"/>
      <c r="AN533" s="132"/>
      <c r="AO533" s="3"/>
      <c r="AP533" s="42"/>
      <c r="AQ533" s="130"/>
      <c r="AR533" s="132"/>
      <c r="AS533" s="3"/>
      <c r="AT533" s="42"/>
      <c r="AU533" s="130"/>
      <c r="AV533" s="132"/>
      <c r="AW533" s="3"/>
      <c r="AX533" s="42"/>
      <c r="AY533" s="130"/>
      <c r="AZ533" s="132"/>
      <c r="BA533" s="3"/>
      <c r="BB533" s="42"/>
      <c r="BC533" s="130"/>
      <c r="BD533" s="132"/>
      <c r="BE533" s="3"/>
      <c r="BF533" s="42"/>
      <c r="BG533" s="130"/>
      <c r="BH533" s="22"/>
    </row>
    <row r="534" spans="1:60" customFormat="1" x14ac:dyDescent="0.25">
      <c r="A534" s="30">
        <v>44048</v>
      </c>
      <c r="B534" s="62">
        <v>0.375</v>
      </c>
      <c r="C534" s="128">
        <f t="shared" si="71"/>
        <v>2</v>
      </c>
      <c r="D534" s="129">
        <f t="shared" si="79"/>
        <v>2</v>
      </c>
      <c r="E534" s="33">
        <f t="shared" ref="E534:E540" si="80">SUM(K534,O534,S534,W534,AA534,AE534,AI534,AM534,AQ534,AU534,AY534,BC534,BG534)</f>
        <v>130</v>
      </c>
      <c r="F534" s="33">
        <v>5</v>
      </c>
      <c r="G534" s="147"/>
      <c r="H534" s="22"/>
      <c r="I534" s="3">
        <v>6</v>
      </c>
      <c r="J534" s="42">
        <v>44047</v>
      </c>
      <c r="K534" s="130">
        <v>10</v>
      </c>
      <c r="L534" s="22"/>
      <c r="M534" s="3">
        <v>8</v>
      </c>
      <c r="N534" s="42">
        <v>44046</v>
      </c>
      <c r="O534" s="130">
        <v>10</v>
      </c>
      <c r="P534" s="22"/>
      <c r="Q534" s="3">
        <v>8</v>
      </c>
      <c r="R534" s="42">
        <v>44045</v>
      </c>
      <c r="S534" s="130">
        <v>10</v>
      </c>
      <c r="T534" s="22"/>
      <c r="U534" s="3">
        <v>8</v>
      </c>
      <c r="V534" s="42">
        <v>44044</v>
      </c>
      <c r="W534" s="130">
        <v>10</v>
      </c>
      <c r="X534" s="22"/>
      <c r="Y534" s="3">
        <v>5</v>
      </c>
      <c r="Z534" s="42">
        <v>44043</v>
      </c>
      <c r="AA534" s="130">
        <v>10</v>
      </c>
      <c r="AB534" s="22"/>
      <c r="AC534" s="131">
        <v>3</v>
      </c>
      <c r="AD534" s="42">
        <v>44042</v>
      </c>
      <c r="AE534" s="130">
        <v>10</v>
      </c>
      <c r="AF534" s="22"/>
      <c r="AG534" s="131">
        <v>1</v>
      </c>
      <c r="AH534" s="42">
        <v>44041</v>
      </c>
      <c r="AI534" s="130">
        <v>10</v>
      </c>
      <c r="AJ534" s="132"/>
      <c r="AK534" s="3">
        <v>1</v>
      </c>
      <c r="AL534" s="42">
        <v>44040</v>
      </c>
      <c r="AM534" s="130">
        <v>10</v>
      </c>
      <c r="AN534" s="132"/>
      <c r="AO534" s="3">
        <v>1</v>
      </c>
      <c r="AP534" s="42">
        <v>44039</v>
      </c>
      <c r="AQ534" s="130">
        <v>10</v>
      </c>
      <c r="AR534" s="132"/>
      <c r="AS534" s="3">
        <v>1</v>
      </c>
      <c r="AT534" s="42">
        <v>44038</v>
      </c>
      <c r="AU534" s="130">
        <v>10</v>
      </c>
      <c r="AV534" s="132"/>
      <c r="AW534" s="3">
        <v>1</v>
      </c>
      <c r="AX534" s="42">
        <v>44037</v>
      </c>
      <c r="AY534" s="130">
        <v>10</v>
      </c>
      <c r="AZ534" s="132"/>
      <c r="BA534" s="3">
        <v>1</v>
      </c>
      <c r="BB534" s="42">
        <v>44036</v>
      </c>
      <c r="BC534" s="130">
        <v>10</v>
      </c>
      <c r="BD534" s="132"/>
      <c r="BE534" s="3">
        <v>1</v>
      </c>
      <c r="BF534" s="42">
        <v>44035</v>
      </c>
      <c r="BG534" s="130">
        <v>10</v>
      </c>
      <c r="BH534" s="22"/>
    </row>
    <row r="535" spans="1:60" customFormat="1" x14ac:dyDescent="0.25">
      <c r="A535" s="30"/>
      <c r="B535" s="62"/>
      <c r="C535" s="128">
        <f t="shared" ref="C535:C574" si="81">K535/F535</f>
        <v>1</v>
      </c>
      <c r="D535" s="129">
        <f t="shared" si="79"/>
        <v>1</v>
      </c>
      <c r="E535" s="33">
        <f>SUM(K535,O535,S535,W535,AA535,AE535,AI535,AM535,AQ535,AU535,AY535,BC535,BG535)</f>
        <v>50</v>
      </c>
      <c r="F535" s="33">
        <v>5</v>
      </c>
      <c r="G535" s="147"/>
      <c r="H535" s="22"/>
      <c r="I535" s="3">
        <v>6</v>
      </c>
      <c r="J535" s="42">
        <v>44047</v>
      </c>
      <c r="K535" s="130">
        <v>5</v>
      </c>
      <c r="L535" s="22"/>
      <c r="M535" s="3">
        <v>8</v>
      </c>
      <c r="N535" s="42">
        <v>44046</v>
      </c>
      <c r="O535" s="130">
        <v>5</v>
      </c>
      <c r="P535" s="22"/>
      <c r="Q535" s="3">
        <v>8</v>
      </c>
      <c r="R535" s="42">
        <v>44045</v>
      </c>
      <c r="S535" s="130">
        <v>5</v>
      </c>
      <c r="T535" s="22"/>
      <c r="U535" s="3">
        <v>8</v>
      </c>
      <c r="V535" s="42">
        <v>44044</v>
      </c>
      <c r="W535" s="130">
        <v>5</v>
      </c>
      <c r="X535" s="22"/>
      <c r="Y535" s="3">
        <v>5</v>
      </c>
      <c r="Z535" s="42">
        <v>44043</v>
      </c>
      <c r="AA535" s="130">
        <v>5</v>
      </c>
      <c r="AB535" s="22"/>
      <c r="AC535" s="131">
        <v>3</v>
      </c>
      <c r="AD535" s="42">
        <v>44042</v>
      </c>
      <c r="AE535" s="130">
        <v>5</v>
      </c>
      <c r="AF535" s="22"/>
      <c r="AG535" s="131">
        <v>1</v>
      </c>
      <c r="AH535" s="42">
        <v>44041</v>
      </c>
      <c r="AI535" s="130">
        <v>5</v>
      </c>
      <c r="AJ535" s="132"/>
      <c r="AK535" s="3">
        <v>1</v>
      </c>
      <c r="AL535" s="42">
        <v>44040</v>
      </c>
      <c r="AM535" s="130">
        <v>5</v>
      </c>
      <c r="AN535" s="132"/>
      <c r="AO535" s="3">
        <v>1</v>
      </c>
      <c r="AP535" s="42">
        <v>44039</v>
      </c>
      <c r="AQ535" s="130">
        <v>0</v>
      </c>
      <c r="AR535" s="132"/>
      <c r="AS535" s="3">
        <v>1</v>
      </c>
      <c r="AT535" s="42">
        <v>44038</v>
      </c>
      <c r="AU535" s="130">
        <v>5</v>
      </c>
      <c r="AV535" s="132"/>
      <c r="AW535" s="3">
        <v>1</v>
      </c>
      <c r="AX535" s="42">
        <v>44037</v>
      </c>
      <c r="AY535" s="130">
        <v>5</v>
      </c>
      <c r="AZ535" s="132"/>
      <c r="BA535" s="3"/>
      <c r="BB535" s="42"/>
      <c r="BC535" s="130"/>
      <c r="BD535" s="132"/>
      <c r="BE535" s="3"/>
      <c r="BF535" s="42"/>
      <c r="BG535" s="130"/>
      <c r="BH535" s="22"/>
    </row>
    <row r="536" spans="1:60" customFormat="1" x14ac:dyDescent="0.25">
      <c r="A536" s="30"/>
      <c r="B536" s="62"/>
      <c r="C536" s="128">
        <f t="shared" si="81"/>
        <v>1</v>
      </c>
      <c r="D536" s="129">
        <f t="shared" si="79"/>
        <v>1</v>
      </c>
      <c r="E536" s="33">
        <f t="shared" si="80"/>
        <v>5</v>
      </c>
      <c r="F536" s="33">
        <v>5</v>
      </c>
      <c r="G536" s="147"/>
      <c r="H536" s="22"/>
      <c r="I536" s="3">
        <v>6</v>
      </c>
      <c r="J536" s="42">
        <v>44047</v>
      </c>
      <c r="K536" s="130">
        <v>5</v>
      </c>
      <c r="L536" s="22"/>
      <c r="M536" s="3"/>
      <c r="N536" s="42"/>
      <c r="O536" s="130"/>
      <c r="P536" s="22"/>
      <c r="Q536" s="3"/>
      <c r="R536" s="42"/>
      <c r="S536" s="130"/>
      <c r="T536" s="22"/>
      <c r="U536" s="3"/>
      <c r="V536" s="42"/>
      <c r="W536" s="130"/>
      <c r="X536" s="22"/>
      <c r="Y536" s="3"/>
      <c r="Z536" s="42"/>
      <c r="AA536" s="130"/>
      <c r="AB536" s="22"/>
      <c r="AC536" s="131"/>
      <c r="AD536" s="42"/>
      <c r="AE536" s="130"/>
      <c r="AF536" s="22"/>
      <c r="AG536" s="131"/>
      <c r="AH536" s="42"/>
      <c r="AI536" s="130"/>
      <c r="AJ536" s="132"/>
      <c r="AK536" s="3"/>
      <c r="AL536" s="42"/>
      <c r="AM536" s="130"/>
      <c r="AN536" s="132"/>
      <c r="AO536" s="3"/>
      <c r="AP536" s="42"/>
      <c r="AQ536" s="130"/>
      <c r="AR536" s="132"/>
      <c r="AS536" s="3"/>
      <c r="AT536" s="42"/>
      <c r="AU536" s="130"/>
      <c r="AV536" s="132"/>
      <c r="AW536" s="3"/>
      <c r="AX536" s="42"/>
      <c r="AY536" s="130"/>
      <c r="AZ536" s="132"/>
      <c r="BA536" s="3"/>
      <c r="BB536" s="42"/>
      <c r="BC536" s="130"/>
      <c r="BD536" s="132"/>
      <c r="BE536" s="3"/>
      <c r="BF536" s="42"/>
      <c r="BG536" s="130"/>
      <c r="BH536" s="22"/>
    </row>
    <row r="537" spans="1:60" customFormat="1" x14ac:dyDescent="0.25">
      <c r="A537" s="30">
        <v>44048</v>
      </c>
      <c r="B537" s="62">
        <v>0.41666666666666669</v>
      </c>
      <c r="C537" s="128">
        <f t="shared" si="81"/>
        <v>2</v>
      </c>
      <c r="D537" s="129">
        <f t="shared" si="79"/>
        <v>2</v>
      </c>
      <c r="E537" s="33">
        <f t="shared" si="80"/>
        <v>130</v>
      </c>
      <c r="F537" s="33">
        <v>5</v>
      </c>
      <c r="G537" s="147"/>
      <c r="H537" s="22"/>
      <c r="I537" s="3">
        <v>6</v>
      </c>
      <c r="J537" s="42">
        <v>44047</v>
      </c>
      <c r="K537" s="130">
        <v>10</v>
      </c>
      <c r="L537" s="22"/>
      <c r="M537" s="3">
        <v>8</v>
      </c>
      <c r="N537" s="42">
        <v>44046</v>
      </c>
      <c r="O537" s="130">
        <v>10</v>
      </c>
      <c r="P537" s="22"/>
      <c r="Q537" s="3">
        <v>8</v>
      </c>
      <c r="R537" s="42">
        <v>44045</v>
      </c>
      <c r="S537" s="130">
        <v>10</v>
      </c>
      <c r="T537" s="22"/>
      <c r="U537" s="3">
        <v>8</v>
      </c>
      <c r="V537" s="42">
        <v>44044</v>
      </c>
      <c r="W537" s="130">
        <v>10</v>
      </c>
      <c r="X537" s="22"/>
      <c r="Y537" s="3">
        <v>5</v>
      </c>
      <c r="Z537" s="42">
        <v>44043</v>
      </c>
      <c r="AA537" s="130">
        <v>10</v>
      </c>
      <c r="AB537" s="22"/>
      <c r="AC537" s="131">
        <v>3</v>
      </c>
      <c r="AD537" s="42">
        <v>44042</v>
      </c>
      <c r="AE537" s="130">
        <v>10</v>
      </c>
      <c r="AF537" s="22"/>
      <c r="AG537" s="131">
        <v>1</v>
      </c>
      <c r="AH537" s="42">
        <v>44041</v>
      </c>
      <c r="AI537" s="130">
        <v>10</v>
      </c>
      <c r="AJ537" s="132"/>
      <c r="AK537" s="3">
        <v>1</v>
      </c>
      <c r="AL537" s="42">
        <v>44040</v>
      </c>
      <c r="AM537" s="130">
        <v>10</v>
      </c>
      <c r="AN537" s="132"/>
      <c r="AO537" s="3">
        <v>1</v>
      </c>
      <c r="AP537" s="42">
        <v>44039</v>
      </c>
      <c r="AQ537" s="130">
        <v>10</v>
      </c>
      <c r="AR537" s="132"/>
      <c r="AS537" s="3">
        <v>1</v>
      </c>
      <c r="AT537" s="42">
        <v>44038</v>
      </c>
      <c r="AU537" s="130">
        <v>10</v>
      </c>
      <c r="AV537" s="132"/>
      <c r="AW537" s="3">
        <v>1</v>
      </c>
      <c r="AX537" s="42">
        <v>44037</v>
      </c>
      <c r="AY537" s="130">
        <v>10</v>
      </c>
      <c r="AZ537" s="132"/>
      <c r="BA537" s="3">
        <v>1</v>
      </c>
      <c r="BB537" s="42">
        <v>44036</v>
      </c>
      <c r="BC537" s="130">
        <v>10</v>
      </c>
      <c r="BD537" s="132"/>
      <c r="BE537" s="3">
        <v>1</v>
      </c>
      <c r="BF537" s="42">
        <v>44035</v>
      </c>
      <c r="BG537" s="130">
        <v>10</v>
      </c>
      <c r="BH537" s="22"/>
    </row>
    <row r="538" spans="1:60" customFormat="1" x14ac:dyDescent="0.25">
      <c r="A538" s="30"/>
      <c r="B538" s="62"/>
      <c r="C538" s="128">
        <f t="shared" si="81"/>
        <v>1</v>
      </c>
      <c r="D538" s="129">
        <f t="shared" si="79"/>
        <v>1</v>
      </c>
      <c r="E538" s="33">
        <f>SUM(K538,O538,S538,W538,AA538,AE538,AI538,AM538,AQ538,AU538,AY538,BC538,BG538)</f>
        <v>60</v>
      </c>
      <c r="F538" s="33">
        <v>5</v>
      </c>
      <c r="G538" s="147"/>
      <c r="H538" s="22"/>
      <c r="I538" s="3">
        <v>6</v>
      </c>
      <c r="J538" s="42">
        <v>44047</v>
      </c>
      <c r="K538" s="130">
        <v>5</v>
      </c>
      <c r="L538" s="22"/>
      <c r="M538" s="3">
        <v>8</v>
      </c>
      <c r="N538" s="42">
        <v>44046</v>
      </c>
      <c r="O538" s="130">
        <v>5</v>
      </c>
      <c r="P538" s="22"/>
      <c r="Q538" s="3">
        <v>8</v>
      </c>
      <c r="R538" s="42">
        <v>44045</v>
      </c>
      <c r="S538" s="130">
        <v>0</v>
      </c>
      <c r="T538" s="22"/>
      <c r="U538" s="3">
        <v>8</v>
      </c>
      <c r="V538" s="42">
        <v>44044</v>
      </c>
      <c r="W538" s="130">
        <v>5</v>
      </c>
      <c r="X538" s="22"/>
      <c r="Y538" s="3">
        <v>8</v>
      </c>
      <c r="Z538" s="42">
        <v>44043</v>
      </c>
      <c r="AA538" s="130">
        <v>5</v>
      </c>
      <c r="AB538" s="22"/>
      <c r="AC538" s="131">
        <v>5</v>
      </c>
      <c r="AD538" s="42">
        <v>44042</v>
      </c>
      <c r="AE538" s="130">
        <v>5</v>
      </c>
      <c r="AF538" s="22"/>
      <c r="AG538" s="131">
        <v>3</v>
      </c>
      <c r="AH538" s="42">
        <v>44041</v>
      </c>
      <c r="AI538" s="130">
        <v>5</v>
      </c>
      <c r="AJ538" s="132"/>
      <c r="AK538" s="3">
        <v>1</v>
      </c>
      <c r="AL538" s="42">
        <v>44040</v>
      </c>
      <c r="AM538" s="130">
        <v>5</v>
      </c>
      <c r="AN538" s="132"/>
      <c r="AO538" s="3">
        <v>1</v>
      </c>
      <c r="AP538" s="42">
        <v>44039</v>
      </c>
      <c r="AQ538" s="130">
        <v>5</v>
      </c>
      <c r="AR538" s="132"/>
      <c r="AS538" s="3">
        <v>1</v>
      </c>
      <c r="AT538" s="42">
        <v>44038</v>
      </c>
      <c r="AU538" s="130">
        <v>5</v>
      </c>
      <c r="AV538" s="132"/>
      <c r="AW538" s="3">
        <v>1</v>
      </c>
      <c r="AX538" s="42">
        <v>44037</v>
      </c>
      <c r="AY538" s="130">
        <v>5</v>
      </c>
      <c r="AZ538" s="132"/>
      <c r="BA538" s="3">
        <v>1</v>
      </c>
      <c r="BB538" s="42">
        <v>44036</v>
      </c>
      <c r="BC538" s="130">
        <v>5</v>
      </c>
      <c r="BD538" s="132"/>
      <c r="BE538" s="3">
        <v>1</v>
      </c>
      <c r="BF538" s="42">
        <v>44035</v>
      </c>
      <c r="BG538" s="130">
        <v>5</v>
      </c>
      <c r="BH538" s="22"/>
    </row>
    <row r="539" spans="1:60" customFormat="1" x14ac:dyDescent="0.25">
      <c r="A539" s="30"/>
      <c r="B539" s="62"/>
      <c r="C539" s="128">
        <f t="shared" si="81"/>
        <v>2</v>
      </c>
      <c r="D539" s="129">
        <f t="shared" si="79"/>
        <v>2</v>
      </c>
      <c r="E539" s="33">
        <f t="shared" si="80"/>
        <v>10</v>
      </c>
      <c r="F539" s="33">
        <v>5</v>
      </c>
      <c r="G539" s="147"/>
      <c r="H539" s="22"/>
      <c r="I539" s="3">
        <v>6</v>
      </c>
      <c r="J539" s="42">
        <v>44047</v>
      </c>
      <c r="K539" s="130">
        <v>10</v>
      </c>
      <c r="L539" s="22"/>
      <c r="M539" s="3"/>
      <c r="N539" s="42"/>
      <c r="O539" s="130"/>
      <c r="P539" s="22"/>
      <c r="Q539" s="3"/>
      <c r="R539" s="42"/>
      <c r="S539" s="130"/>
      <c r="T539" s="22"/>
      <c r="U539" s="3"/>
      <c r="V539" s="42"/>
      <c r="W539" s="130"/>
      <c r="X539" s="22"/>
      <c r="Y539" s="3"/>
      <c r="Z539" s="42"/>
      <c r="AA539" s="130"/>
      <c r="AB539" s="22"/>
      <c r="AC539" s="131"/>
      <c r="AD539" s="42"/>
      <c r="AE539" s="130"/>
      <c r="AF539" s="22"/>
      <c r="AG539" s="131"/>
      <c r="AH539" s="42"/>
      <c r="AI539" s="130"/>
      <c r="AJ539" s="132"/>
      <c r="AK539" s="3"/>
      <c r="AL539" s="42"/>
      <c r="AM539" s="130"/>
      <c r="AN539" s="132"/>
      <c r="AO539" s="3"/>
      <c r="AP539" s="42"/>
      <c r="AQ539" s="130"/>
      <c r="AR539" s="132"/>
      <c r="AS539" s="3"/>
      <c r="AT539" s="42"/>
      <c r="AU539" s="130"/>
      <c r="AV539" s="132"/>
      <c r="AW539" s="3"/>
      <c r="AX539" s="42"/>
      <c r="AY539" s="130"/>
      <c r="AZ539" s="132"/>
      <c r="BA539" s="3"/>
      <c r="BB539" s="42"/>
      <c r="BC539" s="130"/>
      <c r="BD539" s="132"/>
      <c r="BE539" s="3"/>
      <c r="BF539" s="42"/>
      <c r="BG539" s="130"/>
      <c r="BH539" s="22"/>
    </row>
    <row r="540" spans="1:60" customFormat="1" x14ac:dyDescent="0.25">
      <c r="A540" s="30">
        <v>44048</v>
      </c>
      <c r="B540" s="62">
        <v>0.45833333333333331</v>
      </c>
      <c r="C540" s="128">
        <f t="shared" si="81"/>
        <v>3</v>
      </c>
      <c r="D540" s="129">
        <f t="shared" si="79"/>
        <v>3</v>
      </c>
      <c r="E540" s="33">
        <f t="shared" si="80"/>
        <v>195</v>
      </c>
      <c r="F540" s="33">
        <v>5</v>
      </c>
      <c r="G540" s="147"/>
      <c r="H540" s="22"/>
      <c r="I540" s="3">
        <v>6</v>
      </c>
      <c r="J540" s="42">
        <v>44047</v>
      </c>
      <c r="K540" s="130">
        <v>15</v>
      </c>
      <c r="L540" s="22"/>
      <c r="M540" s="3">
        <v>8</v>
      </c>
      <c r="N540" s="42">
        <v>44046</v>
      </c>
      <c r="O540" s="130">
        <v>15</v>
      </c>
      <c r="P540" s="22"/>
      <c r="Q540" s="3">
        <v>8</v>
      </c>
      <c r="R540" s="42">
        <v>44045</v>
      </c>
      <c r="S540" s="130">
        <v>15</v>
      </c>
      <c r="T540" s="22"/>
      <c r="U540" s="3">
        <v>8</v>
      </c>
      <c r="V540" s="42">
        <v>44044</v>
      </c>
      <c r="W540" s="130">
        <v>15</v>
      </c>
      <c r="X540" s="22"/>
      <c r="Y540" s="3">
        <v>5</v>
      </c>
      <c r="Z540" s="42">
        <v>44043</v>
      </c>
      <c r="AA540" s="130">
        <v>15</v>
      </c>
      <c r="AB540" s="22"/>
      <c r="AC540" s="131">
        <v>3</v>
      </c>
      <c r="AD540" s="42">
        <v>44042</v>
      </c>
      <c r="AE540" s="130">
        <v>15</v>
      </c>
      <c r="AF540" s="22"/>
      <c r="AG540" s="131">
        <v>1</v>
      </c>
      <c r="AH540" s="42">
        <v>44041</v>
      </c>
      <c r="AI540" s="130">
        <v>15</v>
      </c>
      <c r="AJ540" s="132"/>
      <c r="AK540" s="3">
        <v>1</v>
      </c>
      <c r="AL540" s="42">
        <v>44040</v>
      </c>
      <c r="AM540" s="130">
        <v>15</v>
      </c>
      <c r="AN540" s="132"/>
      <c r="AO540" s="3">
        <v>1</v>
      </c>
      <c r="AP540" s="42">
        <v>44039</v>
      </c>
      <c r="AQ540" s="130">
        <v>15</v>
      </c>
      <c r="AR540" s="132"/>
      <c r="AS540" s="3">
        <v>1</v>
      </c>
      <c r="AT540" s="42">
        <v>44038</v>
      </c>
      <c r="AU540" s="130">
        <v>15</v>
      </c>
      <c r="AV540" s="132"/>
      <c r="AW540" s="3">
        <v>1</v>
      </c>
      <c r="AX540" s="42">
        <v>44037</v>
      </c>
      <c r="AY540" s="130">
        <v>15</v>
      </c>
      <c r="AZ540" s="132"/>
      <c r="BA540" s="3">
        <v>1</v>
      </c>
      <c r="BB540" s="42">
        <v>44036</v>
      </c>
      <c r="BC540" s="130">
        <v>15</v>
      </c>
      <c r="BD540" s="132"/>
      <c r="BE540" s="3">
        <v>1</v>
      </c>
      <c r="BF540" s="42">
        <v>44035</v>
      </c>
      <c r="BG540" s="130">
        <v>15</v>
      </c>
      <c r="BH540" s="22"/>
    </row>
    <row r="541" spans="1:60" customFormat="1" x14ac:dyDescent="0.25">
      <c r="A541" s="30"/>
      <c r="B541" s="62"/>
      <c r="C541" s="128">
        <f t="shared" si="81"/>
        <v>2</v>
      </c>
      <c r="D541" s="129">
        <f t="shared" si="79"/>
        <v>2</v>
      </c>
      <c r="E541" s="33">
        <f t="shared" ref="E541:E558" si="82">SUM(K541,O541,S541,W541,AA541,AE541,AI541,AM541,AQ541,AU541,AY541,BC541,BG541)</f>
        <v>10</v>
      </c>
      <c r="F541" s="33">
        <v>5</v>
      </c>
      <c r="G541" s="147"/>
      <c r="H541" s="22"/>
      <c r="I541" s="3">
        <v>6</v>
      </c>
      <c r="J541" s="42">
        <v>44047</v>
      </c>
      <c r="K541" s="130">
        <v>10</v>
      </c>
      <c r="L541" s="22"/>
      <c r="M541" s="3"/>
      <c r="N541" s="42"/>
      <c r="O541" s="130"/>
      <c r="P541" s="22"/>
      <c r="Q541" s="3"/>
      <c r="R541" s="42"/>
      <c r="S541" s="130"/>
      <c r="T541" s="22"/>
      <c r="U541" s="3"/>
      <c r="V541" s="42"/>
      <c r="W541" s="130"/>
      <c r="X541" s="22"/>
      <c r="Y541" s="3"/>
      <c r="Z541" s="42"/>
      <c r="AA541" s="130"/>
      <c r="AB541" s="22"/>
      <c r="AC541" s="131"/>
      <c r="AD541" s="42"/>
      <c r="AE541" s="130"/>
      <c r="AF541" s="22"/>
      <c r="AG541" s="131"/>
      <c r="AH541" s="42"/>
      <c r="AI541" s="130"/>
      <c r="AJ541" s="132"/>
      <c r="AK541" s="3"/>
      <c r="AL541" s="42"/>
      <c r="AM541" s="130"/>
      <c r="AN541" s="132"/>
      <c r="AO541" s="3"/>
      <c r="AP541" s="42"/>
      <c r="AQ541" s="130"/>
      <c r="AR541" s="132"/>
      <c r="AS541" s="3"/>
      <c r="AT541" s="42"/>
      <c r="AU541" s="130"/>
      <c r="AV541" s="132"/>
      <c r="AW541" s="3"/>
      <c r="AX541" s="42"/>
      <c r="AY541" s="130"/>
      <c r="AZ541" s="132"/>
      <c r="BA541" s="3"/>
      <c r="BB541" s="42"/>
      <c r="BC541" s="130"/>
      <c r="BD541" s="132"/>
      <c r="BE541" s="3"/>
      <c r="BF541" s="42"/>
      <c r="BG541" s="130"/>
      <c r="BH541" s="22"/>
    </row>
    <row r="542" spans="1:60" customFormat="1" x14ac:dyDescent="0.25">
      <c r="A542" s="30">
        <v>44048</v>
      </c>
      <c r="B542" s="62">
        <v>0.5</v>
      </c>
      <c r="C542" s="128">
        <f t="shared" si="81"/>
        <v>4</v>
      </c>
      <c r="D542" s="129">
        <f t="shared" si="79"/>
        <v>4</v>
      </c>
      <c r="E542" s="33">
        <f t="shared" si="82"/>
        <v>260</v>
      </c>
      <c r="F542" s="33">
        <v>5</v>
      </c>
      <c r="G542" s="147"/>
      <c r="H542" s="22"/>
      <c r="I542" s="3">
        <v>6</v>
      </c>
      <c r="J542" s="42">
        <v>44047</v>
      </c>
      <c r="K542" s="130">
        <v>20</v>
      </c>
      <c r="L542" s="22"/>
      <c r="M542" s="3">
        <v>8</v>
      </c>
      <c r="N542" s="42">
        <v>44046</v>
      </c>
      <c r="O542" s="130">
        <v>20</v>
      </c>
      <c r="P542" s="22"/>
      <c r="Q542" s="3">
        <v>8</v>
      </c>
      <c r="R542" s="42">
        <v>44045</v>
      </c>
      <c r="S542" s="130">
        <v>20</v>
      </c>
      <c r="T542" s="22"/>
      <c r="U542" s="3">
        <v>8</v>
      </c>
      <c r="V542" s="42">
        <v>44044</v>
      </c>
      <c r="W542" s="130">
        <v>20</v>
      </c>
      <c r="X542" s="22"/>
      <c r="Y542" s="3">
        <v>5</v>
      </c>
      <c r="Z542" s="42">
        <v>44043</v>
      </c>
      <c r="AA542" s="130">
        <v>20</v>
      </c>
      <c r="AB542" s="22"/>
      <c r="AC542" s="131">
        <v>3</v>
      </c>
      <c r="AD542" s="42">
        <v>44042</v>
      </c>
      <c r="AE542" s="130">
        <v>20</v>
      </c>
      <c r="AF542" s="22"/>
      <c r="AG542" s="131">
        <v>1</v>
      </c>
      <c r="AH542" s="42">
        <v>44041</v>
      </c>
      <c r="AI542" s="130">
        <v>20</v>
      </c>
      <c r="AJ542" s="132"/>
      <c r="AK542" s="3">
        <v>1</v>
      </c>
      <c r="AL542" s="42">
        <v>44040</v>
      </c>
      <c r="AM542" s="130">
        <v>20</v>
      </c>
      <c r="AN542" s="132"/>
      <c r="AO542" s="3">
        <v>1</v>
      </c>
      <c r="AP542" s="42">
        <v>44039</v>
      </c>
      <c r="AQ542" s="130">
        <v>20</v>
      </c>
      <c r="AR542" s="132"/>
      <c r="AS542" s="3">
        <v>1</v>
      </c>
      <c r="AT542" s="42">
        <v>44038</v>
      </c>
      <c r="AU542" s="130">
        <v>20</v>
      </c>
      <c r="AV542" s="132"/>
      <c r="AW542" s="3">
        <v>1</v>
      </c>
      <c r="AX542" s="42">
        <v>44037</v>
      </c>
      <c r="AY542" s="130">
        <v>20</v>
      </c>
      <c r="AZ542" s="132"/>
      <c r="BA542" s="3">
        <v>1</v>
      </c>
      <c r="BB542" s="42">
        <v>44036</v>
      </c>
      <c r="BC542" s="130">
        <v>20</v>
      </c>
      <c r="BD542" s="132"/>
      <c r="BE542" s="3">
        <v>1</v>
      </c>
      <c r="BF542" s="42">
        <v>44035</v>
      </c>
      <c r="BG542" s="130">
        <v>20</v>
      </c>
      <c r="BH542" s="22"/>
    </row>
    <row r="543" spans="1:60" customFormat="1" x14ac:dyDescent="0.25">
      <c r="A543" s="30"/>
      <c r="B543" s="62"/>
      <c r="C543" s="128">
        <f t="shared" si="81"/>
        <v>1</v>
      </c>
      <c r="D543" s="129">
        <f t="shared" si="79"/>
        <v>1</v>
      </c>
      <c r="E543" s="33">
        <f t="shared" si="82"/>
        <v>35</v>
      </c>
      <c r="F543" s="33">
        <v>5</v>
      </c>
      <c r="G543" s="147"/>
      <c r="H543" s="22"/>
      <c r="I543" s="3">
        <v>6</v>
      </c>
      <c r="J543" s="42">
        <v>44047</v>
      </c>
      <c r="K543" s="130">
        <v>5</v>
      </c>
      <c r="L543" s="22"/>
      <c r="M543" s="3">
        <v>8</v>
      </c>
      <c r="N543" s="42">
        <v>44046</v>
      </c>
      <c r="O543" s="130">
        <v>5</v>
      </c>
      <c r="P543" s="22"/>
      <c r="Q543" s="3">
        <v>8</v>
      </c>
      <c r="R543" s="42">
        <v>44045</v>
      </c>
      <c r="S543" s="130">
        <v>5</v>
      </c>
      <c r="T543" s="22"/>
      <c r="U543" s="3">
        <v>8</v>
      </c>
      <c r="V543" s="42">
        <v>44044</v>
      </c>
      <c r="W543" s="130">
        <v>5</v>
      </c>
      <c r="X543" s="22"/>
      <c r="Y543" s="3">
        <v>5</v>
      </c>
      <c r="Z543" s="42">
        <v>44043</v>
      </c>
      <c r="AA543" s="130">
        <v>5</v>
      </c>
      <c r="AB543" s="22"/>
      <c r="AC543" s="131">
        <v>3</v>
      </c>
      <c r="AD543" s="42">
        <v>44042</v>
      </c>
      <c r="AE543" s="130">
        <v>5</v>
      </c>
      <c r="AF543" s="22"/>
      <c r="AG543" s="131">
        <v>1</v>
      </c>
      <c r="AH543" s="42">
        <v>44041</v>
      </c>
      <c r="AI543" s="130">
        <v>5</v>
      </c>
      <c r="AJ543" s="132"/>
      <c r="AK543" s="3"/>
      <c r="AL543" s="42"/>
      <c r="AM543" s="130"/>
      <c r="AN543" s="132"/>
      <c r="AO543" s="3"/>
      <c r="AP543" s="42"/>
      <c r="AQ543" s="130"/>
      <c r="AR543" s="132"/>
      <c r="AS543" s="3"/>
      <c r="AT543" s="42"/>
      <c r="AU543" s="130"/>
      <c r="AV543" s="132"/>
      <c r="AW543" s="3"/>
      <c r="AX543" s="42"/>
      <c r="AY543" s="130"/>
      <c r="AZ543" s="132"/>
      <c r="BA543" s="3"/>
      <c r="BB543" s="42"/>
      <c r="BC543" s="130"/>
      <c r="BD543" s="132"/>
      <c r="BE543" s="3"/>
      <c r="BF543" s="42"/>
      <c r="BG543" s="130"/>
      <c r="BH543" s="22"/>
    </row>
    <row r="544" spans="1:60" customFormat="1" x14ac:dyDescent="0.25">
      <c r="A544" s="30"/>
      <c r="B544" s="62"/>
      <c r="C544" s="128">
        <f t="shared" si="81"/>
        <v>1</v>
      </c>
      <c r="D544" s="129">
        <f t="shared" si="79"/>
        <v>1</v>
      </c>
      <c r="E544" s="33">
        <f t="shared" si="82"/>
        <v>25</v>
      </c>
      <c r="F544" s="33">
        <v>5</v>
      </c>
      <c r="G544" s="147"/>
      <c r="H544" s="22"/>
      <c r="I544" s="3">
        <v>6</v>
      </c>
      <c r="J544" s="42">
        <v>44047</v>
      </c>
      <c r="K544" s="130">
        <v>5</v>
      </c>
      <c r="L544" s="22"/>
      <c r="M544" s="3">
        <v>8</v>
      </c>
      <c r="N544" s="42">
        <v>44046</v>
      </c>
      <c r="O544" s="130">
        <v>5</v>
      </c>
      <c r="P544" s="22"/>
      <c r="Q544" s="3">
        <v>8</v>
      </c>
      <c r="R544" s="42">
        <v>44045</v>
      </c>
      <c r="S544" s="130">
        <v>5</v>
      </c>
      <c r="T544" s="22"/>
      <c r="U544" s="3">
        <v>8</v>
      </c>
      <c r="V544" s="42">
        <v>44044</v>
      </c>
      <c r="W544" s="130">
        <v>5</v>
      </c>
      <c r="X544" s="22"/>
      <c r="Y544" s="3">
        <v>5</v>
      </c>
      <c r="Z544" s="42">
        <v>44043</v>
      </c>
      <c r="AA544" s="130">
        <v>5</v>
      </c>
      <c r="AB544" s="22"/>
      <c r="AC544" s="131"/>
      <c r="AD544" s="42"/>
      <c r="AE544" s="130"/>
      <c r="AF544" s="22"/>
      <c r="AG544" s="131"/>
      <c r="AH544" s="42"/>
      <c r="AI544" s="130"/>
      <c r="AJ544" s="132"/>
      <c r="AK544" s="3"/>
      <c r="AL544" s="42"/>
      <c r="AM544" s="130"/>
      <c r="AN544" s="132"/>
      <c r="AO544" s="3"/>
      <c r="AP544" s="42"/>
      <c r="AQ544" s="130"/>
      <c r="AR544" s="132"/>
      <c r="AS544" s="3"/>
      <c r="AT544" s="42"/>
      <c r="AU544" s="130"/>
      <c r="AV544" s="132"/>
      <c r="AW544" s="3"/>
      <c r="AX544" s="42"/>
      <c r="AY544" s="130"/>
      <c r="AZ544" s="132"/>
      <c r="BA544" s="3"/>
      <c r="BB544" s="42"/>
      <c r="BC544" s="130"/>
      <c r="BD544" s="132"/>
      <c r="BE544" s="3"/>
      <c r="BF544" s="42"/>
      <c r="BG544" s="130"/>
      <c r="BH544" s="22"/>
    </row>
    <row r="545" spans="1:60" customFormat="1" x14ac:dyDescent="0.25">
      <c r="A545" s="30"/>
      <c r="B545" s="62"/>
      <c r="C545" s="128">
        <f t="shared" si="81"/>
        <v>1</v>
      </c>
      <c r="D545" s="129">
        <f t="shared" si="79"/>
        <v>1</v>
      </c>
      <c r="E545" s="33">
        <f t="shared" si="82"/>
        <v>15</v>
      </c>
      <c r="F545" s="33">
        <v>5</v>
      </c>
      <c r="G545" s="147"/>
      <c r="H545" s="22"/>
      <c r="I545" s="3">
        <v>6</v>
      </c>
      <c r="J545" s="42">
        <v>44047</v>
      </c>
      <c r="K545" s="130">
        <v>5</v>
      </c>
      <c r="L545" s="22"/>
      <c r="M545" s="3">
        <v>8</v>
      </c>
      <c r="N545" s="42">
        <v>44046</v>
      </c>
      <c r="O545" s="130">
        <v>5</v>
      </c>
      <c r="P545" s="22"/>
      <c r="Q545" s="3">
        <v>8</v>
      </c>
      <c r="R545" s="42">
        <v>44045</v>
      </c>
      <c r="S545" s="130">
        <v>5</v>
      </c>
      <c r="T545" s="22"/>
      <c r="U545" s="3"/>
      <c r="V545" s="42"/>
      <c r="W545" s="130"/>
      <c r="X545" s="22"/>
      <c r="Y545" s="3"/>
      <c r="Z545" s="42"/>
      <c r="AA545" s="130"/>
      <c r="AB545" s="22"/>
      <c r="AC545" s="131"/>
      <c r="AD545" s="42"/>
      <c r="AE545" s="130"/>
      <c r="AF545" s="22"/>
      <c r="AG545" s="131"/>
      <c r="AH545" s="42"/>
      <c r="AI545" s="130"/>
      <c r="AJ545" s="132"/>
      <c r="AK545" s="3"/>
      <c r="AL545" s="42"/>
      <c r="AM545" s="130"/>
      <c r="AN545" s="132"/>
      <c r="AO545" s="3"/>
      <c r="AP545" s="42"/>
      <c r="AQ545" s="130"/>
      <c r="AR545" s="132"/>
      <c r="AS545" s="3"/>
      <c r="AT545" s="42"/>
      <c r="AU545" s="130"/>
      <c r="AV545" s="132"/>
      <c r="AW545" s="3"/>
      <c r="AX545" s="42"/>
      <c r="AY545" s="130"/>
      <c r="AZ545" s="132"/>
      <c r="BA545" s="3"/>
      <c r="BB545" s="42"/>
      <c r="BC545" s="130"/>
      <c r="BD545" s="132"/>
      <c r="BE545" s="3"/>
      <c r="BF545" s="42"/>
      <c r="BG545" s="130"/>
      <c r="BH545" s="22"/>
    </row>
    <row r="546" spans="1:60" customFormat="1" x14ac:dyDescent="0.25">
      <c r="A546" s="30">
        <v>44048</v>
      </c>
      <c r="B546" s="62">
        <v>0.54166666666666663</v>
      </c>
      <c r="C546" s="128">
        <f t="shared" si="81"/>
        <v>2</v>
      </c>
      <c r="D546" s="129">
        <f t="shared" si="79"/>
        <v>2</v>
      </c>
      <c r="E546" s="33">
        <f t="shared" si="82"/>
        <v>130</v>
      </c>
      <c r="F546" s="33">
        <v>5</v>
      </c>
      <c r="G546" s="147"/>
      <c r="H546" s="22"/>
      <c r="I546" s="3">
        <v>6</v>
      </c>
      <c r="J546" s="42">
        <v>44047</v>
      </c>
      <c r="K546" s="130">
        <v>10</v>
      </c>
      <c r="L546" s="22"/>
      <c r="M546" s="3">
        <v>8</v>
      </c>
      <c r="N546" s="42">
        <v>44046</v>
      </c>
      <c r="O546" s="130">
        <v>10</v>
      </c>
      <c r="P546" s="22"/>
      <c r="Q546" s="3">
        <v>8</v>
      </c>
      <c r="R546" s="42">
        <v>44045</v>
      </c>
      <c r="S546" s="130">
        <v>10</v>
      </c>
      <c r="T546" s="22"/>
      <c r="U546" s="3">
        <v>8</v>
      </c>
      <c r="V546" s="42">
        <v>44044</v>
      </c>
      <c r="W546" s="130">
        <v>10</v>
      </c>
      <c r="X546" s="22"/>
      <c r="Y546" s="3">
        <v>5</v>
      </c>
      <c r="Z546" s="42">
        <v>44043</v>
      </c>
      <c r="AA546" s="130">
        <v>10</v>
      </c>
      <c r="AB546" s="22"/>
      <c r="AC546" s="131">
        <v>3</v>
      </c>
      <c r="AD546" s="42">
        <v>44042</v>
      </c>
      <c r="AE546" s="130">
        <v>10</v>
      </c>
      <c r="AF546" s="22"/>
      <c r="AG546" s="131">
        <v>1</v>
      </c>
      <c r="AH546" s="42">
        <v>44041</v>
      </c>
      <c r="AI546" s="130">
        <v>10</v>
      </c>
      <c r="AJ546" s="132"/>
      <c r="AK546" s="3">
        <v>1</v>
      </c>
      <c r="AL546" s="42">
        <v>44040</v>
      </c>
      <c r="AM546" s="130">
        <v>10</v>
      </c>
      <c r="AN546" s="132"/>
      <c r="AO546" s="3">
        <v>1</v>
      </c>
      <c r="AP546" s="42">
        <v>44039</v>
      </c>
      <c r="AQ546" s="130">
        <v>10</v>
      </c>
      <c r="AR546" s="132"/>
      <c r="AS546" s="3">
        <v>1</v>
      </c>
      <c r="AT546" s="42">
        <v>44038</v>
      </c>
      <c r="AU546" s="130">
        <v>10</v>
      </c>
      <c r="AV546" s="132"/>
      <c r="AW546" s="3">
        <v>1</v>
      </c>
      <c r="AX546" s="42">
        <v>44037</v>
      </c>
      <c r="AY546" s="130">
        <v>10</v>
      </c>
      <c r="AZ546" s="132"/>
      <c r="BA546" s="3">
        <v>1</v>
      </c>
      <c r="BB546" s="42">
        <v>44036</v>
      </c>
      <c r="BC546" s="130">
        <v>10</v>
      </c>
      <c r="BD546" s="132"/>
      <c r="BE546" s="3">
        <v>1</v>
      </c>
      <c r="BF546" s="42">
        <v>44035</v>
      </c>
      <c r="BG546" s="130">
        <v>10</v>
      </c>
      <c r="BH546" s="22"/>
    </row>
    <row r="547" spans="1:60" customFormat="1" x14ac:dyDescent="0.25">
      <c r="A547" s="30"/>
      <c r="B547" s="62"/>
      <c r="C547" s="128">
        <f t="shared" si="81"/>
        <v>1</v>
      </c>
      <c r="D547" s="129">
        <f t="shared" si="79"/>
        <v>1</v>
      </c>
      <c r="E547" s="33">
        <f t="shared" si="82"/>
        <v>55</v>
      </c>
      <c r="F547" s="33">
        <v>5</v>
      </c>
      <c r="G547" s="147"/>
      <c r="H547" s="22"/>
      <c r="I547" s="3">
        <v>6</v>
      </c>
      <c r="J547" s="42">
        <v>44047</v>
      </c>
      <c r="K547" s="130">
        <v>5</v>
      </c>
      <c r="L547" s="22"/>
      <c r="M547" s="3">
        <v>8</v>
      </c>
      <c r="N547" s="42">
        <v>44046</v>
      </c>
      <c r="O547" s="130">
        <v>5</v>
      </c>
      <c r="P547" s="22"/>
      <c r="Q547" s="3">
        <v>8</v>
      </c>
      <c r="R547" s="42">
        <v>44045</v>
      </c>
      <c r="S547" s="130">
        <v>5</v>
      </c>
      <c r="T547" s="22"/>
      <c r="U547" s="3">
        <v>8</v>
      </c>
      <c r="V547" s="42">
        <v>44044</v>
      </c>
      <c r="W547" s="130">
        <v>0</v>
      </c>
      <c r="X547" s="22"/>
      <c r="Y547" s="3">
        <v>8</v>
      </c>
      <c r="Z547" s="42">
        <v>44043</v>
      </c>
      <c r="AA547" s="130">
        <v>5</v>
      </c>
      <c r="AB547" s="22"/>
      <c r="AC547" s="131">
        <v>5</v>
      </c>
      <c r="AD547" s="42">
        <v>44042</v>
      </c>
      <c r="AE547" s="130">
        <v>5</v>
      </c>
      <c r="AF547" s="22"/>
      <c r="AG547" s="131">
        <v>3</v>
      </c>
      <c r="AH547" s="42">
        <v>44041</v>
      </c>
      <c r="AI547" s="130">
        <v>5</v>
      </c>
      <c r="AJ547" s="132"/>
      <c r="AK547" s="3">
        <v>1</v>
      </c>
      <c r="AL547" s="42">
        <v>44040</v>
      </c>
      <c r="AM547" s="130">
        <v>5</v>
      </c>
      <c r="AN547" s="132"/>
      <c r="AO547" s="3">
        <v>1</v>
      </c>
      <c r="AP547" s="42">
        <v>44039</v>
      </c>
      <c r="AQ547" s="130">
        <v>5</v>
      </c>
      <c r="AR547" s="132"/>
      <c r="AS547" s="3">
        <v>1</v>
      </c>
      <c r="AT547" s="42">
        <v>44038</v>
      </c>
      <c r="AU547" s="130">
        <v>5</v>
      </c>
      <c r="AV547" s="132"/>
      <c r="AW547" s="3">
        <v>1</v>
      </c>
      <c r="AX547" s="42">
        <v>44037</v>
      </c>
      <c r="AY547" s="130">
        <v>5</v>
      </c>
      <c r="AZ547" s="132"/>
      <c r="BA547" s="3">
        <v>1</v>
      </c>
      <c r="BB547" s="42">
        <v>44036</v>
      </c>
      <c r="BC547" s="130">
        <v>5</v>
      </c>
      <c r="BD547" s="132"/>
      <c r="BE547" s="3"/>
      <c r="BF547" s="42"/>
      <c r="BG547" s="130"/>
      <c r="BH547" s="22"/>
    </row>
    <row r="548" spans="1:60" customFormat="1" x14ac:dyDescent="0.25">
      <c r="A548" s="30">
        <v>44048</v>
      </c>
      <c r="B548" s="62">
        <v>0.58333333333333337</v>
      </c>
      <c r="C548" s="128">
        <f t="shared" si="81"/>
        <v>3</v>
      </c>
      <c r="D548" s="129">
        <f t="shared" si="79"/>
        <v>3</v>
      </c>
      <c r="E548" s="33">
        <f t="shared" si="82"/>
        <v>195</v>
      </c>
      <c r="F548" s="33">
        <v>5</v>
      </c>
      <c r="G548" s="147"/>
      <c r="H548" s="22"/>
      <c r="I548" s="3">
        <v>6</v>
      </c>
      <c r="J548" s="42">
        <v>44047</v>
      </c>
      <c r="K548" s="130">
        <v>15</v>
      </c>
      <c r="L548" s="22"/>
      <c r="M548" s="3">
        <v>8</v>
      </c>
      <c r="N548" s="42">
        <v>44046</v>
      </c>
      <c r="O548" s="130">
        <v>15</v>
      </c>
      <c r="P548" s="22"/>
      <c r="Q548" s="3">
        <v>8</v>
      </c>
      <c r="R548" s="42">
        <v>44045</v>
      </c>
      <c r="S548" s="130">
        <v>15</v>
      </c>
      <c r="T548" s="22"/>
      <c r="U548" s="3">
        <v>8</v>
      </c>
      <c r="V548" s="42">
        <v>44044</v>
      </c>
      <c r="W548" s="130">
        <v>15</v>
      </c>
      <c r="X548" s="22"/>
      <c r="Y548" s="3">
        <v>5</v>
      </c>
      <c r="Z548" s="42">
        <v>44043</v>
      </c>
      <c r="AA548" s="130">
        <v>15</v>
      </c>
      <c r="AB548" s="22"/>
      <c r="AC548" s="131">
        <v>3</v>
      </c>
      <c r="AD548" s="42">
        <v>44042</v>
      </c>
      <c r="AE548" s="130">
        <v>15</v>
      </c>
      <c r="AF548" s="22"/>
      <c r="AG548" s="131">
        <v>1</v>
      </c>
      <c r="AH548" s="42">
        <v>44041</v>
      </c>
      <c r="AI548" s="130">
        <v>15</v>
      </c>
      <c r="AJ548" s="132"/>
      <c r="AK548" s="3">
        <v>1</v>
      </c>
      <c r="AL548" s="42">
        <v>44040</v>
      </c>
      <c r="AM548" s="130">
        <v>15</v>
      </c>
      <c r="AN548" s="132"/>
      <c r="AO548" s="3">
        <v>1</v>
      </c>
      <c r="AP548" s="42">
        <v>44039</v>
      </c>
      <c r="AQ548" s="130">
        <v>15</v>
      </c>
      <c r="AR548" s="132"/>
      <c r="AS548" s="3">
        <v>1</v>
      </c>
      <c r="AT548" s="42">
        <v>44038</v>
      </c>
      <c r="AU548" s="130">
        <v>15</v>
      </c>
      <c r="AV548" s="132"/>
      <c r="AW548" s="3">
        <v>1</v>
      </c>
      <c r="AX548" s="42">
        <v>44037</v>
      </c>
      <c r="AY548" s="130">
        <v>15</v>
      </c>
      <c r="AZ548" s="132"/>
      <c r="BA548" s="3">
        <v>1</v>
      </c>
      <c r="BB548" s="42">
        <v>44036</v>
      </c>
      <c r="BC548" s="130">
        <v>15</v>
      </c>
      <c r="BD548" s="132"/>
      <c r="BE548" s="3">
        <v>1</v>
      </c>
      <c r="BF548" s="42">
        <v>44035</v>
      </c>
      <c r="BG548" s="130">
        <v>15</v>
      </c>
      <c r="BH548" s="22"/>
    </row>
    <row r="549" spans="1:60" customFormat="1" x14ac:dyDescent="0.25">
      <c r="A549" s="30"/>
      <c r="B549" s="62"/>
      <c r="C549" s="128">
        <f t="shared" si="81"/>
        <v>1</v>
      </c>
      <c r="D549" s="129">
        <f t="shared" si="79"/>
        <v>1</v>
      </c>
      <c r="E549" s="33">
        <f t="shared" si="82"/>
        <v>10</v>
      </c>
      <c r="F549" s="33">
        <v>5</v>
      </c>
      <c r="G549" s="147"/>
      <c r="H549" s="22"/>
      <c r="I549" s="3">
        <v>6</v>
      </c>
      <c r="J549" s="42">
        <v>44047</v>
      </c>
      <c r="K549" s="130">
        <v>5</v>
      </c>
      <c r="L549" s="22"/>
      <c r="M549" s="3">
        <v>8</v>
      </c>
      <c r="N549" s="42">
        <v>44046</v>
      </c>
      <c r="O549" s="130">
        <v>5</v>
      </c>
      <c r="P549" s="22"/>
      <c r="Q549" s="3"/>
      <c r="R549" s="42"/>
      <c r="S549" s="130"/>
      <c r="T549" s="22"/>
      <c r="U549" s="3"/>
      <c r="V549" s="42"/>
      <c r="W549" s="130"/>
      <c r="X549" s="22"/>
      <c r="Y549" s="3"/>
      <c r="Z549" s="42"/>
      <c r="AA549" s="130"/>
      <c r="AB549" s="22"/>
      <c r="AC549" s="131"/>
      <c r="AD549" s="42"/>
      <c r="AE549" s="130"/>
      <c r="AF549" s="22"/>
      <c r="AG549" s="131"/>
      <c r="AH549" s="42"/>
      <c r="AI549" s="130"/>
      <c r="AJ549" s="132"/>
      <c r="AK549" s="3"/>
      <c r="AL549" s="42"/>
      <c r="AM549" s="130"/>
      <c r="AN549" s="132"/>
      <c r="AO549" s="3"/>
      <c r="AP549" s="42"/>
      <c r="AQ549" s="130"/>
      <c r="AR549" s="132"/>
      <c r="AS549" s="3"/>
      <c r="AT549" s="42"/>
      <c r="AU549" s="130"/>
      <c r="AV549" s="132"/>
      <c r="AW549" s="3"/>
      <c r="AX549" s="42"/>
      <c r="AY549" s="130"/>
      <c r="AZ549" s="132"/>
      <c r="BA549" s="3"/>
      <c r="BB549" s="42"/>
      <c r="BC549" s="130"/>
      <c r="BD549" s="132"/>
      <c r="BE549" s="3"/>
      <c r="BF549" s="42"/>
      <c r="BG549" s="130"/>
      <c r="BH549" s="22"/>
    </row>
    <row r="550" spans="1:60" customFormat="1" x14ac:dyDescent="0.25">
      <c r="A550" s="30">
        <v>44048</v>
      </c>
      <c r="B550" s="62">
        <v>0.66666666666666663</v>
      </c>
      <c r="C550" s="128">
        <f t="shared" si="81"/>
        <v>5</v>
      </c>
      <c r="D550" s="129">
        <f t="shared" si="79"/>
        <v>5</v>
      </c>
      <c r="E550" s="33">
        <f t="shared" si="82"/>
        <v>325</v>
      </c>
      <c r="F550" s="33">
        <v>5</v>
      </c>
      <c r="G550" s="147"/>
      <c r="H550" s="22"/>
      <c r="I550" s="3">
        <v>6</v>
      </c>
      <c r="J550" s="42">
        <v>44047</v>
      </c>
      <c r="K550" s="130">
        <v>25</v>
      </c>
      <c r="L550" s="22"/>
      <c r="M550" s="3">
        <v>8</v>
      </c>
      <c r="N550" s="42">
        <v>44046</v>
      </c>
      <c r="O550" s="130">
        <v>25</v>
      </c>
      <c r="P550" s="22"/>
      <c r="Q550" s="3">
        <v>8</v>
      </c>
      <c r="R550" s="42">
        <v>44045</v>
      </c>
      <c r="S550" s="130">
        <v>25</v>
      </c>
      <c r="T550" s="22"/>
      <c r="U550" s="3">
        <v>8</v>
      </c>
      <c r="V550" s="42">
        <v>44044</v>
      </c>
      <c r="W550" s="130">
        <v>25</v>
      </c>
      <c r="X550" s="22"/>
      <c r="Y550" s="3">
        <v>5</v>
      </c>
      <c r="Z550" s="42">
        <v>44043</v>
      </c>
      <c r="AA550" s="130">
        <v>25</v>
      </c>
      <c r="AB550" s="22"/>
      <c r="AC550" s="131">
        <v>3</v>
      </c>
      <c r="AD550" s="42">
        <v>44042</v>
      </c>
      <c r="AE550" s="130">
        <v>25</v>
      </c>
      <c r="AF550" s="22"/>
      <c r="AG550" s="131">
        <v>1</v>
      </c>
      <c r="AH550" s="42">
        <v>44041</v>
      </c>
      <c r="AI550" s="130">
        <v>25</v>
      </c>
      <c r="AJ550" s="132"/>
      <c r="AK550" s="3">
        <v>1</v>
      </c>
      <c r="AL550" s="42">
        <v>44040</v>
      </c>
      <c r="AM550" s="130">
        <v>25</v>
      </c>
      <c r="AN550" s="132"/>
      <c r="AO550" s="3">
        <v>1</v>
      </c>
      <c r="AP550" s="42">
        <v>44039</v>
      </c>
      <c r="AQ550" s="130">
        <v>25</v>
      </c>
      <c r="AR550" s="132"/>
      <c r="AS550" s="3">
        <v>1</v>
      </c>
      <c r="AT550" s="42">
        <v>44038</v>
      </c>
      <c r="AU550" s="130">
        <v>25</v>
      </c>
      <c r="AV550" s="132"/>
      <c r="AW550" s="3">
        <v>1</v>
      </c>
      <c r="AX550" s="42">
        <v>44037</v>
      </c>
      <c r="AY550" s="130">
        <v>25</v>
      </c>
      <c r="AZ550" s="132"/>
      <c r="BA550" s="3">
        <v>1</v>
      </c>
      <c r="BB550" s="42">
        <v>44036</v>
      </c>
      <c r="BC550" s="130">
        <v>25</v>
      </c>
      <c r="BD550" s="132"/>
      <c r="BE550" s="3">
        <v>1</v>
      </c>
      <c r="BF550" s="42">
        <v>44035</v>
      </c>
      <c r="BG550" s="130">
        <v>25</v>
      </c>
      <c r="BH550" s="22"/>
    </row>
    <row r="551" spans="1:60" customFormat="1" x14ac:dyDescent="0.25">
      <c r="A551" s="30"/>
      <c r="B551" s="62"/>
      <c r="C551" s="128">
        <f t="shared" si="81"/>
        <v>1</v>
      </c>
      <c r="D551" s="129">
        <f t="shared" si="79"/>
        <v>1</v>
      </c>
      <c r="E551" s="33">
        <f t="shared" si="82"/>
        <v>60</v>
      </c>
      <c r="F551" s="33">
        <v>5</v>
      </c>
      <c r="G551" s="147"/>
      <c r="H551" s="22"/>
      <c r="I551" s="3">
        <v>6</v>
      </c>
      <c r="J551" s="42">
        <v>44047</v>
      </c>
      <c r="K551" s="130">
        <v>5</v>
      </c>
      <c r="L551" s="22"/>
      <c r="M551" s="3">
        <v>8</v>
      </c>
      <c r="N551" s="42">
        <v>44046</v>
      </c>
      <c r="O551" s="130">
        <v>5</v>
      </c>
      <c r="P551" s="22"/>
      <c r="Q551" s="3">
        <v>8</v>
      </c>
      <c r="R551" s="42">
        <v>44045</v>
      </c>
      <c r="S551" s="130">
        <v>5</v>
      </c>
      <c r="T551" s="22"/>
      <c r="U551" s="3">
        <v>8</v>
      </c>
      <c r="V551" s="42">
        <v>44044</v>
      </c>
      <c r="W551" s="130">
        <v>5</v>
      </c>
      <c r="X551" s="22"/>
      <c r="Y551" s="3">
        <v>5</v>
      </c>
      <c r="Z551" s="42">
        <v>44043</v>
      </c>
      <c r="AA551" s="130">
        <v>5</v>
      </c>
      <c r="AB551" s="22"/>
      <c r="AC551" s="131">
        <v>3</v>
      </c>
      <c r="AD551" s="42">
        <v>44042</v>
      </c>
      <c r="AE551" s="130">
        <v>5</v>
      </c>
      <c r="AF551" s="22"/>
      <c r="AG551" s="131">
        <v>1</v>
      </c>
      <c r="AH551" s="42">
        <v>44041</v>
      </c>
      <c r="AI551" s="130">
        <v>5</v>
      </c>
      <c r="AJ551" s="132"/>
      <c r="AK551" s="3">
        <v>1</v>
      </c>
      <c r="AL551" s="42">
        <v>44040</v>
      </c>
      <c r="AM551" s="130">
        <v>5</v>
      </c>
      <c r="AN551" s="132"/>
      <c r="AO551" s="3">
        <v>1</v>
      </c>
      <c r="AP551" s="42">
        <v>44039</v>
      </c>
      <c r="AQ551" s="130">
        <v>5</v>
      </c>
      <c r="AR551" s="132"/>
      <c r="AS551" s="3">
        <v>1</v>
      </c>
      <c r="AT551" s="42">
        <v>44038</v>
      </c>
      <c r="AU551" s="130">
        <v>5</v>
      </c>
      <c r="AV551" s="132"/>
      <c r="AW551" s="3">
        <v>1</v>
      </c>
      <c r="AX551" s="42">
        <v>44037</v>
      </c>
      <c r="AY551" s="130">
        <v>0</v>
      </c>
      <c r="AZ551" s="132"/>
      <c r="BA551" s="3">
        <v>1</v>
      </c>
      <c r="BB551" s="42">
        <v>44036</v>
      </c>
      <c r="BC551" s="130">
        <v>5</v>
      </c>
      <c r="BD551" s="132"/>
      <c r="BE551" s="3">
        <v>1</v>
      </c>
      <c r="BF551" s="42">
        <v>44035</v>
      </c>
      <c r="BG551" s="130">
        <v>5</v>
      </c>
      <c r="BH551" s="22"/>
    </row>
    <row r="552" spans="1:60" customFormat="1" x14ac:dyDescent="0.25">
      <c r="A552" s="30"/>
      <c r="B552" s="62"/>
      <c r="C552" s="128">
        <f t="shared" si="81"/>
        <v>1</v>
      </c>
      <c r="D552" s="129">
        <f t="shared" si="79"/>
        <v>1</v>
      </c>
      <c r="E552" s="33">
        <f t="shared" si="82"/>
        <v>40</v>
      </c>
      <c r="F552" s="33">
        <v>5</v>
      </c>
      <c r="G552" s="147"/>
      <c r="H552" s="22"/>
      <c r="I552" s="3">
        <v>6</v>
      </c>
      <c r="J552" s="42">
        <v>44047</v>
      </c>
      <c r="K552" s="130">
        <v>5</v>
      </c>
      <c r="L552" s="22"/>
      <c r="M552" s="3">
        <v>8</v>
      </c>
      <c r="N552" s="42">
        <v>44046</v>
      </c>
      <c r="O552" s="130">
        <v>5</v>
      </c>
      <c r="P552" s="22"/>
      <c r="Q552" s="3">
        <v>8</v>
      </c>
      <c r="R552" s="42">
        <v>44045</v>
      </c>
      <c r="S552" s="130">
        <v>5</v>
      </c>
      <c r="T552" s="22"/>
      <c r="U552" s="3">
        <v>8</v>
      </c>
      <c r="V552" s="42">
        <v>44044</v>
      </c>
      <c r="W552" s="130">
        <v>5</v>
      </c>
      <c r="X552" s="22"/>
      <c r="Y552" s="3">
        <v>5</v>
      </c>
      <c r="Z552" s="42">
        <v>44043</v>
      </c>
      <c r="AA552" s="130">
        <v>5</v>
      </c>
      <c r="AB552" s="22"/>
      <c r="AC552" s="131">
        <v>3</v>
      </c>
      <c r="AD552" s="42">
        <v>44042</v>
      </c>
      <c r="AE552" s="130">
        <v>5</v>
      </c>
      <c r="AF552" s="22"/>
      <c r="AG552" s="131">
        <v>1</v>
      </c>
      <c r="AH552" s="42">
        <v>44041</v>
      </c>
      <c r="AI552" s="130">
        <v>5</v>
      </c>
      <c r="AJ552" s="132"/>
      <c r="AK552" s="3">
        <v>1</v>
      </c>
      <c r="AL552" s="42">
        <v>44040</v>
      </c>
      <c r="AM552" s="130">
        <v>5</v>
      </c>
      <c r="AN552" s="132"/>
      <c r="AO552" s="3"/>
      <c r="AP552" s="42"/>
      <c r="AQ552" s="130"/>
      <c r="AR552" s="132"/>
      <c r="AS552" s="3"/>
      <c r="AT552" s="42"/>
      <c r="AU552" s="130"/>
      <c r="AV552" s="132"/>
      <c r="AW552" s="3"/>
      <c r="AX552" s="42"/>
      <c r="AY552" s="130"/>
      <c r="AZ552" s="132"/>
      <c r="BA552" s="3"/>
      <c r="BB552" s="42"/>
      <c r="BC552" s="130"/>
      <c r="BD552" s="132"/>
      <c r="BE552" s="3"/>
      <c r="BF552" s="42"/>
      <c r="BG552" s="130"/>
      <c r="BH552" s="22"/>
    </row>
    <row r="553" spans="1:60" customFormat="1" x14ac:dyDescent="0.25">
      <c r="A553" s="30">
        <v>44048</v>
      </c>
      <c r="B553" s="62">
        <v>0.75</v>
      </c>
      <c r="C553" s="128">
        <f t="shared" si="81"/>
        <v>3</v>
      </c>
      <c r="D553" s="129">
        <f t="shared" si="79"/>
        <v>3</v>
      </c>
      <c r="E553" s="33">
        <f t="shared" si="82"/>
        <v>195</v>
      </c>
      <c r="F553" s="33">
        <v>5</v>
      </c>
      <c r="G553" s="147"/>
      <c r="H553" s="22"/>
      <c r="I553" s="3">
        <v>6</v>
      </c>
      <c r="J553" s="42">
        <v>44047</v>
      </c>
      <c r="K553" s="130">
        <v>15</v>
      </c>
      <c r="L553" s="22"/>
      <c r="M553" s="3">
        <v>8</v>
      </c>
      <c r="N553" s="42">
        <v>44046</v>
      </c>
      <c r="O553" s="130">
        <v>15</v>
      </c>
      <c r="P553" s="22"/>
      <c r="Q553" s="3">
        <v>8</v>
      </c>
      <c r="R553" s="42">
        <v>44045</v>
      </c>
      <c r="S553" s="130">
        <v>15</v>
      </c>
      <c r="T553" s="22"/>
      <c r="U553" s="3">
        <v>8</v>
      </c>
      <c r="V553" s="42">
        <v>44044</v>
      </c>
      <c r="W553" s="130">
        <v>15</v>
      </c>
      <c r="X553" s="22"/>
      <c r="Y553" s="3">
        <v>5</v>
      </c>
      <c r="Z553" s="42">
        <v>44043</v>
      </c>
      <c r="AA553" s="130">
        <v>15</v>
      </c>
      <c r="AB553" s="22"/>
      <c r="AC553" s="131">
        <v>3</v>
      </c>
      <c r="AD553" s="42">
        <v>44042</v>
      </c>
      <c r="AE553" s="130">
        <v>15</v>
      </c>
      <c r="AF553" s="22"/>
      <c r="AG553" s="131">
        <v>1</v>
      </c>
      <c r="AH553" s="42">
        <v>44041</v>
      </c>
      <c r="AI553" s="130">
        <v>15</v>
      </c>
      <c r="AJ553" s="132"/>
      <c r="AK553" s="3">
        <v>1</v>
      </c>
      <c r="AL553" s="42">
        <v>44040</v>
      </c>
      <c r="AM553" s="130">
        <v>15</v>
      </c>
      <c r="AN553" s="132"/>
      <c r="AO553" s="3">
        <v>1</v>
      </c>
      <c r="AP553" s="42">
        <v>44039</v>
      </c>
      <c r="AQ553" s="130">
        <v>15</v>
      </c>
      <c r="AR553" s="132"/>
      <c r="AS553" s="3">
        <v>1</v>
      </c>
      <c r="AT553" s="42">
        <v>44038</v>
      </c>
      <c r="AU553" s="130">
        <v>15</v>
      </c>
      <c r="AV553" s="132"/>
      <c r="AW553" s="3">
        <v>1</v>
      </c>
      <c r="AX553" s="42">
        <v>44037</v>
      </c>
      <c r="AY553" s="130">
        <v>15</v>
      </c>
      <c r="AZ553" s="132"/>
      <c r="BA553" s="3">
        <v>1</v>
      </c>
      <c r="BB553" s="42">
        <v>44036</v>
      </c>
      <c r="BC553" s="130">
        <v>15</v>
      </c>
      <c r="BD553" s="132"/>
      <c r="BE553" s="3">
        <v>1</v>
      </c>
      <c r="BF553" s="42">
        <v>44035</v>
      </c>
      <c r="BG553" s="130">
        <v>15</v>
      </c>
      <c r="BH553" s="22"/>
    </row>
    <row r="554" spans="1:60" customFormat="1" ht="13.75" thickBot="1" x14ac:dyDescent="0.3">
      <c r="A554" s="30">
        <v>44048</v>
      </c>
      <c r="B554" s="62">
        <v>0.83333333333333337</v>
      </c>
      <c r="C554" s="128">
        <f t="shared" si="81"/>
        <v>3</v>
      </c>
      <c r="D554" s="129">
        <f t="shared" si="79"/>
        <v>3</v>
      </c>
      <c r="E554" s="33">
        <f t="shared" si="82"/>
        <v>195</v>
      </c>
      <c r="F554" s="33">
        <v>5</v>
      </c>
      <c r="G554" s="147"/>
      <c r="H554" s="22"/>
      <c r="I554" s="3">
        <v>6</v>
      </c>
      <c r="J554" s="42">
        <v>44047</v>
      </c>
      <c r="K554" s="130">
        <v>15</v>
      </c>
      <c r="L554" s="22"/>
      <c r="M554" s="3">
        <v>8</v>
      </c>
      <c r="N554" s="42">
        <v>44046</v>
      </c>
      <c r="O554" s="130">
        <v>15</v>
      </c>
      <c r="P554" s="22"/>
      <c r="Q554" s="3">
        <v>8</v>
      </c>
      <c r="R554" s="42">
        <v>44045</v>
      </c>
      <c r="S554" s="130">
        <v>15</v>
      </c>
      <c r="T554" s="22"/>
      <c r="U554" s="3">
        <v>8</v>
      </c>
      <c r="V554" s="42">
        <v>44044</v>
      </c>
      <c r="W554" s="130">
        <v>15</v>
      </c>
      <c r="X554" s="22"/>
      <c r="Y554" s="3">
        <v>5</v>
      </c>
      <c r="Z554" s="42">
        <v>44043</v>
      </c>
      <c r="AA554" s="130">
        <v>15</v>
      </c>
      <c r="AB554" s="22"/>
      <c r="AC554" s="131">
        <v>3</v>
      </c>
      <c r="AD554" s="42">
        <v>44042</v>
      </c>
      <c r="AE554" s="130">
        <v>15</v>
      </c>
      <c r="AF554" s="22"/>
      <c r="AG554" s="131">
        <v>1</v>
      </c>
      <c r="AH554" s="42">
        <v>44041</v>
      </c>
      <c r="AI554" s="130">
        <v>15</v>
      </c>
      <c r="AJ554" s="132"/>
      <c r="AK554" s="3">
        <v>1</v>
      </c>
      <c r="AL554" s="42">
        <v>44040</v>
      </c>
      <c r="AM554" s="130">
        <v>15</v>
      </c>
      <c r="AN554" s="132"/>
      <c r="AO554" s="3">
        <v>1</v>
      </c>
      <c r="AP554" s="42">
        <v>44039</v>
      </c>
      <c r="AQ554" s="130">
        <v>15</v>
      </c>
      <c r="AR554" s="132"/>
      <c r="AS554" s="3">
        <v>1</v>
      </c>
      <c r="AT554" s="42">
        <v>44038</v>
      </c>
      <c r="AU554" s="130">
        <v>15</v>
      </c>
      <c r="AV554" s="132"/>
      <c r="AW554" s="3">
        <v>1</v>
      </c>
      <c r="AX554" s="42">
        <v>44037</v>
      </c>
      <c r="AY554" s="130">
        <v>15</v>
      </c>
      <c r="AZ554" s="132"/>
      <c r="BA554" s="3">
        <v>1</v>
      </c>
      <c r="BB554" s="42">
        <v>44036</v>
      </c>
      <c r="BC554" s="130">
        <v>15</v>
      </c>
      <c r="BD554" s="132"/>
      <c r="BE554" s="3">
        <v>1</v>
      </c>
      <c r="BF554" s="42">
        <v>44035</v>
      </c>
      <c r="BG554" s="130">
        <v>15</v>
      </c>
      <c r="BH554" s="22"/>
    </row>
    <row r="555" spans="1:60" s="8" customFormat="1" x14ac:dyDescent="0.25">
      <c r="A555" s="5">
        <v>44049</v>
      </c>
      <c r="B555" s="63">
        <v>0.25</v>
      </c>
      <c r="C555" s="135">
        <f t="shared" si="81"/>
        <v>1</v>
      </c>
      <c r="D555" s="136">
        <f t="shared" ref="D555:D583" si="83">C555</f>
        <v>1</v>
      </c>
      <c r="E555" s="7">
        <f t="shared" si="82"/>
        <v>65</v>
      </c>
      <c r="F555" s="7">
        <v>5</v>
      </c>
      <c r="G555" s="141"/>
      <c r="H555" s="12"/>
      <c r="I555" s="9">
        <v>6</v>
      </c>
      <c r="J555" s="10">
        <v>44047</v>
      </c>
      <c r="K555" s="137">
        <v>5</v>
      </c>
      <c r="L555" s="12"/>
      <c r="M555" s="9">
        <v>8</v>
      </c>
      <c r="N555" s="10">
        <v>44046</v>
      </c>
      <c r="O555" s="137">
        <v>5</v>
      </c>
      <c r="P555" s="12"/>
      <c r="Q555" s="9">
        <v>8</v>
      </c>
      <c r="R555" s="10">
        <v>44045</v>
      </c>
      <c r="S555" s="137">
        <v>5</v>
      </c>
      <c r="T555" s="12"/>
      <c r="U555" s="9">
        <v>8</v>
      </c>
      <c r="V555" s="10">
        <v>44044</v>
      </c>
      <c r="W555" s="137">
        <v>5</v>
      </c>
      <c r="X555" s="12"/>
      <c r="Y555" s="9">
        <v>5</v>
      </c>
      <c r="Z555" s="10">
        <v>44043</v>
      </c>
      <c r="AA555" s="137">
        <v>5</v>
      </c>
      <c r="AB555" s="12"/>
      <c r="AC555" s="138">
        <v>3</v>
      </c>
      <c r="AD555" s="10">
        <v>44042</v>
      </c>
      <c r="AE555" s="137">
        <v>5</v>
      </c>
      <c r="AF555" s="12"/>
      <c r="AG555" s="138">
        <v>1</v>
      </c>
      <c r="AH555" s="10">
        <v>44041</v>
      </c>
      <c r="AI555" s="137">
        <v>5</v>
      </c>
      <c r="AJ555" s="139"/>
      <c r="AK555" s="9">
        <v>1</v>
      </c>
      <c r="AL555" s="10">
        <v>44040</v>
      </c>
      <c r="AM555" s="137">
        <v>5</v>
      </c>
      <c r="AN555" s="139"/>
      <c r="AO555" s="9">
        <v>1</v>
      </c>
      <c r="AP555" s="10">
        <v>44039</v>
      </c>
      <c r="AQ555" s="137">
        <v>5</v>
      </c>
      <c r="AR555" s="139"/>
      <c r="AS555" s="9">
        <v>1</v>
      </c>
      <c r="AT555" s="10">
        <v>44038</v>
      </c>
      <c r="AU555" s="137">
        <v>5</v>
      </c>
      <c r="AV555" s="139"/>
      <c r="AW555" s="9">
        <v>1</v>
      </c>
      <c r="AX555" s="10">
        <v>44037</v>
      </c>
      <c r="AY555" s="137">
        <v>5</v>
      </c>
      <c r="AZ555" s="139"/>
      <c r="BA555" s="9">
        <v>1</v>
      </c>
      <c r="BB555" s="10">
        <v>44036</v>
      </c>
      <c r="BC555" s="137">
        <v>5</v>
      </c>
      <c r="BD555" s="139"/>
      <c r="BE555" s="9">
        <v>1</v>
      </c>
      <c r="BF555" s="10">
        <v>44035</v>
      </c>
      <c r="BG555" s="137">
        <v>5</v>
      </c>
      <c r="BH555" s="12"/>
    </row>
    <row r="556" spans="1:60" customFormat="1" x14ac:dyDescent="0.25">
      <c r="A556" s="30"/>
      <c r="B556" s="62"/>
      <c r="C556" s="128">
        <f t="shared" si="81"/>
        <v>1</v>
      </c>
      <c r="D556" s="129">
        <f t="shared" si="83"/>
        <v>1</v>
      </c>
      <c r="E556" s="33">
        <f>SUM(K556,O556,S556,W556,AA556,AE556,AI556,AM556,AQ556,AU556,AY556,BC556,BG556)</f>
        <v>65</v>
      </c>
      <c r="F556" s="33">
        <v>5</v>
      </c>
      <c r="G556" s="147"/>
      <c r="H556" s="22"/>
      <c r="I556" s="3">
        <v>6</v>
      </c>
      <c r="J556" s="42">
        <v>44048</v>
      </c>
      <c r="K556" s="130">
        <v>5</v>
      </c>
      <c r="L556" s="22"/>
      <c r="M556" s="3">
        <v>8</v>
      </c>
      <c r="N556" s="42">
        <v>44047</v>
      </c>
      <c r="O556" s="130">
        <v>5</v>
      </c>
      <c r="P556" s="22"/>
      <c r="Q556" s="3">
        <v>8</v>
      </c>
      <c r="R556" s="42">
        <v>44046</v>
      </c>
      <c r="S556" s="130">
        <v>5</v>
      </c>
      <c r="T556" s="22"/>
      <c r="U556" s="3">
        <v>8</v>
      </c>
      <c r="V556" s="42">
        <v>44045</v>
      </c>
      <c r="W556" s="130">
        <v>5</v>
      </c>
      <c r="X556" s="22"/>
      <c r="Y556" s="3">
        <v>5</v>
      </c>
      <c r="Z556" s="42">
        <v>44044</v>
      </c>
      <c r="AA556" s="130">
        <v>5</v>
      </c>
      <c r="AB556" s="22"/>
      <c r="AC556" s="131">
        <v>3</v>
      </c>
      <c r="AD556" s="42">
        <v>44043</v>
      </c>
      <c r="AE556" s="130">
        <v>5</v>
      </c>
      <c r="AF556" s="22"/>
      <c r="AG556" s="131">
        <v>1</v>
      </c>
      <c r="AH556" s="42">
        <v>44042</v>
      </c>
      <c r="AI556" s="130">
        <v>5</v>
      </c>
      <c r="AJ556" s="132"/>
      <c r="AK556" s="3">
        <v>1</v>
      </c>
      <c r="AL556" s="42">
        <v>44041</v>
      </c>
      <c r="AM556" s="130">
        <v>5</v>
      </c>
      <c r="AN556" s="132"/>
      <c r="AO556" s="3">
        <v>1</v>
      </c>
      <c r="AP556" s="42">
        <v>44040</v>
      </c>
      <c r="AQ556" s="130">
        <v>5</v>
      </c>
      <c r="AR556" s="132"/>
      <c r="AS556" s="3">
        <v>1</v>
      </c>
      <c r="AT556" s="42">
        <v>44039</v>
      </c>
      <c r="AU556" s="130">
        <v>5</v>
      </c>
      <c r="AV556" s="132"/>
      <c r="AW556" s="3">
        <v>1</v>
      </c>
      <c r="AX556" s="42">
        <v>44038</v>
      </c>
      <c r="AY556" s="130">
        <v>5</v>
      </c>
      <c r="AZ556" s="132"/>
      <c r="BA556" s="3">
        <v>1</v>
      </c>
      <c r="BB556" s="42">
        <v>44037</v>
      </c>
      <c r="BC556" s="130">
        <v>5</v>
      </c>
      <c r="BD556" s="132"/>
      <c r="BE556" s="3">
        <v>1</v>
      </c>
      <c r="BF556" s="42">
        <v>44036</v>
      </c>
      <c r="BG556" s="130">
        <v>5</v>
      </c>
      <c r="BH556" s="22"/>
    </row>
    <row r="557" spans="1:60" customFormat="1" x14ac:dyDescent="0.25">
      <c r="A557" s="30"/>
      <c r="B557" s="62"/>
      <c r="C557" s="128">
        <f t="shared" si="81"/>
        <v>1</v>
      </c>
      <c r="D557" s="129">
        <f t="shared" si="83"/>
        <v>1</v>
      </c>
      <c r="E557" s="33">
        <f t="shared" si="82"/>
        <v>15</v>
      </c>
      <c r="F557" s="33">
        <v>5</v>
      </c>
      <c r="G557" s="147"/>
      <c r="H557" s="22"/>
      <c r="I557" s="3">
        <v>6</v>
      </c>
      <c r="J557" s="42">
        <v>44048</v>
      </c>
      <c r="K557" s="130">
        <v>5</v>
      </c>
      <c r="L557" s="22"/>
      <c r="M557" s="3">
        <v>8</v>
      </c>
      <c r="N557" s="42">
        <v>44047</v>
      </c>
      <c r="O557" s="130">
        <v>5</v>
      </c>
      <c r="P557" s="22"/>
      <c r="Q557" s="3">
        <v>8</v>
      </c>
      <c r="R557" s="42">
        <v>44046</v>
      </c>
      <c r="S557" s="130">
        <v>5</v>
      </c>
      <c r="T557" s="22"/>
      <c r="U557" s="3"/>
      <c r="V557" s="42"/>
      <c r="W557" s="130"/>
      <c r="X557" s="22"/>
      <c r="Y557" s="3"/>
      <c r="Z557" s="42"/>
      <c r="AA557" s="130"/>
      <c r="AB557" s="22"/>
      <c r="AC557" s="131"/>
      <c r="AD557" s="42"/>
      <c r="AE557" s="130"/>
      <c r="AF557" s="22"/>
      <c r="AG557" s="131"/>
      <c r="AH557" s="42"/>
      <c r="AI557" s="130"/>
      <c r="AJ557" s="132"/>
      <c r="AK557" s="3"/>
      <c r="AL557" s="42"/>
      <c r="AM557" s="130"/>
      <c r="AN557" s="132"/>
      <c r="AO557" s="3"/>
      <c r="AP557" s="42"/>
      <c r="AQ557" s="130"/>
      <c r="AR557" s="132"/>
      <c r="AS557" s="3"/>
      <c r="AT557" s="42"/>
      <c r="AU557" s="130"/>
      <c r="AV557" s="132"/>
      <c r="AW557" s="3"/>
      <c r="AX557" s="42"/>
      <c r="AY557" s="130"/>
      <c r="AZ557" s="132"/>
      <c r="BA557" s="3"/>
      <c r="BB557" s="42"/>
      <c r="BC557" s="130"/>
      <c r="BD557" s="132"/>
      <c r="BE557" s="3"/>
      <c r="BF557" s="42"/>
      <c r="BG557" s="130"/>
      <c r="BH557" s="22"/>
    </row>
    <row r="558" spans="1:60" customFormat="1" x14ac:dyDescent="0.25">
      <c r="A558" s="30">
        <v>44049</v>
      </c>
      <c r="B558" s="62">
        <v>0.33333333333333331</v>
      </c>
      <c r="C558" s="128">
        <f t="shared" si="81"/>
        <v>6</v>
      </c>
      <c r="D558" s="129">
        <f t="shared" si="83"/>
        <v>6</v>
      </c>
      <c r="E558" s="33">
        <f t="shared" si="82"/>
        <v>390</v>
      </c>
      <c r="F558" s="33">
        <v>5</v>
      </c>
      <c r="G558" s="147"/>
      <c r="H558" s="22"/>
      <c r="I558" s="3">
        <v>6</v>
      </c>
      <c r="J558" s="42">
        <v>44048</v>
      </c>
      <c r="K558" s="130">
        <v>30</v>
      </c>
      <c r="L558" s="22"/>
      <c r="M558" s="3">
        <v>8</v>
      </c>
      <c r="N558" s="42">
        <v>44047</v>
      </c>
      <c r="O558" s="130">
        <v>30</v>
      </c>
      <c r="P558" s="22"/>
      <c r="Q558" s="3">
        <v>8</v>
      </c>
      <c r="R558" s="42">
        <v>44046</v>
      </c>
      <c r="S558" s="130">
        <v>30</v>
      </c>
      <c r="T558" s="22"/>
      <c r="U558" s="3">
        <v>8</v>
      </c>
      <c r="V558" s="42">
        <v>44045</v>
      </c>
      <c r="W558" s="130">
        <v>30</v>
      </c>
      <c r="X558" s="22"/>
      <c r="Y558" s="3">
        <v>5</v>
      </c>
      <c r="Z558" s="42">
        <v>44044</v>
      </c>
      <c r="AA558" s="130">
        <v>30</v>
      </c>
      <c r="AB558" s="22"/>
      <c r="AC558" s="131">
        <v>3</v>
      </c>
      <c r="AD558" s="42">
        <v>44043</v>
      </c>
      <c r="AE558" s="130">
        <v>30</v>
      </c>
      <c r="AF558" s="22"/>
      <c r="AG558" s="131">
        <v>1</v>
      </c>
      <c r="AH558" s="42">
        <v>44042</v>
      </c>
      <c r="AI558" s="130">
        <v>30</v>
      </c>
      <c r="AJ558" s="132"/>
      <c r="AK558" s="3">
        <v>1</v>
      </c>
      <c r="AL558" s="42">
        <v>44041</v>
      </c>
      <c r="AM558" s="130">
        <v>30</v>
      </c>
      <c r="AN558" s="132"/>
      <c r="AO558" s="3">
        <v>1</v>
      </c>
      <c r="AP558" s="42">
        <v>44040</v>
      </c>
      <c r="AQ558" s="130">
        <v>30</v>
      </c>
      <c r="AR558" s="132"/>
      <c r="AS558" s="3">
        <v>1</v>
      </c>
      <c r="AT558" s="42">
        <v>44039</v>
      </c>
      <c r="AU558" s="130">
        <v>30</v>
      </c>
      <c r="AV558" s="132"/>
      <c r="AW558" s="3">
        <v>1</v>
      </c>
      <c r="AX558" s="42">
        <v>44038</v>
      </c>
      <c r="AY558" s="130">
        <v>30</v>
      </c>
      <c r="AZ558" s="132"/>
      <c r="BA558" s="3">
        <v>1</v>
      </c>
      <c r="BB558" s="42">
        <v>44037</v>
      </c>
      <c r="BC558" s="130">
        <v>30</v>
      </c>
      <c r="BD558" s="132"/>
      <c r="BE558" s="3">
        <v>1</v>
      </c>
      <c r="BF558" s="42">
        <v>44036</v>
      </c>
      <c r="BG558" s="130">
        <v>30</v>
      </c>
      <c r="BH558" s="22"/>
    </row>
    <row r="559" spans="1:60" customFormat="1" x14ac:dyDescent="0.25">
      <c r="A559" s="30"/>
      <c r="B559" s="62"/>
      <c r="C559" s="128">
        <f t="shared" si="81"/>
        <v>1</v>
      </c>
      <c r="D559" s="129">
        <f t="shared" si="83"/>
        <v>1</v>
      </c>
      <c r="E559" s="33">
        <f>SUM(K559,O559,S559,W559,AA559,AE559,AI559,AM559,AQ559,AU559,AY559,BC559,BG559)</f>
        <v>5</v>
      </c>
      <c r="F559" s="33">
        <v>5</v>
      </c>
      <c r="G559" s="147"/>
      <c r="H559" s="22"/>
      <c r="I559" s="3">
        <v>6</v>
      </c>
      <c r="J559" s="42">
        <v>44048</v>
      </c>
      <c r="K559" s="130">
        <v>5</v>
      </c>
      <c r="L559" s="22"/>
      <c r="M559" s="3"/>
      <c r="N559" s="42"/>
      <c r="O559" s="130"/>
      <c r="P559" s="22"/>
      <c r="Q559" s="3"/>
      <c r="R559" s="42"/>
      <c r="S559" s="130"/>
      <c r="T559" s="22"/>
      <c r="U559" s="3"/>
      <c r="V559" s="42"/>
      <c r="W559" s="130"/>
      <c r="X559" s="22"/>
      <c r="Y559" s="3"/>
      <c r="Z559" s="42"/>
      <c r="AA559" s="130"/>
      <c r="AB559" s="22"/>
      <c r="AC559" s="131"/>
      <c r="AD559" s="42"/>
      <c r="AE559" s="130"/>
      <c r="AF559" s="22"/>
      <c r="AG559" s="131"/>
      <c r="AH559" s="42"/>
      <c r="AI559" s="130"/>
      <c r="AJ559" s="132"/>
      <c r="AK559" s="3"/>
      <c r="AL559" s="42"/>
      <c r="AM559" s="130"/>
      <c r="AN559" s="132"/>
      <c r="AO559" s="3"/>
      <c r="AP559" s="42"/>
      <c r="AQ559" s="130"/>
      <c r="AR559" s="132"/>
      <c r="AS559" s="3"/>
      <c r="AT559" s="42"/>
      <c r="AU559" s="130"/>
      <c r="AV559" s="132"/>
      <c r="AW559" s="3"/>
      <c r="AX559" s="42"/>
      <c r="AY559" s="130"/>
      <c r="AZ559" s="132"/>
      <c r="BA559" s="3"/>
      <c r="BB559" s="42"/>
      <c r="BC559" s="130"/>
      <c r="BD559" s="132"/>
      <c r="BE559" s="3"/>
      <c r="BF559" s="42"/>
      <c r="BG559" s="130"/>
      <c r="BH559" s="22"/>
    </row>
    <row r="560" spans="1:60" customFormat="1" x14ac:dyDescent="0.25">
      <c r="A560" s="30">
        <v>44049</v>
      </c>
      <c r="B560" s="62">
        <v>0.375</v>
      </c>
      <c r="C560" s="128">
        <f t="shared" si="81"/>
        <v>2</v>
      </c>
      <c r="D560" s="129">
        <f t="shared" si="83"/>
        <v>2</v>
      </c>
      <c r="E560" s="33">
        <f>SUM(K560,O560,S560,W560,AA560,AE560,AI560,AM560,AQ560,AU560,AY560,BC560,BG560)</f>
        <v>130</v>
      </c>
      <c r="F560" s="33">
        <v>5</v>
      </c>
      <c r="G560" s="147"/>
      <c r="H560" s="22"/>
      <c r="I560" s="3">
        <v>6</v>
      </c>
      <c r="J560" s="42">
        <v>44048</v>
      </c>
      <c r="K560" s="130">
        <v>10</v>
      </c>
      <c r="L560" s="22"/>
      <c r="M560" s="3">
        <v>8</v>
      </c>
      <c r="N560" s="42">
        <v>44047</v>
      </c>
      <c r="O560" s="130">
        <v>10</v>
      </c>
      <c r="P560" s="22"/>
      <c r="Q560" s="3">
        <v>8</v>
      </c>
      <c r="R560" s="42">
        <v>44046</v>
      </c>
      <c r="S560" s="130">
        <v>10</v>
      </c>
      <c r="T560" s="22"/>
      <c r="U560" s="3">
        <v>8</v>
      </c>
      <c r="V560" s="42">
        <v>44045</v>
      </c>
      <c r="W560" s="130">
        <v>10</v>
      </c>
      <c r="X560" s="22"/>
      <c r="Y560" s="3">
        <v>5</v>
      </c>
      <c r="Z560" s="42">
        <v>44044</v>
      </c>
      <c r="AA560" s="130">
        <v>10</v>
      </c>
      <c r="AB560" s="22"/>
      <c r="AC560" s="131">
        <v>3</v>
      </c>
      <c r="AD560" s="42">
        <v>44043</v>
      </c>
      <c r="AE560" s="130">
        <v>10</v>
      </c>
      <c r="AF560" s="22"/>
      <c r="AG560" s="131">
        <v>1</v>
      </c>
      <c r="AH560" s="42">
        <v>44042</v>
      </c>
      <c r="AI560" s="130">
        <v>10</v>
      </c>
      <c r="AJ560" s="132"/>
      <c r="AK560" s="3">
        <v>1</v>
      </c>
      <c r="AL560" s="42">
        <v>44041</v>
      </c>
      <c r="AM560" s="130">
        <v>10</v>
      </c>
      <c r="AN560" s="132"/>
      <c r="AO560" s="3">
        <v>1</v>
      </c>
      <c r="AP560" s="42">
        <v>44040</v>
      </c>
      <c r="AQ560" s="130">
        <v>10</v>
      </c>
      <c r="AR560" s="132"/>
      <c r="AS560" s="3">
        <v>1</v>
      </c>
      <c r="AT560" s="42">
        <v>44039</v>
      </c>
      <c r="AU560" s="130">
        <v>10</v>
      </c>
      <c r="AV560" s="132"/>
      <c r="AW560" s="3">
        <v>1</v>
      </c>
      <c r="AX560" s="42">
        <v>44038</v>
      </c>
      <c r="AY560" s="130">
        <v>10</v>
      </c>
      <c r="AZ560" s="132"/>
      <c r="BA560" s="3">
        <v>1</v>
      </c>
      <c r="BB560" s="42">
        <v>44037</v>
      </c>
      <c r="BC560" s="130">
        <v>10</v>
      </c>
      <c r="BD560" s="132"/>
      <c r="BE560" s="3">
        <v>1</v>
      </c>
      <c r="BF560" s="42">
        <v>44036</v>
      </c>
      <c r="BG560" s="130">
        <v>10</v>
      </c>
      <c r="BH560" s="22"/>
    </row>
    <row r="561" spans="1:60" customFormat="1" x14ac:dyDescent="0.25">
      <c r="A561" s="30"/>
      <c r="B561" s="62"/>
      <c r="C561" s="128">
        <f t="shared" si="81"/>
        <v>1</v>
      </c>
      <c r="D561" s="129">
        <f t="shared" si="83"/>
        <v>1</v>
      </c>
      <c r="E561" s="33">
        <f>SUM(K561,O561,S561,W561,AA561,AE561,AI561,AM561,AQ561,AU561,AY561,BC561,BG561)</f>
        <v>55</v>
      </c>
      <c r="F561" s="33">
        <v>5</v>
      </c>
      <c r="G561" s="147"/>
      <c r="H561" s="22"/>
      <c r="I561" s="3">
        <v>6</v>
      </c>
      <c r="J561" s="42">
        <v>44048</v>
      </c>
      <c r="K561" s="130">
        <v>5</v>
      </c>
      <c r="L561" s="22"/>
      <c r="M561" s="3">
        <v>8</v>
      </c>
      <c r="N561" s="42">
        <v>44047</v>
      </c>
      <c r="O561" s="130">
        <v>5</v>
      </c>
      <c r="P561" s="22"/>
      <c r="Q561" s="3">
        <v>8</v>
      </c>
      <c r="R561" s="42">
        <v>44046</v>
      </c>
      <c r="S561" s="130">
        <v>5</v>
      </c>
      <c r="T561" s="22"/>
      <c r="U561" s="3">
        <v>8</v>
      </c>
      <c r="V561" s="42">
        <v>44045</v>
      </c>
      <c r="W561" s="130">
        <v>5</v>
      </c>
      <c r="X561" s="22"/>
      <c r="Y561" s="3">
        <v>5</v>
      </c>
      <c r="Z561" s="42">
        <v>44044</v>
      </c>
      <c r="AA561" s="130">
        <v>5</v>
      </c>
      <c r="AB561" s="22"/>
      <c r="AC561" s="131">
        <v>3</v>
      </c>
      <c r="AD561" s="42">
        <v>44043</v>
      </c>
      <c r="AE561" s="130">
        <v>0</v>
      </c>
      <c r="AF561" s="22"/>
      <c r="AG561" s="131">
        <v>3</v>
      </c>
      <c r="AH561" s="42">
        <v>44042</v>
      </c>
      <c r="AI561" s="130">
        <v>0</v>
      </c>
      <c r="AJ561" s="132"/>
      <c r="AK561" s="3">
        <v>3</v>
      </c>
      <c r="AL561" s="42">
        <v>44041</v>
      </c>
      <c r="AM561" s="130">
        <v>5</v>
      </c>
      <c r="AN561" s="132"/>
      <c r="AO561" s="3">
        <v>1</v>
      </c>
      <c r="AP561" s="42">
        <v>44040</v>
      </c>
      <c r="AQ561" s="130">
        <v>5</v>
      </c>
      <c r="AR561" s="132"/>
      <c r="AS561" s="3">
        <v>1</v>
      </c>
      <c r="AT561" s="42">
        <v>44039</v>
      </c>
      <c r="AU561" s="130">
        <v>5</v>
      </c>
      <c r="AV561" s="132"/>
      <c r="AW561" s="3">
        <v>1</v>
      </c>
      <c r="AX561" s="42">
        <v>44038</v>
      </c>
      <c r="AY561" s="130">
        <v>5</v>
      </c>
      <c r="AZ561" s="132"/>
      <c r="BA561" s="3">
        <v>1</v>
      </c>
      <c r="BB561" s="42">
        <v>44037</v>
      </c>
      <c r="BC561" s="130">
        <v>5</v>
      </c>
      <c r="BD561" s="132"/>
      <c r="BE561" s="3">
        <v>1</v>
      </c>
      <c r="BF561" s="42">
        <v>44036</v>
      </c>
      <c r="BG561" s="130">
        <v>5</v>
      </c>
      <c r="BH561" s="22"/>
    </row>
    <row r="562" spans="1:60" customFormat="1" x14ac:dyDescent="0.25">
      <c r="A562" s="30">
        <v>44049</v>
      </c>
      <c r="B562" s="62">
        <v>0.41666666666666669</v>
      </c>
      <c r="C562" s="128">
        <f t="shared" si="81"/>
        <v>9</v>
      </c>
      <c r="D562" s="129">
        <f t="shared" si="83"/>
        <v>9</v>
      </c>
      <c r="E562" s="33">
        <f t="shared" ref="E562:E569" si="84">SUM(K562,O562,S562,W562,AA562,AE562,AI562,AM562,AQ562,AU562,AY562,BC562,BG562)</f>
        <v>585</v>
      </c>
      <c r="F562" s="33">
        <v>5</v>
      </c>
      <c r="G562" s="147"/>
      <c r="H562" s="22"/>
      <c r="I562" s="3">
        <v>6</v>
      </c>
      <c r="J562" s="42">
        <v>44048</v>
      </c>
      <c r="K562" s="130">
        <v>45</v>
      </c>
      <c r="L562" s="22"/>
      <c r="M562" s="3">
        <v>8</v>
      </c>
      <c r="N562" s="42">
        <v>44047</v>
      </c>
      <c r="O562" s="130">
        <v>45</v>
      </c>
      <c r="P562" s="22"/>
      <c r="Q562" s="3">
        <v>8</v>
      </c>
      <c r="R562" s="42">
        <v>44046</v>
      </c>
      <c r="S562" s="130">
        <v>45</v>
      </c>
      <c r="T562" s="22"/>
      <c r="U562" s="3">
        <v>8</v>
      </c>
      <c r="V562" s="42">
        <v>44045</v>
      </c>
      <c r="W562" s="130">
        <v>45</v>
      </c>
      <c r="X562" s="22"/>
      <c r="Y562" s="3">
        <v>5</v>
      </c>
      <c r="Z562" s="42">
        <v>44044</v>
      </c>
      <c r="AA562" s="130">
        <v>45</v>
      </c>
      <c r="AB562" s="22"/>
      <c r="AC562" s="131">
        <v>3</v>
      </c>
      <c r="AD562" s="42">
        <v>44043</v>
      </c>
      <c r="AE562" s="130">
        <v>45</v>
      </c>
      <c r="AF562" s="22"/>
      <c r="AG562" s="131">
        <v>1</v>
      </c>
      <c r="AH562" s="42">
        <v>44042</v>
      </c>
      <c r="AI562" s="130">
        <v>45</v>
      </c>
      <c r="AJ562" s="132"/>
      <c r="AK562" s="3">
        <v>1</v>
      </c>
      <c r="AL562" s="42">
        <v>44041</v>
      </c>
      <c r="AM562" s="130">
        <v>45</v>
      </c>
      <c r="AN562" s="132"/>
      <c r="AO562" s="3">
        <v>1</v>
      </c>
      <c r="AP562" s="42">
        <v>44040</v>
      </c>
      <c r="AQ562" s="130">
        <v>45</v>
      </c>
      <c r="AR562" s="132"/>
      <c r="AS562" s="3">
        <v>1</v>
      </c>
      <c r="AT562" s="42">
        <v>44039</v>
      </c>
      <c r="AU562" s="130">
        <v>45</v>
      </c>
      <c r="AV562" s="132"/>
      <c r="AW562" s="3">
        <v>1</v>
      </c>
      <c r="AX562" s="42">
        <v>44038</v>
      </c>
      <c r="AY562" s="130">
        <v>45</v>
      </c>
      <c r="AZ562" s="132"/>
      <c r="BA562" s="3">
        <v>1</v>
      </c>
      <c r="BB562" s="42">
        <v>44037</v>
      </c>
      <c r="BC562" s="130">
        <v>45</v>
      </c>
      <c r="BD562" s="132"/>
      <c r="BE562" s="3">
        <v>1</v>
      </c>
      <c r="BF562" s="42">
        <v>44036</v>
      </c>
      <c r="BG562" s="130">
        <v>45</v>
      </c>
      <c r="BH562" s="22"/>
    </row>
    <row r="563" spans="1:60" customFormat="1" x14ac:dyDescent="0.25">
      <c r="A563" s="30"/>
      <c r="B563" s="62"/>
      <c r="C563" s="128">
        <f t="shared" si="81"/>
        <v>1</v>
      </c>
      <c r="D563" s="129">
        <f t="shared" si="83"/>
        <v>1</v>
      </c>
      <c r="E563" s="33">
        <f>SUM(K563,O563,S563,W563,AA563,AE563,AI563,AM563,AQ563,AU563,AY563,BC563,BG563)</f>
        <v>60</v>
      </c>
      <c r="F563" s="33">
        <v>5</v>
      </c>
      <c r="G563" s="147"/>
      <c r="H563" s="22"/>
      <c r="I563" s="3">
        <v>6</v>
      </c>
      <c r="J563" s="42">
        <v>44048</v>
      </c>
      <c r="K563" s="130">
        <v>5</v>
      </c>
      <c r="L563" s="22"/>
      <c r="M563" s="3">
        <v>8</v>
      </c>
      <c r="N563" s="42">
        <v>44047</v>
      </c>
      <c r="O563" s="130">
        <v>5</v>
      </c>
      <c r="P563" s="22"/>
      <c r="Q563" s="3">
        <v>8</v>
      </c>
      <c r="R563" s="42">
        <v>44046</v>
      </c>
      <c r="S563" s="130">
        <v>5</v>
      </c>
      <c r="T563" s="22"/>
      <c r="U563" s="3">
        <v>8</v>
      </c>
      <c r="V563" s="42">
        <v>44045</v>
      </c>
      <c r="W563" s="130">
        <v>5</v>
      </c>
      <c r="X563" s="22"/>
      <c r="Y563" s="3">
        <v>5</v>
      </c>
      <c r="Z563" s="42">
        <v>44044</v>
      </c>
      <c r="AA563" s="130">
        <v>5</v>
      </c>
      <c r="AB563" s="22"/>
      <c r="AC563" s="131">
        <v>3</v>
      </c>
      <c r="AD563" s="42">
        <v>44043</v>
      </c>
      <c r="AE563" s="130">
        <v>5</v>
      </c>
      <c r="AF563" s="22"/>
      <c r="AG563" s="131">
        <v>1</v>
      </c>
      <c r="AH563" s="42">
        <v>44042</v>
      </c>
      <c r="AI563" s="130">
        <v>0</v>
      </c>
      <c r="AJ563" s="132"/>
      <c r="AK563" s="3">
        <v>1</v>
      </c>
      <c r="AL563" s="42">
        <v>44041</v>
      </c>
      <c r="AM563" s="130">
        <v>5</v>
      </c>
      <c r="AN563" s="132"/>
      <c r="AO563" s="3">
        <v>1</v>
      </c>
      <c r="AP563" s="42">
        <v>44040</v>
      </c>
      <c r="AQ563" s="130">
        <v>5</v>
      </c>
      <c r="AR563" s="132"/>
      <c r="AS563" s="3">
        <v>1</v>
      </c>
      <c r="AT563" s="42">
        <v>44039</v>
      </c>
      <c r="AU563" s="130">
        <v>5</v>
      </c>
      <c r="AV563" s="132"/>
      <c r="AW563" s="3">
        <v>1</v>
      </c>
      <c r="AX563" s="42">
        <v>44038</v>
      </c>
      <c r="AY563" s="130">
        <v>5</v>
      </c>
      <c r="AZ563" s="132"/>
      <c r="BA563" s="3">
        <v>1</v>
      </c>
      <c r="BB563" s="42">
        <v>44037</v>
      </c>
      <c r="BC563" s="130">
        <v>5</v>
      </c>
      <c r="BD563" s="132"/>
      <c r="BE563" s="3">
        <v>1</v>
      </c>
      <c r="BF563" s="42">
        <v>44036</v>
      </c>
      <c r="BG563" s="130">
        <v>5</v>
      </c>
      <c r="BH563" s="22"/>
    </row>
    <row r="564" spans="1:60" customFormat="1" x14ac:dyDescent="0.25">
      <c r="A564" s="30"/>
      <c r="B564" s="62"/>
      <c r="C564" s="128">
        <f t="shared" si="81"/>
        <v>1</v>
      </c>
      <c r="D564" s="129">
        <f t="shared" si="83"/>
        <v>1</v>
      </c>
      <c r="E564" s="33">
        <f t="shared" si="84"/>
        <v>55</v>
      </c>
      <c r="F564" s="33">
        <v>5</v>
      </c>
      <c r="G564" s="147"/>
      <c r="H564" s="22"/>
      <c r="I564" s="3">
        <v>6</v>
      </c>
      <c r="J564" s="42">
        <v>44048</v>
      </c>
      <c r="K564" s="130">
        <v>5</v>
      </c>
      <c r="L564" s="22"/>
      <c r="M564" s="3">
        <v>8</v>
      </c>
      <c r="N564" s="42">
        <v>44047</v>
      </c>
      <c r="O564" s="130">
        <v>5</v>
      </c>
      <c r="P564" s="22"/>
      <c r="Q564" s="3">
        <v>8</v>
      </c>
      <c r="R564" s="42">
        <v>44046</v>
      </c>
      <c r="S564" s="130">
        <v>0</v>
      </c>
      <c r="T564" s="22"/>
      <c r="U564" s="3">
        <v>8</v>
      </c>
      <c r="V564" s="42">
        <v>44045</v>
      </c>
      <c r="W564" s="130">
        <v>5</v>
      </c>
      <c r="X564" s="22"/>
      <c r="Y564" s="3">
        <v>8</v>
      </c>
      <c r="Z564" s="42">
        <v>44044</v>
      </c>
      <c r="AA564" s="130">
        <v>5</v>
      </c>
      <c r="AB564" s="22"/>
      <c r="AC564" s="131">
        <v>5</v>
      </c>
      <c r="AD564" s="42">
        <v>44043</v>
      </c>
      <c r="AE564" s="130">
        <v>5</v>
      </c>
      <c r="AF564" s="22"/>
      <c r="AG564" s="131">
        <v>3</v>
      </c>
      <c r="AH564" s="42">
        <v>44042</v>
      </c>
      <c r="AI564" s="130">
        <v>5</v>
      </c>
      <c r="AJ564" s="132"/>
      <c r="AK564" s="3">
        <v>1</v>
      </c>
      <c r="AL564" s="42">
        <v>44041</v>
      </c>
      <c r="AM564" s="130">
        <v>5</v>
      </c>
      <c r="AN564" s="132"/>
      <c r="AO564" s="3">
        <v>1</v>
      </c>
      <c r="AP564" s="42">
        <v>44040</v>
      </c>
      <c r="AQ564" s="130">
        <v>5</v>
      </c>
      <c r="AR564" s="132"/>
      <c r="AS564" s="3">
        <v>1</v>
      </c>
      <c r="AT564" s="42">
        <v>44039</v>
      </c>
      <c r="AU564" s="130">
        <v>0</v>
      </c>
      <c r="AV564" s="132"/>
      <c r="AW564" s="3">
        <v>1</v>
      </c>
      <c r="AX564" s="42">
        <v>44038</v>
      </c>
      <c r="AY564" s="130">
        <v>5</v>
      </c>
      <c r="AZ564" s="132"/>
      <c r="BA564" s="3">
        <v>1</v>
      </c>
      <c r="BB564" s="42">
        <v>44037</v>
      </c>
      <c r="BC564" s="130">
        <v>5</v>
      </c>
      <c r="BD564" s="132"/>
      <c r="BE564" s="3">
        <v>1</v>
      </c>
      <c r="BF564" s="42">
        <v>44036</v>
      </c>
      <c r="BG564" s="130">
        <v>5</v>
      </c>
      <c r="BH564" s="22"/>
    </row>
    <row r="565" spans="1:60" customFormat="1" x14ac:dyDescent="0.25">
      <c r="A565" s="30"/>
      <c r="B565" s="62"/>
      <c r="C565" s="128">
        <f t="shared" si="81"/>
        <v>1</v>
      </c>
      <c r="D565" s="129">
        <f t="shared" si="83"/>
        <v>1</v>
      </c>
      <c r="E565" s="33">
        <f>SUM(K565,O565,S565,W565,AA565,AE565,AI565,AM565,AQ565,AU565,AY565,BC565,BG565)</f>
        <v>40</v>
      </c>
      <c r="F565" s="33">
        <v>5</v>
      </c>
      <c r="G565" s="147"/>
      <c r="H565" s="22"/>
      <c r="I565" s="3">
        <v>6</v>
      </c>
      <c r="J565" s="42">
        <v>44048</v>
      </c>
      <c r="K565" s="130">
        <v>5</v>
      </c>
      <c r="L565" s="22"/>
      <c r="M565" s="3">
        <v>8</v>
      </c>
      <c r="N565" s="42">
        <v>44047</v>
      </c>
      <c r="O565" s="130">
        <v>5</v>
      </c>
      <c r="P565" s="22"/>
      <c r="Q565" s="3">
        <v>8</v>
      </c>
      <c r="R565" s="42">
        <v>44046</v>
      </c>
      <c r="S565" s="130">
        <v>0</v>
      </c>
      <c r="T565" s="22"/>
      <c r="U565" s="3">
        <v>8</v>
      </c>
      <c r="V565" s="42">
        <v>44045</v>
      </c>
      <c r="W565" s="130">
        <v>5</v>
      </c>
      <c r="X565" s="22"/>
      <c r="Y565" s="3">
        <v>8</v>
      </c>
      <c r="Z565" s="42">
        <v>44044</v>
      </c>
      <c r="AA565" s="130">
        <v>5</v>
      </c>
      <c r="AB565" s="22"/>
      <c r="AC565" s="131">
        <v>5</v>
      </c>
      <c r="AD565" s="42">
        <v>44043</v>
      </c>
      <c r="AE565" s="130">
        <v>0</v>
      </c>
      <c r="AF565" s="22"/>
      <c r="AG565" s="131">
        <v>5</v>
      </c>
      <c r="AH565" s="42">
        <v>44042</v>
      </c>
      <c r="AI565" s="130">
        <v>5</v>
      </c>
      <c r="AJ565" s="132"/>
      <c r="AK565" s="3">
        <v>3</v>
      </c>
      <c r="AL565" s="42">
        <v>44041</v>
      </c>
      <c r="AM565" s="130">
        <v>5</v>
      </c>
      <c r="AN565" s="132"/>
      <c r="AO565" s="3">
        <v>1</v>
      </c>
      <c r="AP565" s="42">
        <v>44040</v>
      </c>
      <c r="AQ565" s="130">
        <v>5</v>
      </c>
      <c r="AR565" s="132"/>
      <c r="AS565" s="3">
        <v>1</v>
      </c>
      <c r="AT565" s="42">
        <v>44039</v>
      </c>
      <c r="AU565" s="130">
        <v>0</v>
      </c>
      <c r="AV565" s="132"/>
      <c r="AW565" s="3">
        <v>1</v>
      </c>
      <c r="AX565" s="42">
        <v>44038</v>
      </c>
      <c r="AY565" s="130">
        <v>0</v>
      </c>
      <c r="AZ565" s="132"/>
      <c r="BA565" s="3">
        <v>1</v>
      </c>
      <c r="BB565" s="42">
        <v>44037</v>
      </c>
      <c r="BC565" s="130">
        <v>0</v>
      </c>
      <c r="BD565" s="132"/>
      <c r="BE565" s="3">
        <v>1</v>
      </c>
      <c r="BF565" s="42">
        <v>44036</v>
      </c>
      <c r="BG565" s="130">
        <v>5</v>
      </c>
      <c r="BH565" s="22"/>
    </row>
    <row r="566" spans="1:60" customFormat="1" x14ac:dyDescent="0.25">
      <c r="A566" s="30"/>
      <c r="B566" s="62"/>
      <c r="C566" s="128">
        <f t="shared" si="81"/>
        <v>1</v>
      </c>
      <c r="D566" s="129">
        <f t="shared" si="83"/>
        <v>1</v>
      </c>
      <c r="E566" s="33">
        <f t="shared" si="84"/>
        <v>10</v>
      </c>
      <c r="F566" s="33">
        <v>5</v>
      </c>
      <c r="G566" s="147"/>
      <c r="H566" s="22"/>
      <c r="I566" s="3">
        <v>6</v>
      </c>
      <c r="J566" s="42">
        <v>44048</v>
      </c>
      <c r="K566" s="130">
        <v>5</v>
      </c>
      <c r="L566" s="22"/>
      <c r="M566" s="3">
        <v>8</v>
      </c>
      <c r="N566" s="42">
        <v>44047</v>
      </c>
      <c r="O566" s="130">
        <v>0</v>
      </c>
      <c r="P566" s="22"/>
      <c r="Q566" s="3">
        <v>8</v>
      </c>
      <c r="R566" s="42">
        <v>44046</v>
      </c>
      <c r="S566" s="130">
        <v>0</v>
      </c>
      <c r="T566" s="22"/>
      <c r="U566" s="3">
        <v>8</v>
      </c>
      <c r="V566" s="42">
        <v>44045</v>
      </c>
      <c r="W566" s="130">
        <v>0</v>
      </c>
      <c r="X566" s="22"/>
      <c r="Y566" s="3">
        <v>8</v>
      </c>
      <c r="Z566" s="42">
        <v>44044</v>
      </c>
      <c r="AA566" s="130">
        <v>0</v>
      </c>
      <c r="AB566" s="22"/>
      <c r="AC566" s="131">
        <v>8</v>
      </c>
      <c r="AD566" s="42">
        <v>44043</v>
      </c>
      <c r="AE566" s="130">
        <v>5</v>
      </c>
      <c r="AF566" s="22"/>
      <c r="AG566" s="131"/>
      <c r="AH566" s="42"/>
      <c r="AI566" s="130"/>
      <c r="AJ566" s="132"/>
      <c r="AK566" s="3"/>
      <c r="AL566" s="42"/>
      <c r="AM566" s="130"/>
      <c r="AN566" s="132"/>
      <c r="AO566" s="3"/>
      <c r="AP566" s="42"/>
      <c r="AQ566" s="130"/>
      <c r="AR566" s="132"/>
      <c r="AS566" s="3"/>
      <c r="AT566" s="42"/>
      <c r="AU566" s="130"/>
      <c r="AV566" s="132"/>
      <c r="AW566" s="3"/>
      <c r="AX566" s="42"/>
      <c r="AY566" s="130"/>
      <c r="AZ566" s="132"/>
      <c r="BA566" s="3"/>
      <c r="BB566" s="42"/>
      <c r="BC566" s="130"/>
      <c r="BD566" s="132"/>
      <c r="BE566" s="3"/>
      <c r="BF566" s="42"/>
      <c r="BG566" s="130"/>
      <c r="BH566" s="22"/>
    </row>
    <row r="567" spans="1:60" customFormat="1" x14ac:dyDescent="0.25">
      <c r="A567" s="30">
        <v>44049</v>
      </c>
      <c r="B567" s="62">
        <v>0.45833333333333331</v>
      </c>
      <c r="C567" s="128">
        <f t="shared" si="81"/>
        <v>4</v>
      </c>
      <c r="D567" s="129">
        <f t="shared" si="83"/>
        <v>4</v>
      </c>
      <c r="E567" s="33">
        <f t="shared" si="84"/>
        <v>260</v>
      </c>
      <c r="F567" s="33">
        <v>5</v>
      </c>
      <c r="G567" s="147"/>
      <c r="H567" s="22"/>
      <c r="I567" s="3">
        <v>6</v>
      </c>
      <c r="J567" s="42">
        <v>44048</v>
      </c>
      <c r="K567" s="130">
        <v>20</v>
      </c>
      <c r="L567" s="22"/>
      <c r="M567" s="3">
        <v>8</v>
      </c>
      <c r="N567" s="42">
        <v>44047</v>
      </c>
      <c r="O567" s="130">
        <v>20</v>
      </c>
      <c r="P567" s="22"/>
      <c r="Q567" s="3">
        <v>8</v>
      </c>
      <c r="R567" s="42">
        <v>44046</v>
      </c>
      <c r="S567" s="130">
        <v>20</v>
      </c>
      <c r="T567" s="22"/>
      <c r="U567" s="3">
        <v>8</v>
      </c>
      <c r="V567" s="42">
        <v>44045</v>
      </c>
      <c r="W567" s="130">
        <v>20</v>
      </c>
      <c r="X567" s="22"/>
      <c r="Y567" s="3">
        <v>5</v>
      </c>
      <c r="Z567" s="42">
        <v>44044</v>
      </c>
      <c r="AA567" s="130">
        <v>20</v>
      </c>
      <c r="AB567" s="22"/>
      <c r="AC567" s="131">
        <v>3</v>
      </c>
      <c r="AD567" s="42">
        <v>44043</v>
      </c>
      <c r="AE567" s="130">
        <v>20</v>
      </c>
      <c r="AF567" s="22"/>
      <c r="AG567" s="131">
        <v>1</v>
      </c>
      <c r="AH567" s="42">
        <v>44042</v>
      </c>
      <c r="AI567" s="130">
        <v>20</v>
      </c>
      <c r="AJ567" s="132"/>
      <c r="AK567" s="3">
        <v>1</v>
      </c>
      <c r="AL567" s="42">
        <v>44041</v>
      </c>
      <c r="AM567" s="130">
        <v>20</v>
      </c>
      <c r="AN567" s="132"/>
      <c r="AO567" s="3">
        <v>1</v>
      </c>
      <c r="AP567" s="42">
        <v>44040</v>
      </c>
      <c r="AQ567" s="130">
        <v>20</v>
      </c>
      <c r="AR567" s="132"/>
      <c r="AS567" s="3">
        <v>1</v>
      </c>
      <c r="AT567" s="42">
        <v>44039</v>
      </c>
      <c r="AU567" s="130">
        <v>20</v>
      </c>
      <c r="AV567" s="132"/>
      <c r="AW567" s="3">
        <v>1</v>
      </c>
      <c r="AX567" s="42">
        <v>44038</v>
      </c>
      <c r="AY567" s="130">
        <v>20</v>
      </c>
      <c r="AZ567" s="132"/>
      <c r="BA567" s="3">
        <v>1</v>
      </c>
      <c r="BB567" s="42">
        <v>44037</v>
      </c>
      <c r="BC567" s="130">
        <v>20</v>
      </c>
      <c r="BD567" s="132"/>
      <c r="BE567" s="3">
        <v>1</v>
      </c>
      <c r="BF567" s="42">
        <v>44036</v>
      </c>
      <c r="BG567" s="130">
        <v>20</v>
      </c>
      <c r="BH567" s="22"/>
    </row>
    <row r="568" spans="1:60" customFormat="1" x14ac:dyDescent="0.25">
      <c r="A568" s="30"/>
      <c r="B568" s="62"/>
      <c r="C568" s="128">
        <f t="shared" si="81"/>
        <v>1</v>
      </c>
      <c r="D568" s="129">
        <f t="shared" si="83"/>
        <v>1</v>
      </c>
      <c r="E568" s="33">
        <f>SUM(K568,O568,S568,W568,AA568,AE568,AI568,AM568,AQ568,AU568,AY568,BC568,BG568)</f>
        <v>25</v>
      </c>
      <c r="F568" s="33">
        <v>5</v>
      </c>
      <c r="G568" s="147"/>
      <c r="H568" s="22"/>
      <c r="I568" s="3">
        <v>6</v>
      </c>
      <c r="J568" s="42">
        <v>44048</v>
      </c>
      <c r="K568" s="130">
        <v>5</v>
      </c>
      <c r="L568" s="22"/>
      <c r="M568" s="3">
        <v>8</v>
      </c>
      <c r="N568" s="42">
        <v>44047</v>
      </c>
      <c r="O568" s="130">
        <v>5</v>
      </c>
      <c r="P568" s="22"/>
      <c r="Q568" s="3">
        <v>8</v>
      </c>
      <c r="R568" s="42">
        <v>44046</v>
      </c>
      <c r="S568" s="130">
        <v>5</v>
      </c>
      <c r="T568" s="22"/>
      <c r="U568" s="3">
        <v>8</v>
      </c>
      <c r="V568" s="42">
        <v>44045</v>
      </c>
      <c r="W568" s="130">
        <v>0</v>
      </c>
      <c r="X568" s="22"/>
      <c r="Y568" s="3">
        <v>8</v>
      </c>
      <c r="Z568" s="42">
        <v>44044</v>
      </c>
      <c r="AA568" s="130">
        <v>0</v>
      </c>
      <c r="AB568" s="22"/>
      <c r="AC568" s="131">
        <v>8</v>
      </c>
      <c r="AD568" s="42">
        <v>44043</v>
      </c>
      <c r="AE568" s="130">
        <v>5</v>
      </c>
      <c r="AF568" s="22"/>
      <c r="AG568" s="131">
        <v>5</v>
      </c>
      <c r="AH568" s="42">
        <v>44042</v>
      </c>
      <c r="AI568" s="130">
        <v>5</v>
      </c>
      <c r="AJ568" s="132"/>
      <c r="AK568" s="3"/>
      <c r="AL568" s="42"/>
      <c r="AM568" s="130"/>
      <c r="AN568" s="132"/>
      <c r="AO568" s="3"/>
      <c r="AP568" s="42"/>
      <c r="AQ568" s="130"/>
      <c r="AR568" s="132"/>
      <c r="AS568" s="3"/>
      <c r="AT568" s="42"/>
      <c r="AU568" s="130"/>
      <c r="AV568" s="132"/>
      <c r="AW568" s="3"/>
      <c r="AX568" s="42"/>
      <c r="AY568" s="130"/>
      <c r="AZ568" s="132"/>
      <c r="BA568" s="3"/>
      <c r="BB568" s="42"/>
      <c r="BC568" s="130"/>
      <c r="BD568" s="132"/>
      <c r="BE568" s="3"/>
      <c r="BF568" s="42"/>
      <c r="BG568" s="130"/>
      <c r="BH568" s="22"/>
    </row>
    <row r="569" spans="1:60" customFormat="1" x14ac:dyDescent="0.25">
      <c r="A569" s="30"/>
      <c r="B569" s="62"/>
      <c r="C569" s="128">
        <f t="shared" si="81"/>
        <v>1</v>
      </c>
      <c r="D569" s="129">
        <f t="shared" si="83"/>
        <v>1</v>
      </c>
      <c r="E569" s="33">
        <f t="shared" si="84"/>
        <v>10</v>
      </c>
      <c r="F569" s="33">
        <v>5</v>
      </c>
      <c r="G569" s="147"/>
      <c r="H569" s="22"/>
      <c r="I569" s="3">
        <v>6</v>
      </c>
      <c r="J569" s="42">
        <v>44048</v>
      </c>
      <c r="K569" s="130">
        <v>5</v>
      </c>
      <c r="L569" s="22"/>
      <c r="M569" s="3">
        <v>8</v>
      </c>
      <c r="N569" s="42">
        <v>44047</v>
      </c>
      <c r="O569" s="130">
        <v>5</v>
      </c>
      <c r="P569" s="22"/>
      <c r="Q569" s="3"/>
      <c r="R569" s="42"/>
      <c r="S569" s="130"/>
      <c r="T569" s="22"/>
      <c r="U569" s="3"/>
      <c r="V569" s="42"/>
      <c r="W569" s="130"/>
      <c r="X569" s="22"/>
      <c r="Y569" s="3"/>
      <c r="Z569" s="42"/>
      <c r="AA569" s="130"/>
      <c r="AB569" s="22"/>
      <c r="AC569" s="131"/>
      <c r="AD569" s="42"/>
      <c r="AE569" s="130"/>
      <c r="AF569" s="22"/>
      <c r="AG569" s="131"/>
      <c r="AH569" s="42"/>
      <c r="AI569" s="130"/>
      <c r="AJ569" s="132"/>
      <c r="AK569" s="3"/>
      <c r="AL569" s="42"/>
      <c r="AM569" s="130"/>
      <c r="AN569" s="132"/>
      <c r="AO569" s="3"/>
      <c r="AP569" s="42"/>
      <c r="AQ569" s="130"/>
      <c r="AR569" s="132"/>
      <c r="AS569" s="3"/>
      <c r="AT569" s="42"/>
      <c r="AU569" s="130"/>
      <c r="AV569" s="132"/>
      <c r="AW569" s="3"/>
      <c r="AX569" s="42"/>
      <c r="AY569" s="130"/>
      <c r="AZ569" s="132"/>
      <c r="BA569" s="3"/>
      <c r="BB569" s="42"/>
      <c r="BC569" s="130"/>
      <c r="BD569" s="132"/>
      <c r="BE569" s="3"/>
      <c r="BF569" s="42"/>
      <c r="BG569" s="130"/>
      <c r="BH569" s="22"/>
    </row>
    <row r="570" spans="1:60" customFormat="1" x14ac:dyDescent="0.25">
      <c r="A570" s="30"/>
      <c r="B570" s="62"/>
      <c r="C570" s="128">
        <f t="shared" si="81"/>
        <v>1</v>
      </c>
      <c r="D570" s="129">
        <f t="shared" si="83"/>
        <v>1</v>
      </c>
      <c r="E570" s="33">
        <f t="shared" ref="E570:E584" si="85">SUM(K570,O570,S570,W570,AA570,AE570,AI570,AM570,AQ570,AU570,AY570,BC570,BG570)</f>
        <v>5</v>
      </c>
      <c r="F570" s="33">
        <v>5</v>
      </c>
      <c r="G570" s="147"/>
      <c r="H570" s="22"/>
      <c r="I570" s="3">
        <v>6</v>
      </c>
      <c r="J570" s="42">
        <v>44048</v>
      </c>
      <c r="K570" s="130">
        <v>5</v>
      </c>
      <c r="L570" s="22"/>
      <c r="M570" s="3"/>
      <c r="N570" s="42"/>
      <c r="O570" s="130"/>
      <c r="P570" s="22"/>
      <c r="Q570" s="3"/>
      <c r="R570" s="42"/>
      <c r="S570" s="130"/>
      <c r="T570" s="22"/>
      <c r="U570" s="3"/>
      <c r="V570" s="42"/>
      <c r="W570" s="130"/>
      <c r="X570" s="22"/>
      <c r="Y570" s="3"/>
      <c r="Z570" s="42"/>
      <c r="AA570" s="130"/>
      <c r="AB570" s="22"/>
      <c r="AC570" s="131"/>
      <c r="AD570" s="42"/>
      <c r="AE570" s="130"/>
      <c r="AF570" s="22"/>
      <c r="AG570" s="131"/>
      <c r="AH570" s="42"/>
      <c r="AI570" s="130"/>
      <c r="AJ570" s="132"/>
      <c r="AK570" s="3"/>
      <c r="AL570" s="42"/>
      <c r="AM570" s="130"/>
      <c r="AN570" s="132"/>
      <c r="AO570" s="3"/>
      <c r="AP570" s="42"/>
      <c r="AQ570" s="130"/>
      <c r="AR570" s="132"/>
      <c r="AS570" s="3"/>
      <c r="AT570" s="42"/>
      <c r="AU570" s="130"/>
      <c r="AV570" s="132"/>
      <c r="AW570" s="3"/>
      <c r="AX570" s="42"/>
      <c r="AY570" s="130"/>
      <c r="AZ570" s="132"/>
      <c r="BA570" s="3"/>
      <c r="BB570" s="42"/>
      <c r="BC570" s="130"/>
      <c r="BD570" s="132"/>
      <c r="BE570" s="3"/>
      <c r="BF570" s="42"/>
      <c r="BG570" s="130"/>
      <c r="BH570" s="22"/>
    </row>
    <row r="571" spans="1:60" customFormat="1" x14ac:dyDescent="0.25">
      <c r="A571" s="30">
        <v>44049</v>
      </c>
      <c r="B571" s="62">
        <v>0.5</v>
      </c>
      <c r="C571" s="128">
        <f t="shared" si="81"/>
        <v>3</v>
      </c>
      <c r="D571" s="129">
        <f t="shared" si="83"/>
        <v>3</v>
      </c>
      <c r="E571" s="33">
        <f t="shared" si="85"/>
        <v>195</v>
      </c>
      <c r="F571" s="33">
        <v>5</v>
      </c>
      <c r="G571" s="147"/>
      <c r="H571" s="22"/>
      <c r="I571" s="3">
        <v>6</v>
      </c>
      <c r="J571" s="42">
        <v>44048</v>
      </c>
      <c r="K571" s="130">
        <v>15</v>
      </c>
      <c r="L571" s="22"/>
      <c r="M571" s="3">
        <v>8</v>
      </c>
      <c r="N571" s="42">
        <v>44047</v>
      </c>
      <c r="O571" s="130">
        <v>15</v>
      </c>
      <c r="P571" s="22"/>
      <c r="Q571" s="3">
        <v>8</v>
      </c>
      <c r="R571" s="42">
        <v>44046</v>
      </c>
      <c r="S571" s="130">
        <v>15</v>
      </c>
      <c r="T571" s="22"/>
      <c r="U571" s="3">
        <v>8</v>
      </c>
      <c r="V571" s="42">
        <v>44045</v>
      </c>
      <c r="W571" s="130">
        <v>15</v>
      </c>
      <c r="X571" s="22"/>
      <c r="Y571" s="3">
        <v>5</v>
      </c>
      <c r="Z571" s="42">
        <v>44044</v>
      </c>
      <c r="AA571" s="130">
        <v>15</v>
      </c>
      <c r="AB571" s="22"/>
      <c r="AC571" s="131">
        <v>3</v>
      </c>
      <c r="AD571" s="42">
        <v>44043</v>
      </c>
      <c r="AE571" s="130">
        <v>15</v>
      </c>
      <c r="AF571" s="22"/>
      <c r="AG571" s="131">
        <v>1</v>
      </c>
      <c r="AH571" s="42">
        <v>44042</v>
      </c>
      <c r="AI571" s="130">
        <v>15</v>
      </c>
      <c r="AJ571" s="132"/>
      <c r="AK571" s="3">
        <v>1</v>
      </c>
      <c r="AL571" s="42">
        <v>44041</v>
      </c>
      <c r="AM571" s="130">
        <v>15</v>
      </c>
      <c r="AN571" s="132"/>
      <c r="AO571" s="3">
        <v>1</v>
      </c>
      <c r="AP571" s="42">
        <v>44040</v>
      </c>
      <c r="AQ571" s="130">
        <v>15</v>
      </c>
      <c r="AR571" s="132"/>
      <c r="AS571" s="3">
        <v>1</v>
      </c>
      <c r="AT571" s="42">
        <v>44039</v>
      </c>
      <c r="AU571" s="130">
        <v>15</v>
      </c>
      <c r="AV571" s="132"/>
      <c r="AW571" s="3">
        <v>1</v>
      </c>
      <c r="AX571" s="42">
        <v>44038</v>
      </c>
      <c r="AY571" s="130">
        <v>15</v>
      </c>
      <c r="AZ571" s="132"/>
      <c r="BA571" s="3">
        <v>1</v>
      </c>
      <c r="BB571" s="42">
        <v>44037</v>
      </c>
      <c r="BC571" s="130">
        <v>15</v>
      </c>
      <c r="BD571" s="132"/>
      <c r="BE571" s="3">
        <v>1</v>
      </c>
      <c r="BF571" s="42">
        <v>44036</v>
      </c>
      <c r="BG571" s="130">
        <v>15</v>
      </c>
      <c r="BH571" s="22"/>
    </row>
    <row r="572" spans="1:60" customFormat="1" x14ac:dyDescent="0.25">
      <c r="A572" s="30"/>
      <c r="B572" s="62"/>
      <c r="C572" s="128">
        <f t="shared" si="81"/>
        <v>1</v>
      </c>
      <c r="D572" s="129">
        <f t="shared" si="83"/>
        <v>1</v>
      </c>
      <c r="E572" s="33">
        <f t="shared" si="85"/>
        <v>55</v>
      </c>
      <c r="F572" s="33">
        <v>5</v>
      </c>
      <c r="G572" s="147"/>
      <c r="H572" s="22"/>
      <c r="I572" s="3">
        <v>6</v>
      </c>
      <c r="J572" s="42">
        <v>44048</v>
      </c>
      <c r="K572" s="130">
        <v>5</v>
      </c>
      <c r="L572" s="22"/>
      <c r="M572" s="3">
        <v>8</v>
      </c>
      <c r="N572" s="42">
        <v>44047</v>
      </c>
      <c r="O572" s="130">
        <v>5</v>
      </c>
      <c r="P572" s="22"/>
      <c r="Q572" s="3">
        <v>8</v>
      </c>
      <c r="R572" s="42">
        <v>44046</v>
      </c>
      <c r="S572" s="130">
        <v>5</v>
      </c>
      <c r="T572" s="22"/>
      <c r="U572" s="3">
        <v>8</v>
      </c>
      <c r="V572" s="42">
        <v>44045</v>
      </c>
      <c r="W572" s="130">
        <v>5</v>
      </c>
      <c r="X572" s="22"/>
      <c r="Y572" s="3">
        <v>5</v>
      </c>
      <c r="Z572" s="42">
        <v>44044</v>
      </c>
      <c r="AA572" s="130">
        <v>5</v>
      </c>
      <c r="AB572" s="22"/>
      <c r="AC572" s="131">
        <v>3</v>
      </c>
      <c r="AD572" s="42">
        <v>44043</v>
      </c>
      <c r="AE572" s="130">
        <v>5</v>
      </c>
      <c r="AF572" s="22"/>
      <c r="AG572" s="131">
        <v>1</v>
      </c>
      <c r="AH572" s="42">
        <v>44042</v>
      </c>
      <c r="AI572" s="130">
        <v>5</v>
      </c>
      <c r="AJ572" s="132"/>
      <c r="AK572" s="3">
        <v>1</v>
      </c>
      <c r="AL572" s="42">
        <v>44041</v>
      </c>
      <c r="AM572" s="130">
        <v>0</v>
      </c>
      <c r="AN572" s="132"/>
      <c r="AO572" s="3">
        <v>1</v>
      </c>
      <c r="AP572" s="42">
        <v>44040</v>
      </c>
      <c r="AQ572" s="130">
        <v>5</v>
      </c>
      <c r="AR572" s="132"/>
      <c r="AS572" s="3">
        <v>1</v>
      </c>
      <c r="AT572" s="42">
        <v>44039</v>
      </c>
      <c r="AU572" s="130">
        <v>5</v>
      </c>
      <c r="AV572" s="132"/>
      <c r="AW572" s="3">
        <v>1</v>
      </c>
      <c r="AX572" s="42">
        <v>44038</v>
      </c>
      <c r="AY572" s="130">
        <v>5</v>
      </c>
      <c r="AZ572" s="132"/>
      <c r="BA572" s="3">
        <v>1</v>
      </c>
      <c r="BB572" s="42">
        <v>44037</v>
      </c>
      <c r="BC572" s="130">
        <v>5</v>
      </c>
      <c r="BD572" s="132"/>
      <c r="BE572" s="3"/>
      <c r="BF572" s="42"/>
      <c r="BG572" s="130"/>
      <c r="BH572" s="22"/>
    </row>
    <row r="573" spans="1:60" customFormat="1" x14ac:dyDescent="0.25">
      <c r="A573" s="30">
        <v>44049</v>
      </c>
      <c r="B573" s="62">
        <v>0.58333333333333337</v>
      </c>
      <c r="C573" s="128">
        <f t="shared" si="81"/>
        <v>3</v>
      </c>
      <c r="D573" s="129">
        <f t="shared" si="83"/>
        <v>3</v>
      </c>
      <c r="E573" s="33">
        <f t="shared" si="85"/>
        <v>195</v>
      </c>
      <c r="F573" s="33">
        <v>5</v>
      </c>
      <c r="G573" s="147"/>
      <c r="H573" s="22"/>
      <c r="I573" s="3">
        <v>6</v>
      </c>
      <c r="J573" s="42">
        <v>44048</v>
      </c>
      <c r="K573" s="130">
        <v>15</v>
      </c>
      <c r="L573" s="22"/>
      <c r="M573" s="3">
        <v>8</v>
      </c>
      <c r="N573" s="42">
        <v>44047</v>
      </c>
      <c r="O573" s="130">
        <v>15</v>
      </c>
      <c r="P573" s="22"/>
      <c r="Q573" s="3">
        <v>8</v>
      </c>
      <c r="R573" s="42">
        <v>44046</v>
      </c>
      <c r="S573" s="130">
        <v>15</v>
      </c>
      <c r="T573" s="22"/>
      <c r="U573" s="3">
        <v>8</v>
      </c>
      <c r="V573" s="42">
        <v>44045</v>
      </c>
      <c r="W573" s="130">
        <v>15</v>
      </c>
      <c r="X573" s="22"/>
      <c r="Y573" s="3">
        <v>5</v>
      </c>
      <c r="Z573" s="42">
        <v>44044</v>
      </c>
      <c r="AA573" s="130">
        <v>15</v>
      </c>
      <c r="AB573" s="22"/>
      <c r="AC573" s="131">
        <v>3</v>
      </c>
      <c r="AD573" s="42">
        <v>44043</v>
      </c>
      <c r="AE573" s="130">
        <v>15</v>
      </c>
      <c r="AF573" s="22"/>
      <c r="AG573" s="131">
        <v>1</v>
      </c>
      <c r="AH573" s="42">
        <v>44042</v>
      </c>
      <c r="AI573" s="130">
        <v>15</v>
      </c>
      <c r="AJ573" s="132"/>
      <c r="AK573" s="3">
        <v>1</v>
      </c>
      <c r="AL573" s="42">
        <v>44041</v>
      </c>
      <c r="AM573" s="130">
        <v>15</v>
      </c>
      <c r="AN573" s="132"/>
      <c r="AO573" s="3">
        <v>1</v>
      </c>
      <c r="AP573" s="42">
        <v>44040</v>
      </c>
      <c r="AQ573" s="130">
        <v>15</v>
      </c>
      <c r="AR573" s="132"/>
      <c r="AS573" s="3">
        <v>1</v>
      </c>
      <c r="AT573" s="42">
        <v>44039</v>
      </c>
      <c r="AU573" s="130">
        <v>15</v>
      </c>
      <c r="AV573" s="132"/>
      <c r="AW573" s="3">
        <v>1</v>
      </c>
      <c r="AX573" s="42">
        <v>44038</v>
      </c>
      <c r="AY573" s="130">
        <v>15</v>
      </c>
      <c r="AZ573" s="132"/>
      <c r="BA573" s="3">
        <v>1</v>
      </c>
      <c r="BB573" s="42">
        <v>44037</v>
      </c>
      <c r="BC573" s="130">
        <v>15</v>
      </c>
      <c r="BD573" s="132"/>
      <c r="BE573" s="3">
        <v>1</v>
      </c>
      <c r="BF573" s="42">
        <v>44036</v>
      </c>
      <c r="BG573" s="130">
        <v>15</v>
      </c>
      <c r="BH573" s="22"/>
    </row>
    <row r="574" spans="1:60" customFormat="1" x14ac:dyDescent="0.25">
      <c r="A574" s="30">
        <v>44049</v>
      </c>
      <c r="B574" s="62">
        <v>0.66666666666666663</v>
      </c>
      <c r="C574" s="128">
        <f t="shared" si="81"/>
        <v>4</v>
      </c>
      <c r="D574" s="129">
        <f t="shared" si="83"/>
        <v>4</v>
      </c>
      <c r="E574" s="33">
        <f t="shared" si="85"/>
        <v>260</v>
      </c>
      <c r="F574" s="33">
        <v>5</v>
      </c>
      <c r="G574" s="147"/>
      <c r="H574" s="22"/>
      <c r="I574" s="3">
        <v>6</v>
      </c>
      <c r="J574" s="42">
        <v>44048</v>
      </c>
      <c r="K574" s="130">
        <v>20</v>
      </c>
      <c r="L574" s="22"/>
      <c r="M574" s="3">
        <v>8</v>
      </c>
      <c r="N574" s="42">
        <v>44047</v>
      </c>
      <c r="O574" s="130">
        <v>20</v>
      </c>
      <c r="P574" s="22"/>
      <c r="Q574" s="3">
        <v>8</v>
      </c>
      <c r="R574" s="42">
        <v>44046</v>
      </c>
      <c r="S574" s="130">
        <v>20</v>
      </c>
      <c r="T574" s="22"/>
      <c r="U574" s="3">
        <v>8</v>
      </c>
      <c r="V574" s="42">
        <v>44045</v>
      </c>
      <c r="W574" s="130">
        <v>20</v>
      </c>
      <c r="X574" s="22"/>
      <c r="Y574" s="3">
        <v>5</v>
      </c>
      <c r="Z574" s="42">
        <v>44044</v>
      </c>
      <c r="AA574" s="130">
        <v>20</v>
      </c>
      <c r="AB574" s="22"/>
      <c r="AC574" s="131">
        <v>3</v>
      </c>
      <c r="AD574" s="42">
        <v>44043</v>
      </c>
      <c r="AE574" s="130">
        <v>20</v>
      </c>
      <c r="AF574" s="22"/>
      <c r="AG574" s="131">
        <v>1</v>
      </c>
      <c r="AH574" s="42">
        <v>44042</v>
      </c>
      <c r="AI574" s="130">
        <v>20</v>
      </c>
      <c r="AJ574" s="132"/>
      <c r="AK574" s="3">
        <v>1</v>
      </c>
      <c r="AL574" s="42">
        <v>44041</v>
      </c>
      <c r="AM574" s="130">
        <v>20</v>
      </c>
      <c r="AN574" s="132"/>
      <c r="AO574" s="3">
        <v>1</v>
      </c>
      <c r="AP574" s="42">
        <v>44040</v>
      </c>
      <c r="AQ574" s="130">
        <v>20</v>
      </c>
      <c r="AR574" s="132"/>
      <c r="AS574" s="3">
        <v>1</v>
      </c>
      <c r="AT574" s="42">
        <v>44039</v>
      </c>
      <c r="AU574" s="130">
        <v>20</v>
      </c>
      <c r="AV574" s="132"/>
      <c r="AW574" s="3">
        <v>1</v>
      </c>
      <c r="AX574" s="42">
        <v>44038</v>
      </c>
      <c r="AY574" s="130">
        <v>20</v>
      </c>
      <c r="AZ574" s="132"/>
      <c r="BA574" s="3">
        <v>1</v>
      </c>
      <c r="BB574" s="42">
        <v>44037</v>
      </c>
      <c r="BC574" s="130">
        <v>20</v>
      </c>
      <c r="BD574" s="132"/>
      <c r="BE574" s="3">
        <v>1</v>
      </c>
      <c r="BF574" s="42">
        <v>44036</v>
      </c>
      <c r="BG574" s="130">
        <v>20</v>
      </c>
      <c r="BH574" s="22"/>
    </row>
    <row r="575" spans="1:60" customFormat="1" x14ac:dyDescent="0.25">
      <c r="A575" s="30"/>
      <c r="B575" s="62"/>
      <c r="C575" s="128">
        <f t="shared" ref="C575:C584" si="86">K575/F575</f>
        <v>1</v>
      </c>
      <c r="D575" s="129">
        <f t="shared" si="83"/>
        <v>1</v>
      </c>
      <c r="E575" s="33">
        <f t="shared" si="85"/>
        <v>10</v>
      </c>
      <c r="F575" s="33">
        <v>5</v>
      </c>
      <c r="G575" s="147"/>
      <c r="H575" s="22"/>
      <c r="I575" s="3">
        <v>6</v>
      </c>
      <c r="J575" s="42">
        <v>44048</v>
      </c>
      <c r="K575" s="130">
        <v>5</v>
      </c>
      <c r="L575" s="22"/>
      <c r="M575" s="3">
        <v>8</v>
      </c>
      <c r="N575" s="42">
        <v>44047</v>
      </c>
      <c r="O575" s="130">
        <v>5</v>
      </c>
      <c r="P575" s="22"/>
      <c r="Q575" s="3"/>
      <c r="R575" s="42"/>
      <c r="S575" s="130"/>
      <c r="T575" s="22"/>
      <c r="U575" s="3"/>
      <c r="V575" s="42"/>
      <c r="W575" s="130"/>
      <c r="X575" s="22"/>
      <c r="Y575" s="3"/>
      <c r="Z575" s="42"/>
      <c r="AA575" s="130"/>
      <c r="AB575" s="22"/>
      <c r="AC575" s="131"/>
      <c r="AD575" s="42"/>
      <c r="AE575" s="130"/>
      <c r="AF575" s="22"/>
      <c r="AG575" s="131"/>
      <c r="AH575" s="42"/>
      <c r="AI575" s="130"/>
      <c r="AJ575" s="132"/>
      <c r="AK575" s="3"/>
      <c r="AL575" s="42"/>
      <c r="AM575" s="130"/>
      <c r="AN575" s="132"/>
      <c r="AO575" s="3"/>
      <c r="AP575" s="42"/>
      <c r="AQ575" s="130"/>
      <c r="AR575" s="132"/>
      <c r="AS575" s="3"/>
      <c r="AT575" s="42"/>
      <c r="AU575" s="130"/>
      <c r="AV575" s="132"/>
      <c r="AW575" s="3"/>
      <c r="AX575" s="42"/>
      <c r="AY575" s="130"/>
      <c r="AZ575" s="132"/>
      <c r="BA575" s="3"/>
      <c r="BB575" s="42"/>
      <c r="BC575" s="130"/>
      <c r="BD575" s="132"/>
      <c r="BE575" s="3"/>
      <c r="BF575" s="42"/>
      <c r="BG575" s="130"/>
      <c r="BH575" s="22"/>
    </row>
    <row r="576" spans="1:60" customFormat="1" x14ac:dyDescent="0.25">
      <c r="A576" s="30">
        <v>44049</v>
      </c>
      <c r="B576" s="62">
        <v>0.70833333333333337</v>
      </c>
      <c r="C576" s="128">
        <f t="shared" si="86"/>
        <v>2</v>
      </c>
      <c r="D576" s="129">
        <f t="shared" si="83"/>
        <v>2</v>
      </c>
      <c r="E576" s="33">
        <f t="shared" si="85"/>
        <v>130</v>
      </c>
      <c r="F576" s="33">
        <v>5</v>
      </c>
      <c r="G576" s="147"/>
      <c r="H576" s="22"/>
      <c r="I576" s="3">
        <v>6</v>
      </c>
      <c r="J576" s="42">
        <v>44048</v>
      </c>
      <c r="K576" s="130">
        <v>10</v>
      </c>
      <c r="L576" s="22"/>
      <c r="M576" s="3">
        <v>8</v>
      </c>
      <c r="N576" s="42">
        <v>44047</v>
      </c>
      <c r="O576" s="130">
        <v>10</v>
      </c>
      <c r="P576" s="22"/>
      <c r="Q576" s="3">
        <v>8</v>
      </c>
      <c r="R576" s="42">
        <v>44046</v>
      </c>
      <c r="S576" s="130">
        <v>10</v>
      </c>
      <c r="T576" s="22"/>
      <c r="U576" s="3">
        <v>8</v>
      </c>
      <c r="V576" s="42">
        <v>44045</v>
      </c>
      <c r="W576" s="130">
        <v>10</v>
      </c>
      <c r="X576" s="22"/>
      <c r="Y576" s="3">
        <v>5</v>
      </c>
      <c r="Z576" s="42">
        <v>44044</v>
      </c>
      <c r="AA576" s="130">
        <v>10</v>
      </c>
      <c r="AB576" s="22"/>
      <c r="AC576" s="131">
        <v>3</v>
      </c>
      <c r="AD576" s="42">
        <v>44043</v>
      </c>
      <c r="AE576" s="130">
        <v>10</v>
      </c>
      <c r="AF576" s="22"/>
      <c r="AG576" s="131">
        <v>1</v>
      </c>
      <c r="AH576" s="42">
        <v>44042</v>
      </c>
      <c r="AI576" s="130">
        <v>10</v>
      </c>
      <c r="AJ576" s="132"/>
      <c r="AK576" s="3">
        <v>1</v>
      </c>
      <c r="AL576" s="42">
        <v>44041</v>
      </c>
      <c r="AM576" s="130">
        <v>10</v>
      </c>
      <c r="AN576" s="132"/>
      <c r="AO576" s="3">
        <v>1</v>
      </c>
      <c r="AP576" s="42">
        <v>44040</v>
      </c>
      <c r="AQ576" s="130">
        <v>10</v>
      </c>
      <c r="AR576" s="132"/>
      <c r="AS576" s="3">
        <v>1</v>
      </c>
      <c r="AT576" s="42">
        <v>44039</v>
      </c>
      <c r="AU576" s="130">
        <v>10</v>
      </c>
      <c r="AV576" s="132"/>
      <c r="AW576" s="3">
        <v>1</v>
      </c>
      <c r="AX576" s="42">
        <v>44038</v>
      </c>
      <c r="AY576" s="130">
        <v>10</v>
      </c>
      <c r="AZ576" s="132"/>
      <c r="BA576" s="3">
        <v>1</v>
      </c>
      <c r="BB576" s="42">
        <v>44037</v>
      </c>
      <c r="BC576" s="130">
        <v>10</v>
      </c>
      <c r="BD576" s="132"/>
      <c r="BE576" s="3">
        <v>1</v>
      </c>
      <c r="BF576" s="42">
        <v>44036</v>
      </c>
      <c r="BG576" s="130">
        <v>10</v>
      </c>
      <c r="BH576" s="22"/>
    </row>
    <row r="577" spans="1:60" customFormat="1" x14ac:dyDescent="0.25">
      <c r="A577" s="30"/>
      <c r="B577" s="62"/>
      <c r="C577" s="128">
        <f t="shared" si="86"/>
        <v>1</v>
      </c>
      <c r="D577" s="129">
        <f t="shared" si="83"/>
        <v>1</v>
      </c>
      <c r="E577" s="33">
        <f t="shared" si="85"/>
        <v>55</v>
      </c>
      <c r="F577" s="33">
        <v>5</v>
      </c>
      <c r="G577" s="147"/>
      <c r="H577" s="22"/>
      <c r="I577" s="3">
        <v>6</v>
      </c>
      <c r="J577" s="42">
        <v>44048</v>
      </c>
      <c r="K577" s="130">
        <v>5</v>
      </c>
      <c r="L577" s="22"/>
      <c r="M577" s="3">
        <v>8</v>
      </c>
      <c r="N577" s="42">
        <v>44047</v>
      </c>
      <c r="O577" s="130">
        <v>0</v>
      </c>
      <c r="P577" s="22"/>
      <c r="Q577" s="3">
        <v>8</v>
      </c>
      <c r="R577" s="42">
        <v>44046</v>
      </c>
      <c r="S577" s="130">
        <v>5</v>
      </c>
      <c r="T577" s="22"/>
      <c r="U577" s="3">
        <v>8</v>
      </c>
      <c r="V577" s="42">
        <v>44045</v>
      </c>
      <c r="W577" s="130">
        <v>5</v>
      </c>
      <c r="X577" s="22"/>
      <c r="Y577" s="3">
        <v>8</v>
      </c>
      <c r="Z577" s="42">
        <v>44044</v>
      </c>
      <c r="AA577" s="130">
        <v>5</v>
      </c>
      <c r="AB577" s="22"/>
      <c r="AC577" s="131">
        <v>5</v>
      </c>
      <c r="AD577" s="42">
        <v>44043</v>
      </c>
      <c r="AE577" s="130">
        <v>5</v>
      </c>
      <c r="AF577" s="22"/>
      <c r="AG577" s="131">
        <v>3</v>
      </c>
      <c r="AH577" s="42">
        <v>44042</v>
      </c>
      <c r="AI577" s="130">
        <v>5</v>
      </c>
      <c r="AJ577" s="132"/>
      <c r="AK577" s="3">
        <v>1</v>
      </c>
      <c r="AL577" s="42">
        <v>44041</v>
      </c>
      <c r="AM577" s="130">
        <v>5</v>
      </c>
      <c r="AN577" s="132"/>
      <c r="AO577" s="3">
        <v>1</v>
      </c>
      <c r="AP577" s="42">
        <v>44040</v>
      </c>
      <c r="AQ577" s="130">
        <v>5</v>
      </c>
      <c r="AR577" s="132"/>
      <c r="AS577" s="3">
        <v>1</v>
      </c>
      <c r="AT577" s="42">
        <v>44039</v>
      </c>
      <c r="AU577" s="130">
        <v>5</v>
      </c>
      <c r="AV577" s="132"/>
      <c r="AW577" s="3">
        <v>1</v>
      </c>
      <c r="AX577" s="42">
        <v>44038</v>
      </c>
      <c r="AY577" s="130">
        <v>5</v>
      </c>
      <c r="AZ577" s="132"/>
      <c r="BA577" s="3">
        <v>1</v>
      </c>
      <c r="BB577" s="42">
        <v>44037</v>
      </c>
      <c r="BC577" s="130">
        <v>5</v>
      </c>
      <c r="BD577" s="132"/>
      <c r="BE577" s="3"/>
      <c r="BF577" s="42"/>
      <c r="BG577" s="130"/>
      <c r="BH577" s="22"/>
    </row>
    <row r="578" spans="1:60" customFormat="1" x14ac:dyDescent="0.25">
      <c r="A578" s="30"/>
      <c r="B578" s="62"/>
      <c r="C578" s="128">
        <f t="shared" si="86"/>
        <v>1</v>
      </c>
      <c r="D578" s="129">
        <f t="shared" si="83"/>
        <v>1</v>
      </c>
      <c r="E578" s="33">
        <f t="shared" si="85"/>
        <v>5</v>
      </c>
      <c r="F578" s="33">
        <v>5</v>
      </c>
      <c r="G578" s="147"/>
      <c r="H578" s="22"/>
      <c r="I578" s="3">
        <v>6</v>
      </c>
      <c r="J578" s="42">
        <v>44048</v>
      </c>
      <c r="K578" s="130">
        <v>5</v>
      </c>
      <c r="L578" s="22"/>
      <c r="M578" s="3"/>
      <c r="N578" s="42"/>
      <c r="O578" s="130"/>
      <c r="P578" s="22"/>
      <c r="Q578" s="3"/>
      <c r="R578" s="42"/>
      <c r="S578" s="130"/>
      <c r="T578" s="22"/>
      <c r="U578" s="3"/>
      <c r="V578" s="42"/>
      <c r="W578" s="130"/>
      <c r="X578" s="22"/>
      <c r="Y578" s="3"/>
      <c r="Z578" s="42"/>
      <c r="AA578" s="130"/>
      <c r="AB578" s="22"/>
      <c r="AC578" s="131"/>
      <c r="AD578" s="42"/>
      <c r="AE578" s="130"/>
      <c r="AF578" s="22"/>
      <c r="AG578" s="131"/>
      <c r="AH578" s="42"/>
      <c r="AI578" s="130"/>
      <c r="AJ578" s="132"/>
      <c r="AK578" s="3"/>
      <c r="AL578" s="42"/>
      <c r="AM578" s="130"/>
      <c r="AN578" s="132"/>
      <c r="AO578" s="3"/>
      <c r="AP578" s="42"/>
      <c r="AQ578" s="130"/>
      <c r="AR578" s="132"/>
      <c r="AS578" s="3"/>
      <c r="AT578" s="42"/>
      <c r="AU578" s="130"/>
      <c r="AV578" s="132"/>
      <c r="AW578" s="3"/>
      <c r="AX578" s="42"/>
      <c r="AY578" s="130"/>
      <c r="AZ578" s="132"/>
      <c r="BA578" s="3"/>
      <c r="BB578" s="42"/>
      <c r="BC578" s="130"/>
      <c r="BD578" s="132"/>
      <c r="BE578" s="3"/>
      <c r="BF578" s="42"/>
      <c r="BG578" s="130"/>
      <c r="BH578" s="22"/>
    </row>
    <row r="579" spans="1:60" customFormat="1" x14ac:dyDescent="0.25">
      <c r="A579" s="30">
        <v>44049</v>
      </c>
      <c r="B579" s="62">
        <v>0.79166666666666663</v>
      </c>
      <c r="C579" s="128">
        <f t="shared" si="86"/>
        <v>2</v>
      </c>
      <c r="D579" s="129">
        <f t="shared" si="83"/>
        <v>2</v>
      </c>
      <c r="E579" s="33">
        <f t="shared" si="85"/>
        <v>130</v>
      </c>
      <c r="F579" s="33">
        <v>5</v>
      </c>
      <c r="G579" s="147"/>
      <c r="H579" s="22"/>
      <c r="I579" s="3">
        <v>6</v>
      </c>
      <c r="J579" s="42">
        <v>44048</v>
      </c>
      <c r="K579" s="130">
        <v>10</v>
      </c>
      <c r="L579" s="22"/>
      <c r="M579" s="3">
        <v>8</v>
      </c>
      <c r="N579" s="42">
        <v>44047</v>
      </c>
      <c r="O579" s="130">
        <v>10</v>
      </c>
      <c r="P579" s="22"/>
      <c r="Q579" s="3">
        <v>8</v>
      </c>
      <c r="R579" s="42">
        <v>44046</v>
      </c>
      <c r="S579" s="130">
        <v>10</v>
      </c>
      <c r="T579" s="22"/>
      <c r="U579" s="3">
        <v>8</v>
      </c>
      <c r="V579" s="42">
        <v>44045</v>
      </c>
      <c r="W579" s="130">
        <v>10</v>
      </c>
      <c r="X579" s="22"/>
      <c r="Y579" s="3">
        <v>5</v>
      </c>
      <c r="Z579" s="42">
        <v>44044</v>
      </c>
      <c r="AA579" s="130">
        <v>10</v>
      </c>
      <c r="AB579" s="22"/>
      <c r="AC579" s="131">
        <v>3</v>
      </c>
      <c r="AD579" s="42">
        <v>44043</v>
      </c>
      <c r="AE579" s="130">
        <v>10</v>
      </c>
      <c r="AF579" s="22"/>
      <c r="AG579" s="131">
        <v>1</v>
      </c>
      <c r="AH579" s="42">
        <v>44042</v>
      </c>
      <c r="AI579" s="130">
        <v>10</v>
      </c>
      <c r="AJ579" s="132"/>
      <c r="AK579" s="3">
        <v>1</v>
      </c>
      <c r="AL579" s="42">
        <v>44041</v>
      </c>
      <c r="AM579" s="130">
        <v>10</v>
      </c>
      <c r="AN579" s="132"/>
      <c r="AO579" s="3">
        <v>1</v>
      </c>
      <c r="AP579" s="42">
        <v>44040</v>
      </c>
      <c r="AQ579" s="130">
        <v>10</v>
      </c>
      <c r="AR579" s="132"/>
      <c r="AS579" s="3">
        <v>1</v>
      </c>
      <c r="AT579" s="42">
        <v>44039</v>
      </c>
      <c r="AU579" s="130">
        <v>10</v>
      </c>
      <c r="AV579" s="132"/>
      <c r="AW579" s="3">
        <v>1</v>
      </c>
      <c r="AX579" s="42">
        <v>44038</v>
      </c>
      <c r="AY579" s="130">
        <v>10</v>
      </c>
      <c r="AZ579" s="132"/>
      <c r="BA579" s="3">
        <v>1</v>
      </c>
      <c r="BB579" s="42">
        <v>44037</v>
      </c>
      <c r="BC579" s="130">
        <v>10</v>
      </c>
      <c r="BD579" s="132"/>
      <c r="BE579" s="3">
        <v>1</v>
      </c>
      <c r="BF579" s="42">
        <v>44036</v>
      </c>
      <c r="BG579" s="130">
        <v>10</v>
      </c>
      <c r="BH579" s="22"/>
    </row>
    <row r="580" spans="1:60" customFormat="1" x14ac:dyDescent="0.25">
      <c r="A580" s="30"/>
      <c r="B580" s="62"/>
      <c r="C580" s="128">
        <f t="shared" si="86"/>
        <v>1</v>
      </c>
      <c r="D580" s="129">
        <f t="shared" si="83"/>
        <v>1</v>
      </c>
      <c r="E580" s="33">
        <f t="shared" si="85"/>
        <v>55</v>
      </c>
      <c r="F580" s="33">
        <v>5</v>
      </c>
      <c r="G580" s="147"/>
      <c r="H580" s="22"/>
      <c r="I580" s="3">
        <v>6</v>
      </c>
      <c r="J580" s="42">
        <v>44048</v>
      </c>
      <c r="K580" s="130">
        <v>5</v>
      </c>
      <c r="L580" s="22"/>
      <c r="M580" s="3">
        <v>8</v>
      </c>
      <c r="N580" s="42">
        <v>44047</v>
      </c>
      <c r="O580" s="130">
        <v>5</v>
      </c>
      <c r="P580" s="22"/>
      <c r="Q580" s="3">
        <v>8</v>
      </c>
      <c r="R580" s="42">
        <v>44046</v>
      </c>
      <c r="S580" s="130">
        <v>5</v>
      </c>
      <c r="T580" s="22"/>
      <c r="U580" s="3">
        <v>8</v>
      </c>
      <c r="V580" s="42">
        <v>44045</v>
      </c>
      <c r="W580" s="130">
        <v>5</v>
      </c>
      <c r="X580" s="22"/>
      <c r="Y580" s="3">
        <v>5</v>
      </c>
      <c r="Z580" s="42">
        <v>44044</v>
      </c>
      <c r="AA580" s="130">
        <v>5</v>
      </c>
      <c r="AB580" s="22"/>
      <c r="AC580" s="131">
        <v>3</v>
      </c>
      <c r="AD580" s="42">
        <v>44043</v>
      </c>
      <c r="AE580" s="130">
        <v>5</v>
      </c>
      <c r="AF580" s="22"/>
      <c r="AG580" s="131">
        <v>1</v>
      </c>
      <c r="AH580" s="42">
        <v>44042</v>
      </c>
      <c r="AI580" s="130">
        <v>0</v>
      </c>
      <c r="AJ580" s="132"/>
      <c r="AK580" s="3">
        <v>1</v>
      </c>
      <c r="AL580" s="42">
        <v>44041</v>
      </c>
      <c r="AM580" s="130">
        <v>5</v>
      </c>
      <c r="AN580" s="132"/>
      <c r="AO580" s="3">
        <v>1</v>
      </c>
      <c r="AP580" s="42">
        <v>44040</v>
      </c>
      <c r="AQ580" s="130">
        <v>5</v>
      </c>
      <c r="AR580" s="132"/>
      <c r="AS580" s="3">
        <v>1</v>
      </c>
      <c r="AT580" s="42">
        <v>44039</v>
      </c>
      <c r="AU580" s="130">
        <v>5</v>
      </c>
      <c r="AV580" s="132"/>
      <c r="AW580" s="3">
        <v>1</v>
      </c>
      <c r="AX580" s="42">
        <v>44038</v>
      </c>
      <c r="AY580" s="130">
        <v>0</v>
      </c>
      <c r="AZ580" s="132"/>
      <c r="BA580" s="3">
        <v>1</v>
      </c>
      <c r="BB580" s="42">
        <v>44037</v>
      </c>
      <c r="BC580" s="130">
        <v>5</v>
      </c>
      <c r="BD580" s="132"/>
      <c r="BE580" s="3">
        <v>1</v>
      </c>
      <c r="BF580" s="42">
        <v>44036</v>
      </c>
      <c r="BG580" s="130">
        <v>5</v>
      </c>
      <c r="BH580" s="22"/>
    </row>
    <row r="581" spans="1:60" customFormat="1" x14ac:dyDescent="0.25">
      <c r="A581" s="30">
        <v>44049</v>
      </c>
      <c r="B581" s="62">
        <v>0.875</v>
      </c>
      <c r="C581" s="128">
        <f t="shared" si="86"/>
        <v>2</v>
      </c>
      <c r="D581" s="129">
        <f t="shared" si="83"/>
        <v>2</v>
      </c>
      <c r="E581" s="33">
        <f t="shared" si="85"/>
        <v>130</v>
      </c>
      <c r="F581" s="33">
        <v>5</v>
      </c>
      <c r="G581" s="147"/>
      <c r="H581" s="22"/>
      <c r="I581" s="3">
        <v>6</v>
      </c>
      <c r="J581" s="42">
        <v>44048</v>
      </c>
      <c r="K581" s="130">
        <v>10</v>
      </c>
      <c r="L581" s="22"/>
      <c r="M581" s="3">
        <v>8</v>
      </c>
      <c r="N581" s="42">
        <v>44047</v>
      </c>
      <c r="O581" s="130">
        <v>10</v>
      </c>
      <c r="P581" s="22"/>
      <c r="Q581" s="3">
        <v>8</v>
      </c>
      <c r="R581" s="42">
        <v>44046</v>
      </c>
      <c r="S581" s="130">
        <v>10</v>
      </c>
      <c r="T581" s="22"/>
      <c r="U581" s="3">
        <v>8</v>
      </c>
      <c r="V581" s="42">
        <v>44045</v>
      </c>
      <c r="W581" s="130">
        <v>10</v>
      </c>
      <c r="X581" s="22"/>
      <c r="Y581" s="3">
        <v>5</v>
      </c>
      <c r="Z581" s="42">
        <v>44044</v>
      </c>
      <c r="AA581" s="130">
        <v>10</v>
      </c>
      <c r="AB581" s="22"/>
      <c r="AC581" s="131">
        <v>3</v>
      </c>
      <c r="AD581" s="42">
        <v>44043</v>
      </c>
      <c r="AE581" s="130">
        <v>10</v>
      </c>
      <c r="AF581" s="22"/>
      <c r="AG581" s="131">
        <v>1</v>
      </c>
      <c r="AH581" s="42">
        <v>44042</v>
      </c>
      <c r="AI581" s="130">
        <v>10</v>
      </c>
      <c r="AJ581" s="132"/>
      <c r="AK581" s="3">
        <v>1</v>
      </c>
      <c r="AL581" s="42">
        <v>44041</v>
      </c>
      <c r="AM581" s="130">
        <v>10</v>
      </c>
      <c r="AN581" s="132"/>
      <c r="AO581" s="3">
        <v>1</v>
      </c>
      <c r="AP581" s="42">
        <v>44040</v>
      </c>
      <c r="AQ581" s="130">
        <v>10</v>
      </c>
      <c r="AR581" s="132"/>
      <c r="AS581" s="3">
        <v>1</v>
      </c>
      <c r="AT581" s="42">
        <v>44039</v>
      </c>
      <c r="AU581" s="130">
        <v>10</v>
      </c>
      <c r="AV581" s="132"/>
      <c r="AW581" s="3">
        <v>1</v>
      </c>
      <c r="AX581" s="42">
        <v>44038</v>
      </c>
      <c r="AY581" s="130">
        <v>10</v>
      </c>
      <c r="AZ581" s="132"/>
      <c r="BA581" s="3">
        <v>1</v>
      </c>
      <c r="BB581" s="42">
        <v>44037</v>
      </c>
      <c r="BC581" s="130">
        <v>10</v>
      </c>
      <c r="BD581" s="132"/>
      <c r="BE581" s="3">
        <v>1</v>
      </c>
      <c r="BF581" s="42">
        <v>44036</v>
      </c>
      <c r="BG581" s="130">
        <v>10</v>
      </c>
      <c r="BH581" s="22"/>
    </row>
    <row r="582" spans="1:60" customFormat="1" x14ac:dyDescent="0.25">
      <c r="A582" s="30"/>
      <c r="B582" s="62"/>
      <c r="C582" s="128">
        <f t="shared" si="86"/>
        <v>1</v>
      </c>
      <c r="D582" s="129">
        <f t="shared" si="83"/>
        <v>1</v>
      </c>
      <c r="E582" s="33">
        <f t="shared" si="85"/>
        <v>50</v>
      </c>
      <c r="F582" s="33">
        <v>5</v>
      </c>
      <c r="G582" s="147"/>
      <c r="H582" s="22"/>
      <c r="I582" s="3">
        <v>6</v>
      </c>
      <c r="J582" s="42">
        <v>44048</v>
      </c>
      <c r="K582" s="130">
        <v>5</v>
      </c>
      <c r="L582" s="22"/>
      <c r="M582" s="3">
        <v>8</v>
      </c>
      <c r="N582" s="42">
        <v>44047</v>
      </c>
      <c r="O582" s="130">
        <v>5</v>
      </c>
      <c r="P582" s="22"/>
      <c r="Q582" s="3">
        <v>8</v>
      </c>
      <c r="R582" s="42">
        <v>44046</v>
      </c>
      <c r="S582" s="130">
        <v>5</v>
      </c>
      <c r="T582" s="22"/>
      <c r="U582" s="3">
        <v>8</v>
      </c>
      <c r="V582" s="42">
        <v>44045</v>
      </c>
      <c r="W582" s="130">
        <v>5</v>
      </c>
      <c r="X582" s="22"/>
      <c r="Y582" s="3">
        <v>5</v>
      </c>
      <c r="Z582" s="42">
        <v>44044</v>
      </c>
      <c r="AA582" s="130">
        <v>5</v>
      </c>
      <c r="AB582" s="22"/>
      <c r="AC582" s="131">
        <v>3</v>
      </c>
      <c r="AD582" s="42">
        <v>44043</v>
      </c>
      <c r="AE582" s="130">
        <v>5</v>
      </c>
      <c r="AF582" s="22"/>
      <c r="AG582" s="131">
        <v>1</v>
      </c>
      <c r="AH582" s="42">
        <v>44042</v>
      </c>
      <c r="AI582" s="130">
        <v>5</v>
      </c>
      <c r="AJ582" s="132"/>
      <c r="AK582" s="3">
        <v>1</v>
      </c>
      <c r="AL582" s="42">
        <v>44041</v>
      </c>
      <c r="AM582" s="130">
        <v>5</v>
      </c>
      <c r="AN582" s="132"/>
      <c r="AO582" s="3">
        <v>1</v>
      </c>
      <c r="AP582" s="42">
        <v>44040</v>
      </c>
      <c r="AQ582" s="130">
        <v>5</v>
      </c>
      <c r="AR582" s="132"/>
      <c r="AS582" s="3">
        <v>1</v>
      </c>
      <c r="AT582" s="42">
        <v>44039</v>
      </c>
      <c r="AU582" s="130">
        <v>5</v>
      </c>
      <c r="AV582" s="132"/>
      <c r="AW582" s="3"/>
      <c r="AX582" s="42"/>
      <c r="AY582" s="130"/>
      <c r="AZ582" s="132"/>
      <c r="BA582" s="3"/>
      <c r="BB582" s="42"/>
      <c r="BC582" s="130"/>
      <c r="BD582" s="132"/>
      <c r="BE582" s="3"/>
      <c r="BF582" s="42"/>
      <c r="BG582" s="130"/>
      <c r="BH582" s="22"/>
    </row>
    <row r="583" spans="1:60" customFormat="1" ht="13.75" thickBot="1" x14ac:dyDescent="0.3">
      <c r="A583" s="30"/>
      <c r="B583" s="62"/>
      <c r="C583" s="128">
        <f t="shared" si="86"/>
        <v>1</v>
      </c>
      <c r="D583" s="129">
        <f t="shared" si="83"/>
        <v>1</v>
      </c>
      <c r="E583" s="33">
        <f t="shared" si="85"/>
        <v>5</v>
      </c>
      <c r="F583" s="33">
        <v>5</v>
      </c>
      <c r="G583" s="147"/>
      <c r="H583" s="22"/>
      <c r="I583" s="3">
        <v>6</v>
      </c>
      <c r="J583" s="42">
        <v>44048</v>
      </c>
      <c r="K583" s="130">
        <v>5</v>
      </c>
      <c r="L583" s="22"/>
      <c r="M583" s="3"/>
      <c r="N583" s="42"/>
      <c r="O583" s="130"/>
      <c r="P583" s="22"/>
      <c r="Q583" s="3"/>
      <c r="R583" s="42"/>
      <c r="S583" s="130"/>
      <c r="T583" s="22"/>
      <c r="U583" s="3"/>
      <c r="V583" s="42"/>
      <c r="W583" s="130"/>
      <c r="X583" s="22"/>
      <c r="Y583" s="3"/>
      <c r="Z583" s="42"/>
      <c r="AA583" s="130"/>
      <c r="AB583" s="22"/>
      <c r="AC583" s="131"/>
      <c r="AD583" s="42"/>
      <c r="AE583" s="130"/>
      <c r="AF583" s="22"/>
      <c r="AG583" s="131"/>
      <c r="AH583" s="42"/>
      <c r="AI583" s="130"/>
      <c r="AJ583" s="132"/>
      <c r="AK583" s="3"/>
      <c r="AL583" s="42"/>
      <c r="AM583" s="130"/>
      <c r="AN583" s="132"/>
      <c r="AO583" s="3"/>
      <c r="AP583" s="42"/>
      <c r="AQ583" s="130"/>
      <c r="AR583" s="132"/>
      <c r="AS583" s="3"/>
      <c r="AT583" s="42"/>
      <c r="AU583" s="130"/>
      <c r="AV583" s="132"/>
      <c r="AW583" s="3"/>
      <c r="AX583" s="42"/>
      <c r="AY583" s="130"/>
      <c r="AZ583" s="132"/>
      <c r="BA583" s="3"/>
      <c r="BB583" s="42"/>
      <c r="BC583" s="130"/>
      <c r="BD583" s="132"/>
      <c r="BE583" s="3"/>
      <c r="BF583" s="42"/>
      <c r="BG583" s="130"/>
      <c r="BH583" s="22"/>
    </row>
    <row r="584" spans="1:60" s="8" customFormat="1" x14ac:dyDescent="0.25">
      <c r="A584" s="5">
        <v>44050</v>
      </c>
      <c r="B584" s="63">
        <v>0.25</v>
      </c>
      <c r="C584" s="135">
        <f t="shared" si="86"/>
        <v>1</v>
      </c>
      <c r="D584" s="136">
        <f t="shared" ref="D584:D600" si="87">C584</f>
        <v>1</v>
      </c>
      <c r="E584" s="7">
        <f t="shared" si="85"/>
        <v>5</v>
      </c>
      <c r="F584" s="7">
        <v>5</v>
      </c>
      <c r="G584" s="141"/>
      <c r="H584" s="12"/>
      <c r="I584" s="9">
        <v>6</v>
      </c>
      <c r="J584" s="10">
        <v>44048</v>
      </c>
      <c r="K584" s="137">
        <v>5</v>
      </c>
      <c r="L584" s="12"/>
      <c r="M584" s="9"/>
      <c r="N584" s="10"/>
      <c r="O584" s="137"/>
      <c r="P584" s="12"/>
      <c r="Q584" s="9"/>
      <c r="R584" s="10"/>
      <c r="S584" s="137"/>
      <c r="T584" s="12"/>
      <c r="U584" s="9"/>
      <c r="V584" s="10"/>
      <c r="W584" s="137"/>
      <c r="X584" s="12"/>
      <c r="Y584" s="9"/>
      <c r="Z584" s="10"/>
      <c r="AA584" s="137"/>
      <c r="AB584" s="12"/>
      <c r="AC584" s="138"/>
      <c r="AD584" s="10"/>
      <c r="AE584" s="137"/>
      <c r="AF584" s="12"/>
      <c r="AG584" s="138"/>
      <c r="AH584" s="10"/>
      <c r="AI584" s="137"/>
      <c r="AJ584" s="139"/>
      <c r="AK584" s="9"/>
      <c r="AL584" s="10"/>
      <c r="AM584" s="137"/>
      <c r="AN584" s="139"/>
      <c r="AO584" s="9"/>
      <c r="AP584" s="10"/>
      <c r="AQ584" s="137"/>
      <c r="AR584" s="139"/>
      <c r="AS584" s="9"/>
      <c r="AT584" s="10"/>
      <c r="AU584" s="137"/>
      <c r="AV584" s="139"/>
      <c r="AW584" s="9"/>
      <c r="AX584" s="10"/>
      <c r="AY584" s="137"/>
      <c r="AZ584" s="139"/>
      <c r="BA584" s="9"/>
      <c r="BB584" s="10"/>
      <c r="BC584" s="137"/>
      <c r="BD584" s="139"/>
      <c r="BE584" s="9"/>
      <c r="BF584" s="10"/>
      <c r="BG584" s="137"/>
      <c r="BH584" s="12"/>
    </row>
    <row r="585" spans="1:60" customFormat="1" x14ac:dyDescent="0.25">
      <c r="A585" s="30"/>
      <c r="B585" s="62"/>
      <c r="C585" s="128">
        <f>K585/F585</f>
        <v>3</v>
      </c>
      <c r="D585" s="129">
        <f t="shared" si="87"/>
        <v>3</v>
      </c>
      <c r="E585" s="33">
        <f>SUM(K585,O585,S585,W585,AA585,AE585,AI585,AM585,AQ585,AU585,AY585,BC585,BG585)</f>
        <v>195</v>
      </c>
      <c r="F585" s="33">
        <v>5</v>
      </c>
      <c r="G585" s="147"/>
      <c r="H585" s="22"/>
      <c r="I585" s="3">
        <v>6</v>
      </c>
      <c r="J585" s="42">
        <v>44049</v>
      </c>
      <c r="K585" s="130">
        <v>15</v>
      </c>
      <c r="L585" s="22"/>
      <c r="M585" s="3">
        <v>8</v>
      </c>
      <c r="N585" s="42">
        <v>44048</v>
      </c>
      <c r="O585" s="130">
        <v>15</v>
      </c>
      <c r="P585" s="22"/>
      <c r="Q585" s="3">
        <v>8</v>
      </c>
      <c r="R585" s="42">
        <v>44047</v>
      </c>
      <c r="S585" s="130">
        <v>15</v>
      </c>
      <c r="T585" s="22"/>
      <c r="U585" s="3">
        <v>8</v>
      </c>
      <c r="V585" s="42">
        <v>44046</v>
      </c>
      <c r="W585" s="130">
        <v>15</v>
      </c>
      <c r="X585" s="22"/>
      <c r="Y585" s="3">
        <v>5</v>
      </c>
      <c r="Z585" s="42">
        <v>44045</v>
      </c>
      <c r="AA585" s="130">
        <v>15</v>
      </c>
      <c r="AB585" s="22"/>
      <c r="AC585" s="131">
        <v>3</v>
      </c>
      <c r="AD585" s="42">
        <v>44044</v>
      </c>
      <c r="AE585" s="130">
        <v>15</v>
      </c>
      <c r="AF585" s="22"/>
      <c r="AG585" s="131">
        <v>1</v>
      </c>
      <c r="AH585" s="42">
        <v>44043</v>
      </c>
      <c r="AI585" s="130">
        <v>15</v>
      </c>
      <c r="AJ585" s="132"/>
      <c r="AK585" s="3">
        <v>1</v>
      </c>
      <c r="AL585" s="42">
        <v>44042</v>
      </c>
      <c r="AM585" s="130">
        <v>15</v>
      </c>
      <c r="AN585" s="132"/>
      <c r="AO585" s="3">
        <v>1</v>
      </c>
      <c r="AP585" s="42">
        <v>44041</v>
      </c>
      <c r="AQ585" s="130">
        <v>15</v>
      </c>
      <c r="AR585" s="132"/>
      <c r="AS585" s="3">
        <v>1</v>
      </c>
      <c r="AT585" s="42">
        <v>44040</v>
      </c>
      <c r="AU585" s="130">
        <v>15</v>
      </c>
      <c r="AV585" s="132"/>
      <c r="AW585" s="3">
        <v>1</v>
      </c>
      <c r="AX585" s="42">
        <v>44039</v>
      </c>
      <c r="AY585" s="130">
        <v>15</v>
      </c>
      <c r="AZ585" s="132"/>
      <c r="BA585" s="3">
        <v>1</v>
      </c>
      <c r="BB585" s="42">
        <v>44038</v>
      </c>
      <c r="BC585" s="130">
        <v>15</v>
      </c>
      <c r="BD585" s="132"/>
      <c r="BE585" s="3">
        <v>1</v>
      </c>
      <c r="BF585" s="42">
        <v>44037</v>
      </c>
      <c r="BG585" s="130">
        <v>15</v>
      </c>
      <c r="BH585" s="22"/>
    </row>
    <row r="586" spans="1:60" customFormat="1" x14ac:dyDescent="0.25">
      <c r="A586" s="30">
        <v>44050</v>
      </c>
      <c r="B586" s="62">
        <v>0.375</v>
      </c>
      <c r="C586" s="128">
        <f>K586/F586</f>
        <v>4</v>
      </c>
      <c r="D586" s="129">
        <f t="shared" si="87"/>
        <v>4</v>
      </c>
      <c r="E586" s="33">
        <f>SUM(K586,O586,S586,W586,AA586,AE586,AI586,AM586,AQ586,AU586,AY586,BC586,BG586)</f>
        <v>260</v>
      </c>
      <c r="F586" s="33">
        <v>5</v>
      </c>
      <c r="G586" s="147"/>
      <c r="H586" s="22"/>
      <c r="I586" s="3">
        <v>6</v>
      </c>
      <c r="J586" s="42">
        <v>44049</v>
      </c>
      <c r="K586" s="130">
        <v>20</v>
      </c>
      <c r="L586" s="22"/>
      <c r="M586" s="3">
        <v>8</v>
      </c>
      <c r="N586" s="42">
        <v>44048</v>
      </c>
      <c r="O586" s="130">
        <v>20</v>
      </c>
      <c r="P586" s="22"/>
      <c r="Q586" s="3">
        <v>8</v>
      </c>
      <c r="R586" s="42">
        <v>44047</v>
      </c>
      <c r="S586" s="130">
        <v>20</v>
      </c>
      <c r="T586" s="22"/>
      <c r="U586" s="3">
        <v>8</v>
      </c>
      <c r="V586" s="42">
        <v>44046</v>
      </c>
      <c r="W586" s="130">
        <v>20</v>
      </c>
      <c r="X586" s="22"/>
      <c r="Y586" s="3">
        <v>5</v>
      </c>
      <c r="Z586" s="42">
        <v>44045</v>
      </c>
      <c r="AA586" s="130">
        <v>20</v>
      </c>
      <c r="AB586" s="22"/>
      <c r="AC586" s="131">
        <v>3</v>
      </c>
      <c r="AD586" s="42">
        <v>44044</v>
      </c>
      <c r="AE586" s="130">
        <v>20</v>
      </c>
      <c r="AF586" s="22"/>
      <c r="AG586" s="131">
        <v>1</v>
      </c>
      <c r="AH586" s="42">
        <v>44043</v>
      </c>
      <c r="AI586" s="130">
        <v>20</v>
      </c>
      <c r="AJ586" s="132"/>
      <c r="AK586" s="3">
        <v>1</v>
      </c>
      <c r="AL586" s="42">
        <v>44042</v>
      </c>
      <c r="AM586" s="130">
        <v>20</v>
      </c>
      <c r="AN586" s="132"/>
      <c r="AO586" s="3">
        <v>1</v>
      </c>
      <c r="AP586" s="42">
        <v>44041</v>
      </c>
      <c r="AQ586" s="130">
        <v>20</v>
      </c>
      <c r="AR586" s="132"/>
      <c r="AS586" s="3">
        <v>1</v>
      </c>
      <c r="AT586" s="42">
        <v>44040</v>
      </c>
      <c r="AU586" s="130">
        <v>20</v>
      </c>
      <c r="AV586" s="132"/>
      <c r="AW586" s="3">
        <v>1</v>
      </c>
      <c r="AX586" s="42">
        <v>44039</v>
      </c>
      <c r="AY586" s="130">
        <v>20</v>
      </c>
      <c r="AZ586" s="132"/>
      <c r="BA586" s="3">
        <v>1</v>
      </c>
      <c r="BB586" s="42">
        <v>44038</v>
      </c>
      <c r="BC586" s="130">
        <v>20</v>
      </c>
      <c r="BD586" s="132"/>
      <c r="BE586" s="3">
        <v>1</v>
      </c>
      <c r="BF586" s="42">
        <v>44037</v>
      </c>
      <c r="BG586" s="130">
        <v>20</v>
      </c>
      <c r="BH586" s="22"/>
    </row>
    <row r="587" spans="1:60" customFormat="1" x14ac:dyDescent="0.25">
      <c r="A587" s="30"/>
      <c r="B587" s="62"/>
      <c r="C587" s="128">
        <f>K587/F587</f>
        <v>1</v>
      </c>
      <c r="D587" s="129">
        <f t="shared" si="87"/>
        <v>1</v>
      </c>
      <c r="E587" s="33">
        <f>SUM(K587,O587,S587,W587,AA587,AE587,AI587,AM587,AQ587,AU587,AY587,BC587,BG587)</f>
        <v>20</v>
      </c>
      <c r="F587" s="33">
        <v>5</v>
      </c>
      <c r="G587" s="147"/>
      <c r="H587" s="22"/>
      <c r="I587" s="3">
        <v>6</v>
      </c>
      <c r="J587" s="42">
        <v>44049</v>
      </c>
      <c r="K587" s="130">
        <v>5</v>
      </c>
      <c r="L587" s="22"/>
      <c r="M587" s="3">
        <v>8</v>
      </c>
      <c r="N587" s="42">
        <v>44048</v>
      </c>
      <c r="O587" s="130">
        <v>5</v>
      </c>
      <c r="P587" s="22"/>
      <c r="Q587" s="3">
        <v>8</v>
      </c>
      <c r="R587" s="42">
        <v>44047</v>
      </c>
      <c r="S587" s="130">
        <v>5</v>
      </c>
      <c r="T587" s="22"/>
      <c r="U587" s="3">
        <v>8</v>
      </c>
      <c r="V587" s="42">
        <v>44046</v>
      </c>
      <c r="W587" s="130">
        <v>5</v>
      </c>
      <c r="X587" s="22"/>
      <c r="Y587" s="3"/>
      <c r="Z587" s="42"/>
      <c r="AA587" s="130"/>
      <c r="AB587" s="22"/>
      <c r="AC587" s="131"/>
      <c r="AD587" s="42"/>
      <c r="AE587" s="130"/>
      <c r="AF587" s="22"/>
      <c r="AG587" s="131"/>
      <c r="AH587" s="42"/>
      <c r="AI587" s="130"/>
      <c r="AJ587" s="132"/>
      <c r="AK587" s="3"/>
      <c r="AL587" s="42"/>
      <c r="AM587" s="130"/>
      <c r="AN587" s="132"/>
      <c r="AO587" s="3"/>
      <c r="AP587" s="42"/>
      <c r="AQ587" s="130"/>
      <c r="AR587" s="132"/>
      <c r="AS587" s="3"/>
      <c r="AT587" s="42"/>
      <c r="AU587" s="130"/>
      <c r="AV587" s="132"/>
      <c r="AW587" s="3"/>
      <c r="AX587" s="42"/>
      <c r="AY587" s="130"/>
      <c r="AZ587" s="132"/>
      <c r="BA587" s="3"/>
      <c r="BB587" s="42"/>
      <c r="BC587" s="130"/>
      <c r="BD587" s="132"/>
      <c r="BE587" s="3"/>
      <c r="BF587" s="42"/>
      <c r="BG587" s="130"/>
      <c r="BH587" s="22"/>
    </row>
    <row r="588" spans="1:60" customFormat="1" x14ac:dyDescent="0.25">
      <c r="A588" s="30">
        <v>44050</v>
      </c>
      <c r="B588" s="62">
        <v>0.41666666666666669</v>
      </c>
      <c r="C588" s="128">
        <f t="shared" ref="C588:C595" si="88">K588/F588</f>
        <v>4</v>
      </c>
      <c r="D588" s="129">
        <f t="shared" si="87"/>
        <v>4</v>
      </c>
      <c r="E588" s="33">
        <f t="shared" ref="E588:E593" si="89">SUM(K588,O588,S588,W588,AA588,AE588,AI588,AM588,AQ588,AU588,AY588,BC588,BG588)</f>
        <v>260</v>
      </c>
      <c r="F588" s="33">
        <v>5</v>
      </c>
      <c r="G588" s="147"/>
      <c r="H588" s="22"/>
      <c r="I588" s="3">
        <v>6</v>
      </c>
      <c r="J588" s="42">
        <v>44049</v>
      </c>
      <c r="K588" s="130">
        <v>20</v>
      </c>
      <c r="L588" s="22"/>
      <c r="M588" s="3">
        <v>8</v>
      </c>
      <c r="N588" s="42">
        <v>44048</v>
      </c>
      <c r="O588" s="130">
        <v>20</v>
      </c>
      <c r="P588" s="22"/>
      <c r="Q588" s="3">
        <v>8</v>
      </c>
      <c r="R588" s="42">
        <v>44047</v>
      </c>
      <c r="S588" s="130">
        <v>20</v>
      </c>
      <c r="T588" s="22"/>
      <c r="U588" s="3">
        <v>8</v>
      </c>
      <c r="V588" s="42">
        <v>44046</v>
      </c>
      <c r="W588" s="130">
        <v>20</v>
      </c>
      <c r="X588" s="22"/>
      <c r="Y588" s="3">
        <v>5</v>
      </c>
      <c r="Z588" s="42">
        <v>44045</v>
      </c>
      <c r="AA588" s="130">
        <v>20</v>
      </c>
      <c r="AB588" s="22"/>
      <c r="AC588" s="131">
        <v>3</v>
      </c>
      <c r="AD588" s="42">
        <v>44044</v>
      </c>
      <c r="AE588" s="130">
        <v>20</v>
      </c>
      <c r="AF588" s="22"/>
      <c r="AG588" s="131">
        <v>1</v>
      </c>
      <c r="AH588" s="42">
        <v>44043</v>
      </c>
      <c r="AI588" s="130">
        <v>20</v>
      </c>
      <c r="AJ588" s="132"/>
      <c r="AK588" s="3">
        <v>1</v>
      </c>
      <c r="AL588" s="42">
        <v>44042</v>
      </c>
      <c r="AM588" s="130">
        <v>20</v>
      </c>
      <c r="AN588" s="132"/>
      <c r="AO588" s="3">
        <v>1</v>
      </c>
      <c r="AP588" s="42">
        <v>44041</v>
      </c>
      <c r="AQ588" s="130">
        <v>20</v>
      </c>
      <c r="AR588" s="132"/>
      <c r="AS588" s="3">
        <v>1</v>
      </c>
      <c r="AT588" s="42">
        <v>44040</v>
      </c>
      <c r="AU588" s="130">
        <v>20</v>
      </c>
      <c r="AV588" s="132"/>
      <c r="AW588" s="3">
        <v>1</v>
      </c>
      <c r="AX588" s="42">
        <v>44039</v>
      </c>
      <c r="AY588" s="130">
        <v>20</v>
      </c>
      <c r="AZ588" s="132"/>
      <c r="BA588" s="3">
        <v>1</v>
      </c>
      <c r="BB588" s="42">
        <v>44038</v>
      </c>
      <c r="BC588" s="130">
        <v>20</v>
      </c>
      <c r="BD588" s="132"/>
      <c r="BE588" s="3">
        <v>1</v>
      </c>
      <c r="BF588" s="42">
        <v>44037</v>
      </c>
      <c r="BG588" s="130">
        <v>20</v>
      </c>
      <c r="BH588" s="22"/>
    </row>
    <row r="589" spans="1:60" customFormat="1" x14ac:dyDescent="0.25">
      <c r="A589" s="30">
        <v>44050</v>
      </c>
      <c r="B589" s="62">
        <v>0.45833333333333331</v>
      </c>
      <c r="C589" s="128">
        <f t="shared" si="88"/>
        <v>4</v>
      </c>
      <c r="D589" s="129">
        <f t="shared" si="87"/>
        <v>4</v>
      </c>
      <c r="E589" s="33">
        <f t="shared" si="89"/>
        <v>260</v>
      </c>
      <c r="F589" s="33">
        <v>5</v>
      </c>
      <c r="G589" s="147"/>
      <c r="H589" s="22"/>
      <c r="I589" s="3">
        <v>6</v>
      </c>
      <c r="J589" s="42">
        <v>44049</v>
      </c>
      <c r="K589" s="130">
        <v>20</v>
      </c>
      <c r="L589" s="22"/>
      <c r="M589" s="3">
        <v>8</v>
      </c>
      <c r="N589" s="42">
        <v>44048</v>
      </c>
      <c r="O589" s="130">
        <v>20</v>
      </c>
      <c r="P589" s="22"/>
      <c r="Q589" s="3">
        <v>8</v>
      </c>
      <c r="R589" s="42">
        <v>44047</v>
      </c>
      <c r="S589" s="130">
        <v>20</v>
      </c>
      <c r="T589" s="22"/>
      <c r="U589" s="3">
        <v>8</v>
      </c>
      <c r="V589" s="42">
        <v>44046</v>
      </c>
      <c r="W589" s="130">
        <v>20</v>
      </c>
      <c r="X589" s="22"/>
      <c r="Y589" s="3">
        <v>5</v>
      </c>
      <c r="Z589" s="42">
        <v>44045</v>
      </c>
      <c r="AA589" s="130">
        <v>20</v>
      </c>
      <c r="AB589" s="22"/>
      <c r="AC589" s="131">
        <v>3</v>
      </c>
      <c r="AD589" s="42">
        <v>44044</v>
      </c>
      <c r="AE589" s="130">
        <v>20</v>
      </c>
      <c r="AF589" s="22"/>
      <c r="AG589" s="131">
        <v>1</v>
      </c>
      <c r="AH589" s="42">
        <v>44043</v>
      </c>
      <c r="AI589" s="130">
        <v>20</v>
      </c>
      <c r="AJ589" s="132"/>
      <c r="AK589" s="3">
        <v>1</v>
      </c>
      <c r="AL589" s="42">
        <v>44042</v>
      </c>
      <c r="AM589" s="130">
        <v>20</v>
      </c>
      <c r="AN589" s="132"/>
      <c r="AO589" s="3">
        <v>1</v>
      </c>
      <c r="AP589" s="42">
        <v>44041</v>
      </c>
      <c r="AQ589" s="130">
        <v>20</v>
      </c>
      <c r="AR589" s="132"/>
      <c r="AS589" s="3">
        <v>1</v>
      </c>
      <c r="AT589" s="42">
        <v>44040</v>
      </c>
      <c r="AU589" s="130">
        <v>20</v>
      </c>
      <c r="AV589" s="132"/>
      <c r="AW589" s="3">
        <v>1</v>
      </c>
      <c r="AX589" s="42">
        <v>44039</v>
      </c>
      <c r="AY589" s="130">
        <v>20</v>
      </c>
      <c r="AZ589" s="132"/>
      <c r="BA589" s="3">
        <v>1</v>
      </c>
      <c r="BB589" s="42">
        <v>44038</v>
      </c>
      <c r="BC589" s="130">
        <v>20</v>
      </c>
      <c r="BD589" s="132"/>
      <c r="BE589" s="3">
        <v>1</v>
      </c>
      <c r="BF589" s="42">
        <v>44037</v>
      </c>
      <c r="BG589" s="130">
        <v>20</v>
      </c>
      <c r="BH589" s="22"/>
    </row>
    <row r="590" spans="1:60" customFormat="1" x14ac:dyDescent="0.25">
      <c r="A590" s="30"/>
      <c r="B590" s="62"/>
      <c r="C590" s="128">
        <f>K590/F590</f>
        <v>1</v>
      </c>
      <c r="D590" s="129">
        <f t="shared" si="87"/>
        <v>1</v>
      </c>
      <c r="E590" s="33">
        <f>SUM(K590,O590,S590,W590,AA590,AE590,AI590,AM590,AQ590,AU590,AY590,BC590,BG590)</f>
        <v>50</v>
      </c>
      <c r="F590" s="33">
        <v>5</v>
      </c>
      <c r="G590" s="147"/>
      <c r="H590" s="22"/>
      <c r="I590" s="3">
        <v>6</v>
      </c>
      <c r="J590" s="42">
        <v>44049</v>
      </c>
      <c r="K590" s="130">
        <v>5</v>
      </c>
      <c r="L590" s="22"/>
      <c r="M590" s="3">
        <v>8</v>
      </c>
      <c r="N590" s="42">
        <v>44048</v>
      </c>
      <c r="O590" s="130">
        <v>5</v>
      </c>
      <c r="P590" s="22"/>
      <c r="Q590" s="3">
        <v>8</v>
      </c>
      <c r="R590" s="42">
        <v>44047</v>
      </c>
      <c r="S590" s="130">
        <v>5</v>
      </c>
      <c r="T590" s="22"/>
      <c r="U590" s="3">
        <v>8</v>
      </c>
      <c r="V590" s="42">
        <v>44046</v>
      </c>
      <c r="W590" s="130">
        <v>0</v>
      </c>
      <c r="X590" s="22"/>
      <c r="Y590" s="3">
        <v>8</v>
      </c>
      <c r="Z590" s="42">
        <v>44045</v>
      </c>
      <c r="AA590" s="130">
        <v>0</v>
      </c>
      <c r="AB590" s="22"/>
      <c r="AC590" s="131">
        <v>8</v>
      </c>
      <c r="AD590" s="42">
        <v>44044</v>
      </c>
      <c r="AE590" s="130">
        <v>0</v>
      </c>
      <c r="AF590" s="22"/>
      <c r="AG590" s="131">
        <v>8</v>
      </c>
      <c r="AH590" s="42">
        <v>44043</v>
      </c>
      <c r="AI590" s="130">
        <v>5</v>
      </c>
      <c r="AJ590" s="132"/>
      <c r="AK590" s="3">
        <v>5</v>
      </c>
      <c r="AL590" s="42">
        <v>44042</v>
      </c>
      <c r="AM590" s="130">
        <v>5</v>
      </c>
      <c r="AN590" s="132"/>
      <c r="AO590" s="3">
        <v>3</v>
      </c>
      <c r="AP590" s="42">
        <v>44041</v>
      </c>
      <c r="AQ590" s="130">
        <v>5</v>
      </c>
      <c r="AR590" s="132"/>
      <c r="AS590" s="3">
        <v>1</v>
      </c>
      <c r="AT590" s="42">
        <v>44040</v>
      </c>
      <c r="AU590" s="130">
        <v>5</v>
      </c>
      <c r="AV590" s="132"/>
      <c r="AW590" s="3">
        <v>1</v>
      </c>
      <c r="AX590" s="42">
        <v>44039</v>
      </c>
      <c r="AY590" s="130">
        <v>5</v>
      </c>
      <c r="AZ590" s="132"/>
      <c r="BA590" s="3">
        <v>1</v>
      </c>
      <c r="BB590" s="42">
        <v>44038</v>
      </c>
      <c r="BC590" s="130">
        <v>5</v>
      </c>
      <c r="BD590" s="132"/>
      <c r="BE590" s="3">
        <v>1</v>
      </c>
      <c r="BF590" s="42">
        <v>44037</v>
      </c>
      <c r="BG590" s="130">
        <v>5</v>
      </c>
      <c r="BH590" s="22"/>
    </row>
    <row r="591" spans="1:60" customFormat="1" x14ac:dyDescent="0.25">
      <c r="A591" s="30"/>
      <c r="B591" s="62"/>
      <c r="C591" s="128">
        <f t="shared" si="88"/>
        <v>1</v>
      </c>
      <c r="D591" s="129">
        <f t="shared" si="87"/>
        <v>1</v>
      </c>
      <c r="E591" s="33">
        <f t="shared" si="89"/>
        <v>5</v>
      </c>
      <c r="F591" s="33">
        <v>5</v>
      </c>
      <c r="G591" s="147"/>
      <c r="H591" s="22"/>
      <c r="I591" s="3">
        <v>6</v>
      </c>
      <c r="J591" s="42">
        <v>44049</v>
      </c>
      <c r="K591" s="130">
        <v>5</v>
      </c>
      <c r="L591" s="22"/>
      <c r="M591" s="3"/>
      <c r="N591" s="42"/>
      <c r="O591" s="130"/>
      <c r="P591" s="22"/>
      <c r="Q591" s="3"/>
      <c r="R591" s="42"/>
      <c r="S591" s="130"/>
      <c r="T591" s="22"/>
      <c r="U591" s="3"/>
      <c r="V591" s="42"/>
      <c r="W591" s="130"/>
      <c r="X591" s="22"/>
      <c r="Y591" s="3"/>
      <c r="Z591" s="42"/>
      <c r="AA591" s="130"/>
      <c r="AB591" s="22"/>
      <c r="AC591" s="131"/>
      <c r="AD591" s="42"/>
      <c r="AE591" s="130"/>
      <c r="AF591" s="22"/>
      <c r="AG591" s="131"/>
      <c r="AH591" s="42"/>
      <c r="AI591" s="130"/>
      <c r="AJ591" s="132"/>
      <c r="AK591" s="3"/>
      <c r="AL591" s="42"/>
      <c r="AM591" s="130"/>
      <c r="AN591" s="132"/>
      <c r="AO591" s="3"/>
      <c r="AP591" s="42"/>
      <c r="AQ591" s="130"/>
      <c r="AR591" s="132"/>
      <c r="AS591" s="3"/>
      <c r="AT591" s="42"/>
      <c r="AU591" s="130"/>
      <c r="AV591" s="132"/>
      <c r="AW591" s="3"/>
      <c r="AX591" s="42"/>
      <c r="AY591" s="130"/>
      <c r="AZ591" s="132"/>
      <c r="BA591" s="3"/>
      <c r="BB591" s="42"/>
      <c r="BC591" s="130"/>
      <c r="BD591" s="132"/>
      <c r="BE591" s="3"/>
      <c r="BF591" s="42"/>
      <c r="BG591" s="130"/>
      <c r="BH591" s="22"/>
    </row>
    <row r="592" spans="1:60" customFormat="1" x14ac:dyDescent="0.25">
      <c r="A592" s="30">
        <v>44050</v>
      </c>
      <c r="B592" s="62">
        <v>0.5</v>
      </c>
      <c r="C592" s="128">
        <f t="shared" si="88"/>
        <v>5</v>
      </c>
      <c r="D592" s="129">
        <f t="shared" si="87"/>
        <v>5</v>
      </c>
      <c r="E592" s="33">
        <f t="shared" si="89"/>
        <v>325</v>
      </c>
      <c r="F592" s="33">
        <v>5</v>
      </c>
      <c r="G592" s="147"/>
      <c r="H592" s="22"/>
      <c r="I592" s="3">
        <v>6</v>
      </c>
      <c r="J592" s="42">
        <v>44049</v>
      </c>
      <c r="K592" s="130">
        <v>25</v>
      </c>
      <c r="L592" s="22"/>
      <c r="M592" s="3">
        <v>8</v>
      </c>
      <c r="N592" s="42">
        <v>44048</v>
      </c>
      <c r="O592" s="130">
        <v>25</v>
      </c>
      <c r="P592" s="22"/>
      <c r="Q592" s="3">
        <v>8</v>
      </c>
      <c r="R592" s="42">
        <v>44047</v>
      </c>
      <c r="S592" s="130">
        <v>25</v>
      </c>
      <c r="T592" s="22"/>
      <c r="U592" s="3">
        <v>8</v>
      </c>
      <c r="V592" s="42">
        <v>44046</v>
      </c>
      <c r="W592" s="130">
        <v>25</v>
      </c>
      <c r="X592" s="22"/>
      <c r="Y592" s="3">
        <v>5</v>
      </c>
      <c r="Z592" s="42">
        <v>44045</v>
      </c>
      <c r="AA592" s="130">
        <v>25</v>
      </c>
      <c r="AB592" s="22"/>
      <c r="AC592" s="131">
        <v>3</v>
      </c>
      <c r="AD592" s="42">
        <v>44044</v>
      </c>
      <c r="AE592" s="130">
        <v>25</v>
      </c>
      <c r="AF592" s="22"/>
      <c r="AG592" s="131">
        <v>1</v>
      </c>
      <c r="AH592" s="42">
        <v>44043</v>
      </c>
      <c r="AI592" s="130">
        <v>25</v>
      </c>
      <c r="AJ592" s="132"/>
      <c r="AK592" s="3">
        <v>1</v>
      </c>
      <c r="AL592" s="42">
        <v>44042</v>
      </c>
      <c r="AM592" s="130">
        <v>25</v>
      </c>
      <c r="AN592" s="132"/>
      <c r="AO592" s="3">
        <v>1</v>
      </c>
      <c r="AP592" s="42">
        <v>44041</v>
      </c>
      <c r="AQ592" s="130">
        <v>25</v>
      </c>
      <c r="AR592" s="132"/>
      <c r="AS592" s="3">
        <v>1</v>
      </c>
      <c r="AT592" s="42">
        <v>44040</v>
      </c>
      <c r="AU592" s="130">
        <v>25</v>
      </c>
      <c r="AV592" s="132"/>
      <c r="AW592" s="3">
        <v>1</v>
      </c>
      <c r="AX592" s="42">
        <v>44039</v>
      </c>
      <c r="AY592" s="130">
        <v>25</v>
      </c>
      <c r="AZ592" s="132"/>
      <c r="BA592" s="3">
        <v>1</v>
      </c>
      <c r="BB592" s="42">
        <v>44038</v>
      </c>
      <c r="BC592" s="130">
        <v>25</v>
      </c>
      <c r="BD592" s="132"/>
      <c r="BE592" s="3">
        <v>1</v>
      </c>
      <c r="BF592" s="42">
        <v>44037</v>
      </c>
      <c r="BG592" s="130">
        <v>25</v>
      </c>
      <c r="BH592" s="22"/>
    </row>
    <row r="593" spans="1:60" customFormat="1" x14ac:dyDescent="0.25">
      <c r="A593" s="30"/>
      <c r="B593" s="62"/>
      <c r="C593" s="128">
        <f t="shared" si="88"/>
        <v>1</v>
      </c>
      <c r="D593" s="129">
        <f t="shared" si="87"/>
        <v>1</v>
      </c>
      <c r="E593" s="33">
        <f t="shared" si="89"/>
        <v>40</v>
      </c>
      <c r="F593" s="33">
        <v>5</v>
      </c>
      <c r="G593" s="147"/>
      <c r="H593" s="22"/>
      <c r="I593" s="3">
        <v>6</v>
      </c>
      <c r="J593" s="42">
        <v>44049</v>
      </c>
      <c r="K593" s="130">
        <v>5</v>
      </c>
      <c r="L593" s="22"/>
      <c r="M593" s="3">
        <v>8</v>
      </c>
      <c r="N593" s="42">
        <v>44048</v>
      </c>
      <c r="O593" s="130">
        <v>0</v>
      </c>
      <c r="P593" s="22"/>
      <c r="Q593" s="3">
        <v>8</v>
      </c>
      <c r="R593" s="42">
        <v>44047</v>
      </c>
      <c r="S593" s="130">
        <v>0</v>
      </c>
      <c r="T593" s="22"/>
      <c r="U593" s="3">
        <v>8</v>
      </c>
      <c r="V593" s="42">
        <v>44046</v>
      </c>
      <c r="W593" s="130">
        <v>0</v>
      </c>
      <c r="X593" s="22"/>
      <c r="Y593" s="3">
        <v>8</v>
      </c>
      <c r="Z593" s="42">
        <v>44045</v>
      </c>
      <c r="AA593" s="130">
        <v>0</v>
      </c>
      <c r="AB593" s="22"/>
      <c r="AC593" s="131">
        <v>8</v>
      </c>
      <c r="AD593" s="42">
        <v>44044</v>
      </c>
      <c r="AE593" s="130">
        <v>0</v>
      </c>
      <c r="AF593" s="22"/>
      <c r="AG593" s="131">
        <v>8</v>
      </c>
      <c r="AH593" s="42">
        <v>44043</v>
      </c>
      <c r="AI593" s="130">
        <v>5</v>
      </c>
      <c r="AJ593" s="132"/>
      <c r="AK593" s="3">
        <v>8</v>
      </c>
      <c r="AL593" s="42">
        <v>44042</v>
      </c>
      <c r="AM593" s="130">
        <v>5</v>
      </c>
      <c r="AN593" s="132"/>
      <c r="AO593" s="3">
        <v>8</v>
      </c>
      <c r="AP593" s="42">
        <v>44041</v>
      </c>
      <c r="AQ593" s="130">
        <v>5</v>
      </c>
      <c r="AR593" s="132"/>
      <c r="AS593" s="3">
        <v>5</v>
      </c>
      <c r="AT593" s="42">
        <v>44040</v>
      </c>
      <c r="AU593" s="130">
        <v>5</v>
      </c>
      <c r="AV593" s="132"/>
      <c r="AW593" s="3">
        <v>3</v>
      </c>
      <c r="AX593" s="42">
        <v>44039</v>
      </c>
      <c r="AY593" s="130">
        <v>5</v>
      </c>
      <c r="AZ593" s="132"/>
      <c r="BA593" s="3">
        <v>1</v>
      </c>
      <c r="BB593" s="42">
        <v>44038</v>
      </c>
      <c r="BC593" s="130">
        <v>5</v>
      </c>
      <c r="BD593" s="132"/>
      <c r="BE593" s="3">
        <v>1</v>
      </c>
      <c r="BF593" s="42">
        <v>44037</v>
      </c>
      <c r="BG593" s="130">
        <v>5</v>
      </c>
      <c r="BH593" s="22"/>
    </row>
    <row r="594" spans="1:60" customFormat="1" x14ac:dyDescent="0.25">
      <c r="A594" s="30"/>
      <c r="B594" s="62"/>
      <c r="C594" s="128">
        <f t="shared" si="88"/>
        <v>1</v>
      </c>
      <c r="D594" s="129">
        <f t="shared" si="87"/>
        <v>1</v>
      </c>
      <c r="E594" s="33">
        <f t="shared" ref="E594:E601" si="90">SUM(K594,O594,S594,W594,AA594,AE594,AI594,AM594,AQ594,AU594,AY594,BC594,BG594)</f>
        <v>5</v>
      </c>
      <c r="F594" s="33">
        <v>5</v>
      </c>
      <c r="G594" s="147"/>
      <c r="H594" s="22"/>
      <c r="I594" s="3">
        <v>6</v>
      </c>
      <c r="J594" s="42">
        <v>44049</v>
      </c>
      <c r="K594" s="130">
        <v>5</v>
      </c>
      <c r="L594" s="22"/>
      <c r="M594" s="3"/>
      <c r="N594" s="42"/>
      <c r="O594" s="130"/>
      <c r="P594" s="22"/>
      <c r="Q594" s="3"/>
      <c r="R594" s="42"/>
      <c r="S594" s="130"/>
      <c r="T594" s="22"/>
      <c r="U594" s="3"/>
      <c r="V594" s="42"/>
      <c r="W594" s="130"/>
      <c r="X594" s="22"/>
      <c r="Y594" s="3"/>
      <c r="Z594" s="42"/>
      <c r="AA594" s="130"/>
      <c r="AB594" s="22"/>
      <c r="AC594" s="131"/>
      <c r="AD594" s="42"/>
      <c r="AE594" s="130"/>
      <c r="AF594" s="22"/>
      <c r="AG594" s="131"/>
      <c r="AH594" s="42"/>
      <c r="AI594" s="130"/>
      <c r="AJ594" s="132"/>
      <c r="AK594" s="3"/>
      <c r="AL594" s="42"/>
      <c r="AM594" s="130"/>
      <c r="AN594" s="132"/>
      <c r="AO594" s="3"/>
      <c r="AP594" s="42"/>
      <c r="AQ594" s="130"/>
      <c r="AR594" s="132"/>
      <c r="AS594" s="3"/>
      <c r="AT594" s="42"/>
      <c r="AU594" s="130"/>
      <c r="AV594" s="132"/>
      <c r="AW594" s="3"/>
      <c r="AX594" s="42"/>
      <c r="AY594" s="130"/>
      <c r="AZ594" s="132"/>
      <c r="BA594" s="3"/>
      <c r="BB594" s="42"/>
      <c r="BC594" s="130"/>
      <c r="BD594" s="132"/>
      <c r="BE594" s="3"/>
      <c r="BF594" s="42"/>
      <c r="BG594" s="130"/>
      <c r="BH594" s="22"/>
    </row>
    <row r="595" spans="1:60" customFormat="1" x14ac:dyDescent="0.25">
      <c r="A595" s="30">
        <v>44050</v>
      </c>
      <c r="B595" s="62">
        <v>0.625</v>
      </c>
      <c r="C595" s="128">
        <f t="shared" si="88"/>
        <v>5</v>
      </c>
      <c r="D595" s="129">
        <f t="shared" si="87"/>
        <v>5</v>
      </c>
      <c r="E595" s="33">
        <f t="shared" si="90"/>
        <v>325</v>
      </c>
      <c r="F595" s="33">
        <v>5</v>
      </c>
      <c r="G595" s="147"/>
      <c r="H595" s="22"/>
      <c r="I595" s="3">
        <v>6</v>
      </c>
      <c r="J595" s="42">
        <v>44049</v>
      </c>
      <c r="K595" s="130">
        <v>25</v>
      </c>
      <c r="L595" s="22"/>
      <c r="M595" s="3">
        <v>8</v>
      </c>
      <c r="N595" s="42">
        <v>44048</v>
      </c>
      <c r="O595" s="130">
        <v>25</v>
      </c>
      <c r="P595" s="22"/>
      <c r="Q595" s="3">
        <v>8</v>
      </c>
      <c r="R595" s="42">
        <v>44047</v>
      </c>
      <c r="S595" s="130">
        <v>25</v>
      </c>
      <c r="T595" s="22"/>
      <c r="U595" s="3">
        <v>8</v>
      </c>
      <c r="V595" s="42">
        <v>44046</v>
      </c>
      <c r="W595" s="130">
        <v>25</v>
      </c>
      <c r="X595" s="22"/>
      <c r="Y595" s="3">
        <v>5</v>
      </c>
      <c r="Z595" s="42">
        <v>44045</v>
      </c>
      <c r="AA595" s="130">
        <v>25</v>
      </c>
      <c r="AB595" s="22"/>
      <c r="AC595" s="131">
        <v>3</v>
      </c>
      <c r="AD595" s="42">
        <v>44044</v>
      </c>
      <c r="AE595" s="130">
        <v>25</v>
      </c>
      <c r="AF595" s="22"/>
      <c r="AG595" s="131">
        <v>1</v>
      </c>
      <c r="AH595" s="42">
        <v>44043</v>
      </c>
      <c r="AI595" s="130">
        <v>25</v>
      </c>
      <c r="AJ595" s="132"/>
      <c r="AK595" s="3">
        <v>1</v>
      </c>
      <c r="AL595" s="42">
        <v>44042</v>
      </c>
      <c r="AM595" s="130">
        <v>25</v>
      </c>
      <c r="AN595" s="132"/>
      <c r="AO595" s="3">
        <v>1</v>
      </c>
      <c r="AP595" s="42">
        <v>44041</v>
      </c>
      <c r="AQ595" s="130">
        <v>25</v>
      </c>
      <c r="AR595" s="132"/>
      <c r="AS595" s="3">
        <v>1</v>
      </c>
      <c r="AT595" s="42">
        <v>44040</v>
      </c>
      <c r="AU595" s="130">
        <v>25</v>
      </c>
      <c r="AV595" s="132"/>
      <c r="AW595" s="3">
        <v>1</v>
      </c>
      <c r="AX595" s="42">
        <v>44039</v>
      </c>
      <c r="AY595" s="130">
        <v>25</v>
      </c>
      <c r="AZ595" s="132"/>
      <c r="BA595" s="3">
        <v>1</v>
      </c>
      <c r="BB595" s="42">
        <v>44038</v>
      </c>
      <c r="BC595" s="130">
        <v>25</v>
      </c>
      <c r="BD595" s="132"/>
      <c r="BE595" s="3">
        <v>1</v>
      </c>
      <c r="BF595" s="42">
        <v>44037</v>
      </c>
      <c r="BG595" s="130">
        <v>25</v>
      </c>
      <c r="BH595" s="22"/>
    </row>
    <row r="596" spans="1:60" customFormat="1" x14ac:dyDescent="0.25">
      <c r="A596" s="30"/>
      <c r="B596" s="62"/>
      <c r="C596" s="128">
        <f t="shared" ref="C596:C613" si="91">K596/F596</f>
        <v>1</v>
      </c>
      <c r="D596" s="129">
        <f t="shared" si="87"/>
        <v>1</v>
      </c>
      <c r="E596" s="33">
        <f t="shared" si="90"/>
        <v>55</v>
      </c>
      <c r="F596" s="33">
        <v>5</v>
      </c>
      <c r="G596" s="147"/>
      <c r="H596" s="22"/>
      <c r="I596" s="3">
        <v>6</v>
      </c>
      <c r="J596" s="42">
        <v>44049</v>
      </c>
      <c r="K596" s="130">
        <v>5</v>
      </c>
      <c r="L596" s="22"/>
      <c r="M596" s="3">
        <v>8</v>
      </c>
      <c r="N596" s="42">
        <v>44048</v>
      </c>
      <c r="O596" s="130">
        <v>0</v>
      </c>
      <c r="P596" s="22"/>
      <c r="Q596" s="3">
        <v>8</v>
      </c>
      <c r="R596" s="42">
        <v>44047</v>
      </c>
      <c r="S596" s="130">
        <v>5</v>
      </c>
      <c r="T596" s="22"/>
      <c r="U596" s="3">
        <v>8</v>
      </c>
      <c r="V596" s="42">
        <v>44046</v>
      </c>
      <c r="W596" s="130">
        <v>5</v>
      </c>
      <c r="X596" s="22"/>
      <c r="Y596" s="3">
        <v>8</v>
      </c>
      <c r="Z596" s="42">
        <v>44045</v>
      </c>
      <c r="AA596" s="130">
        <v>0</v>
      </c>
      <c r="AB596" s="22"/>
      <c r="AC596" s="131">
        <v>8</v>
      </c>
      <c r="AD596" s="42">
        <v>44044</v>
      </c>
      <c r="AE596" s="130">
        <v>5</v>
      </c>
      <c r="AF596" s="22"/>
      <c r="AG596" s="131">
        <v>5</v>
      </c>
      <c r="AH596" s="42">
        <v>44043</v>
      </c>
      <c r="AI596" s="130">
        <v>5</v>
      </c>
      <c r="AJ596" s="132"/>
      <c r="AK596" s="3">
        <v>3</v>
      </c>
      <c r="AL596" s="42">
        <v>44042</v>
      </c>
      <c r="AM596" s="130">
        <v>5</v>
      </c>
      <c r="AN596" s="132"/>
      <c r="AO596" s="3">
        <v>1</v>
      </c>
      <c r="AP596" s="42">
        <v>44041</v>
      </c>
      <c r="AQ596" s="130">
        <v>5</v>
      </c>
      <c r="AR596" s="132"/>
      <c r="AS596" s="3">
        <v>1</v>
      </c>
      <c r="AT596" s="42">
        <v>44040</v>
      </c>
      <c r="AU596" s="130">
        <v>5</v>
      </c>
      <c r="AV596" s="132"/>
      <c r="AW596" s="3">
        <v>1</v>
      </c>
      <c r="AX596" s="42">
        <v>44039</v>
      </c>
      <c r="AY596" s="130">
        <v>5</v>
      </c>
      <c r="AZ596" s="132"/>
      <c r="BA596" s="3">
        <v>1</v>
      </c>
      <c r="BB596" s="42">
        <v>44038</v>
      </c>
      <c r="BC596" s="130">
        <v>5</v>
      </c>
      <c r="BD596" s="132"/>
      <c r="BE596" s="3">
        <v>1</v>
      </c>
      <c r="BF596" s="42">
        <v>44037</v>
      </c>
      <c r="BG596" s="130">
        <v>5</v>
      </c>
      <c r="BH596" s="22"/>
    </row>
    <row r="597" spans="1:60" customFormat="1" x14ac:dyDescent="0.25">
      <c r="A597" s="30">
        <v>44050</v>
      </c>
      <c r="B597" s="62">
        <v>0.66666666666666663</v>
      </c>
      <c r="C597" s="128">
        <f t="shared" si="91"/>
        <v>4</v>
      </c>
      <c r="D597" s="129">
        <f t="shared" si="87"/>
        <v>4</v>
      </c>
      <c r="E597" s="33">
        <f t="shared" si="90"/>
        <v>260</v>
      </c>
      <c r="F597" s="33">
        <v>5</v>
      </c>
      <c r="G597" s="147"/>
      <c r="H597" s="22"/>
      <c r="I597" s="3">
        <v>6</v>
      </c>
      <c r="J597" s="42">
        <v>44049</v>
      </c>
      <c r="K597" s="130">
        <v>20</v>
      </c>
      <c r="L597" s="22"/>
      <c r="M597" s="3">
        <v>8</v>
      </c>
      <c r="N597" s="42">
        <v>44048</v>
      </c>
      <c r="O597" s="130">
        <v>20</v>
      </c>
      <c r="P597" s="22"/>
      <c r="Q597" s="3">
        <v>8</v>
      </c>
      <c r="R597" s="42">
        <v>44047</v>
      </c>
      <c r="S597" s="130">
        <v>20</v>
      </c>
      <c r="T597" s="22"/>
      <c r="U597" s="3">
        <v>8</v>
      </c>
      <c r="V597" s="42">
        <v>44046</v>
      </c>
      <c r="W597" s="130">
        <v>20</v>
      </c>
      <c r="X597" s="22"/>
      <c r="Y597" s="3">
        <v>5</v>
      </c>
      <c r="Z597" s="42">
        <v>44045</v>
      </c>
      <c r="AA597" s="130">
        <v>20</v>
      </c>
      <c r="AB597" s="22"/>
      <c r="AC597" s="131">
        <v>3</v>
      </c>
      <c r="AD597" s="42">
        <v>44044</v>
      </c>
      <c r="AE597" s="130">
        <v>20</v>
      </c>
      <c r="AF597" s="22"/>
      <c r="AG597" s="131">
        <v>1</v>
      </c>
      <c r="AH597" s="42">
        <v>44043</v>
      </c>
      <c r="AI597" s="130">
        <v>20</v>
      </c>
      <c r="AJ597" s="132"/>
      <c r="AK597" s="3">
        <v>1</v>
      </c>
      <c r="AL597" s="42">
        <v>44042</v>
      </c>
      <c r="AM597" s="130">
        <v>20</v>
      </c>
      <c r="AN597" s="132"/>
      <c r="AO597" s="3">
        <v>1</v>
      </c>
      <c r="AP597" s="42">
        <v>44041</v>
      </c>
      <c r="AQ597" s="130">
        <v>20</v>
      </c>
      <c r="AR597" s="132"/>
      <c r="AS597" s="3">
        <v>1</v>
      </c>
      <c r="AT597" s="42">
        <v>44040</v>
      </c>
      <c r="AU597" s="130">
        <v>20</v>
      </c>
      <c r="AV597" s="132"/>
      <c r="AW597" s="3">
        <v>1</v>
      </c>
      <c r="AX597" s="42">
        <v>44039</v>
      </c>
      <c r="AY597" s="130">
        <v>20</v>
      </c>
      <c r="AZ597" s="132"/>
      <c r="BA597" s="3">
        <v>1</v>
      </c>
      <c r="BB597" s="42">
        <v>44038</v>
      </c>
      <c r="BC597" s="130">
        <v>20</v>
      </c>
      <c r="BD597" s="132"/>
      <c r="BE597" s="3">
        <v>1</v>
      </c>
      <c r="BF597" s="42">
        <v>44037</v>
      </c>
      <c r="BG597" s="130">
        <v>20</v>
      </c>
      <c r="BH597" s="22"/>
    </row>
    <row r="598" spans="1:60" customFormat="1" x14ac:dyDescent="0.25">
      <c r="A598" s="30">
        <v>44050</v>
      </c>
      <c r="B598" s="62">
        <v>0.70833333333333337</v>
      </c>
      <c r="C598" s="128">
        <f t="shared" si="91"/>
        <v>2</v>
      </c>
      <c r="D598" s="129">
        <f t="shared" si="87"/>
        <v>2</v>
      </c>
      <c r="E598" s="33">
        <f t="shared" si="90"/>
        <v>130</v>
      </c>
      <c r="F598" s="33">
        <v>5</v>
      </c>
      <c r="G598" s="147"/>
      <c r="H598" s="22"/>
      <c r="I598" s="3">
        <v>6</v>
      </c>
      <c r="J598" s="42">
        <v>44049</v>
      </c>
      <c r="K598" s="130">
        <v>10</v>
      </c>
      <c r="L598" s="22"/>
      <c r="M598" s="3">
        <v>8</v>
      </c>
      <c r="N598" s="42">
        <v>44048</v>
      </c>
      <c r="O598" s="130">
        <v>10</v>
      </c>
      <c r="P598" s="22"/>
      <c r="Q598" s="3">
        <v>8</v>
      </c>
      <c r="R598" s="42">
        <v>44047</v>
      </c>
      <c r="S598" s="130">
        <v>10</v>
      </c>
      <c r="T598" s="22"/>
      <c r="U598" s="3">
        <v>8</v>
      </c>
      <c r="V598" s="42">
        <v>44046</v>
      </c>
      <c r="W598" s="130">
        <v>10</v>
      </c>
      <c r="X598" s="22"/>
      <c r="Y598" s="3">
        <v>5</v>
      </c>
      <c r="Z598" s="42">
        <v>44045</v>
      </c>
      <c r="AA598" s="130">
        <v>10</v>
      </c>
      <c r="AB598" s="22"/>
      <c r="AC598" s="131">
        <v>3</v>
      </c>
      <c r="AD598" s="42">
        <v>44044</v>
      </c>
      <c r="AE598" s="130">
        <v>10</v>
      </c>
      <c r="AF598" s="22"/>
      <c r="AG598" s="131">
        <v>1</v>
      </c>
      <c r="AH598" s="42">
        <v>44043</v>
      </c>
      <c r="AI598" s="130">
        <v>10</v>
      </c>
      <c r="AJ598" s="132"/>
      <c r="AK598" s="3">
        <v>1</v>
      </c>
      <c r="AL598" s="42">
        <v>44042</v>
      </c>
      <c r="AM598" s="130">
        <v>10</v>
      </c>
      <c r="AN598" s="132"/>
      <c r="AO598" s="3">
        <v>1</v>
      </c>
      <c r="AP598" s="42">
        <v>44041</v>
      </c>
      <c r="AQ598" s="130">
        <v>10</v>
      </c>
      <c r="AR598" s="132"/>
      <c r="AS598" s="3">
        <v>1</v>
      </c>
      <c r="AT598" s="42">
        <v>44040</v>
      </c>
      <c r="AU598" s="130">
        <v>10</v>
      </c>
      <c r="AV598" s="132"/>
      <c r="AW598" s="3">
        <v>1</v>
      </c>
      <c r="AX598" s="42">
        <v>44039</v>
      </c>
      <c r="AY598" s="130">
        <v>10</v>
      </c>
      <c r="AZ598" s="132"/>
      <c r="BA598" s="3">
        <v>1</v>
      </c>
      <c r="BB598" s="42">
        <v>44038</v>
      </c>
      <c r="BC598" s="130">
        <v>10</v>
      </c>
      <c r="BD598" s="132"/>
      <c r="BE598" s="3">
        <v>1</v>
      </c>
      <c r="BF598" s="42">
        <v>44037</v>
      </c>
      <c r="BG598" s="130">
        <v>10</v>
      </c>
      <c r="BH598" s="22"/>
    </row>
    <row r="599" spans="1:60" customFormat="1" x14ac:dyDescent="0.25">
      <c r="A599" s="30"/>
      <c r="B599" s="62"/>
      <c r="C599" s="128">
        <f t="shared" si="91"/>
        <v>1</v>
      </c>
      <c r="D599" s="129">
        <f t="shared" si="87"/>
        <v>1</v>
      </c>
      <c r="E599" s="33">
        <f t="shared" si="90"/>
        <v>10</v>
      </c>
      <c r="F599" s="33">
        <v>5</v>
      </c>
      <c r="G599" s="147"/>
      <c r="H599" s="22"/>
      <c r="I599" s="3">
        <v>6</v>
      </c>
      <c r="J599" s="42">
        <v>44049</v>
      </c>
      <c r="K599" s="130">
        <v>5</v>
      </c>
      <c r="L599" s="22"/>
      <c r="M599" s="3">
        <v>8</v>
      </c>
      <c r="N599" s="42">
        <v>44048</v>
      </c>
      <c r="O599" s="130">
        <v>5</v>
      </c>
      <c r="P599" s="22"/>
      <c r="Q599" s="3"/>
      <c r="R599" s="42"/>
      <c r="S599" s="130"/>
      <c r="T599" s="22"/>
      <c r="U599" s="3"/>
      <c r="V599" s="42"/>
      <c r="W599" s="130"/>
      <c r="X599" s="22"/>
      <c r="Y599" s="3"/>
      <c r="Z599" s="42"/>
      <c r="AA599" s="130"/>
      <c r="AB599" s="22"/>
      <c r="AC599" s="131"/>
      <c r="AD599" s="42"/>
      <c r="AE599" s="130"/>
      <c r="AF599" s="22"/>
      <c r="AG599" s="131"/>
      <c r="AH599" s="42"/>
      <c r="AI599" s="130"/>
      <c r="AJ599" s="132"/>
      <c r="AK599" s="3"/>
      <c r="AL599" s="42"/>
      <c r="AM599" s="130"/>
      <c r="AN599" s="132"/>
      <c r="AO599" s="3"/>
      <c r="AP599" s="42"/>
      <c r="AQ599" s="130"/>
      <c r="AR599" s="132"/>
      <c r="AS599" s="3"/>
      <c r="AT599" s="42"/>
      <c r="AU599" s="130"/>
      <c r="AV599" s="132"/>
      <c r="AW599" s="3"/>
      <c r="AX599" s="42"/>
      <c r="AY599" s="130"/>
      <c r="AZ599" s="132"/>
      <c r="BA599" s="3"/>
      <c r="BB599" s="42"/>
      <c r="BC599" s="130"/>
      <c r="BD599" s="132"/>
      <c r="BE599" s="3"/>
      <c r="BF599" s="42"/>
      <c r="BG599" s="130"/>
      <c r="BH599" s="22"/>
    </row>
    <row r="600" spans="1:60" customFormat="1" ht="13.75" thickBot="1" x14ac:dyDescent="0.3">
      <c r="A600" s="30"/>
      <c r="B600" s="62"/>
      <c r="C600" s="128">
        <f t="shared" si="91"/>
        <v>1</v>
      </c>
      <c r="D600" s="129">
        <f t="shared" si="87"/>
        <v>1</v>
      </c>
      <c r="E600" s="33">
        <f t="shared" si="90"/>
        <v>5</v>
      </c>
      <c r="F600" s="33">
        <v>5</v>
      </c>
      <c r="G600" s="147"/>
      <c r="H600" s="22"/>
      <c r="I600" s="3">
        <v>6</v>
      </c>
      <c r="J600" s="42">
        <v>44049</v>
      </c>
      <c r="K600" s="130">
        <v>5</v>
      </c>
      <c r="L600" s="22"/>
      <c r="M600" s="3"/>
      <c r="N600" s="42"/>
      <c r="O600" s="130"/>
      <c r="P600" s="22"/>
      <c r="Q600" s="3"/>
      <c r="R600" s="42"/>
      <c r="S600" s="130"/>
      <c r="T600" s="22"/>
      <c r="U600" s="3"/>
      <c r="V600" s="42"/>
      <c r="W600" s="130"/>
      <c r="X600" s="22"/>
      <c r="Y600" s="3"/>
      <c r="Z600" s="42"/>
      <c r="AA600" s="130"/>
      <c r="AB600" s="22"/>
      <c r="AC600" s="131"/>
      <c r="AD600" s="42"/>
      <c r="AE600" s="130"/>
      <c r="AF600" s="22"/>
      <c r="AG600" s="131"/>
      <c r="AH600" s="42"/>
      <c r="AI600" s="130"/>
      <c r="AJ600" s="132"/>
      <c r="AK600" s="3"/>
      <c r="AL600" s="42"/>
      <c r="AM600" s="130"/>
      <c r="AN600" s="132"/>
      <c r="AO600" s="3"/>
      <c r="AP600" s="42"/>
      <c r="AQ600" s="130"/>
      <c r="AR600" s="132"/>
      <c r="AS600" s="3"/>
      <c r="AT600" s="42"/>
      <c r="AU600" s="130"/>
      <c r="AV600" s="132"/>
      <c r="AW600" s="3"/>
      <c r="AX600" s="42"/>
      <c r="AY600" s="130"/>
      <c r="AZ600" s="132"/>
      <c r="BA600" s="3"/>
      <c r="BB600" s="42"/>
      <c r="BC600" s="130"/>
      <c r="BD600" s="132"/>
      <c r="BE600" s="3"/>
      <c r="BF600" s="42"/>
      <c r="BG600" s="130"/>
      <c r="BH600" s="22"/>
    </row>
    <row r="601" spans="1:60" s="8" customFormat="1" x14ac:dyDescent="0.25">
      <c r="A601" s="5">
        <v>44051</v>
      </c>
      <c r="B601" s="63">
        <v>0.33333333333333331</v>
      </c>
      <c r="C601" s="135">
        <f t="shared" si="91"/>
        <v>1</v>
      </c>
      <c r="D601" s="136">
        <f t="shared" ref="D601:D620" si="92">C601</f>
        <v>1</v>
      </c>
      <c r="E601" s="7">
        <f t="shared" si="90"/>
        <v>65</v>
      </c>
      <c r="F601" s="7">
        <v>5</v>
      </c>
      <c r="G601" s="141"/>
      <c r="H601" s="12"/>
      <c r="I601" s="9">
        <v>6</v>
      </c>
      <c r="J601" s="10">
        <v>44049</v>
      </c>
      <c r="K601" s="137">
        <v>5</v>
      </c>
      <c r="L601" s="12"/>
      <c r="M601" s="9">
        <v>8</v>
      </c>
      <c r="N601" s="10">
        <v>44048</v>
      </c>
      <c r="O601" s="137">
        <v>5</v>
      </c>
      <c r="P601" s="12"/>
      <c r="Q601" s="9">
        <v>8</v>
      </c>
      <c r="R601" s="10">
        <v>44047</v>
      </c>
      <c r="S601" s="137">
        <v>5</v>
      </c>
      <c r="T601" s="12"/>
      <c r="U601" s="9">
        <v>8</v>
      </c>
      <c r="V601" s="10">
        <v>44046</v>
      </c>
      <c r="W601" s="137">
        <v>5</v>
      </c>
      <c r="X601" s="12"/>
      <c r="Y601" s="9">
        <v>5</v>
      </c>
      <c r="Z601" s="10">
        <v>44045</v>
      </c>
      <c r="AA601" s="137">
        <v>5</v>
      </c>
      <c r="AB601" s="12"/>
      <c r="AC601" s="138">
        <v>3</v>
      </c>
      <c r="AD601" s="10">
        <v>44044</v>
      </c>
      <c r="AE601" s="137">
        <v>5</v>
      </c>
      <c r="AF601" s="12"/>
      <c r="AG601" s="138">
        <v>1</v>
      </c>
      <c r="AH601" s="10">
        <v>44043</v>
      </c>
      <c r="AI601" s="137">
        <v>5</v>
      </c>
      <c r="AJ601" s="139"/>
      <c r="AK601" s="9">
        <v>1</v>
      </c>
      <c r="AL601" s="10">
        <v>44042</v>
      </c>
      <c r="AM601" s="137">
        <v>5</v>
      </c>
      <c r="AN601" s="139"/>
      <c r="AO601" s="9">
        <v>1</v>
      </c>
      <c r="AP601" s="10">
        <v>44041</v>
      </c>
      <c r="AQ601" s="137">
        <v>5</v>
      </c>
      <c r="AR601" s="139"/>
      <c r="AS601" s="9">
        <v>1</v>
      </c>
      <c r="AT601" s="10">
        <v>44040</v>
      </c>
      <c r="AU601" s="137">
        <v>5</v>
      </c>
      <c r="AV601" s="139"/>
      <c r="AW601" s="9">
        <v>1</v>
      </c>
      <c r="AX601" s="10">
        <v>44039</v>
      </c>
      <c r="AY601" s="137">
        <v>5</v>
      </c>
      <c r="AZ601" s="139"/>
      <c r="BA601" s="9">
        <v>1</v>
      </c>
      <c r="BB601" s="10">
        <v>44038</v>
      </c>
      <c r="BC601" s="137">
        <v>5</v>
      </c>
      <c r="BD601" s="139"/>
      <c r="BE601" s="9">
        <v>1</v>
      </c>
      <c r="BF601" s="10">
        <v>44037</v>
      </c>
      <c r="BG601" s="137">
        <v>5</v>
      </c>
      <c r="BH601" s="12"/>
    </row>
    <row r="602" spans="1:60" customFormat="1" x14ac:dyDescent="0.25">
      <c r="A602" s="30"/>
      <c r="B602" s="62"/>
      <c r="C602" s="128">
        <f t="shared" si="91"/>
        <v>5</v>
      </c>
      <c r="D602" s="129">
        <f t="shared" si="92"/>
        <v>5</v>
      </c>
      <c r="E602" s="33">
        <f t="shared" ref="E602:E620" si="93">SUM(K602,O602,S602,W602,AA602,AE602,AI602,AM602,AQ602,AU602,AY602,BC602,BG602)</f>
        <v>325</v>
      </c>
      <c r="F602" s="33">
        <v>5</v>
      </c>
      <c r="G602" s="147"/>
      <c r="H602" s="22"/>
      <c r="I602" s="3">
        <v>6</v>
      </c>
      <c r="J602" s="42">
        <v>44050</v>
      </c>
      <c r="K602" s="130">
        <v>25</v>
      </c>
      <c r="L602" s="22"/>
      <c r="M602" s="3">
        <v>8</v>
      </c>
      <c r="N602" s="42">
        <v>44049</v>
      </c>
      <c r="O602" s="130">
        <v>25</v>
      </c>
      <c r="P602" s="22"/>
      <c r="Q602" s="3">
        <v>8</v>
      </c>
      <c r="R602" s="42">
        <v>44048</v>
      </c>
      <c r="S602" s="130">
        <v>25</v>
      </c>
      <c r="T602" s="22"/>
      <c r="U602" s="3">
        <v>8</v>
      </c>
      <c r="V602" s="42">
        <v>44047</v>
      </c>
      <c r="W602" s="130">
        <v>25</v>
      </c>
      <c r="X602" s="22"/>
      <c r="Y602" s="3">
        <v>5</v>
      </c>
      <c r="Z602" s="42">
        <v>44046</v>
      </c>
      <c r="AA602" s="130">
        <v>25</v>
      </c>
      <c r="AB602" s="22"/>
      <c r="AC602" s="131">
        <v>3</v>
      </c>
      <c r="AD602" s="42">
        <v>44045</v>
      </c>
      <c r="AE602" s="130">
        <v>25</v>
      </c>
      <c r="AF602" s="22"/>
      <c r="AG602" s="131">
        <v>1</v>
      </c>
      <c r="AH602" s="42">
        <v>44044</v>
      </c>
      <c r="AI602" s="130">
        <v>25</v>
      </c>
      <c r="AJ602" s="132"/>
      <c r="AK602" s="3">
        <v>1</v>
      </c>
      <c r="AL602" s="42">
        <v>44043</v>
      </c>
      <c r="AM602" s="130">
        <v>25</v>
      </c>
      <c r="AN602" s="132"/>
      <c r="AO602" s="3">
        <v>1</v>
      </c>
      <c r="AP602" s="42">
        <v>44042</v>
      </c>
      <c r="AQ602" s="130">
        <v>25</v>
      </c>
      <c r="AR602" s="132"/>
      <c r="AS602" s="3">
        <v>1</v>
      </c>
      <c r="AT602" s="42">
        <v>44041</v>
      </c>
      <c r="AU602" s="130">
        <v>25</v>
      </c>
      <c r="AV602" s="132"/>
      <c r="AW602" s="3">
        <v>1</v>
      </c>
      <c r="AX602" s="42">
        <v>44040</v>
      </c>
      <c r="AY602" s="130">
        <v>25</v>
      </c>
      <c r="AZ602" s="132"/>
      <c r="BA602" s="3">
        <v>1</v>
      </c>
      <c r="BB602" s="42">
        <v>44039</v>
      </c>
      <c r="BC602" s="130">
        <v>25</v>
      </c>
      <c r="BD602" s="132"/>
      <c r="BE602" s="3">
        <v>1</v>
      </c>
      <c r="BF602" s="42">
        <v>44038</v>
      </c>
      <c r="BG602" s="130">
        <v>25</v>
      </c>
      <c r="BH602" s="22"/>
    </row>
    <row r="603" spans="1:60" customFormat="1" x14ac:dyDescent="0.25">
      <c r="A603" s="30">
        <v>44051</v>
      </c>
      <c r="B603" s="62">
        <v>0.375</v>
      </c>
      <c r="C603" s="128">
        <f t="shared" si="91"/>
        <v>2</v>
      </c>
      <c r="D603" s="129">
        <f t="shared" si="92"/>
        <v>2</v>
      </c>
      <c r="E603" s="33">
        <f t="shared" si="93"/>
        <v>130</v>
      </c>
      <c r="F603" s="33">
        <v>5</v>
      </c>
      <c r="G603" s="147"/>
      <c r="H603" s="22"/>
      <c r="I603" s="3">
        <v>6</v>
      </c>
      <c r="J603" s="42">
        <v>44050</v>
      </c>
      <c r="K603" s="130">
        <v>10</v>
      </c>
      <c r="L603" s="22"/>
      <c r="M603" s="3">
        <v>8</v>
      </c>
      <c r="N603" s="42">
        <v>44049</v>
      </c>
      <c r="O603" s="130">
        <v>10</v>
      </c>
      <c r="P603" s="22"/>
      <c r="Q603" s="3">
        <v>8</v>
      </c>
      <c r="R603" s="42">
        <v>44048</v>
      </c>
      <c r="S603" s="130">
        <v>10</v>
      </c>
      <c r="T603" s="22"/>
      <c r="U603" s="3">
        <v>8</v>
      </c>
      <c r="V603" s="42">
        <v>44047</v>
      </c>
      <c r="W603" s="130">
        <v>10</v>
      </c>
      <c r="X603" s="22"/>
      <c r="Y603" s="3">
        <v>5</v>
      </c>
      <c r="Z603" s="42">
        <v>44046</v>
      </c>
      <c r="AA603" s="130">
        <v>10</v>
      </c>
      <c r="AB603" s="22"/>
      <c r="AC603" s="131">
        <v>3</v>
      </c>
      <c r="AD603" s="42">
        <v>44045</v>
      </c>
      <c r="AE603" s="130">
        <v>10</v>
      </c>
      <c r="AF603" s="22"/>
      <c r="AG603" s="131">
        <v>1</v>
      </c>
      <c r="AH603" s="42">
        <v>44044</v>
      </c>
      <c r="AI603" s="130">
        <v>10</v>
      </c>
      <c r="AJ603" s="132"/>
      <c r="AK603" s="3">
        <v>1</v>
      </c>
      <c r="AL603" s="42">
        <v>44043</v>
      </c>
      <c r="AM603" s="130">
        <v>10</v>
      </c>
      <c r="AN603" s="132"/>
      <c r="AO603" s="3">
        <v>1</v>
      </c>
      <c r="AP603" s="42">
        <v>44042</v>
      </c>
      <c r="AQ603" s="130">
        <v>10</v>
      </c>
      <c r="AR603" s="132"/>
      <c r="AS603" s="3">
        <v>1</v>
      </c>
      <c r="AT603" s="42">
        <v>44041</v>
      </c>
      <c r="AU603" s="130">
        <v>10</v>
      </c>
      <c r="AV603" s="132"/>
      <c r="AW603" s="3">
        <v>1</v>
      </c>
      <c r="AX603" s="42">
        <v>44040</v>
      </c>
      <c r="AY603" s="130">
        <v>10</v>
      </c>
      <c r="AZ603" s="132"/>
      <c r="BA603" s="3">
        <v>1</v>
      </c>
      <c r="BB603" s="42">
        <v>44039</v>
      </c>
      <c r="BC603" s="130">
        <v>10</v>
      </c>
      <c r="BD603" s="132"/>
      <c r="BE603" s="3">
        <v>1</v>
      </c>
      <c r="BF603" s="42">
        <v>44038</v>
      </c>
      <c r="BG603" s="130">
        <v>10</v>
      </c>
      <c r="BH603" s="22"/>
    </row>
    <row r="604" spans="1:60" customFormat="1" x14ac:dyDescent="0.25">
      <c r="A604" s="30"/>
      <c r="B604" s="62"/>
      <c r="C604" s="128">
        <f t="shared" si="91"/>
        <v>1</v>
      </c>
      <c r="D604" s="129">
        <f t="shared" si="92"/>
        <v>1</v>
      </c>
      <c r="E604" s="33">
        <f t="shared" si="93"/>
        <v>10</v>
      </c>
      <c r="F604" s="33">
        <v>5</v>
      </c>
      <c r="G604" s="147"/>
      <c r="H604" s="22"/>
      <c r="I604" s="3">
        <v>6</v>
      </c>
      <c r="J604" s="42">
        <v>44050</v>
      </c>
      <c r="K604" s="130">
        <v>5</v>
      </c>
      <c r="L604" s="22"/>
      <c r="M604" s="3">
        <v>8</v>
      </c>
      <c r="N604" s="42">
        <v>44049</v>
      </c>
      <c r="O604" s="130">
        <v>5</v>
      </c>
      <c r="P604" s="22"/>
      <c r="Q604" s="3"/>
      <c r="R604" s="42"/>
      <c r="S604" s="130"/>
      <c r="T604" s="22"/>
      <c r="U604" s="3"/>
      <c r="V604" s="42"/>
      <c r="W604" s="130"/>
      <c r="X604" s="22"/>
      <c r="Y604" s="3"/>
      <c r="Z604" s="42"/>
      <c r="AA604" s="130"/>
      <c r="AB604" s="22"/>
      <c r="AC604" s="131"/>
      <c r="AD604" s="42"/>
      <c r="AE604" s="130"/>
      <c r="AF604" s="22"/>
      <c r="AG604" s="131"/>
      <c r="AH604" s="42"/>
      <c r="AI604" s="130"/>
      <c r="AJ604" s="132"/>
      <c r="AK604" s="3"/>
      <c r="AL604" s="42"/>
      <c r="AM604" s="130"/>
      <c r="AN604" s="132"/>
      <c r="AO604" s="3"/>
      <c r="AP604" s="42"/>
      <c r="AQ604" s="130"/>
      <c r="AR604" s="132"/>
      <c r="AS604" s="3"/>
      <c r="AT604" s="42"/>
      <c r="AU604" s="130"/>
      <c r="AV604" s="132"/>
      <c r="AW604" s="3"/>
      <c r="AX604" s="42"/>
      <c r="AY604" s="130"/>
      <c r="AZ604" s="132"/>
      <c r="BA604" s="3"/>
      <c r="BB604" s="42"/>
      <c r="BC604" s="130"/>
      <c r="BD604" s="132"/>
      <c r="BE604" s="3"/>
      <c r="BF604" s="42"/>
      <c r="BG604" s="130"/>
      <c r="BH604" s="22"/>
    </row>
    <row r="605" spans="1:60" customFormat="1" x14ac:dyDescent="0.25">
      <c r="A605" s="30">
        <v>44051</v>
      </c>
      <c r="B605" s="62">
        <v>0.41666666666666669</v>
      </c>
      <c r="C605" s="128">
        <f t="shared" si="91"/>
        <v>3</v>
      </c>
      <c r="D605" s="129">
        <f t="shared" si="92"/>
        <v>3</v>
      </c>
      <c r="E605" s="33">
        <f t="shared" si="93"/>
        <v>195</v>
      </c>
      <c r="F605" s="33">
        <v>5</v>
      </c>
      <c r="G605" s="147"/>
      <c r="H605" s="22"/>
      <c r="I605" s="3">
        <v>6</v>
      </c>
      <c r="J605" s="42">
        <v>44050</v>
      </c>
      <c r="K605" s="130">
        <v>15</v>
      </c>
      <c r="L605" s="22"/>
      <c r="M605" s="3">
        <v>8</v>
      </c>
      <c r="N605" s="42">
        <v>44049</v>
      </c>
      <c r="O605" s="130">
        <v>15</v>
      </c>
      <c r="P605" s="22"/>
      <c r="Q605" s="3">
        <v>8</v>
      </c>
      <c r="R605" s="42">
        <v>44048</v>
      </c>
      <c r="S605" s="130">
        <v>15</v>
      </c>
      <c r="T605" s="22"/>
      <c r="U605" s="3">
        <v>8</v>
      </c>
      <c r="V605" s="42">
        <v>44047</v>
      </c>
      <c r="W605" s="130">
        <v>15</v>
      </c>
      <c r="X605" s="22"/>
      <c r="Y605" s="3">
        <v>5</v>
      </c>
      <c r="Z605" s="42">
        <v>44046</v>
      </c>
      <c r="AA605" s="130">
        <v>15</v>
      </c>
      <c r="AB605" s="22"/>
      <c r="AC605" s="131">
        <v>3</v>
      </c>
      <c r="AD605" s="42">
        <v>44045</v>
      </c>
      <c r="AE605" s="130">
        <v>15</v>
      </c>
      <c r="AF605" s="22"/>
      <c r="AG605" s="131">
        <v>1</v>
      </c>
      <c r="AH605" s="42">
        <v>44044</v>
      </c>
      <c r="AI605" s="130">
        <v>15</v>
      </c>
      <c r="AJ605" s="132"/>
      <c r="AK605" s="3">
        <v>1</v>
      </c>
      <c r="AL605" s="42">
        <v>44043</v>
      </c>
      <c r="AM605" s="130">
        <v>15</v>
      </c>
      <c r="AN605" s="132"/>
      <c r="AO605" s="3">
        <v>1</v>
      </c>
      <c r="AP605" s="42">
        <v>44042</v>
      </c>
      <c r="AQ605" s="130">
        <v>15</v>
      </c>
      <c r="AR605" s="132"/>
      <c r="AS605" s="3">
        <v>1</v>
      </c>
      <c r="AT605" s="42">
        <v>44041</v>
      </c>
      <c r="AU605" s="130">
        <v>15</v>
      </c>
      <c r="AV605" s="132"/>
      <c r="AW605" s="3">
        <v>1</v>
      </c>
      <c r="AX605" s="42">
        <v>44040</v>
      </c>
      <c r="AY605" s="130">
        <v>15</v>
      </c>
      <c r="AZ605" s="132"/>
      <c r="BA605" s="3">
        <v>1</v>
      </c>
      <c r="BB605" s="42">
        <v>44039</v>
      </c>
      <c r="BC605" s="130">
        <v>15</v>
      </c>
      <c r="BD605" s="132"/>
      <c r="BE605" s="3">
        <v>1</v>
      </c>
      <c r="BF605" s="42">
        <v>44038</v>
      </c>
      <c r="BG605" s="130">
        <v>15</v>
      </c>
      <c r="BH605" s="22"/>
    </row>
    <row r="606" spans="1:60" customFormat="1" x14ac:dyDescent="0.25">
      <c r="A606" s="30"/>
      <c r="B606" s="62"/>
      <c r="C606" s="128">
        <f t="shared" si="91"/>
        <v>1</v>
      </c>
      <c r="D606" s="129">
        <f t="shared" si="92"/>
        <v>1</v>
      </c>
      <c r="E606" s="33">
        <f t="shared" si="93"/>
        <v>10</v>
      </c>
      <c r="F606" s="33">
        <v>5</v>
      </c>
      <c r="G606" s="147"/>
      <c r="H606" s="22"/>
      <c r="I606" s="3">
        <v>6</v>
      </c>
      <c r="J606" s="42">
        <v>44050</v>
      </c>
      <c r="K606" s="130">
        <v>5</v>
      </c>
      <c r="L606" s="22"/>
      <c r="M606" s="3">
        <v>8</v>
      </c>
      <c r="N606" s="42">
        <v>44049</v>
      </c>
      <c r="O606" s="130">
        <v>5</v>
      </c>
      <c r="P606" s="22"/>
      <c r="Q606" s="3"/>
      <c r="R606" s="42"/>
      <c r="S606" s="130"/>
      <c r="T606" s="22"/>
      <c r="U606" s="3"/>
      <c r="V606" s="42"/>
      <c r="W606" s="130"/>
      <c r="X606" s="22"/>
      <c r="Y606" s="3"/>
      <c r="Z606" s="42"/>
      <c r="AA606" s="130"/>
      <c r="AB606" s="22"/>
      <c r="AC606" s="131"/>
      <c r="AD606" s="42"/>
      <c r="AE606" s="130"/>
      <c r="AF606" s="22"/>
      <c r="AG606" s="131"/>
      <c r="AH606" s="42"/>
      <c r="AI606" s="130"/>
      <c r="AJ606" s="132"/>
      <c r="AK606" s="3"/>
      <c r="AL606" s="42"/>
      <c r="AM606" s="130"/>
      <c r="AN606" s="132"/>
      <c r="AO606" s="3"/>
      <c r="AP606" s="42"/>
      <c r="AQ606" s="130"/>
      <c r="AR606" s="132"/>
      <c r="AS606" s="3"/>
      <c r="AT606" s="42"/>
      <c r="AU606" s="130"/>
      <c r="AV606" s="132"/>
      <c r="AW606" s="3"/>
      <c r="AX606" s="42"/>
      <c r="AY606" s="130"/>
      <c r="AZ606" s="132"/>
      <c r="BA606" s="3"/>
      <c r="BB606" s="42"/>
      <c r="BC606" s="130"/>
      <c r="BD606" s="132"/>
      <c r="BE606" s="3"/>
      <c r="BF606" s="42"/>
      <c r="BG606" s="130"/>
      <c r="BH606" s="22"/>
    </row>
    <row r="607" spans="1:60" customFormat="1" x14ac:dyDescent="0.25">
      <c r="A607" s="30">
        <v>44051</v>
      </c>
      <c r="B607" s="62">
        <v>0.45833333333333331</v>
      </c>
      <c r="C607" s="128">
        <f t="shared" si="91"/>
        <v>2</v>
      </c>
      <c r="D607" s="129">
        <f t="shared" si="92"/>
        <v>2</v>
      </c>
      <c r="E607" s="33">
        <f t="shared" si="93"/>
        <v>130</v>
      </c>
      <c r="F607" s="33">
        <v>5</v>
      </c>
      <c r="G607" s="147"/>
      <c r="H607" s="22"/>
      <c r="I607" s="3">
        <v>6</v>
      </c>
      <c r="J607" s="42">
        <v>44050</v>
      </c>
      <c r="K607" s="130">
        <v>10</v>
      </c>
      <c r="L607" s="22"/>
      <c r="M607" s="3">
        <v>8</v>
      </c>
      <c r="N607" s="42">
        <v>44049</v>
      </c>
      <c r="O607" s="130">
        <v>10</v>
      </c>
      <c r="P607" s="22"/>
      <c r="Q607" s="3">
        <v>8</v>
      </c>
      <c r="R607" s="42">
        <v>44048</v>
      </c>
      <c r="S607" s="130">
        <v>10</v>
      </c>
      <c r="T607" s="22"/>
      <c r="U607" s="3">
        <v>8</v>
      </c>
      <c r="V607" s="42">
        <v>44047</v>
      </c>
      <c r="W607" s="130">
        <v>10</v>
      </c>
      <c r="X607" s="22"/>
      <c r="Y607" s="3">
        <v>5</v>
      </c>
      <c r="Z607" s="42">
        <v>44046</v>
      </c>
      <c r="AA607" s="130">
        <v>10</v>
      </c>
      <c r="AB607" s="22"/>
      <c r="AC607" s="131">
        <v>3</v>
      </c>
      <c r="AD607" s="42">
        <v>44045</v>
      </c>
      <c r="AE607" s="130">
        <v>10</v>
      </c>
      <c r="AF607" s="22"/>
      <c r="AG607" s="131">
        <v>1</v>
      </c>
      <c r="AH607" s="42">
        <v>44044</v>
      </c>
      <c r="AI607" s="130">
        <v>10</v>
      </c>
      <c r="AJ607" s="132"/>
      <c r="AK607" s="3">
        <v>1</v>
      </c>
      <c r="AL607" s="42">
        <v>44043</v>
      </c>
      <c r="AM607" s="130">
        <v>10</v>
      </c>
      <c r="AN607" s="132"/>
      <c r="AO607" s="3">
        <v>1</v>
      </c>
      <c r="AP607" s="42">
        <v>44042</v>
      </c>
      <c r="AQ607" s="130">
        <v>10</v>
      </c>
      <c r="AR607" s="132"/>
      <c r="AS607" s="3">
        <v>1</v>
      </c>
      <c r="AT607" s="42">
        <v>44041</v>
      </c>
      <c r="AU607" s="130">
        <v>10</v>
      </c>
      <c r="AV607" s="132"/>
      <c r="AW607" s="3">
        <v>1</v>
      </c>
      <c r="AX607" s="42">
        <v>44040</v>
      </c>
      <c r="AY607" s="130">
        <v>10</v>
      </c>
      <c r="AZ607" s="132"/>
      <c r="BA607" s="3">
        <v>1</v>
      </c>
      <c r="BB607" s="42">
        <v>44039</v>
      </c>
      <c r="BC607" s="130">
        <v>10</v>
      </c>
      <c r="BD607" s="132"/>
      <c r="BE607" s="3">
        <v>1</v>
      </c>
      <c r="BF607" s="42">
        <v>44038</v>
      </c>
      <c r="BG607" s="130">
        <v>10</v>
      </c>
      <c r="BH607" s="22"/>
    </row>
    <row r="608" spans="1:60" customFormat="1" x14ac:dyDescent="0.25">
      <c r="A608" s="30"/>
      <c r="B608" s="62"/>
      <c r="C608" s="128">
        <f t="shared" si="91"/>
        <v>1</v>
      </c>
      <c r="D608" s="129">
        <f t="shared" si="92"/>
        <v>1</v>
      </c>
      <c r="E608" s="33">
        <f t="shared" si="93"/>
        <v>10</v>
      </c>
      <c r="F608" s="33">
        <v>5</v>
      </c>
      <c r="G608" s="147"/>
      <c r="H608" s="22"/>
      <c r="I608" s="3">
        <v>6</v>
      </c>
      <c r="J608" s="42">
        <v>44050</v>
      </c>
      <c r="K608" s="130">
        <v>5</v>
      </c>
      <c r="L608" s="22"/>
      <c r="M608" s="3">
        <v>8</v>
      </c>
      <c r="N608" s="42">
        <v>44049</v>
      </c>
      <c r="O608" s="130">
        <v>5</v>
      </c>
      <c r="P608" s="22"/>
      <c r="Q608" s="3"/>
      <c r="R608" s="42"/>
      <c r="S608" s="130"/>
      <c r="T608" s="22"/>
      <c r="U608" s="3"/>
      <c r="V608" s="42"/>
      <c r="W608" s="130"/>
      <c r="X608" s="22"/>
      <c r="Y608" s="3"/>
      <c r="Z608" s="42"/>
      <c r="AA608" s="130"/>
      <c r="AB608" s="22"/>
      <c r="AC608" s="131"/>
      <c r="AD608" s="42"/>
      <c r="AE608" s="130"/>
      <c r="AF608" s="22"/>
      <c r="AG608" s="131"/>
      <c r="AH608" s="42"/>
      <c r="AI608" s="130"/>
      <c r="AJ608" s="132"/>
      <c r="AK608" s="3"/>
      <c r="AL608" s="42"/>
      <c r="AM608" s="130"/>
      <c r="AN608" s="132"/>
      <c r="AO608" s="3"/>
      <c r="AP608" s="42"/>
      <c r="AQ608" s="130"/>
      <c r="AR608" s="132"/>
      <c r="AS608" s="3"/>
      <c r="AT608" s="42"/>
      <c r="AU608" s="130"/>
      <c r="AV608" s="132"/>
      <c r="AW608" s="3"/>
      <c r="AX608" s="42"/>
      <c r="AY608" s="130"/>
      <c r="AZ608" s="132"/>
      <c r="BA608" s="3"/>
      <c r="BB608" s="42"/>
      <c r="BC608" s="130"/>
      <c r="BD608" s="132"/>
      <c r="BE608" s="3"/>
      <c r="BF608" s="42"/>
      <c r="BG608" s="130"/>
      <c r="BH608" s="22"/>
    </row>
    <row r="609" spans="1:60" customFormat="1" x14ac:dyDescent="0.25">
      <c r="A609" s="30">
        <v>44051</v>
      </c>
      <c r="B609" s="62">
        <v>0.5</v>
      </c>
      <c r="C609" s="128">
        <f t="shared" si="91"/>
        <v>3</v>
      </c>
      <c r="D609" s="129">
        <f t="shared" si="92"/>
        <v>3</v>
      </c>
      <c r="E609" s="33">
        <f t="shared" si="93"/>
        <v>195</v>
      </c>
      <c r="F609" s="33">
        <v>5</v>
      </c>
      <c r="G609" s="147"/>
      <c r="H609" s="22"/>
      <c r="I609" s="3">
        <v>6</v>
      </c>
      <c r="J609" s="42">
        <v>44050</v>
      </c>
      <c r="K609" s="130">
        <v>15</v>
      </c>
      <c r="L609" s="22"/>
      <c r="M609" s="3">
        <v>8</v>
      </c>
      <c r="N609" s="42">
        <v>44049</v>
      </c>
      <c r="O609" s="130">
        <v>15</v>
      </c>
      <c r="P609" s="22"/>
      <c r="Q609" s="3">
        <v>8</v>
      </c>
      <c r="R609" s="42">
        <v>44048</v>
      </c>
      <c r="S609" s="130">
        <v>15</v>
      </c>
      <c r="T609" s="22"/>
      <c r="U609" s="3">
        <v>8</v>
      </c>
      <c r="V609" s="42">
        <v>44047</v>
      </c>
      <c r="W609" s="130">
        <v>15</v>
      </c>
      <c r="X609" s="22"/>
      <c r="Y609" s="3">
        <v>5</v>
      </c>
      <c r="Z609" s="42">
        <v>44046</v>
      </c>
      <c r="AA609" s="130">
        <v>15</v>
      </c>
      <c r="AB609" s="22"/>
      <c r="AC609" s="131">
        <v>3</v>
      </c>
      <c r="AD609" s="42">
        <v>44045</v>
      </c>
      <c r="AE609" s="130">
        <v>15</v>
      </c>
      <c r="AF609" s="22"/>
      <c r="AG609" s="131">
        <v>1</v>
      </c>
      <c r="AH609" s="42">
        <v>44044</v>
      </c>
      <c r="AI609" s="130">
        <v>15</v>
      </c>
      <c r="AJ609" s="132"/>
      <c r="AK609" s="3">
        <v>1</v>
      </c>
      <c r="AL609" s="42">
        <v>44043</v>
      </c>
      <c r="AM609" s="130">
        <v>15</v>
      </c>
      <c r="AN609" s="132"/>
      <c r="AO609" s="3">
        <v>1</v>
      </c>
      <c r="AP609" s="42">
        <v>44042</v>
      </c>
      <c r="AQ609" s="130">
        <v>15</v>
      </c>
      <c r="AR609" s="132"/>
      <c r="AS609" s="3">
        <v>1</v>
      </c>
      <c r="AT609" s="42">
        <v>44041</v>
      </c>
      <c r="AU609" s="130">
        <v>15</v>
      </c>
      <c r="AV609" s="132"/>
      <c r="AW609" s="3">
        <v>1</v>
      </c>
      <c r="AX609" s="42">
        <v>44040</v>
      </c>
      <c r="AY609" s="130">
        <v>15</v>
      </c>
      <c r="AZ609" s="132"/>
      <c r="BA609" s="3">
        <v>1</v>
      </c>
      <c r="BB609" s="42">
        <v>44039</v>
      </c>
      <c r="BC609" s="130">
        <v>15</v>
      </c>
      <c r="BD609" s="132"/>
      <c r="BE609" s="3">
        <v>1</v>
      </c>
      <c r="BF609" s="42">
        <v>44038</v>
      </c>
      <c r="BG609" s="130">
        <v>15</v>
      </c>
      <c r="BH609" s="22"/>
    </row>
    <row r="610" spans="1:60" customFormat="1" x14ac:dyDescent="0.25">
      <c r="A610" s="30">
        <v>44051</v>
      </c>
      <c r="B610" s="62">
        <v>0.58333333333333337</v>
      </c>
      <c r="C610" s="128">
        <f t="shared" si="91"/>
        <v>3</v>
      </c>
      <c r="D610" s="129">
        <f t="shared" si="92"/>
        <v>3</v>
      </c>
      <c r="E610" s="33">
        <f t="shared" si="93"/>
        <v>195</v>
      </c>
      <c r="F610" s="33">
        <v>5</v>
      </c>
      <c r="G610" s="147"/>
      <c r="H610" s="22"/>
      <c r="I610" s="3">
        <v>6</v>
      </c>
      <c r="J610" s="42">
        <v>44050</v>
      </c>
      <c r="K610" s="130">
        <v>15</v>
      </c>
      <c r="L610" s="22"/>
      <c r="M610" s="3">
        <v>8</v>
      </c>
      <c r="N610" s="42">
        <v>44049</v>
      </c>
      <c r="O610" s="130">
        <v>15</v>
      </c>
      <c r="P610" s="22"/>
      <c r="Q610" s="3">
        <v>8</v>
      </c>
      <c r="R610" s="42">
        <v>44048</v>
      </c>
      <c r="S610" s="130">
        <v>15</v>
      </c>
      <c r="T610" s="22"/>
      <c r="U610" s="3">
        <v>8</v>
      </c>
      <c r="V610" s="42">
        <v>44047</v>
      </c>
      <c r="W610" s="130">
        <v>15</v>
      </c>
      <c r="X610" s="22"/>
      <c r="Y610" s="3">
        <v>5</v>
      </c>
      <c r="Z610" s="42">
        <v>44046</v>
      </c>
      <c r="AA610" s="130">
        <v>15</v>
      </c>
      <c r="AB610" s="22"/>
      <c r="AC610" s="131">
        <v>3</v>
      </c>
      <c r="AD610" s="42">
        <v>44045</v>
      </c>
      <c r="AE610" s="130">
        <v>15</v>
      </c>
      <c r="AF610" s="22"/>
      <c r="AG610" s="131">
        <v>1</v>
      </c>
      <c r="AH610" s="42">
        <v>44044</v>
      </c>
      <c r="AI610" s="130">
        <v>15</v>
      </c>
      <c r="AJ610" s="132"/>
      <c r="AK610" s="3">
        <v>1</v>
      </c>
      <c r="AL610" s="42">
        <v>44043</v>
      </c>
      <c r="AM610" s="130">
        <v>15</v>
      </c>
      <c r="AN610" s="132"/>
      <c r="AO610" s="3">
        <v>1</v>
      </c>
      <c r="AP610" s="42">
        <v>44042</v>
      </c>
      <c r="AQ610" s="130">
        <v>15</v>
      </c>
      <c r="AR610" s="132"/>
      <c r="AS610" s="3">
        <v>1</v>
      </c>
      <c r="AT610" s="42">
        <v>44041</v>
      </c>
      <c r="AU610" s="130">
        <v>15</v>
      </c>
      <c r="AV610" s="132"/>
      <c r="AW610" s="3">
        <v>1</v>
      </c>
      <c r="AX610" s="42">
        <v>44040</v>
      </c>
      <c r="AY610" s="130">
        <v>15</v>
      </c>
      <c r="AZ610" s="132"/>
      <c r="BA610" s="3">
        <v>1</v>
      </c>
      <c r="BB610" s="42">
        <v>44039</v>
      </c>
      <c r="BC610" s="130">
        <v>15</v>
      </c>
      <c r="BD610" s="132"/>
      <c r="BE610" s="3">
        <v>1</v>
      </c>
      <c r="BF610" s="42">
        <v>44038</v>
      </c>
      <c r="BG610" s="130">
        <v>15</v>
      </c>
      <c r="BH610" s="22"/>
    </row>
    <row r="611" spans="1:60" customFormat="1" ht="13.75" thickBot="1" x14ac:dyDescent="0.3">
      <c r="A611" s="30">
        <v>44051</v>
      </c>
      <c r="B611" s="62">
        <v>0.75</v>
      </c>
      <c r="C611" s="128">
        <f t="shared" si="91"/>
        <v>6</v>
      </c>
      <c r="D611" s="129">
        <f t="shared" si="92"/>
        <v>6</v>
      </c>
      <c r="E611" s="33">
        <f t="shared" si="93"/>
        <v>390</v>
      </c>
      <c r="F611" s="33">
        <v>5</v>
      </c>
      <c r="G611" s="147"/>
      <c r="H611" s="22"/>
      <c r="I611" s="3">
        <v>6</v>
      </c>
      <c r="J611" s="42">
        <v>44050</v>
      </c>
      <c r="K611" s="130">
        <v>30</v>
      </c>
      <c r="L611" s="22"/>
      <c r="M611" s="3">
        <v>8</v>
      </c>
      <c r="N611" s="42">
        <v>44049</v>
      </c>
      <c r="O611" s="130">
        <v>30</v>
      </c>
      <c r="P611" s="22"/>
      <c r="Q611" s="3">
        <v>8</v>
      </c>
      <c r="R611" s="42">
        <v>44048</v>
      </c>
      <c r="S611" s="130">
        <v>30</v>
      </c>
      <c r="T611" s="22"/>
      <c r="U611" s="3">
        <v>8</v>
      </c>
      <c r="V611" s="42">
        <v>44047</v>
      </c>
      <c r="W611" s="130">
        <v>30</v>
      </c>
      <c r="X611" s="22"/>
      <c r="Y611" s="3">
        <v>5</v>
      </c>
      <c r="Z611" s="42">
        <v>44046</v>
      </c>
      <c r="AA611" s="130">
        <v>30</v>
      </c>
      <c r="AB611" s="22"/>
      <c r="AC611" s="131">
        <v>3</v>
      </c>
      <c r="AD611" s="42">
        <v>44045</v>
      </c>
      <c r="AE611" s="130">
        <v>30</v>
      </c>
      <c r="AF611" s="22"/>
      <c r="AG611" s="131">
        <v>1</v>
      </c>
      <c r="AH611" s="42">
        <v>44044</v>
      </c>
      <c r="AI611" s="130">
        <v>30</v>
      </c>
      <c r="AJ611" s="132"/>
      <c r="AK611" s="3">
        <v>1</v>
      </c>
      <c r="AL611" s="42">
        <v>44043</v>
      </c>
      <c r="AM611" s="130">
        <v>30</v>
      </c>
      <c r="AN611" s="132"/>
      <c r="AO611" s="3">
        <v>1</v>
      </c>
      <c r="AP611" s="42">
        <v>44042</v>
      </c>
      <c r="AQ611" s="130">
        <v>30</v>
      </c>
      <c r="AR611" s="132"/>
      <c r="AS611" s="3">
        <v>1</v>
      </c>
      <c r="AT611" s="42">
        <v>44041</v>
      </c>
      <c r="AU611" s="130">
        <v>30</v>
      </c>
      <c r="AV611" s="132"/>
      <c r="AW611" s="3">
        <v>1</v>
      </c>
      <c r="AX611" s="42">
        <v>44040</v>
      </c>
      <c r="AY611" s="130">
        <v>30</v>
      </c>
      <c r="AZ611" s="132"/>
      <c r="BA611" s="3">
        <v>1</v>
      </c>
      <c r="BB611" s="42">
        <v>44039</v>
      </c>
      <c r="BC611" s="130">
        <v>30</v>
      </c>
      <c r="BD611" s="132"/>
      <c r="BE611" s="3">
        <v>1</v>
      </c>
      <c r="BF611" s="42">
        <v>44038</v>
      </c>
      <c r="BG611" s="130">
        <v>30</v>
      </c>
      <c r="BH611" s="22"/>
    </row>
    <row r="612" spans="1:60" s="8" customFormat="1" x14ac:dyDescent="0.25">
      <c r="A612" s="5">
        <v>44052</v>
      </c>
      <c r="B612" s="63">
        <v>0.33333333333333331</v>
      </c>
      <c r="C612" s="135">
        <f t="shared" si="91"/>
        <v>1</v>
      </c>
      <c r="D612" s="136">
        <f t="shared" si="92"/>
        <v>1</v>
      </c>
      <c r="E612" s="7">
        <f t="shared" si="93"/>
        <v>10</v>
      </c>
      <c r="F612" s="7">
        <v>5</v>
      </c>
      <c r="G612" s="141"/>
      <c r="H612" s="12"/>
      <c r="I612" s="9">
        <v>6</v>
      </c>
      <c r="J612" s="10">
        <v>44050</v>
      </c>
      <c r="K612" s="137">
        <v>5</v>
      </c>
      <c r="L612" s="12"/>
      <c r="M612" s="9">
        <v>8</v>
      </c>
      <c r="N612" s="10">
        <v>44049</v>
      </c>
      <c r="O612" s="137">
        <v>5</v>
      </c>
      <c r="P612" s="12"/>
      <c r="Q612" s="9"/>
      <c r="R612" s="10"/>
      <c r="S612" s="137"/>
      <c r="T612" s="12"/>
      <c r="U612" s="9"/>
      <c r="V612" s="10"/>
      <c r="W612" s="137"/>
      <c r="X612" s="12"/>
      <c r="Y612" s="9"/>
      <c r="Z612" s="10"/>
      <c r="AA612" s="137"/>
      <c r="AB612" s="12"/>
      <c r="AC612" s="138"/>
      <c r="AD612" s="10"/>
      <c r="AE612" s="137"/>
      <c r="AF612" s="12"/>
      <c r="AG612" s="138"/>
      <c r="AH612" s="10"/>
      <c r="AI612" s="137"/>
      <c r="AJ612" s="139"/>
      <c r="AK612" s="9"/>
      <c r="AL612" s="10"/>
      <c r="AM612" s="137"/>
      <c r="AN612" s="139"/>
      <c r="AO612" s="9"/>
      <c r="AP612" s="10"/>
      <c r="AQ612" s="137"/>
      <c r="AR612" s="139"/>
      <c r="AS612" s="9"/>
      <c r="AT612" s="10"/>
      <c r="AU612" s="137"/>
      <c r="AV612" s="139"/>
      <c r="AW612" s="9"/>
      <c r="AX612" s="10"/>
      <c r="AY612" s="137"/>
      <c r="AZ612" s="139"/>
      <c r="BA612" s="9"/>
      <c r="BB612" s="10"/>
      <c r="BC612" s="137"/>
      <c r="BD612" s="139"/>
      <c r="BE612" s="9"/>
      <c r="BF612" s="10"/>
      <c r="BG612" s="137"/>
      <c r="BH612" s="12"/>
    </row>
    <row r="613" spans="1:60" x14ac:dyDescent="0.25">
      <c r="A613" s="37"/>
      <c r="B613" s="61"/>
      <c r="C613" s="144">
        <f t="shared" si="91"/>
        <v>2</v>
      </c>
      <c r="D613" s="145">
        <f t="shared" si="92"/>
        <v>2</v>
      </c>
      <c r="E613" s="20">
        <f t="shared" si="93"/>
        <v>130</v>
      </c>
      <c r="F613" s="20">
        <v>5</v>
      </c>
      <c r="G613" s="95"/>
      <c r="H613" s="22"/>
      <c r="I613" s="3">
        <v>6</v>
      </c>
      <c r="J613" s="23">
        <v>44051</v>
      </c>
      <c r="K613" s="140">
        <v>10</v>
      </c>
      <c r="L613" s="22"/>
      <c r="M613" s="3">
        <v>8</v>
      </c>
      <c r="N613" s="23">
        <v>44050</v>
      </c>
      <c r="O613" s="140">
        <v>10</v>
      </c>
      <c r="P613" s="22"/>
      <c r="Q613" s="3">
        <v>8</v>
      </c>
      <c r="R613" s="23">
        <v>44049</v>
      </c>
      <c r="S613" s="140">
        <v>10</v>
      </c>
      <c r="T613" s="22"/>
      <c r="U613" s="3">
        <v>8</v>
      </c>
      <c r="V613" s="23">
        <v>44048</v>
      </c>
      <c r="W613" s="140">
        <v>10</v>
      </c>
      <c r="X613" s="22"/>
      <c r="Y613" s="3">
        <v>5</v>
      </c>
      <c r="Z613" s="23">
        <v>44047</v>
      </c>
      <c r="AA613" s="140">
        <v>10</v>
      </c>
      <c r="AB613" s="22"/>
      <c r="AC613" s="131">
        <v>3</v>
      </c>
      <c r="AD613" s="23">
        <v>44046</v>
      </c>
      <c r="AE613" s="140">
        <v>10</v>
      </c>
      <c r="AF613" s="22"/>
      <c r="AG613" s="131">
        <v>1</v>
      </c>
      <c r="AH613" s="23">
        <v>44045</v>
      </c>
      <c r="AI613" s="140">
        <v>10</v>
      </c>
      <c r="AJ613" s="132"/>
      <c r="AK613" s="3">
        <v>1</v>
      </c>
      <c r="AL613" s="23">
        <v>44044</v>
      </c>
      <c r="AM613" s="140">
        <v>10</v>
      </c>
      <c r="AN613" s="132"/>
      <c r="AO613" s="3">
        <v>1</v>
      </c>
      <c r="AP613" s="23">
        <v>44043</v>
      </c>
      <c r="AQ613" s="140">
        <v>10</v>
      </c>
      <c r="AR613" s="132"/>
      <c r="AS613" s="3">
        <v>1</v>
      </c>
      <c r="AT613" s="23">
        <v>44042</v>
      </c>
      <c r="AU613" s="140">
        <v>10</v>
      </c>
      <c r="AV613" s="132"/>
      <c r="AW613" s="3">
        <v>1</v>
      </c>
      <c r="AX613" s="23">
        <v>44041</v>
      </c>
      <c r="AY613" s="140">
        <v>10</v>
      </c>
      <c r="AZ613" s="132"/>
      <c r="BA613" s="3">
        <v>1</v>
      </c>
      <c r="BB613" s="23">
        <v>44040</v>
      </c>
      <c r="BC613" s="140">
        <v>10</v>
      </c>
      <c r="BD613" s="132"/>
      <c r="BE613" s="3">
        <v>1</v>
      </c>
      <c r="BF613" s="23">
        <v>44039</v>
      </c>
      <c r="BG613" s="140">
        <v>10</v>
      </c>
      <c r="BH613" s="22"/>
    </row>
    <row r="614" spans="1:60" x14ac:dyDescent="0.25">
      <c r="A614" s="37">
        <v>44052</v>
      </c>
      <c r="B614" s="61">
        <v>0.5</v>
      </c>
      <c r="C614" s="144">
        <f t="shared" ref="C614:C620" si="94">K614/F614</f>
        <v>1</v>
      </c>
      <c r="D614" s="145">
        <f t="shared" si="92"/>
        <v>1</v>
      </c>
      <c r="E614" s="20">
        <f t="shared" si="93"/>
        <v>65</v>
      </c>
      <c r="F614" s="20">
        <v>5</v>
      </c>
      <c r="G614" s="95"/>
      <c r="H614" s="22"/>
      <c r="I614" s="3">
        <v>6</v>
      </c>
      <c r="J614" s="23">
        <v>44051</v>
      </c>
      <c r="K614" s="140">
        <v>5</v>
      </c>
      <c r="L614" s="22"/>
      <c r="M614" s="3">
        <v>8</v>
      </c>
      <c r="N614" s="23">
        <v>44050</v>
      </c>
      <c r="O614" s="140">
        <v>5</v>
      </c>
      <c r="P614" s="22"/>
      <c r="Q614" s="3">
        <v>8</v>
      </c>
      <c r="R614" s="23">
        <v>44049</v>
      </c>
      <c r="S614" s="140">
        <v>5</v>
      </c>
      <c r="T614" s="22"/>
      <c r="U614" s="3">
        <v>8</v>
      </c>
      <c r="V614" s="23">
        <v>44048</v>
      </c>
      <c r="W614" s="140">
        <v>5</v>
      </c>
      <c r="X614" s="22"/>
      <c r="Y614" s="3">
        <v>5</v>
      </c>
      <c r="Z614" s="23">
        <v>44047</v>
      </c>
      <c r="AA614" s="140">
        <v>5</v>
      </c>
      <c r="AB614" s="22"/>
      <c r="AC614" s="131">
        <v>3</v>
      </c>
      <c r="AD614" s="23">
        <v>44046</v>
      </c>
      <c r="AE614" s="140">
        <v>5</v>
      </c>
      <c r="AF614" s="22"/>
      <c r="AG614" s="131">
        <v>1</v>
      </c>
      <c r="AH614" s="23">
        <v>44045</v>
      </c>
      <c r="AI614" s="140">
        <v>5</v>
      </c>
      <c r="AJ614" s="132"/>
      <c r="AK614" s="3">
        <v>1</v>
      </c>
      <c r="AL614" s="23">
        <v>44044</v>
      </c>
      <c r="AM614" s="140">
        <v>5</v>
      </c>
      <c r="AN614" s="132"/>
      <c r="AO614" s="3">
        <v>1</v>
      </c>
      <c r="AP614" s="23">
        <v>44043</v>
      </c>
      <c r="AQ614" s="140">
        <v>5</v>
      </c>
      <c r="AR614" s="132"/>
      <c r="AS614" s="3">
        <v>1</v>
      </c>
      <c r="AT614" s="23">
        <v>44042</v>
      </c>
      <c r="AU614" s="140">
        <v>5</v>
      </c>
      <c r="AV614" s="132"/>
      <c r="AW614" s="3">
        <v>1</v>
      </c>
      <c r="AX614" s="23">
        <v>44041</v>
      </c>
      <c r="AY614" s="140">
        <v>5</v>
      </c>
      <c r="AZ614" s="132"/>
      <c r="BA614" s="3">
        <v>1</v>
      </c>
      <c r="BB614" s="23">
        <v>44040</v>
      </c>
      <c r="BC614" s="140">
        <v>5</v>
      </c>
      <c r="BD614" s="132"/>
      <c r="BE614" s="3">
        <v>1</v>
      </c>
      <c r="BF614" s="23">
        <v>44039</v>
      </c>
      <c r="BG614" s="140">
        <v>5</v>
      </c>
      <c r="BH614" s="22"/>
    </row>
    <row r="615" spans="1:60" customFormat="1" x14ac:dyDescent="0.25">
      <c r="A615" s="30"/>
      <c r="B615" s="62"/>
      <c r="C615" s="128">
        <f>K615/F615</f>
        <v>1</v>
      </c>
      <c r="D615" s="129">
        <f t="shared" si="92"/>
        <v>1</v>
      </c>
      <c r="E615" s="33">
        <f t="shared" si="93"/>
        <v>50</v>
      </c>
      <c r="F615" s="33">
        <v>5</v>
      </c>
      <c r="G615" s="147"/>
      <c r="H615" s="22"/>
      <c r="I615" s="3">
        <v>6</v>
      </c>
      <c r="J615" s="42">
        <v>44051</v>
      </c>
      <c r="K615" s="130">
        <v>5</v>
      </c>
      <c r="L615" s="22"/>
      <c r="M615" s="3">
        <v>8</v>
      </c>
      <c r="N615" s="42">
        <v>44050</v>
      </c>
      <c r="O615" s="130">
        <v>5</v>
      </c>
      <c r="P615" s="22"/>
      <c r="Q615" s="3">
        <v>8</v>
      </c>
      <c r="R615" s="42">
        <v>44049</v>
      </c>
      <c r="S615" s="130">
        <v>5</v>
      </c>
      <c r="T615" s="22"/>
      <c r="U615" s="3">
        <v>8</v>
      </c>
      <c r="V615" s="42">
        <v>44048</v>
      </c>
      <c r="W615" s="130">
        <v>5</v>
      </c>
      <c r="X615" s="22"/>
      <c r="Y615" s="3">
        <v>5</v>
      </c>
      <c r="Z615" s="42">
        <v>44047</v>
      </c>
      <c r="AA615" s="130">
        <v>0</v>
      </c>
      <c r="AB615" s="22"/>
      <c r="AC615" s="131">
        <v>5</v>
      </c>
      <c r="AD615" s="42">
        <v>44046</v>
      </c>
      <c r="AE615" s="130">
        <v>5</v>
      </c>
      <c r="AF615" s="22"/>
      <c r="AG615" s="131">
        <v>3</v>
      </c>
      <c r="AH615" s="42">
        <v>44045</v>
      </c>
      <c r="AI615" s="130">
        <v>5</v>
      </c>
      <c r="AJ615" s="132"/>
      <c r="AK615" s="3">
        <v>1</v>
      </c>
      <c r="AL615" s="42">
        <v>44044</v>
      </c>
      <c r="AM615" s="130">
        <v>0</v>
      </c>
      <c r="AN615" s="132"/>
      <c r="AO615" s="3">
        <v>1</v>
      </c>
      <c r="AP615" s="42">
        <v>44043</v>
      </c>
      <c r="AQ615" s="130">
        <v>0</v>
      </c>
      <c r="AR615" s="132"/>
      <c r="AS615" s="3">
        <v>1</v>
      </c>
      <c r="AT615" s="42">
        <v>44042</v>
      </c>
      <c r="AU615" s="130">
        <v>5</v>
      </c>
      <c r="AV615" s="132"/>
      <c r="AW615" s="3">
        <v>1</v>
      </c>
      <c r="AX615" s="42">
        <v>44041</v>
      </c>
      <c r="AY615" s="130">
        <v>5</v>
      </c>
      <c r="AZ615" s="132"/>
      <c r="BA615" s="3">
        <v>1</v>
      </c>
      <c r="BB615" s="42">
        <v>44040</v>
      </c>
      <c r="BC615" s="130">
        <v>5</v>
      </c>
      <c r="BD615" s="132"/>
      <c r="BE615" s="3">
        <v>1</v>
      </c>
      <c r="BF615" s="42">
        <v>44039</v>
      </c>
      <c r="BG615" s="130">
        <v>5</v>
      </c>
      <c r="BH615" s="22"/>
    </row>
    <row r="616" spans="1:60" customFormat="1" x14ac:dyDescent="0.25">
      <c r="A616" s="30"/>
      <c r="B616" s="62"/>
      <c r="C616" s="128">
        <f t="shared" si="94"/>
        <v>1</v>
      </c>
      <c r="D616" s="129">
        <f t="shared" si="92"/>
        <v>1</v>
      </c>
      <c r="E616" s="33">
        <f t="shared" si="93"/>
        <v>20</v>
      </c>
      <c r="F616" s="33">
        <v>5</v>
      </c>
      <c r="G616" s="147"/>
      <c r="H616" s="22"/>
      <c r="I616" s="3">
        <v>6</v>
      </c>
      <c r="J616" s="42">
        <v>44051</v>
      </c>
      <c r="K616" s="130">
        <v>5</v>
      </c>
      <c r="L616" s="22"/>
      <c r="M616" s="3">
        <v>8</v>
      </c>
      <c r="N616" s="42">
        <v>44050</v>
      </c>
      <c r="O616" s="130">
        <v>5</v>
      </c>
      <c r="P616" s="22"/>
      <c r="Q616" s="3">
        <v>8</v>
      </c>
      <c r="R616" s="42">
        <v>44049</v>
      </c>
      <c r="S616" s="130">
        <v>0</v>
      </c>
      <c r="T616" s="22"/>
      <c r="U616" s="3">
        <v>8</v>
      </c>
      <c r="V616" s="42">
        <v>44048</v>
      </c>
      <c r="W616" s="130">
        <v>5</v>
      </c>
      <c r="X616" s="22"/>
      <c r="Y616" s="3">
        <v>8</v>
      </c>
      <c r="Z616" s="42">
        <v>44047</v>
      </c>
      <c r="AA616" s="130">
        <v>5</v>
      </c>
      <c r="AB616" s="22"/>
      <c r="AC616" s="131"/>
      <c r="AD616" s="42"/>
      <c r="AE616" s="130"/>
      <c r="AF616" s="22"/>
      <c r="AG616" s="131"/>
      <c r="AH616" s="42"/>
      <c r="AI616" s="130"/>
      <c r="AJ616" s="132"/>
      <c r="AK616" s="3"/>
      <c r="AL616" s="42"/>
      <c r="AM616" s="130"/>
      <c r="AN616" s="132"/>
      <c r="AO616" s="3"/>
      <c r="AP616" s="42"/>
      <c r="AQ616" s="130"/>
      <c r="AR616" s="132"/>
      <c r="AS616" s="3"/>
      <c r="AT616" s="42"/>
      <c r="AU616" s="130"/>
      <c r="AV616" s="132"/>
      <c r="AW616" s="3"/>
      <c r="AX616" s="42"/>
      <c r="AY616" s="130"/>
      <c r="AZ616" s="132"/>
      <c r="BA616" s="3"/>
      <c r="BB616" s="42"/>
      <c r="BC616" s="130"/>
      <c r="BD616" s="132"/>
      <c r="BE616" s="3"/>
      <c r="BF616" s="42"/>
      <c r="BG616" s="130"/>
      <c r="BH616" s="22"/>
    </row>
    <row r="617" spans="1:60" customFormat="1" x14ac:dyDescent="0.25">
      <c r="A617" s="30"/>
      <c r="B617" s="62"/>
      <c r="C617" s="128">
        <f t="shared" si="94"/>
        <v>1</v>
      </c>
      <c r="D617" s="129">
        <f t="shared" si="92"/>
        <v>1</v>
      </c>
      <c r="E617" s="33">
        <f t="shared" si="93"/>
        <v>5</v>
      </c>
      <c r="F617" s="33">
        <v>5</v>
      </c>
      <c r="G617" s="147"/>
      <c r="H617" s="22"/>
      <c r="I617" s="3">
        <v>6</v>
      </c>
      <c r="J617" s="42">
        <v>44051</v>
      </c>
      <c r="K617" s="130">
        <v>5</v>
      </c>
      <c r="L617" s="22"/>
      <c r="M617" s="3"/>
      <c r="N617" s="42"/>
      <c r="O617" s="130"/>
      <c r="P617" s="22"/>
      <c r="Q617" s="3"/>
      <c r="R617" s="42"/>
      <c r="S617" s="130"/>
      <c r="T617" s="22"/>
      <c r="U617" s="3"/>
      <c r="V617" s="42"/>
      <c r="W617" s="130"/>
      <c r="X617" s="22"/>
      <c r="Y617" s="3"/>
      <c r="Z617" s="42"/>
      <c r="AA617" s="130"/>
      <c r="AB617" s="22"/>
      <c r="AC617" s="131"/>
      <c r="AD617" s="42"/>
      <c r="AE617" s="130"/>
      <c r="AF617" s="22"/>
      <c r="AG617" s="131"/>
      <c r="AH617" s="42"/>
      <c r="AI617" s="130"/>
      <c r="AJ617" s="132"/>
      <c r="AK617" s="3"/>
      <c r="AL617" s="42"/>
      <c r="AM617" s="130"/>
      <c r="AN617" s="132"/>
      <c r="AO617" s="3"/>
      <c r="AP617" s="42"/>
      <c r="AQ617" s="130"/>
      <c r="AR617" s="132"/>
      <c r="AS617" s="3"/>
      <c r="AT617" s="42"/>
      <c r="AU617" s="130"/>
      <c r="AV617" s="132"/>
      <c r="AW617" s="3"/>
      <c r="AX617" s="42"/>
      <c r="AY617" s="130"/>
      <c r="AZ617" s="132"/>
      <c r="BA617" s="3"/>
      <c r="BB617" s="42"/>
      <c r="BC617" s="130"/>
      <c r="BD617" s="132"/>
      <c r="BE617" s="3"/>
      <c r="BF617" s="42"/>
      <c r="BG617" s="130"/>
      <c r="BH617" s="22"/>
    </row>
    <row r="618" spans="1:60" customFormat="1" x14ac:dyDescent="0.25">
      <c r="A618" s="30">
        <v>44052</v>
      </c>
      <c r="B618" s="62">
        <v>0.58333333333333337</v>
      </c>
      <c r="C618" s="128">
        <f t="shared" si="94"/>
        <v>3</v>
      </c>
      <c r="D618" s="129">
        <f t="shared" si="92"/>
        <v>3</v>
      </c>
      <c r="E618" s="33">
        <f t="shared" si="93"/>
        <v>195</v>
      </c>
      <c r="F618" s="33">
        <v>5</v>
      </c>
      <c r="G618" s="147"/>
      <c r="H618" s="22"/>
      <c r="I618" s="3">
        <v>6</v>
      </c>
      <c r="J618" s="42">
        <v>44051</v>
      </c>
      <c r="K618" s="130">
        <v>15</v>
      </c>
      <c r="L618" s="22"/>
      <c r="M618" s="3">
        <v>8</v>
      </c>
      <c r="N618" s="42">
        <v>44050</v>
      </c>
      <c r="O618" s="130">
        <v>15</v>
      </c>
      <c r="P618" s="22"/>
      <c r="Q618" s="3">
        <v>8</v>
      </c>
      <c r="R618" s="42">
        <v>44049</v>
      </c>
      <c r="S618" s="130">
        <v>15</v>
      </c>
      <c r="T618" s="22"/>
      <c r="U618" s="3">
        <v>8</v>
      </c>
      <c r="V618" s="42">
        <v>44048</v>
      </c>
      <c r="W618" s="130">
        <v>15</v>
      </c>
      <c r="X618" s="22"/>
      <c r="Y618" s="3">
        <v>5</v>
      </c>
      <c r="Z618" s="42">
        <v>44047</v>
      </c>
      <c r="AA618" s="130">
        <v>15</v>
      </c>
      <c r="AB618" s="22"/>
      <c r="AC618" s="131">
        <v>3</v>
      </c>
      <c r="AD618" s="42">
        <v>44046</v>
      </c>
      <c r="AE618" s="130">
        <v>15</v>
      </c>
      <c r="AF618" s="22"/>
      <c r="AG618" s="131">
        <v>1</v>
      </c>
      <c r="AH618" s="42">
        <v>44045</v>
      </c>
      <c r="AI618" s="130">
        <v>15</v>
      </c>
      <c r="AJ618" s="132"/>
      <c r="AK618" s="3">
        <v>1</v>
      </c>
      <c r="AL618" s="42">
        <v>44044</v>
      </c>
      <c r="AM618" s="130">
        <v>15</v>
      </c>
      <c r="AN618" s="132"/>
      <c r="AO618" s="3">
        <v>1</v>
      </c>
      <c r="AP618" s="42">
        <v>44043</v>
      </c>
      <c r="AQ618" s="130">
        <v>15</v>
      </c>
      <c r="AR618" s="132"/>
      <c r="AS618" s="3">
        <v>1</v>
      </c>
      <c r="AT618" s="42">
        <v>44042</v>
      </c>
      <c r="AU618" s="130">
        <v>15</v>
      </c>
      <c r="AV618" s="132"/>
      <c r="AW618" s="3">
        <v>1</v>
      </c>
      <c r="AX618" s="42">
        <v>44041</v>
      </c>
      <c r="AY618" s="130">
        <v>15</v>
      </c>
      <c r="AZ618" s="132"/>
      <c r="BA618" s="3">
        <v>1</v>
      </c>
      <c r="BB618" s="42">
        <v>44040</v>
      </c>
      <c r="BC618" s="130">
        <v>15</v>
      </c>
      <c r="BD618" s="132"/>
      <c r="BE618" s="3">
        <v>1</v>
      </c>
      <c r="BF618" s="42">
        <v>44039</v>
      </c>
      <c r="BG618" s="130">
        <v>15</v>
      </c>
      <c r="BH618" s="22"/>
    </row>
    <row r="619" spans="1:60" customFormat="1" x14ac:dyDescent="0.25">
      <c r="A619" s="30"/>
      <c r="B619" s="62"/>
      <c r="C619" s="128">
        <f>K619/F619</f>
        <v>1</v>
      </c>
      <c r="D619" s="129">
        <f t="shared" si="92"/>
        <v>1</v>
      </c>
      <c r="E619" s="33">
        <f t="shared" si="93"/>
        <v>55</v>
      </c>
      <c r="F619" s="33">
        <v>5</v>
      </c>
      <c r="G619" s="147"/>
      <c r="H619" s="22"/>
      <c r="I619" s="3">
        <v>6</v>
      </c>
      <c r="J619" s="42">
        <v>44051</v>
      </c>
      <c r="K619" s="130">
        <v>5</v>
      </c>
      <c r="L619" s="22"/>
      <c r="M619" s="3">
        <v>8</v>
      </c>
      <c r="N619" s="42">
        <v>44050</v>
      </c>
      <c r="O619" s="130">
        <v>5</v>
      </c>
      <c r="P619" s="22"/>
      <c r="Q619" s="3">
        <v>8</v>
      </c>
      <c r="R619" s="42">
        <v>44049</v>
      </c>
      <c r="S619" s="130">
        <v>5</v>
      </c>
      <c r="T619" s="22"/>
      <c r="U619" s="3">
        <v>8</v>
      </c>
      <c r="V619" s="42">
        <v>44048</v>
      </c>
      <c r="W619" s="130">
        <v>5</v>
      </c>
      <c r="X619" s="22"/>
      <c r="Y619" s="3">
        <v>5</v>
      </c>
      <c r="Z619" s="42">
        <v>44047</v>
      </c>
      <c r="AA619" s="130">
        <v>5</v>
      </c>
      <c r="AB619" s="22"/>
      <c r="AC619" s="131">
        <v>3</v>
      </c>
      <c r="AD619" s="42">
        <v>44046</v>
      </c>
      <c r="AE619" s="130">
        <v>5</v>
      </c>
      <c r="AF619" s="22"/>
      <c r="AG619" s="131">
        <v>1</v>
      </c>
      <c r="AH619" s="42">
        <v>44045</v>
      </c>
      <c r="AI619" s="130">
        <v>5</v>
      </c>
      <c r="AJ619" s="132"/>
      <c r="AK619" s="3">
        <v>1</v>
      </c>
      <c r="AL619" s="42">
        <v>44044</v>
      </c>
      <c r="AM619" s="130">
        <v>5</v>
      </c>
      <c r="AN619" s="132"/>
      <c r="AO619" s="3">
        <v>1</v>
      </c>
      <c r="AP619" s="42">
        <v>44043</v>
      </c>
      <c r="AQ619" s="130">
        <v>5</v>
      </c>
      <c r="AR619" s="132"/>
      <c r="AS619" s="3">
        <v>1</v>
      </c>
      <c r="AT619" s="42">
        <v>44042</v>
      </c>
      <c r="AU619" s="130">
        <v>0</v>
      </c>
      <c r="AV619" s="132"/>
      <c r="AW619" s="3">
        <v>1</v>
      </c>
      <c r="AX619" s="42">
        <v>44041</v>
      </c>
      <c r="AY619" s="130">
        <v>5</v>
      </c>
      <c r="AZ619" s="132"/>
      <c r="BA619" s="3">
        <v>1</v>
      </c>
      <c r="BB619" s="42">
        <v>44040</v>
      </c>
      <c r="BC619" s="130">
        <v>5</v>
      </c>
      <c r="BD619" s="132"/>
      <c r="BE619" s="3"/>
      <c r="BF619" s="42"/>
      <c r="BG619" s="130"/>
      <c r="BH619" s="22"/>
    </row>
    <row r="620" spans="1:60" customFormat="1" ht="13.75" thickBot="1" x14ac:dyDescent="0.3">
      <c r="A620" s="30"/>
      <c r="B620" s="62"/>
      <c r="C620" s="128">
        <f t="shared" si="94"/>
        <v>1</v>
      </c>
      <c r="D620" s="129">
        <f t="shared" si="92"/>
        <v>1</v>
      </c>
      <c r="E620" s="33">
        <f t="shared" si="93"/>
        <v>35</v>
      </c>
      <c r="F620" s="33">
        <v>5</v>
      </c>
      <c r="G620" s="147"/>
      <c r="H620" s="22"/>
      <c r="I620" s="3">
        <v>6</v>
      </c>
      <c r="J620" s="42">
        <v>44050</v>
      </c>
      <c r="K620" s="130">
        <v>5</v>
      </c>
      <c r="L620" s="22"/>
      <c r="M620" s="3">
        <v>8</v>
      </c>
      <c r="N620" s="42">
        <v>44049</v>
      </c>
      <c r="O620" s="130">
        <v>5</v>
      </c>
      <c r="P620" s="22"/>
      <c r="Q620" s="3">
        <v>8</v>
      </c>
      <c r="R620" s="42">
        <v>44048</v>
      </c>
      <c r="S620" s="130">
        <v>5</v>
      </c>
      <c r="T620" s="22"/>
      <c r="U620" s="3">
        <v>8</v>
      </c>
      <c r="V620" s="42">
        <v>44047</v>
      </c>
      <c r="W620" s="130">
        <v>5</v>
      </c>
      <c r="X620" s="22"/>
      <c r="Y620" s="3">
        <v>5</v>
      </c>
      <c r="Z620" s="42">
        <v>44046</v>
      </c>
      <c r="AA620" s="130">
        <v>5</v>
      </c>
      <c r="AB620" s="22"/>
      <c r="AC620" s="131">
        <v>3</v>
      </c>
      <c r="AD620" s="42">
        <v>44045</v>
      </c>
      <c r="AE620" s="130">
        <v>5</v>
      </c>
      <c r="AF620" s="22"/>
      <c r="AG620" s="131">
        <v>1</v>
      </c>
      <c r="AH620" s="42">
        <v>44044</v>
      </c>
      <c r="AI620" s="130">
        <v>5</v>
      </c>
      <c r="AJ620" s="132"/>
      <c r="AK620" s="3"/>
      <c r="AL620" s="42"/>
      <c r="AM620" s="130"/>
      <c r="AN620" s="132"/>
      <c r="AO620" s="3"/>
      <c r="AP620" s="42"/>
      <c r="AQ620" s="130"/>
      <c r="AR620" s="132"/>
      <c r="AS620" s="3"/>
      <c r="AT620" s="42"/>
      <c r="AU620" s="130"/>
      <c r="AV620" s="132"/>
      <c r="AW620" s="3"/>
      <c r="AX620" s="42"/>
      <c r="AY620" s="130"/>
      <c r="AZ620" s="132"/>
      <c r="BA620" s="3"/>
      <c r="BB620" s="42"/>
      <c r="BC620" s="130"/>
      <c r="BD620" s="132"/>
      <c r="BE620" s="3"/>
      <c r="BF620" s="42"/>
      <c r="BG620" s="130"/>
      <c r="BH620" s="22"/>
    </row>
    <row r="621" spans="1:60" s="8" customFormat="1" x14ac:dyDescent="0.25">
      <c r="A621" s="5">
        <v>44053</v>
      </c>
      <c r="B621" s="63">
        <v>0.16666666666666666</v>
      </c>
      <c r="C621" s="135">
        <f t="shared" ref="C621:C655" si="95">K621/F621</f>
        <v>1</v>
      </c>
      <c r="D621" s="136">
        <f t="shared" ref="D621:D646" si="96">C621</f>
        <v>1</v>
      </c>
      <c r="E621" s="7">
        <f t="shared" ref="E621:E652" si="97">SUM(K621,O621,S621,W621,AA621,AE621,AI621,AM621,AQ621,AU621,AY621,BC621,BG621)</f>
        <v>50</v>
      </c>
      <c r="F621" s="7">
        <v>5</v>
      </c>
      <c r="G621" s="141"/>
      <c r="H621" s="12"/>
      <c r="I621" s="9">
        <v>6</v>
      </c>
      <c r="J621" s="10">
        <v>44050</v>
      </c>
      <c r="K621" s="137">
        <v>5</v>
      </c>
      <c r="L621" s="12"/>
      <c r="M621" s="9">
        <v>8</v>
      </c>
      <c r="N621" s="10">
        <v>44049</v>
      </c>
      <c r="O621" s="137">
        <v>5</v>
      </c>
      <c r="P621" s="12"/>
      <c r="Q621" s="9">
        <v>8</v>
      </c>
      <c r="R621" s="10">
        <v>44048</v>
      </c>
      <c r="S621" s="137">
        <v>5</v>
      </c>
      <c r="T621" s="12"/>
      <c r="U621" s="9">
        <v>8</v>
      </c>
      <c r="V621" s="10">
        <v>44047</v>
      </c>
      <c r="W621" s="137">
        <v>5</v>
      </c>
      <c r="X621" s="12"/>
      <c r="Y621" s="9">
        <v>5</v>
      </c>
      <c r="Z621" s="10">
        <v>44046</v>
      </c>
      <c r="AA621" s="137">
        <v>0</v>
      </c>
      <c r="AB621" s="12"/>
      <c r="AC621" s="138">
        <v>5</v>
      </c>
      <c r="AD621" s="10">
        <v>44045</v>
      </c>
      <c r="AE621" s="137">
        <v>5</v>
      </c>
      <c r="AF621" s="12"/>
      <c r="AG621" s="138">
        <v>3</v>
      </c>
      <c r="AH621" s="10">
        <v>44044</v>
      </c>
      <c r="AI621" s="137">
        <v>5</v>
      </c>
      <c r="AJ621" s="139"/>
      <c r="AK621" s="9">
        <v>1</v>
      </c>
      <c r="AL621" s="10">
        <v>44043</v>
      </c>
      <c r="AM621" s="137">
        <v>5</v>
      </c>
      <c r="AN621" s="139"/>
      <c r="AO621" s="9">
        <v>1</v>
      </c>
      <c r="AP621" s="10">
        <v>44042</v>
      </c>
      <c r="AQ621" s="137">
        <v>5</v>
      </c>
      <c r="AR621" s="139"/>
      <c r="AS621" s="9">
        <v>1</v>
      </c>
      <c r="AT621" s="10">
        <v>44041</v>
      </c>
      <c r="AU621" s="137">
        <v>0</v>
      </c>
      <c r="AV621" s="139"/>
      <c r="AW621" s="9">
        <v>1</v>
      </c>
      <c r="AX621" s="10">
        <v>44040</v>
      </c>
      <c r="AY621" s="137">
        <v>5</v>
      </c>
      <c r="AZ621" s="139"/>
      <c r="BA621" s="9">
        <v>1</v>
      </c>
      <c r="BB621" s="10">
        <v>44039</v>
      </c>
      <c r="BC621" s="137">
        <v>5</v>
      </c>
      <c r="BD621" s="139"/>
      <c r="BE621" s="9"/>
      <c r="BF621" s="10"/>
      <c r="BG621" s="137"/>
      <c r="BH621" s="12"/>
    </row>
    <row r="622" spans="1:60" customFormat="1" x14ac:dyDescent="0.25">
      <c r="A622" s="30"/>
      <c r="B622" s="62"/>
      <c r="C622" s="128">
        <f t="shared" si="95"/>
        <v>1</v>
      </c>
      <c r="D622" s="129">
        <f t="shared" si="96"/>
        <v>1</v>
      </c>
      <c r="E622" s="33">
        <f t="shared" si="97"/>
        <v>65</v>
      </c>
      <c r="F622" s="33">
        <v>5</v>
      </c>
      <c r="G622" s="147"/>
      <c r="H622" s="22"/>
      <c r="I622" s="3">
        <v>6</v>
      </c>
      <c r="J622" s="42">
        <v>44051</v>
      </c>
      <c r="K622" s="130">
        <v>5</v>
      </c>
      <c r="L622" s="22"/>
      <c r="M622" s="3">
        <v>8</v>
      </c>
      <c r="N622" s="42">
        <v>44050</v>
      </c>
      <c r="O622" s="130">
        <v>5</v>
      </c>
      <c r="P622" s="22"/>
      <c r="Q622" s="3">
        <v>8</v>
      </c>
      <c r="R622" s="42">
        <v>44049</v>
      </c>
      <c r="S622" s="130">
        <v>5</v>
      </c>
      <c r="T622" s="22"/>
      <c r="U622" s="3">
        <v>8</v>
      </c>
      <c r="V622" s="42">
        <v>44048</v>
      </c>
      <c r="W622" s="130">
        <v>5</v>
      </c>
      <c r="X622" s="22"/>
      <c r="Y622" s="3">
        <v>5</v>
      </c>
      <c r="Z622" s="42">
        <v>44047</v>
      </c>
      <c r="AA622" s="130">
        <v>5</v>
      </c>
      <c r="AB622" s="22"/>
      <c r="AC622" s="131">
        <v>3</v>
      </c>
      <c r="AD622" s="42">
        <v>44046</v>
      </c>
      <c r="AE622" s="130">
        <v>5</v>
      </c>
      <c r="AF622" s="22"/>
      <c r="AG622" s="131">
        <v>1</v>
      </c>
      <c r="AH622" s="42">
        <v>44045</v>
      </c>
      <c r="AI622" s="130">
        <v>5</v>
      </c>
      <c r="AJ622" s="132"/>
      <c r="AK622" s="3">
        <v>1</v>
      </c>
      <c r="AL622" s="42">
        <v>44044</v>
      </c>
      <c r="AM622" s="130">
        <v>5</v>
      </c>
      <c r="AN622" s="132"/>
      <c r="AO622" s="3">
        <v>1</v>
      </c>
      <c r="AP622" s="42">
        <v>44043</v>
      </c>
      <c r="AQ622" s="130">
        <v>5</v>
      </c>
      <c r="AR622" s="132"/>
      <c r="AS622" s="3">
        <v>1</v>
      </c>
      <c r="AT622" s="42">
        <v>44042</v>
      </c>
      <c r="AU622" s="130">
        <v>5</v>
      </c>
      <c r="AV622" s="132"/>
      <c r="AW622" s="3">
        <v>1</v>
      </c>
      <c r="AX622" s="42">
        <v>44041</v>
      </c>
      <c r="AY622" s="130">
        <v>5</v>
      </c>
      <c r="AZ622" s="132"/>
      <c r="BA622" s="3">
        <v>1</v>
      </c>
      <c r="BB622" s="42">
        <v>44040</v>
      </c>
      <c r="BC622" s="130">
        <v>5</v>
      </c>
      <c r="BD622" s="132"/>
      <c r="BE622" s="3">
        <v>1</v>
      </c>
      <c r="BF622" s="42">
        <v>44039</v>
      </c>
      <c r="BG622" s="130">
        <v>5</v>
      </c>
      <c r="BH622" s="22"/>
    </row>
    <row r="623" spans="1:60" customFormat="1" x14ac:dyDescent="0.25">
      <c r="A623" s="30"/>
      <c r="B623" s="62"/>
      <c r="C623" s="128">
        <f t="shared" si="95"/>
        <v>1</v>
      </c>
      <c r="D623" s="129">
        <f t="shared" si="96"/>
        <v>1</v>
      </c>
      <c r="E623" s="33">
        <f t="shared" si="97"/>
        <v>65</v>
      </c>
      <c r="F623" s="33">
        <v>5</v>
      </c>
      <c r="G623" s="147"/>
      <c r="H623" s="22"/>
      <c r="I623" s="3">
        <v>6</v>
      </c>
      <c r="J623" s="42">
        <v>44052</v>
      </c>
      <c r="K623" s="130">
        <v>5</v>
      </c>
      <c r="L623" s="22"/>
      <c r="M623" s="3">
        <v>8</v>
      </c>
      <c r="N623" s="42">
        <v>44051</v>
      </c>
      <c r="O623" s="130">
        <v>5</v>
      </c>
      <c r="P623" s="22"/>
      <c r="Q623" s="3">
        <v>8</v>
      </c>
      <c r="R623" s="42">
        <v>44050</v>
      </c>
      <c r="S623" s="130">
        <v>5</v>
      </c>
      <c r="T623" s="22"/>
      <c r="U623" s="3">
        <v>8</v>
      </c>
      <c r="V623" s="42">
        <v>44049</v>
      </c>
      <c r="W623" s="130">
        <v>5</v>
      </c>
      <c r="X623" s="22"/>
      <c r="Y623" s="3">
        <v>5</v>
      </c>
      <c r="Z623" s="42">
        <v>44048</v>
      </c>
      <c r="AA623" s="130">
        <v>5</v>
      </c>
      <c r="AB623" s="22"/>
      <c r="AC623" s="131">
        <v>3</v>
      </c>
      <c r="AD623" s="42">
        <v>44047</v>
      </c>
      <c r="AE623" s="130">
        <v>5</v>
      </c>
      <c r="AF623" s="22"/>
      <c r="AG623" s="131">
        <v>1</v>
      </c>
      <c r="AH623" s="42">
        <v>44046</v>
      </c>
      <c r="AI623" s="130">
        <v>5</v>
      </c>
      <c r="AJ623" s="132"/>
      <c r="AK623" s="3">
        <v>1</v>
      </c>
      <c r="AL623" s="42">
        <v>44045</v>
      </c>
      <c r="AM623" s="130">
        <v>5</v>
      </c>
      <c r="AN623" s="132"/>
      <c r="AO623" s="3">
        <v>1</v>
      </c>
      <c r="AP623" s="42">
        <v>44044</v>
      </c>
      <c r="AQ623" s="130">
        <v>5</v>
      </c>
      <c r="AR623" s="132"/>
      <c r="AS623" s="3">
        <v>1</v>
      </c>
      <c r="AT623" s="42">
        <v>44043</v>
      </c>
      <c r="AU623" s="130">
        <v>5</v>
      </c>
      <c r="AV623" s="132"/>
      <c r="AW623" s="3">
        <v>1</v>
      </c>
      <c r="AX623" s="42">
        <v>44042</v>
      </c>
      <c r="AY623" s="130">
        <v>5</v>
      </c>
      <c r="AZ623" s="132"/>
      <c r="BA623" s="3">
        <v>1</v>
      </c>
      <c r="BB623" s="42">
        <v>44041</v>
      </c>
      <c r="BC623" s="130">
        <v>5</v>
      </c>
      <c r="BD623" s="132"/>
      <c r="BE623" s="3">
        <v>1</v>
      </c>
      <c r="BF623" s="42">
        <v>44040</v>
      </c>
      <c r="BG623" s="130">
        <v>5</v>
      </c>
      <c r="BH623" s="22"/>
    </row>
    <row r="624" spans="1:60" customFormat="1" x14ac:dyDescent="0.25">
      <c r="A624" s="30">
        <v>44053</v>
      </c>
      <c r="B624" s="62">
        <v>0.25</v>
      </c>
      <c r="C624" s="128">
        <f t="shared" si="95"/>
        <v>2</v>
      </c>
      <c r="D624" s="129">
        <f t="shared" si="96"/>
        <v>2</v>
      </c>
      <c r="E624" s="33">
        <f t="shared" si="97"/>
        <v>130</v>
      </c>
      <c r="F624" s="33">
        <v>5</v>
      </c>
      <c r="G624" s="147"/>
      <c r="H624" s="22"/>
      <c r="I624" s="3">
        <v>6</v>
      </c>
      <c r="J624" s="42">
        <v>44052</v>
      </c>
      <c r="K624" s="130">
        <v>10</v>
      </c>
      <c r="L624" s="22"/>
      <c r="M624" s="3">
        <v>8</v>
      </c>
      <c r="N624" s="42">
        <v>44051</v>
      </c>
      <c r="O624" s="130">
        <v>10</v>
      </c>
      <c r="P624" s="22"/>
      <c r="Q624" s="3">
        <v>8</v>
      </c>
      <c r="R624" s="42">
        <v>44050</v>
      </c>
      <c r="S624" s="130">
        <v>10</v>
      </c>
      <c r="T624" s="22"/>
      <c r="U624" s="3">
        <v>8</v>
      </c>
      <c r="V624" s="42">
        <v>44049</v>
      </c>
      <c r="W624" s="130">
        <v>10</v>
      </c>
      <c r="X624" s="22"/>
      <c r="Y624" s="3">
        <v>5</v>
      </c>
      <c r="Z624" s="42">
        <v>44048</v>
      </c>
      <c r="AA624" s="130">
        <v>10</v>
      </c>
      <c r="AB624" s="22"/>
      <c r="AC624" s="131">
        <v>3</v>
      </c>
      <c r="AD624" s="42">
        <v>44047</v>
      </c>
      <c r="AE624" s="130">
        <v>10</v>
      </c>
      <c r="AF624" s="22"/>
      <c r="AG624" s="131">
        <v>1</v>
      </c>
      <c r="AH624" s="42">
        <v>44046</v>
      </c>
      <c r="AI624" s="130">
        <v>10</v>
      </c>
      <c r="AJ624" s="132"/>
      <c r="AK624" s="3">
        <v>1</v>
      </c>
      <c r="AL624" s="42">
        <v>44045</v>
      </c>
      <c r="AM624" s="130">
        <v>10</v>
      </c>
      <c r="AN624" s="132"/>
      <c r="AO624" s="3">
        <v>1</v>
      </c>
      <c r="AP624" s="42">
        <v>44044</v>
      </c>
      <c r="AQ624" s="130">
        <v>10</v>
      </c>
      <c r="AR624" s="132"/>
      <c r="AS624" s="3">
        <v>1</v>
      </c>
      <c r="AT624" s="42">
        <v>44043</v>
      </c>
      <c r="AU624" s="130">
        <v>10</v>
      </c>
      <c r="AV624" s="132"/>
      <c r="AW624" s="3">
        <v>1</v>
      </c>
      <c r="AX624" s="42">
        <v>44042</v>
      </c>
      <c r="AY624" s="130">
        <v>10</v>
      </c>
      <c r="AZ624" s="132"/>
      <c r="BA624" s="3">
        <v>1</v>
      </c>
      <c r="BB624" s="42">
        <v>44041</v>
      </c>
      <c r="BC624" s="130">
        <v>10</v>
      </c>
      <c r="BD624" s="132"/>
      <c r="BE624" s="3">
        <v>1</v>
      </c>
      <c r="BF624" s="42">
        <v>44040</v>
      </c>
      <c r="BG624" s="130">
        <v>10</v>
      </c>
      <c r="BH624" s="22"/>
    </row>
    <row r="625" spans="1:60" customFormat="1" x14ac:dyDescent="0.25">
      <c r="A625" s="30"/>
      <c r="B625" s="62"/>
      <c r="C625" s="128">
        <f t="shared" si="95"/>
        <v>1</v>
      </c>
      <c r="D625" s="129">
        <f t="shared" si="96"/>
        <v>1</v>
      </c>
      <c r="E625" s="33">
        <f t="shared" si="97"/>
        <v>10</v>
      </c>
      <c r="F625" s="33">
        <v>5</v>
      </c>
      <c r="G625" s="147"/>
      <c r="H625" s="22"/>
      <c r="I625" s="3">
        <v>6</v>
      </c>
      <c r="J625" s="42">
        <v>44052</v>
      </c>
      <c r="K625" s="130">
        <v>5</v>
      </c>
      <c r="L625" s="22"/>
      <c r="M625" s="3">
        <v>8</v>
      </c>
      <c r="N625" s="42">
        <v>44051</v>
      </c>
      <c r="O625" s="130">
        <v>5</v>
      </c>
      <c r="P625" s="22"/>
      <c r="Q625" s="3"/>
      <c r="R625" s="42"/>
      <c r="S625" s="130"/>
      <c r="T625" s="22"/>
      <c r="U625" s="3"/>
      <c r="V625" s="42"/>
      <c r="W625" s="130"/>
      <c r="X625" s="22"/>
      <c r="Y625" s="3"/>
      <c r="Z625" s="42"/>
      <c r="AA625" s="130"/>
      <c r="AB625" s="22"/>
      <c r="AC625" s="131"/>
      <c r="AD625" s="42"/>
      <c r="AE625" s="130"/>
      <c r="AF625" s="22"/>
      <c r="AG625" s="131"/>
      <c r="AH625" s="42"/>
      <c r="AI625" s="130"/>
      <c r="AJ625" s="132"/>
      <c r="AK625" s="3"/>
      <c r="AL625" s="42"/>
      <c r="AM625" s="130"/>
      <c r="AN625" s="132"/>
      <c r="AO625" s="3"/>
      <c r="AP625" s="42"/>
      <c r="AQ625" s="130"/>
      <c r="AR625" s="132"/>
      <c r="AS625" s="3"/>
      <c r="AT625" s="42"/>
      <c r="AU625" s="130"/>
      <c r="AV625" s="132"/>
      <c r="AW625" s="3"/>
      <c r="AX625" s="42"/>
      <c r="AY625" s="130"/>
      <c r="AZ625" s="132"/>
      <c r="BA625" s="3"/>
      <c r="BB625" s="42"/>
      <c r="BC625" s="130"/>
      <c r="BD625" s="132"/>
      <c r="BE625" s="3"/>
      <c r="BF625" s="42"/>
      <c r="BG625" s="130"/>
      <c r="BH625" s="22"/>
    </row>
    <row r="626" spans="1:60" customFormat="1" x14ac:dyDescent="0.25">
      <c r="A626" s="30">
        <v>44053</v>
      </c>
      <c r="B626" s="62">
        <v>0.29166666666666669</v>
      </c>
      <c r="C626" s="128">
        <f t="shared" si="95"/>
        <v>2</v>
      </c>
      <c r="D626" s="129">
        <f t="shared" si="96"/>
        <v>2</v>
      </c>
      <c r="E626" s="33">
        <f t="shared" si="97"/>
        <v>130</v>
      </c>
      <c r="F626" s="33">
        <v>5</v>
      </c>
      <c r="G626" s="147"/>
      <c r="H626" s="22"/>
      <c r="I626" s="3">
        <v>6</v>
      </c>
      <c r="J626" s="42">
        <v>44052</v>
      </c>
      <c r="K626" s="130">
        <v>10</v>
      </c>
      <c r="L626" s="22"/>
      <c r="M626" s="3">
        <v>8</v>
      </c>
      <c r="N626" s="42">
        <v>44051</v>
      </c>
      <c r="O626" s="130">
        <v>10</v>
      </c>
      <c r="P626" s="22"/>
      <c r="Q626" s="3">
        <v>8</v>
      </c>
      <c r="R626" s="42">
        <v>44050</v>
      </c>
      <c r="S626" s="130">
        <v>10</v>
      </c>
      <c r="T626" s="22"/>
      <c r="U626" s="3">
        <v>8</v>
      </c>
      <c r="V626" s="42">
        <v>44049</v>
      </c>
      <c r="W626" s="130">
        <v>10</v>
      </c>
      <c r="X626" s="22"/>
      <c r="Y626" s="3">
        <v>5</v>
      </c>
      <c r="Z626" s="42">
        <v>44048</v>
      </c>
      <c r="AA626" s="130">
        <v>10</v>
      </c>
      <c r="AB626" s="22"/>
      <c r="AC626" s="131">
        <v>3</v>
      </c>
      <c r="AD626" s="42">
        <v>44047</v>
      </c>
      <c r="AE626" s="130">
        <v>10</v>
      </c>
      <c r="AF626" s="22"/>
      <c r="AG626" s="131">
        <v>1</v>
      </c>
      <c r="AH626" s="42">
        <v>44046</v>
      </c>
      <c r="AI626" s="130">
        <v>10</v>
      </c>
      <c r="AJ626" s="132"/>
      <c r="AK626" s="3">
        <v>1</v>
      </c>
      <c r="AL626" s="42">
        <v>44045</v>
      </c>
      <c r="AM626" s="130">
        <v>10</v>
      </c>
      <c r="AN626" s="132"/>
      <c r="AO626" s="3">
        <v>1</v>
      </c>
      <c r="AP626" s="42">
        <v>44044</v>
      </c>
      <c r="AQ626" s="130">
        <v>10</v>
      </c>
      <c r="AR626" s="132"/>
      <c r="AS626" s="3">
        <v>1</v>
      </c>
      <c r="AT626" s="42">
        <v>44043</v>
      </c>
      <c r="AU626" s="130">
        <v>10</v>
      </c>
      <c r="AV626" s="132"/>
      <c r="AW626" s="3">
        <v>1</v>
      </c>
      <c r="AX626" s="42">
        <v>44042</v>
      </c>
      <c r="AY626" s="130">
        <v>10</v>
      </c>
      <c r="AZ626" s="132"/>
      <c r="BA626" s="3">
        <v>1</v>
      </c>
      <c r="BB626" s="42">
        <v>44041</v>
      </c>
      <c r="BC626" s="130">
        <v>10</v>
      </c>
      <c r="BD626" s="132"/>
      <c r="BE626" s="3">
        <v>1</v>
      </c>
      <c r="BF626" s="42">
        <v>44040</v>
      </c>
      <c r="BG626" s="130">
        <v>10</v>
      </c>
      <c r="BH626" s="22"/>
    </row>
    <row r="627" spans="1:60" customFormat="1" x14ac:dyDescent="0.25">
      <c r="A627" s="30"/>
      <c r="B627" s="62"/>
      <c r="C627" s="128">
        <f t="shared" si="95"/>
        <v>1</v>
      </c>
      <c r="D627" s="129">
        <f t="shared" si="96"/>
        <v>1</v>
      </c>
      <c r="E627" s="33">
        <f t="shared" si="97"/>
        <v>35</v>
      </c>
      <c r="F627" s="33">
        <v>5</v>
      </c>
      <c r="G627" s="147"/>
      <c r="H627" s="22"/>
      <c r="I627" s="3">
        <v>6</v>
      </c>
      <c r="J627" s="42">
        <v>44052</v>
      </c>
      <c r="K627" s="130">
        <v>5</v>
      </c>
      <c r="L627" s="22"/>
      <c r="M627" s="3">
        <v>8</v>
      </c>
      <c r="N627" s="42">
        <v>44051</v>
      </c>
      <c r="O627" s="130">
        <v>5</v>
      </c>
      <c r="P627" s="22"/>
      <c r="Q627" s="3">
        <v>8</v>
      </c>
      <c r="R627" s="42">
        <v>44050</v>
      </c>
      <c r="S627" s="130">
        <v>5</v>
      </c>
      <c r="T627" s="22"/>
      <c r="U627" s="3">
        <v>8</v>
      </c>
      <c r="V627" s="42">
        <v>44049</v>
      </c>
      <c r="W627" s="130">
        <v>0</v>
      </c>
      <c r="X627" s="22"/>
      <c r="Y627" s="3">
        <v>8</v>
      </c>
      <c r="Z627" s="42">
        <v>44048</v>
      </c>
      <c r="AA627" s="130">
        <v>0</v>
      </c>
      <c r="AB627" s="22"/>
      <c r="AC627" s="131">
        <v>8</v>
      </c>
      <c r="AD627" s="42">
        <v>44047</v>
      </c>
      <c r="AE627" s="130">
        <v>5</v>
      </c>
      <c r="AF627" s="22"/>
      <c r="AG627" s="131">
        <v>5</v>
      </c>
      <c r="AH627" s="42">
        <v>44046</v>
      </c>
      <c r="AI627" s="130">
        <v>5</v>
      </c>
      <c r="AJ627" s="132"/>
      <c r="AK627" s="3">
        <v>3</v>
      </c>
      <c r="AL627" s="42">
        <v>44045</v>
      </c>
      <c r="AM627" s="130">
        <v>5</v>
      </c>
      <c r="AN627" s="132"/>
      <c r="AO627" s="3">
        <v>1</v>
      </c>
      <c r="AP627" s="42">
        <v>44044</v>
      </c>
      <c r="AQ627" s="130">
        <v>0</v>
      </c>
      <c r="AR627" s="132"/>
      <c r="AS627" s="3">
        <v>1</v>
      </c>
      <c r="AT627" s="42">
        <v>44043</v>
      </c>
      <c r="AU627" s="130">
        <v>0</v>
      </c>
      <c r="AV627" s="132"/>
      <c r="AW627" s="3">
        <v>1</v>
      </c>
      <c r="AX627" s="42">
        <v>44042</v>
      </c>
      <c r="AY627" s="130">
        <v>0</v>
      </c>
      <c r="AZ627" s="132"/>
      <c r="BA627" s="3">
        <v>1</v>
      </c>
      <c r="BB627" s="42">
        <v>44041</v>
      </c>
      <c r="BC627" s="130">
        <v>5</v>
      </c>
      <c r="BD627" s="132"/>
      <c r="BE627" s="3"/>
      <c r="BF627" s="42"/>
      <c r="BG627" s="130"/>
      <c r="BH627" s="22"/>
    </row>
    <row r="628" spans="1:60" customFormat="1" x14ac:dyDescent="0.25">
      <c r="A628" s="30">
        <v>44053</v>
      </c>
      <c r="B628" s="62">
        <v>0.33333333333333331</v>
      </c>
      <c r="C628" s="128">
        <f t="shared" si="95"/>
        <v>2</v>
      </c>
      <c r="D628" s="129">
        <f t="shared" si="96"/>
        <v>2</v>
      </c>
      <c r="E628" s="33">
        <f t="shared" si="97"/>
        <v>130</v>
      </c>
      <c r="F628" s="33">
        <v>5</v>
      </c>
      <c r="G628" s="147"/>
      <c r="H628" s="22"/>
      <c r="I628" s="3">
        <v>6</v>
      </c>
      <c r="J628" s="42">
        <v>44052</v>
      </c>
      <c r="K628" s="130">
        <v>10</v>
      </c>
      <c r="L628" s="22"/>
      <c r="M628" s="3">
        <v>8</v>
      </c>
      <c r="N628" s="42">
        <v>44051</v>
      </c>
      <c r="O628" s="130">
        <v>10</v>
      </c>
      <c r="P628" s="22"/>
      <c r="Q628" s="3">
        <v>8</v>
      </c>
      <c r="R628" s="42">
        <v>44050</v>
      </c>
      <c r="S628" s="130">
        <v>10</v>
      </c>
      <c r="T628" s="22"/>
      <c r="U628" s="3">
        <v>8</v>
      </c>
      <c r="V628" s="42">
        <v>44049</v>
      </c>
      <c r="W628" s="130">
        <v>10</v>
      </c>
      <c r="X628" s="22"/>
      <c r="Y628" s="3">
        <v>5</v>
      </c>
      <c r="Z628" s="42">
        <v>44048</v>
      </c>
      <c r="AA628" s="130">
        <v>10</v>
      </c>
      <c r="AB628" s="22"/>
      <c r="AC628" s="131">
        <v>3</v>
      </c>
      <c r="AD628" s="42">
        <v>44047</v>
      </c>
      <c r="AE628" s="130">
        <v>10</v>
      </c>
      <c r="AF628" s="22"/>
      <c r="AG628" s="131">
        <v>1</v>
      </c>
      <c r="AH628" s="42">
        <v>44046</v>
      </c>
      <c r="AI628" s="130">
        <v>10</v>
      </c>
      <c r="AJ628" s="132"/>
      <c r="AK628" s="3">
        <v>1</v>
      </c>
      <c r="AL628" s="42">
        <v>44045</v>
      </c>
      <c r="AM628" s="130">
        <v>10</v>
      </c>
      <c r="AN628" s="132"/>
      <c r="AO628" s="3">
        <v>1</v>
      </c>
      <c r="AP628" s="42">
        <v>44044</v>
      </c>
      <c r="AQ628" s="130">
        <v>10</v>
      </c>
      <c r="AR628" s="132"/>
      <c r="AS628" s="3">
        <v>1</v>
      </c>
      <c r="AT628" s="42">
        <v>44043</v>
      </c>
      <c r="AU628" s="130">
        <v>10</v>
      </c>
      <c r="AV628" s="132"/>
      <c r="AW628" s="3">
        <v>1</v>
      </c>
      <c r="AX628" s="42">
        <v>44042</v>
      </c>
      <c r="AY628" s="130">
        <v>10</v>
      </c>
      <c r="AZ628" s="132"/>
      <c r="BA628" s="3">
        <v>1</v>
      </c>
      <c r="BB628" s="42">
        <v>44041</v>
      </c>
      <c r="BC628" s="130">
        <v>10</v>
      </c>
      <c r="BD628" s="132"/>
      <c r="BE628" s="3">
        <v>1</v>
      </c>
      <c r="BF628" s="42">
        <v>44040</v>
      </c>
      <c r="BG628" s="130">
        <v>10</v>
      </c>
      <c r="BH628" s="22"/>
    </row>
    <row r="629" spans="1:60" customFormat="1" x14ac:dyDescent="0.25">
      <c r="A629" s="30"/>
      <c r="B629" s="62"/>
      <c r="C629" s="128">
        <f t="shared" si="95"/>
        <v>1</v>
      </c>
      <c r="D629" s="129">
        <f t="shared" si="96"/>
        <v>1</v>
      </c>
      <c r="E629" s="33">
        <f t="shared" si="97"/>
        <v>60</v>
      </c>
      <c r="F629" s="33">
        <v>5</v>
      </c>
      <c r="G629" s="147"/>
      <c r="H629" s="22"/>
      <c r="I629" s="3">
        <v>6</v>
      </c>
      <c r="J629" s="42">
        <v>44052</v>
      </c>
      <c r="K629" s="130">
        <v>5</v>
      </c>
      <c r="L629" s="22"/>
      <c r="M629" s="3">
        <v>8</v>
      </c>
      <c r="N629" s="42">
        <v>44051</v>
      </c>
      <c r="O629" s="130">
        <v>5</v>
      </c>
      <c r="P629" s="22"/>
      <c r="Q629" s="3">
        <v>8</v>
      </c>
      <c r="R629" s="42">
        <v>44050</v>
      </c>
      <c r="S629" s="130">
        <v>5</v>
      </c>
      <c r="T629" s="22"/>
      <c r="U629" s="3">
        <v>8</v>
      </c>
      <c r="V629" s="42">
        <v>44049</v>
      </c>
      <c r="W629" s="130">
        <v>5</v>
      </c>
      <c r="X629" s="22"/>
      <c r="Y629" s="3">
        <v>5</v>
      </c>
      <c r="Z629" s="42">
        <v>44048</v>
      </c>
      <c r="AA629" s="130">
        <v>5</v>
      </c>
      <c r="AB629" s="22"/>
      <c r="AC629" s="131">
        <v>3</v>
      </c>
      <c r="AD629" s="42">
        <v>44047</v>
      </c>
      <c r="AE629" s="130">
        <v>5</v>
      </c>
      <c r="AF629" s="22"/>
      <c r="AG629" s="131">
        <v>1</v>
      </c>
      <c r="AH629" s="42">
        <v>44046</v>
      </c>
      <c r="AI629" s="130">
        <v>5</v>
      </c>
      <c r="AJ629" s="132"/>
      <c r="AK629" s="3">
        <v>1</v>
      </c>
      <c r="AL629" s="42">
        <v>44045</v>
      </c>
      <c r="AM629" s="130">
        <v>5</v>
      </c>
      <c r="AN629" s="132"/>
      <c r="AO629" s="3">
        <v>1</v>
      </c>
      <c r="AP629" s="42">
        <v>44044</v>
      </c>
      <c r="AQ629" s="130">
        <v>5</v>
      </c>
      <c r="AR629" s="132"/>
      <c r="AS629" s="3">
        <v>1</v>
      </c>
      <c r="AT629" s="42">
        <v>44043</v>
      </c>
      <c r="AU629" s="130">
        <v>0</v>
      </c>
      <c r="AV629" s="132"/>
      <c r="AW629" s="3">
        <v>1</v>
      </c>
      <c r="AX629" s="42">
        <v>44042</v>
      </c>
      <c r="AY629" s="130">
        <v>5</v>
      </c>
      <c r="AZ629" s="132"/>
      <c r="BA629" s="3">
        <v>1</v>
      </c>
      <c r="BB629" s="42">
        <v>44041</v>
      </c>
      <c r="BC629" s="130">
        <v>5</v>
      </c>
      <c r="BD629" s="132"/>
      <c r="BE629" s="3">
        <v>1</v>
      </c>
      <c r="BF629" s="42">
        <v>44040</v>
      </c>
      <c r="BG629" s="130">
        <v>5</v>
      </c>
      <c r="BH629" s="22"/>
    </row>
    <row r="630" spans="1:60" customFormat="1" x14ac:dyDescent="0.25">
      <c r="A630" s="30"/>
      <c r="B630" s="62"/>
      <c r="C630" s="128">
        <f t="shared" si="95"/>
        <v>1</v>
      </c>
      <c r="D630" s="129">
        <f t="shared" si="96"/>
        <v>1</v>
      </c>
      <c r="E630" s="33">
        <f t="shared" si="97"/>
        <v>5</v>
      </c>
      <c r="F630" s="33">
        <v>5</v>
      </c>
      <c r="G630" s="147"/>
      <c r="H630" s="22"/>
      <c r="I630" s="3">
        <v>6</v>
      </c>
      <c r="J630" s="42">
        <v>44052</v>
      </c>
      <c r="K630" s="130">
        <v>5</v>
      </c>
      <c r="L630" s="22"/>
      <c r="M630" s="3"/>
      <c r="N630" s="42"/>
      <c r="O630" s="130"/>
      <c r="P630" s="22"/>
      <c r="Q630" s="3"/>
      <c r="R630" s="42"/>
      <c r="S630" s="130"/>
      <c r="T630" s="22"/>
      <c r="U630" s="3"/>
      <c r="V630" s="42"/>
      <c r="W630" s="130"/>
      <c r="X630" s="22"/>
      <c r="Y630" s="3"/>
      <c r="Z630" s="42"/>
      <c r="AA630" s="130"/>
      <c r="AB630" s="22"/>
      <c r="AC630" s="131"/>
      <c r="AD630" s="42"/>
      <c r="AE630" s="130"/>
      <c r="AF630" s="22"/>
      <c r="AG630" s="131"/>
      <c r="AH630" s="42"/>
      <c r="AI630" s="130"/>
      <c r="AJ630" s="132"/>
      <c r="AK630" s="3"/>
      <c r="AL630" s="42"/>
      <c r="AM630" s="130"/>
      <c r="AN630" s="132"/>
      <c r="AO630" s="3"/>
      <c r="AP630" s="42"/>
      <c r="AQ630" s="130"/>
      <c r="AR630" s="132"/>
      <c r="AS630" s="3"/>
      <c r="AT630" s="42"/>
      <c r="AU630" s="130"/>
      <c r="AV630" s="132"/>
      <c r="AW630" s="3"/>
      <c r="AX630" s="42"/>
      <c r="AY630" s="130"/>
      <c r="AZ630" s="132"/>
      <c r="BA630" s="3"/>
      <c r="BB630" s="42"/>
      <c r="BC630" s="130"/>
      <c r="BD630" s="132"/>
      <c r="BE630" s="3"/>
      <c r="BF630" s="42"/>
      <c r="BG630" s="130"/>
      <c r="BH630" s="22"/>
    </row>
    <row r="631" spans="1:60" customFormat="1" x14ac:dyDescent="0.25">
      <c r="A631" s="30">
        <v>44053</v>
      </c>
      <c r="B631" s="62">
        <v>0.375</v>
      </c>
      <c r="C631" s="128">
        <f t="shared" si="95"/>
        <v>2</v>
      </c>
      <c r="D631" s="129">
        <f t="shared" si="96"/>
        <v>2</v>
      </c>
      <c r="E631" s="33">
        <f t="shared" si="97"/>
        <v>130</v>
      </c>
      <c r="F631" s="33">
        <v>5</v>
      </c>
      <c r="G631" s="147"/>
      <c r="H631" s="22"/>
      <c r="I631" s="3">
        <v>6</v>
      </c>
      <c r="J631" s="42">
        <v>44052</v>
      </c>
      <c r="K631" s="130">
        <v>10</v>
      </c>
      <c r="L631" s="22"/>
      <c r="M631" s="3">
        <v>8</v>
      </c>
      <c r="N631" s="42">
        <v>44051</v>
      </c>
      <c r="O631" s="130">
        <v>10</v>
      </c>
      <c r="P631" s="22"/>
      <c r="Q631" s="3">
        <v>8</v>
      </c>
      <c r="R631" s="42">
        <v>44050</v>
      </c>
      <c r="S631" s="130">
        <v>10</v>
      </c>
      <c r="T631" s="22"/>
      <c r="U631" s="3">
        <v>8</v>
      </c>
      <c r="V631" s="42">
        <v>44049</v>
      </c>
      <c r="W631" s="130">
        <v>10</v>
      </c>
      <c r="X631" s="22"/>
      <c r="Y631" s="3">
        <v>5</v>
      </c>
      <c r="Z631" s="42">
        <v>44048</v>
      </c>
      <c r="AA631" s="130">
        <v>10</v>
      </c>
      <c r="AB631" s="22"/>
      <c r="AC631" s="131">
        <v>3</v>
      </c>
      <c r="AD631" s="42">
        <v>44047</v>
      </c>
      <c r="AE631" s="130">
        <v>10</v>
      </c>
      <c r="AF631" s="22"/>
      <c r="AG631" s="131">
        <v>1</v>
      </c>
      <c r="AH631" s="42">
        <v>44046</v>
      </c>
      <c r="AI631" s="130">
        <v>10</v>
      </c>
      <c r="AJ631" s="132"/>
      <c r="AK631" s="3">
        <v>1</v>
      </c>
      <c r="AL631" s="42">
        <v>44045</v>
      </c>
      <c r="AM631" s="130">
        <v>10</v>
      </c>
      <c r="AN631" s="132"/>
      <c r="AO631" s="3">
        <v>1</v>
      </c>
      <c r="AP631" s="42">
        <v>44044</v>
      </c>
      <c r="AQ631" s="130">
        <v>10</v>
      </c>
      <c r="AR631" s="132"/>
      <c r="AS631" s="3">
        <v>1</v>
      </c>
      <c r="AT631" s="42">
        <v>44043</v>
      </c>
      <c r="AU631" s="130">
        <v>10</v>
      </c>
      <c r="AV631" s="132"/>
      <c r="AW631" s="3">
        <v>1</v>
      </c>
      <c r="AX631" s="42">
        <v>44042</v>
      </c>
      <c r="AY631" s="130">
        <v>10</v>
      </c>
      <c r="AZ631" s="132"/>
      <c r="BA631" s="3">
        <v>1</v>
      </c>
      <c r="BB631" s="42">
        <v>44041</v>
      </c>
      <c r="BC631" s="130">
        <v>10</v>
      </c>
      <c r="BD631" s="132"/>
      <c r="BE631" s="3">
        <v>1</v>
      </c>
      <c r="BF631" s="42">
        <v>44040</v>
      </c>
      <c r="BG631" s="130">
        <v>10</v>
      </c>
      <c r="BH631" s="22"/>
    </row>
    <row r="632" spans="1:60" customFormat="1" x14ac:dyDescent="0.25">
      <c r="A632" s="30"/>
      <c r="B632" s="62"/>
      <c r="C632" s="128">
        <f t="shared" si="95"/>
        <v>1</v>
      </c>
      <c r="D632" s="129">
        <f t="shared" si="96"/>
        <v>1</v>
      </c>
      <c r="E632" s="33">
        <f t="shared" si="97"/>
        <v>10</v>
      </c>
      <c r="F632" s="33">
        <v>5</v>
      </c>
      <c r="G632" s="147"/>
      <c r="H632" s="22"/>
      <c r="I632" s="3">
        <v>6</v>
      </c>
      <c r="J632" s="42">
        <v>44052</v>
      </c>
      <c r="K632" s="130">
        <v>5</v>
      </c>
      <c r="L632" s="22"/>
      <c r="M632" s="3">
        <v>8</v>
      </c>
      <c r="N632" s="42">
        <v>44051</v>
      </c>
      <c r="O632" s="130">
        <v>5</v>
      </c>
      <c r="P632" s="22"/>
      <c r="Q632" s="3"/>
      <c r="R632" s="42"/>
      <c r="S632" s="130"/>
      <c r="T632" s="22"/>
      <c r="U632" s="3"/>
      <c r="V632" s="42"/>
      <c r="W632" s="130"/>
      <c r="X632" s="22"/>
      <c r="Y632" s="3"/>
      <c r="Z632" s="42"/>
      <c r="AA632" s="130"/>
      <c r="AB632" s="22"/>
      <c r="AC632" s="131"/>
      <c r="AD632" s="42"/>
      <c r="AE632" s="130"/>
      <c r="AF632" s="22"/>
      <c r="AG632" s="131"/>
      <c r="AH632" s="42"/>
      <c r="AI632" s="130"/>
      <c r="AJ632" s="132"/>
      <c r="AK632" s="3"/>
      <c r="AL632" s="42"/>
      <c r="AM632" s="130"/>
      <c r="AN632" s="132"/>
      <c r="AO632" s="3"/>
      <c r="AP632" s="42"/>
      <c r="AQ632" s="130"/>
      <c r="AR632" s="132"/>
      <c r="AS632" s="3"/>
      <c r="AT632" s="42"/>
      <c r="AU632" s="130"/>
      <c r="AV632" s="132"/>
      <c r="AW632" s="3"/>
      <c r="AX632" s="42"/>
      <c r="AY632" s="130"/>
      <c r="AZ632" s="132"/>
      <c r="BA632" s="3"/>
      <c r="BB632" s="42"/>
      <c r="BC632" s="130"/>
      <c r="BD632" s="132"/>
      <c r="BE632" s="3"/>
      <c r="BF632" s="42"/>
      <c r="BG632" s="130"/>
      <c r="BH632" s="22"/>
    </row>
    <row r="633" spans="1:60" customFormat="1" x14ac:dyDescent="0.25">
      <c r="A633" s="30">
        <v>44053</v>
      </c>
      <c r="B633" s="62">
        <v>0.41666666666666669</v>
      </c>
      <c r="C633" s="128">
        <f t="shared" si="95"/>
        <v>3</v>
      </c>
      <c r="D633" s="129">
        <f t="shared" si="96"/>
        <v>3</v>
      </c>
      <c r="E633" s="33">
        <f t="shared" si="97"/>
        <v>195</v>
      </c>
      <c r="F633" s="33">
        <v>5</v>
      </c>
      <c r="G633" s="147"/>
      <c r="H633" s="22"/>
      <c r="I633" s="3">
        <v>6</v>
      </c>
      <c r="J633" s="42">
        <v>44052</v>
      </c>
      <c r="K633" s="130">
        <v>15</v>
      </c>
      <c r="L633" s="22"/>
      <c r="M633" s="3">
        <v>8</v>
      </c>
      <c r="N633" s="42">
        <v>44051</v>
      </c>
      <c r="O633" s="130">
        <v>15</v>
      </c>
      <c r="P633" s="22"/>
      <c r="Q633" s="3">
        <v>8</v>
      </c>
      <c r="R633" s="42">
        <v>44050</v>
      </c>
      <c r="S633" s="130">
        <v>15</v>
      </c>
      <c r="T633" s="22"/>
      <c r="U633" s="3">
        <v>8</v>
      </c>
      <c r="V633" s="42">
        <v>44049</v>
      </c>
      <c r="W633" s="130">
        <v>15</v>
      </c>
      <c r="X633" s="22"/>
      <c r="Y633" s="3">
        <v>5</v>
      </c>
      <c r="Z633" s="42">
        <v>44048</v>
      </c>
      <c r="AA633" s="130">
        <v>15</v>
      </c>
      <c r="AB633" s="22"/>
      <c r="AC633" s="131">
        <v>3</v>
      </c>
      <c r="AD633" s="42">
        <v>44047</v>
      </c>
      <c r="AE633" s="130">
        <v>15</v>
      </c>
      <c r="AF633" s="22"/>
      <c r="AG633" s="131">
        <v>1</v>
      </c>
      <c r="AH633" s="42">
        <v>44046</v>
      </c>
      <c r="AI633" s="130">
        <v>15</v>
      </c>
      <c r="AJ633" s="132"/>
      <c r="AK633" s="3">
        <v>1</v>
      </c>
      <c r="AL633" s="42">
        <v>44045</v>
      </c>
      <c r="AM633" s="130">
        <v>15</v>
      </c>
      <c r="AN633" s="132"/>
      <c r="AO633" s="3">
        <v>1</v>
      </c>
      <c r="AP633" s="42">
        <v>44044</v>
      </c>
      <c r="AQ633" s="130">
        <v>15</v>
      </c>
      <c r="AR633" s="132"/>
      <c r="AS633" s="3">
        <v>1</v>
      </c>
      <c r="AT633" s="42">
        <v>44043</v>
      </c>
      <c r="AU633" s="130">
        <v>15</v>
      </c>
      <c r="AV633" s="132"/>
      <c r="AW633" s="3">
        <v>1</v>
      </c>
      <c r="AX633" s="42">
        <v>44042</v>
      </c>
      <c r="AY633" s="130">
        <v>15</v>
      </c>
      <c r="AZ633" s="132"/>
      <c r="BA633" s="3">
        <v>1</v>
      </c>
      <c r="BB633" s="42">
        <v>44041</v>
      </c>
      <c r="BC633" s="130">
        <v>15</v>
      </c>
      <c r="BD633" s="132"/>
      <c r="BE633" s="3">
        <v>1</v>
      </c>
      <c r="BF633" s="42">
        <v>44040</v>
      </c>
      <c r="BG633" s="130">
        <v>15</v>
      </c>
      <c r="BH633" s="22"/>
    </row>
    <row r="634" spans="1:60" customFormat="1" x14ac:dyDescent="0.25">
      <c r="A634" s="30">
        <v>44053</v>
      </c>
      <c r="B634" s="62">
        <v>0.45833333333333331</v>
      </c>
      <c r="C634" s="128">
        <f t="shared" si="95"/>
        <v>2</v>
      </c>
      <c r="D634" s="129">
        <f t="shared" si="96"/>
        <v>2</v>
      </c>
      <c r="E634" s="33">
        <f t="shared" si="97"/>
        <v>130</v>
      </c>
      <c r="F634" s="33">
        <v>5</v>
      </c>
      <c r="G634" s="147"/>
      <c r="H634" s="22"/>
      <c r="I634" s="3">
        <v>6</v>
      </c>
      <c r="J634" s="42">
        <v>44052</v>
      </c>
      <c r="K634" s="130">
        <v>10</v>
      </c>
      <c r="L634" s="22"/>
      <c r="M634" s="3">
        <v>8</v>
      </c>
      <c r="N634" s="42">
        <v>44051</v>
      </c>
      <c r="O634" s="130">
        <v>10</v>
      </c>
      <c r="P634" s="22"/>
      <c r="Q634" s="3">
        <v>8</v>
      </c>
      <c r="R634" s="42">
        <v>44050</v>
      </c>
      <c r="S634" s="130">
        <v>10</v>
      </c>
      <c r="T634" s="22"/>
      <c r="U634" s="3">
        <v>8</v>
      </c>
      <c r="V634" s="42">
        <v>44049</v>
      </c>
      <c r="W634" s="130">
        <v>10</v>
      </c>
      <c r="X634" s="22"/>
      <c r="Y634" s="3">
        <v>5</v>
      </c>
      <c r="Z634" s="42">
        <v>44048</v>
      </c>
      <c r="AA634" s="130">
        <v>10</v>
      </c>
      <c r="AB634" s="22"/>
      <c r="AC634" s="131">
        <v>3</v>
      </c>
      <c r="AD634" s="42">
        <v>44047</v>
      </c>
      <c r="AE634" s="130">
        <v>10</v>
      </c>
      <c r="AF634" s="22"/>
      <c r="AG634" s="131">
        <v>1</v>
      </c>
      <c r="AH634" s="42">
        <v>44046</v>
      </c>
      <c r="AI634" s="130">
        <v>10</v>
      </c>
      <c r="AJ634" s="132"/>
      <c r="AK634" s="3">
        <v>1</v>
      </c>
      <c r="AL634" s="42">
        <v>44045</v>
      </c>
      <c r="AM634" s="130">
        <v>10</v>
      </c>
      <c r="AN634" s="132"/>
      <c r="AO634" s="3">
        <v>1</v>
      </c>
      <c r="AP634" s="42">
        <v>44044</v>
      </c>
      <c r="AQ634" s="130">
        <v>10</v>
      </c>
      <c r="AR634" s="132"/>
      <c r="AS634" s="3">
        <v>1</v>
      </c>
      <c r="AT634" s="42">
        <v>44043</v>
      </c>
      <c r="AU634" s="130">
        <v>10</v>
      </c>
      <c r="AV634" s="132"/>
      <c r="AW634" s="3">
        <v>1</v>
      </c>
      <c r="AX634" s="42">
        <v>44042</v>
      </c>
      <c r="AY634" s="130">
        <v>10</v>
      </c>
      <c r="AZ634" s="132"/>
      <c r="BA634" s="3">
        <v>1</v>
      </c>
      <c r="BB634" s="42">
        <v>44041</v>
      </c>
      <c r="BC634" s="130">
        <v>10</v>
      </c>
      <c r="BD634" s="132"/>
      <c r="BE634" s="3">
        <v>1</v>
      </c>
      <c r="BF634" s="42">
        <v>44040</v>
      </c>
      <c r="BG634" s="130">
        <v>10</v>
      </c>
      <c r="BH634" s="22"/>
    </row>
    <row r="635" spans="1:60" customFormat="1" x14ac:dyDescent="0.25">
      <c r="A635" s="30"/>
      <c r="B635" s="62"/>
      <c r="C635" s="128">
        <f t="shared" si="95"/>
        <v>1</v>
      </c>
      <c r="D635" s="129">
        <f t="shared" si="96"/>
        <v>1</v>
      </c>
      <c r="E635" s="33">
        <f t="shared" si="97"/>
        <v>45</v>
      </c>
      <c r="F635" s="33">
        <v>5</v>
      </c>
      <c r="G635" s="147"/>
      <c r="H635" s="22"/>
      <c r="I635" s="3">
        <v>6</v>
      </c>
      <c r="J635" s="42">
        <v>44052</v>
      </c>
      <c r="K635" s="130">
        <v>5</v>
      </c>
      <c r="L635" s="22"/>
      <c r="M635" s="3">
        <v>8</v>
      </c>
      <c r="N635" s="42">
        <v>44051</v>
      </c>
      <c r="O635" s="130">
        <v>5</v>
      </c>
      <c r="P635" s="22"/>
      <c r="Q635" s="3">
        <v>8</v>
      </c>
      <c r="R635" s="42">
        <v>44050</v>
      </c>
      <c r="S635" s="130">
        <v>0</v>
      </c>
      <c r="T635" s="22"/>
      <c r="U635" s="3">
        <v>8</v>
      </c>
      <c r="V635" s="42">
        <v>44049</v>
      </c>
      <c r="W635" s="130">
        <v>5</v>
      </c>
      <c r="X635" s="22"/>
      <c r="Y635" s="3">
        <v>8</v>
      </c>
      <c r="Z635" s="42">
        <v>44048</v>
      </c>
      <c r="AA635" s="130">
        <v>5</v>
      </c>
      <c r="AB635" s="22"/>
      <c r="AC635" s="131">
        <v>5</v>
      </c>
      <c r="AD635" s="42">
        <v>44047</v>
      </c>
      <c r="AE635" s="130">
        <v>5</v>
      </c>
      <c r="AF635" s="22"/>
      <c r="AG635" s="131">
        <v>3</v>
      </c>
      <c r="AH635" s="42">
        <v>44046</v>
      </c>
      <c r="AI635" s="130">
        <v>5</v>
      </c>
      <c r="AJ635" s="132"/>
      <c r="AK635" s="3">
        <v>1</v>
      </c>
      <c r="AL635" s="42">
        <v>44045</v>
      </c>
      <c r="AM635" s="130">
        <v>0</v>
      </c>
      <c r="AN635" s="132"/>
      <c r="AO635" s="3">
        <v>1</v>
      </c>
      <c r="AP635" s="42">
        <v>44044</v>
      </c>
      <c r="AQ635" s="130">
        <v>0</v>
      </c>
      <c r="AR635" s="132"/>
      <c r="AS635" s="3">
        <v>1</v>
      </c>
      <c r="AT635" s="42">
        <v>44043</v>
      </c>
      <c r="AU635" s="130">
        <v>0</v>
      </c>
      <c r="AV635" s="132"/>
      <c r="AW635" s="3">
        <v>1</v>
      </c>
      <c r="AX635" s="42">
        <v>44042</v>
      </c>
      <c r="AY635" s="130">
        <v>5</v>
      </c>
      <c r="AZ635" s="132"/>
      <c r="BA635" s="3">
        <v>1</v>
      </c>
      <c r="BB635" s="42">
        <v>44041</v>
      </c>
      <c r="BC635" s="130">
        <v>5</v>
      </c>
      <c r="BD635" s="132"/>
      <c r="BE635" s="3">
        <v>1</v>
      </c>
      <c r="BF635" s="42">
        <v>44040</v>
      </c>
      <c r="BG635" s="130">
        <v>5</v>
      </c>
      <c r="BH635" s="22"/>
    </row>
    <row r="636" spans="1:60" customFormat="1" x14ac:dyDescent="0.25">
      <c r="A636" s="30"/>
      <c r="B636" s="62"/>
      <c r="C636" s="128">
        <f t="shared" si="95"/>
        <v>1</v>
      </c>
      <c r="D636" s="129">
        <f t="shared" si="96"/>
        <v>1</v>
      </c>
      <c r="E636" s="33">
        <f t="shared" si="97"/>
        <v>30</v>
      </c>
      <c r="F636" s="33">
        <v>5</v>
      </c>
      <c r="G636" s="147"/>
      <c r="H636" s="22"/>
      <c r="I636" s="3">
        <v>6</v>
      </c>
      <c r="J636" s="42">
        <v>44050</v>
      </c>
      <c r="K636" s="130">
        <v>5</v>
      </c>
      <c r="L636" s="22"/>
      <c r="M636" s="3">
        <v>8</v>
      </c>
      <c r="N636" s="42">
        <v>44049</v>
      </c>
      <c r="O636" s="130">
        <v>5</v>
      </c>
      <c r="P636" s="22"/>
      <c r="Q636" s="3">
        <v>8</v>
      </c>
      <c r="R636" s="42">
        <v>44048</v>
      </c>
      <c r="S636" s="130">
        <v>5</v>
      </c>
      <c r="T636" s="22"/>
      <c r="U636" s="3">
        <v>8</v>
      </c>
      <c r="V636" s="42">
        <v>44047</v>
      </c>
      <c r="W636" s="130">
        <v>5</v>
      </c>
      <c r="X636" s="22"/>
      <c r="Y636" s="3">
        <v>5</v>
      </c>
      <c r="Z636" s="42">
        <v>44046</v>
      </c>
      <c r="AA636" s="130">
        <v>5</v>
      </c>
      <c r="AB636" s="22"/>
      <c r="AC636" s="131">
        <v>3</v>
      </c>
      <c r="AD636" s="42">
        <v>44045</v>
      </c>
      <c r="AE636" s="130">
        <v>5</v>
      </c>
      <c r="AF636" s="22"/>
      <c r="AG636" s="131"/>
      <c r="AH636" s="42"/>
      <c r="AI636" s="130"/>
      <c r="AJ636" s="132"/>
      <c r="AK636" s="3"/>
      <c r="AL636" s="42"/>
      <c r="AM636" s="130"/>
      <c r="AN636" s="132"/>
      <c r="AO636" s="3"/>
      <c r="AP636" s="42"/>
      <c r="AQ636" s="130"/>
      <c r="AR636" s="132"/>
      <c r="AS636" s="3"/>
      <c r="AT636" s="42"/>
      <c r="AU636" s="130"/>
      <c r="AV636" s="132"/>
      <c r="AW636" s="3"/>
      <c r="AX636" s="42"/>
      <c r="AY636" s="130"/>
      <c r="AZ636" s="132"/>
      <c r="BA636" s="3"/>
      <c r="BB636" s="42"/>
      <c r="BC636" s="130"/>
      <c r="BD636" s="132"/>
      <c r="BE636" s="3"/>
      <c r="BF636" s="42"/>
      <c r="BG636" s="130"/>
      <c r="BH636" s="22"/>
    </row>
    <row r="637" spans="1:60" customFormat="1" x14ac:dyDescent="0.25">
      <c r="A637" s="30">
        <v>44053</v>
      </c>
      <c r="B637" s="62">
        <v>0.54166666666666663</v>
      </c>
      <c r="C637" s="128">
        <f t="shared" si="95"/>
        <v>2</v>
      </c>
      <c r="D637" s="129">
        <f t="shared" si="96"/>
        <v>2</v>
      </c>
      <c r="E637" s="33">
        <f t="shared" si="97"/>
        <v>130</v>
      </c>
      <c r="F637" s="33">
        <v>5</v>
      </c>
      <c r="G637" s="147"/>
      <c r="H637" s="22"/>
      <c r="I637" s="3">
        <v>6</v>
      </c>
      <c r="J637" s="42">
        <v>44052</v>
      </c>
      <c r="K637" s="130">
        <v>10</v>
      </c>
      <c r="L637" s="22"/>
      <c r="M637" s="3">
        <v>8</v>
      </c>
      <c r="N637" s="42">
        <v>44051</v>
      </c>
      <c r="O637" s="130">
        <v>10</v>
      </c>
      <c r="P637" s="22"/>
      <c r="Q637" s="3">
        <v>8</v>
      </c>
      <c r="R637" s="42">
        <v>44050</v>
      </c>
      <c r="S637" s="130">
        <v>10</v>
      </c>
      <c r="T637" s="22"/>
      <c r="U637" s="3">
        <v>8</v>
      </c>
      <c r="V637" s="42">
        <v>44049</v>
      </c>
      <c r="W637" s="130">
        <v>10</v>
      </c>
      <c r="X637" s="22"/>
      <c r="Y637" s="3">
        <v>5</v>
      </c>
      <c r="Z637" s="42">
        <v>44048</v>
      </c>
      <c r="AA637" s="130">
        <v>10</v>
      </c>
      <c r="AB637" s="22"/>
      <c r="AC637" s="131">
        <v>3</v>
      </c>
      <c r="AD637" s="42">
        <v>44047</v>
      </c>
      <c r="AE637" s="130">
        <v>10</v>
      </c>
      <c r="AF637" s="22"/>
      <c r="AG637" s="131">
        <v>1</v>
      </c>
      <c r="AH637" s="42">
        <v>44046</v>
      </c>
      <c r="AI637" s="130">
        <v>10</v>
      </c>
      <c r="AJ637" s="132"/>
      <c r="AK637" s="3">
        <v>1</v>
      </c>
      <c r="AL637" s="42">
        <v>44045</v>
      </c>
      <c r="AM637" s="130">
        <v>10</v>
      </c>
      <c r="AN637" s="132"/>
      <c r="AO637" s="3">
        <v>1</v>
      </c>
      <c r="AP637" s="42">
        <v>44044</v>
      </c>
      <c r="AQ637" s="130">
        <v>10</v>
      </c>
      <c r="AR637" s="132"/>
      <c r="AS637" s="3">
        <v>1</v>
      </c>
      <c r="AT637" s="42">
        <v>44043</v>
      </c>
      <c r="AU637" s="130">
        <v>10</v>
      </c>
      <c r="AV637" s="132"/>
      <c r="AW637" s="3">
        <v>1</v>
      </c>
      <c r="AX637" s="42">
        <v>44042</v>
      </c>
      <c r="AY637" s="130">
        <v>10</v>
      </c>
      <c r="AZ637" s="132"/>
      <c r="BA637" s="3">
        <v>1</v>
      </c>
      <c r="BB637" s="42">
        <v>44041</v>
      </c>
      <c r="BC637" s="130">
        <v>10</v>
      </c>
      <c r="BD637" s="132"/>
      <c r="BE637" s="3">
        <v>1</v>
      </c>
      <c r="BF637" s="42">
        <v>44040</v>
      </c>
      <c r="BG637" s="130">
        <v>10</v>
      </c>
      <c r="BH637" s="22"/>
    </row>
    <row r="638" spans="1:60" customFormat="1" x14ac:dyDescent="0.25">
      <c r="A638" s="30"/>
      <c r="B638" s="62"/>
      <c r="C638" s="128">
        <f t="shared" si="95"/>
        <v>1</v>
      </c>
      <c r="D638" s="129">
        <f t="shared" si="96"/>
        <v>1</v>
      </c>
      <c r="E638" s="33">
        <f t="shared" si="97"/>
        <v>45</v>
      </c>
      <c r="F638" s="33">
        <v>5</v>
      </c>
      <c r="G638" s="147"/>
      <c r="H638" s="22"/>
      <c r="I638" s="3">
        <v>6</v>
      </c>
      <c r="J638" s="42">
        <v>44052</v>
      </c>
      <c r="K638" s="130">
        <v>5</v>
      </c>
      <c r="L638" s="22"/>
      <c r="M638" s="3">
        <v>8</v>
      </c>
      <c r="N638" s="42">
        <v>44051</v>
      </c>
      <c r="O638" s="130">
        <v>5</v>
      </c>
      <c r="P638" s="22"/>
      <c r="Q638" s="3">
        <v>8</v>
      </c>
      <c r="R638" s="42">
        <v>44050</v>
      </c>
      <c r="S638" s="130">
        <v>5</v>
      </c>
      <c r="T638" s="22"/>
      <c r="U638" s="3">
        <v>8</v>
      </c>
      <c r="V638" s="42">
        <v>44049</v>
      </c>
      <c r="W638" s="130">
        <v>5</v>
      </c>
      <c r="X638" s="22"/>
      <c r="Y638" s="3">
        <v>5</v>
      </c>
      <c r="Z638" s="42">
        <v>44048</v>
      </c>
      <c r="AA638" s="130">
        <v>0</v>
      </c>
      <c r="AB638" s="22"/>
      <c r="AC638" s="131">
        <v>8</v>
      </c>
      <c r="AD638" s="42">
        <v>44047</v>
      </c>
      <c r="AE638" s="130">
        <v>0</v>
      </c>
      <c r="AF638" s="22"/>
      <c r="AG638" s="131">
        <v>8</v>
      </c>
      <c r="AH638" s="42">
        <v>44046</v>
      </c>
      <c r="AI638" s="130">
        <v>0</v>
      </c>
      <c r="AJ638" s="132"/>
      <c r="AK638" s="3">
        <v>8</v>
      </c>
      <c r="AL638" s="42">
        <v>44045</v>
      </c>
      <c r="AM638" s="130">
        <v>0</v>
      </c>
      <c r="AN638" s="132"/>
      <c r="AO638" s="3">
        <v>8</v>
      </c>
      <c r="AP638" s="42">
        <v>44044</v>
      </c>
      <c r="AQ638" s="130">
        <v>5</v>
      </c>
      <c r="AR638" s="132"/>
      <c r="AS638" s="3">
        <v>5</v>
      </c>
      <c r="AT638" s="42">
        <v>44043</v>
      </c>
      <c r="AU638" s="130">
        <v>5</v>
      </c>
      <c r="AV638" s="132"/>
      <c r="AW638" s="3">
        <v>3</v>
      </c>
      <c r="AX638" s="42">
        <v>44042</v>
      </c>
      <c r="AY638" s="130">
        <v>5</v>
      </c>
      <c r="AZ638" s="132"/>
      <c r="BA638" s="3">
        <v>1</v>
      </c>
      <c r="BB638" s="42">
        <v>44041</v>
      </c>
      <c r="BC638" s="130">
        <v>5</v>
      </c>
      <c r="BD638" s="132"/>
      <c r="BE638" s="3">
        <v>1</v>
      </c>
      <c r="BF638" s="42">
        <v>44040</v>
      </c>
      <c r="BG638" s="130">
        <v>5</v>
      </c>
      <c r="BH638" s="22"/>
    </row>
    <row r="639" spans="1:60" customFormat="1" x14ac:dyDescent="0.25">
      <c r="A639" s="30"/>
      <c r="B639" s="62"/>
      <c r="C639" s="128">
        <f t="shared" si="95"/>
        <v>1</v>
      </c>
      <c r="D639" s="129">
        <f t="shared" si="96"/>
        <v>1</v>
      </c>
      <c r="E639" s="33">
        <f t="shared" si="97"/>
        <v>15</v>
      </c>
      <c r="F639" s="33">
        <v>5</v>
      </c>
      <c r="G639" s="147"/>
      <c r="H639" s="22"/>
      <c r="I639" s="3">
        <v>6</v>
      </c>
      <c r="J639" s="42">
        <v>44052</v>
      </c>
      <c r="K639" s="130">
        <v>5</v>
      </c>
      <c r="L639" s="22"/>
      <c r="M639" s="3">
        <v>8</v>
      </c>
      <c r="N639" s="42">
        <v>44051</v>
      </c>
      <c r="O639" s="130">
        <v>0</v>
      </c>
      <c r="P639" s="22"/>
      <c r="Q639" s="3">
        <v>8</v>
      </c>
      <c r="R639" s="42">
        <v>44050</v>
      </c>
      <c r="S639" s="130">
        <v>5</v>
      </c>
      <c r="T639" s="22"/>
      <c r="U639" s="3">
        <v>8</v>
      </c>
      <c r="V639" s="42">
        <v>44049</v>
      </c>
      <c r="W639" s="130">
        <v>5</v>
      </c>
      <c r="X639" s="22"/>
      <c r="Y639" s="3"/>
      <c r="Z639" s="42"/>
      <c r="AA639" s="130"/>
      <c r="AB639" s="22"/>
      <c r="AC639" s="131"/>
      <c r="AD639" s="42"/>
      <c r="AE639" s="130"/>
      <c r="AF639" s="22"/>
      <c r="AG639" s="131"/>
      <c r="AH639" s="42"/>
      <c r="AI639" s="130"/>
      <c r="AJ639" s="132"/>
      <c r="AK639" s="3"/>
      <c r="AL639" s="42"/>
      <c r="AM639" s="130"/>
      <c r="AN639" s="132"/>
      <c r="AO639" s="3"/>
      <c r="AP639" s="42"/>
      <c r="AQ639" s="130"/>
      <c r="AR639" s="132"/>
      <c r="AS639" s="3"/>
      <c r="AT639" s="42"/>
      <c r="AU639" s="130"/>
      <c r="AV639" s="132"/>
      <c r="AW639" s="3"/>
      <c r="AX639" s="42"/>
      <c r="AY639" s="130"/>
      <c r="AZ639" s="132"/>
      <c r="BA639" s="3"/>
      <c r="BB639" s="42"/>
      <c r="BC639" s="130"/>
      <c r="BD639" s="132"/>
      <c r="BE639" s="3"/>
      <c r="BF639" s="42"/>
      <c r="BG639" s="130"/>
      <c r="BH639" s="22"/>
    </row>
    <row r="640" spans="1:60" customFormat="1" x14ac:dyDescent="0.25">
      <c r="A640" s="30">
        <v>44053</v>
      </c>
      <c r="B640" s="62">
        <v>0.58333333333333337</v>
      </c>
      <c r="C640" s="128">
        <f t="shared" si="95"/>
        <v>3</v>
      </c>
      <c r="D640" s="129">
        <f t="shared" si="96"/>
        <v>3</v>
      </c>
      <c r="E640" s="33">
        <f t="shared" si="97"/>
        <v>195</v>
      </c>
      <c r="F640" s="33">
        <v>5</v>
      </c>
      <c r="G640" s="147"/>
      <c r="H640" s="22"/>
      <c r="I640" s="3">
        <v>6</v>
      </c>
      <c r="J640" s="42">
        <v>44052</v>
      </c>
      <c r="K640" s="130">
        <v>15</v>
      </c>
      <c r="L640" s="22"/>
      <c r="M640" s="3">
        <v>8</v>
      </c>
      <c r="N640" s="42">
        <v>44051</v>
      </c>
      <c r="O640" s="130">
        <v>15</v>
      </c>
      <c r="P640" s="22"/>
      <c r="Q640" s="3">
        <v>8</v>
      </c>
      <c r="R640" s="42">
        <v>44050</v>
      </c>
      <c r="S640" s="130">
        <v>15</v>
      </c>
      <c r="T640" s="22"/>
      <c r="U640" s="3">
        <v>8</v>
      </c>
      <c r="V640" s="42">
        <v>44049</v>
      </c>
      <c r="W640" s="130">
        <v>15</v>
      </c>
      <c r="X640" s="22"/>
      <c r="Y640" s="3">
        <v>5</v>
      </c>
      <c r="Z640" s="42">
        <v>44048</v>
      </c>
      <c r="AA640" s="130">
        <v>15</v>
      </c>
      <c r="AB640" s="22"/>
      <c r="AC640" s="131">
        <v>3</v>
      </c>
      <c r="AD640" s="42">
        <v>44047</v>
      </c>
      <c r="AE640" s="130">
        <v>15</v>
      </c>
      <c r="AF640" s="22"/>
      <c r="AG640" s="131">
        <v>1</v>
      </c>
      <c r="AH640" s="42">
        <v>44046</v>
      </c>
      <c r="AI640" s="130">
        <v>15</v>
      </c>
      <c r="AJ640" s="132"/>
      <c r="AK640" s="3">
        <v>1</v>
      </c>
      <c r="AL640" s="42">
        <v>44045</v>
      </c>
      <c r="AM640" s="130">
        <v>15</v>
      </c>
      <c r="AN640" s="132"/>
      <c r="AO640" s="3">
        <v>1</v>
      </c>
      <c r="AP640" s="42">
        <v>44044</v>
      </c>
      <c r="AQ640" s="130">
        <v>15</v>
      </c>
      <c r="AR640" s="132"/>
      <c r="AS640" s="3">
        <v>1</v>
      </c>
      <c r="AT640" s="42">
        <v>44043</v>
      </c>
      <c r="AU640" s="130">
        <v>15</v>
      </c>
      <c r="AV640" s="132"/>
      <c r="AW640" s="3">
        <v>1</v>
      </c>
      <c r="AX640" s="42">
        <v>44042</v>
      </c>
      <c r="AY640" s="130">
        <v>15</v>
      </c>
      <c r="AZ640" s="132"/>
      <c r="BA640" s="3">
        <v>1</v>
      </c>
      <c r="BB640" s="42">
        <v>44041</v>
      </c>
      <c r="BC640" s="130">
        <v>15</v>
      </c>
      <c r="BD640" s="132"/>
      <c r="BE640" s="3">
        <v>1</v>
      </c>
      <c r="BF640" s="42">
        <v>44040</v>
      </c>
      <c r="BG640" s="130">
        <v>15</v>
      </c>
      <c r="BH640" s="22"/>
    </row>
    <row r="641" spans="1:60" customFormat="1" x14ac:dyDescent="0.25">
      <c r="A641" s="30"/>
      <c r="B641" s="62"/>
      <c r="C641" s="128">
        <f t="shared" si="95"/>
        <v>1</v>
      </c>
      <c r="D641" s="129">
        <f t="shared" si="96"/>
        <v>1</v>
      </c>
      <c r="E641" s="33">
        <f t="shared" si="97"/>
        <v>55</v>
      </c>
      <c r="F641" s="33">
        <v>5</v>
      </c>
      <c r="G641" s="147"/>
      <c r="H641" s="22"/>
      <c r="I641" s="3">
        <v>6</v>
      </c>
      <c r="J641" s="42">
        <v>44052</v>
      </c>
      <c r="K641" s="130">
        <v>5</v>
      </c>
      <c r="L641" s="22"/>
      <c r="M641" s="3">
        <v>8</v>
      </c>
      <c r="N641" s="42">
        <v>44051</v>
      </c>
      <c r="O641" s="130">
        <v>5</v>
      </c>
      <c r="P641" s="22"/>
      <c r="Q641" s="3">
        <v>8</v>
      </c>
      <c r="R641" s="42">
        <v>44050</v>
      </c>
      <c r="S641" s="130">
        <v>5</v>
      </c>
      <c r="T641" s="22"/>
      <c r="U641" s="3">
        <v>8</v>
      </c>
      <c r="V641" s="42">
        <v>44049</v>
      </c>
      <c r="W641" s="130">
        <v>5</v>
      </c>
      <c r="X641" s="22"/>
      <c r="Y641" s="3">
        <v>5</v>
      </c>
      <c r="Z641" s="42">
        <v>44048</v>
      </c>
      <c r="AA641" s="130">
        <v>5</v>
      </c>
      <c r="AB641" s="22"/>
      <c r="AC641" s="131">
        <v>3</v>
      </c>
      <c r="AD641" s="42">
        <v>44047</v>
      </c>
      <c r="AE641" s="130">
        <v>5</v>
      </c>
      <c r="AF641" s="22"/>
      <c r="AG641" s="131">
        <v>1</v>
      </c>
      <c r="AH641" s="42">
        <v>44046</v>
      </c>
      <c r="AI641" s="130">
        <v>5</v>
      </c>
      <c r="AJ641" s="132"/>
      <c r="AK641" s="3">
        <v>1</v>
      </c>
      <c r="AL641" s="42">
        <v>44045</v>
      </c>
      <c r="AM641" s="130">
        <v>5</v>
      </c>
      <c r="AN641" s="132"/>
      <c r="AO641" s="3">
        <v>1</v>
      </c>
      <c r="AP641" s="42">
        <v>44044</v>
      </c>
      <c r="AQ641" s="130">
        <v>5</v>
      </c>
      <c r="AR641" s="132"/>
      <c r="AS641" s="3">
        <v>1</v>
      </c>
      <c r="AT641" s="42">
        <v>44043</v>
      </c>
      <c r="AU641" s="130">
        <v>5</v>
      </c>
      <c r="AV641" s="132"/>
      <c r="AW641" s="3">
        <v>1</v>
      </c>
      <c r="AX641" s="42">
        <v>44042</v>
      </c>
      <c r="AY641" s="130">
        <v>5</v>
      </c>
      <c r="AZ641" s="132"/>
      <c r="BA641" s="3"/>
      <c r="BB641" s="42"/>
      <c r="BC641" s="130"/>
      <c r="BD641" s="132"/>
      <c r="BE641" s="3"/>
      <c r="BF641" s="42"/>
      <c r="BG641" s="130"/>
      <c r="BH641" s="22"/>
    </row>
    <row r="642" spans="1:60" customFormat="1" x14ac:dyDescent="0.25">
      <c r="A642" s="30">
        <v>44053</v>
      </c>
      <c r="B642" s="62">
        <v>0.625</v>
      </c>
      <c r="C642" s="128">
        <f t="shared" si="95"/>
        <v>3</v>
      </c>
      <c r="D642" s="129">
        <f t="shared" si="96"/>
        <v>3</v>
      </c>
      <c r="E642" s="33">
        <f t="shared" si="97"/>
        <v>195</v>
      </c>
      <c r="F642" s="33">
        <v>5</v>
      </c>
      <c r="G642" s="147"/>
      <c r="H642" s="22"/>
      <c r="I642" s="3">
        <v>6</v>
      </c>
      <c r="J642" s="42">
        <v>44052</v>
      </c>
      <c r="K642" s="130">
        <v>15</v>
      </c>
      <c r="L642" s="22"/>
      <c r="M642" s="3">
        <v>8</v>
      </c>
      <c r="N642" s="42">
        <v>44051</v>
      </c>
      <c r="O642" s="130">
        <v>15</v>
      </c>
      <c r="P642" s="22"/>
      <c r="Q642" s="3">
        <v>8</v>
      </c>
      <c r="R642" s="42">
        <v>44050</v>
      </c>
      <c r="S642" s="130">
        <v>15</v>
      </c>
      <c r="T642" s="22"/>
      <c r="U642" s="3">
        <v>8</v>
      </c>
      <c r="V642" s="42">
        <v>44049</v>
      </c>
      <c r="W642" s="130">
        <v>15</v>
      </c>
      <c r="X642" s="22"/>
      <c r="Y642" s="3">
        <v>5</v>
      </c>
      <c r="Z642" s="42">
        <v>44048</v>
      </c>
      <c r="AA642" s="130">
        <v>15</v>
      </c>
      <c r="AB642" s="22"/>
      <c r="AC642" s="131">
        <v>3</v>
      </c>
      <c r="AD642" s="42">
        <v>44047</v>
      </c>
      <c r="AE642" s="130">
        <v>15</v>
      </c>
      <c r="AF642" s="22"/>
      <c r="AG642" s="131">
        <v>1</v>
      </c>
      <c r="AH642" s="42">
        <v>44046</v>
      </c>
      <c r="AI642" s="130">
        <v>15</v>
      </c>
      <c r="AJ642" s="132"/>
      <c r="AK642" s="3">
        <v>1</v>
      </c>
      <c r="AL642" s="42">
        <v>44045</v>
      </c>
      <c r="AM642" s="130">
        <v>15</v>
      </c>
      <c r="AN642" s="132"/>
      <c r="AO642" s="3">
        <v>1</v>
      </c>
      <c r="AP642" s="42">
        <v>44044</v>
      </c>
      <c r="AQ642" s="130">
        <v>15</v>
      </c>
      <c r="AR642" s="132"/>
      <c r="AS642" s="3">
        <v>1</v>
      </c>
      <c r="AT642" s="42">
        <v>44043</v>
      </c>
      <c r="AU642" s="130">
        <v>15</v>
      </c>
      <c r="AV642" s="132"/>
      <c r="AW642" s="3">
        <v>1</v>
      </c>
      <c r="AX642" s="42">
        <v>44042</v>
      </c>
      <c r="AY642" s="130">
        <v>15</v>
      </c>
      <c r="AZ642" s="132"/>
      <c r="BA642" s="3">
        <v>1</v>
      </c>
      <c r="BB642" s="42">
        <v>44041</v>
      </c>
      <c r="BC642" s="130">
        <v>15</v>
      </c>
      <c r="BD642" s="132"/>
      <c r="BE642" s="3">
        <v>1</v>
      </c>
      <c r="BF642" s="42">
        <v>44040</v>
      </c>
      <c r="BG642" s="130">
        <v>15</v>
      </c>
      <c r="BH642" s="22"/>
    </row>
    <row r="643" spans="1:60" customFormat="1" x14ac:dyDescent="0.25">
      <c r="A643" s="30">
        <v>44053</v>
      </c>
      <c r="B643" s="62">
        <v>0.66666666666666663</v>
      </c>
      <c r="C643" s="128">
        <f t="shared" si="95"/>
        <v>2</v>
      </c>
      <c r="D643" s="129">
        <f t="shared" si="96"/>
        <v>2</v>
      </c>
      <c r="E643" s="33">
        <f t="shared" si="97"/>
        <v>130</v>
      </c>
      <c r="F643" s="33">
        <v>5</v>
      </c>
      <c r="G643" s="147"/>
      <c r="H643" s="22"/>
      <c r="I643" s="3">
        <v>6</v>
      </c>
      <c r="J643" s="42">
        <v>44052</v>
      </c>
      <c r="K643" s="130">
        <v>10</v>
      </c>
      <c r="L643" s="22"/>
      <c r="M643" s="3">
        <v>8</v>
      </c>
      <c r="N643" s="42">
        <v>44051</v>
      </c>
      <c r="O643" s="130">
        <v>10</v>
      </c>
      <c r="P643" s="22"/>
      <c r="Q643" s="3">
        <v>8</v>
      </c>
      <c r="R643" s="42">
        <v>44050</v>
      </c>
      <c r="S643" s="130">
        <v>10</v>
      </c>
      <c r="T643" s="22"/>
      <c r="U643" s="3">
        <v>8</v>
      </c>
      <c r="V643" s="42">
        <v>44049</v>
      </c>
      <c r="W643" s="130">
        <v>10</v>
      </c>
      <c r="X643" s="22"/>
      <c r="Y643" s="3">
        <v>5</v>
      </c>
      <c r="Z643" s="42">
        <v>44048</v>
      </c>
      <c r="AA643" s="130">
        <v>10</v>
      </c>
      <c r="AB643" s="22"/>
      <c r="AC643" s="131">
        <v>3</v>
      </c>
      <c r="AD643" s="42">
        <v>44047</v>
      </c>
      <c r="AE643" s="130">
        <v>10</v>
      </c>
      <c r="AF643" s="22"/>
      <c r="AG643" s="131">
        <v>1</v>
      </c>
      <c r="AH643" s="42">
        <v>44046</v>
      </c>
      <c r="AI643" s="130">
        <v>10</v>
      </c>
      <c r="AJ643" s="132"/>
      <c r="AK643" s="3">
        <v>1</v>
      </c>
      <c r="AL643" s="42">
        <v>44045</v>
      </c>
      <c r="AM643" s="130">
        <v>10</v>
      </c>
      <c r="AN643" s="132"/>
      <c r="AO643" s="3">
        <v>1</v>
      </c>
      <c r="AP643" s="42">
        <v>44044</v>
      </c>
      <c r="AQ643" s="130">
        <v>10</v>
      </c>
      <c r="AR643" s="132"/>
      <c r="AS643" s="3">
        <v>1</v>
      </c>
      <c r="AT643" s="42">
        <v>44043</v>
      </c>
      <c r="AU643" s="130">
        <v>10</v>
      </c>
      <c r="AV643" s="132"/>
      <c r="AW643" s="3">
        <v>1</v>
      </c>
      <c r="AX643" s="42">
        <v>44042</v>
      </c>
      <c r="AY643" s="130">
        <v>10</v>
      </c>
      <c r="AZ643" s="132"/>
      <c r="BA643" s="3">
        <v>1</v>
      </c>
      <c r="BB643" s="42">
        <v>44041</v>
      </c>
      <c r="BC643" s="130">
        <v>10</v>
      </c>
      <c r="BD643" s="132"/>
      <c r="BE643" s="3">
        <v>1</v>
      </c>
      <c r="BF643" s="42">
        <v>44040</v>
      </c>
      <c r="BG643" s="130">
        <v>10</v>
      </c>
      <c r="BH643" s="22"/>
    </row>
    <row r="644" spans="1:60" customFormat="1" x14ac:dyDescent="0.25">
      <c r="A644" s="30"/>
      <c r="B644" s="62"/>
      <c r="C644" s="128">
        <f t="shared" si="95"/>
        <v>1</v>
      </c>
      <c r="D644" s="129">
        <f t="shared" si="96"/>
        <v>1</v>
      </c>
      <c r="E644" s="33">
        <f t="shared" si="97"/>
        <v>30</v>
      </c>
      <c r="F644" s="33">
        <v>5</v>
      </c>
      <c r="G644" s="147"/>
      <c r="H644" s="22"/>
      <c r="I644" s="3">
        <v>6</v>
      </c>
      <c r="J644" s="42">
        <v>44052</v>
      </c>
      <c r="K644" s="130">
        <v>5</v>
      </c>
      <c r="L644" s="22"/>
      <c r="M644" s="3">
        <v>8</v>
      </c>
      <c r="N644" s="42">
        <v>44051</v>
      </c>
      <c r="O644" s="130">
        <v>5</v>
      </c>
      <c r="P644" s="22"/>
      <c r="Q644" s="3">
        <v>8</v>
      </c>
      <c r="R644" s="42">
        <v>44050</v>
      </c>
      <c r="S644" s="130">
        <v>5</v>
      </c>
      <c r="T644" s="22"/>
      <c r="U644" s="3">
        <v>8</v>
      </c>
      <c r="V644" s="42">
        <v>44049</v>
      </c>
      <c r="W644" s="130">
        <v>5</v>
      </c>
      <c r="X644" s="22"/>
      <c r="Y644" s="3">
        <v>5</v>
      </c>
      <c r="Z644" s="42">
        <v>44048</v>
      </c>
      <c r="AA644" s="130">
        <v>5</v>
      </c>
      <c r="AB644" s="22"/>
      <c r="AC644" s="131">
        <v>3</v>
      </c>
      <c r="AD644" s="42">
        <v>44047</v>
      </c>
      <c r="AE644" s="130">
        <v>5</v>
      </c>
      <c r="AF644" s="22"/>
      <c r="AG644" s="131"/>
      <c r="AH644" s="42"/>
      <c r="AI644" s="130"/>
      <c r="AJ644" s="132"/>
      <c r="AK644" s="3"/>
      <c r="AL644" s="42"/>
      <c r="AM644" s="130"/>
      <c r="AN644" s="132"/>
      <c r="AO644" s="3"/>
      <c r="AP644" s="42"/>
      <c r="AQ644" s="130"/>
      <c r="AR644" s="132"/>
      <c r="AS644" s="3"/>
      <c r="AT644" s="42"/>
      <c r="AU644" s="130"/>
      <c r="AV644" s="132"/>
      <c r="AW644" s="3"/>
      <c r="AX644" s="42"/>
      <c r="AY644" s="130"/>
      <c r="AZ644" s="132"/>
      <c r="BA644" s="3"/>
      <c r="BB644" s="42"/>
      <c r="BC644" s="130"/>
      <c r="BD644" s="132"/>
      <c r="BE644" s="3"/>
      <c r="BF644" s="42"/>
      <c r="BG644" s="130"/>
      <c r="BH644" s="22"/>
    </row>
    <row r="645" spans="1:60" customFormat="1" x14ac:dyDescent="0.25">
      <c r="A645" s="30">
        <v>44053</v>
      </c>
      <c r="B645" s="62">
        <v>0.75</v>
      </c>
      <c r="C645" s="128">
        <f t="shared" si="95"/>
        <v>5</v>
      </c>
      <c r="D645" s="129">
        <f t="shared" si="96"/>
        <v>5</v>
      </c>
      <c r="E645" s="33">
        <f t="shared" si="97"/>
        <v>325</v>
      </c>
      <c r="F645" s="33">
        <v>5</v>
      </c>
      <c r="G645" s="147"/>
      <c r="H645" s="22"/>
      <c r="I645" s="3">
        <v>6</v>
      </c>
      <c r="J645" s="42">
        <v>44052</v>
      </c>
      <c r="K645" s="130">
        <v>25</v>
      </c>
      <c r="L645" s="22"/>
      <c r="M645" s="3">
        <v>8</v>
      </c>
      <c r="N645" s="42">
        <v>44051</v>
      </c>
      <c r="O645" s="130">
        <v>25</v>
      </c>
      <c r="P645" s="22"/>
      <c r="Q645" s="3">
        <v>8</v>
      </c>
      <c r="R645" s="42">
        <v>44050</v>
      </c>
      <c r="S645" s="130">
        <v>25</v>
      </c>
      <c r="T645" s="22"/>
      <c r="U645" s="3">
        <v>8</v>
      </c>
      <c r="V645" s="42">
        <v>44049</v>
      </c>
      <c r="W645" s="130">
        <v>25</v>
      </c>
      <c r="X645" s="22"/>
      <c r="Y645" s="3">
        <v>5</v>
      </c>
      <c r="Z645" s="42">
        <v>44048</v>
      </c>
      <c r="AA645" s="130">
        <v>25</v>
      </c>
      <c r="AB645" s="22"/>
      <c r="AC645" s="131">
        <v>3</v>
      </c>
      <c r="AD645" s="42">
        <v>44047</v>
      </c>
      <c r="AE645" s="130">
        <v>25</v>
      </c>
      <c r="AF645" s="22"/>
      <c r="AG645" s="131">
        <v>1</v>
      </c>
      <c r="AH645" s="42">
        <v>44046</v>
      </c>
      <c r="AI645" s="130">
        <v>25</v>
      </c>
      <c r="AJ645" s="132"/>
      <c r="AK645" s="3">
        <v>1</v>
      </c>
      <c r="AL645" s="42">
        <v>44045</v>
      </c>
      <c r="AM645" s="130">
        <v>25</v>
      </c>
      <c r="AN645" s="132"/>
      <c r="AO645" s="3">
        <v>1</v>
      </c>
      <c r="AP645" s="42">
        <v>44044</v>
      </c>
      <c r="AQ645" s="130">
        <v>25</v>
      </c>
      <c r="AR645" s="132"/>
      <c r="AS645" s="3">
        <v>1</v>
      </c>
      <c r="AT645" s="42">
        <v>44043</v>
      </c>
      <c r="AU645" s="130">
        <v>25</v>
      </c>
      <c r="AV645" s="132"/>
      <c r="AW645" s="3">
        <v>1</v>
      </c>
      <c r="AX645" s="42">
        <v>44042</v>
      </c>
      <c r="AY645" s="130">
        <v>25</v>
      </c>
      <c r="AZ645" s="132"/>
      <c r="BA645" s="3">
        <v>1</v>
      </c>
      <c r="BB645" s="42">
        <v>44041</v>
      </c>
      <c r="BC645" s="130">
        <v>25</v>
      </c>
      <c r="BD645" s="132"/>
      <c r="BE645" s="3">
        <v>1</v>
      </c>
      <c r="BF645" s="42">
        <v>44040</v>
      </c>
      <c r="BG645" s="130">
        <v>25</v>
      </c>
      <c r="BH645" s="22"/>
    </row>
    <row r="646" spans="1:60" customFormat="1" ht="13.75" thickBot="1" x14ac:dyDescent="0.3">
      <c r="A646" s="30"/>
      <c r="B646" s="62"/>
      <c r="C646" s="128">
        <f t="shared" si="95"/>
        <v>1</v>
      </c>
      <c r="D646" s="129">
        <f t="shared" si="96"/>
        <v>1</v>
      </c>
      <c r="E646" s="33">
        <f t="shared" si="97"/>
        <v>40</v>
      </c>
      <c r="F646" s="33">
        <v>5</v>
      </c>
      <c r="G646" s="147"/>
      <c r="H646" s="22"/>
      <c r="I646" s="3">
        <v>6</v>
      </c>
      <c r="J646" s="42">
        <v>44052</v>
      </c>
      <c r="K646" s="130">
        <v>5</v>
      </c>
      <c r="L646" s="22"/>
      <c r="M646" s="3">
        <v>8</v>
      </c>
      <c r="N646" s="42">
        <v>44051</v>
      </c>
      <c r="O646" s="130">
        <v>5</v>
      </c>
      <c r="P646" s="22"/>
      <c r="Q646" s="3">
        <v>8</v>
      </c>
      <c r="R646" s="42">
        <v>44050</v>
      </c>
      <c r="S646" s="130">
        <v>5</v>
      </c>
      <c r="T646" s="22"/>
      <c r="U646" s="3">
        <v>8</v>
      </c>
      <c r="V646" s="42">
        <v>44049</v>
      </c>
      <c r="W646" s="130">
        <v>5</v>
      </c>
      <c r="X646" s="22"/>
      <c r="Y646" s="3">
        <v>5</v>
      </c>
      <c r="Z646" s="42">
        <v>44048</v>
      </c>
      <c r="AA646" s="130">
        <v>5</v>
      </c>
      <c r="AB646" s="22"/>
      <c r="AC646" s="131">
        <v>3</v>
      </c>
      <c r="AD646" s="42">
        <v>44047</v>
      </c>
      <c r="AE646" s="130">
        <v>0</v>
      </c>
      <c r="AF646" s="22"/>
      <c r="AG646" s="131">
        <v>3</v>
      </c>
      <c r="AH646" s="42">
        <v>44046</v>
      </c>
      <c r="AI646" s="130">
        <v>5</v>
      </c>
      <c r="AJ646" s="132"/>
      <c r="AK646" s="3">
        <v>1</v>
      </c>
      <c r="AL646" s="42">
        <v>44045</v>
      </c>
      <c r="AM646" s="130">
        <v>0</v>
      </c>
      <c r="AN646" s="132"/>
      <c r="AO646" s="3">
        <v>1</v>
      </c>
      <c r="AP646" s="42">
        <v>44044</v>
      </c>
      <c r="AQ646" s="130">
        <v>0</v>
      </c>
      <c r="AR646" s="132"/>
      <c r="AS646" s="3">
        <v>1</v>
      </c>
      <c r="AT646" s="42">
        <v>44043</v>
      </c>
      <c r="AU646" s="130">
        <v>0</v>
      </c>
      <c r="AV646" s="132"/>
      <c r="AW646" s="3">
        <v>1</v>
      </c>
      <c r="AX646" s="42">
        <v>44042</v>
      </c>
      <c r="AY646" s="130">
        <v>0</v>
      </c>
      <c r="AZ646" s="132"/>
      <c r="BA646" s="3">
        <v>1</v>
      </c>
      <c r="BB646" s="42">
        <v>44041</v>
      </c>
      <c r="BC646" s="130">
        <v>5</v>
      </c>
      <c r="BD646" s="132"/>
      <c r="BE646" s="3">
        <v>1</v>
      </c>
      <c r="BF646" s="42">
        <v>44040</v>
      </c>
      <c r="BG646" s="130">
        <v>5</v>
      </c>
      <c r="BH646" s="22"/>
    </row>
    <row r="647" spans="1:60" s="8" customFormat="1" x14ac:dyDescent="0.25">
      <c r="A647" s="5">
        <v>44054</v>
      </c>
      <c r="B647" s="63">
        <v>0.29166666666666669</v>
      </c>
      <c r="C647" s="135">
        <f t="shared" si="95"/>
        <v>2</v>
      </c>
      <c r="D647" s="136">
        <f t="shared" ref="D647:D653" si="98">C647</f>
        <v>2</v>
      </c>
      <c r="E647" s="7">
        <f t="shared" si="97"/>
        <v>130</v>
      </c>
      <c r="F647" s="7">
        <v>5</v>
      </c>
      <c r="G647" s="141"/>
      <c r="H647" s="12"/>
      <c r="I647" s="9">
        <v>6</v>
      </c>
      <c r="J647" s="10">
        <v>44052</v>
      </c>
      <c r="K647" s="137">
        <v>10</v>
      </c>
      <c r="L647" s="12"/>
      <c r="M647" s="9">
        <v>8</v>
      </c>
      <c r="N647" s="10">
        <v>44051</v>
      </c>
      <c r="O647" s="137">
        <v>10</v>
      </c>
      <c r="P647" s="12"/>
      <c r="Q647" s="9">
        <v>8</v>
      </c>
      <c r="R647" s="10">
        <v>44050</v>
      </c>
      <c r="S647" s="137">
        <v>10</v>
      </c>
      <c r="T647" s="12"/>
      <c r="U647" s="9">
        <v>8</v>
      </c>
      <c r="V647" s="10">
        <v>44049</v>
      </c>
      <c r="W647" s="137">
        <v>10</v>
      </c>
      <c r="X647" s="12"/>
      <c r="Y647" s="9">
        <v>5</v>
      </c>
      <c r="Z647" s="10">
        <v>44048</v>
      </c>
      <c r="AA647" s="137">
        <v>10</v>
      </c>
      <c r="AB647" s="12"/>
      <c r="AC647" s="138">
        <v>3</v>
      </c>
      <c r="AD647" s="10">
        <v>44047</v>
      </c>
      <c r="AE647" s="137">
        <v>10</v>
      </c>
      <c r="AF647" s="12"/>
      <c r="AG647" s="138">
        <v>1</v>
      </c>
      <c r="AH647" s="10">
        <v>44046</v>
      </c>
      <c r="AI647" s="137">
        <v>10</v>
      </c>
      <c r="AJ647" s="139"/>
      <c r="AK647" s="9">
        <v>1</v>
      </c>
      <c r="AL647" s="10">
        <v>44045</v>
      </c>
      <c r="AM647" s="137">
        <v>10</v>
      </c>
      <c r="AN647" s="139"/>
      <c r="AO647" s="9">
        <v>1</v>
      </c>
      <c r="AP647" s="10">
        <v>44044</v>
      </c>
      <c r="AQ647" s="137">
        <v>10</v>
      </c>
      <c r="AR647" s="139"/>
      <c r="AS647" s="9">
        <v>1</v>
      </c>
      <c r="AT647" s="10">
        <v>44043</v>
      </c>
      <c r="AU647" s="137">
        <v>10</v>
      </c>
      <c r="AV647" s="139"/>
      <c r="AW647" s="9">
        <v>1</v>
      </c>
      <c r="AX647" s="10">
        <v>44042</v>
      </c>
      <c r="AY647" s="137">
        <v>10</v>
      </c>
      <c r="AZ647" s="139"/>
      <c r="BA647" s="9">
        <v>1</v>
      </c>
      <c r="BB647" s="10">
        <v>44041</v>
      </c>
      <c r="BC647" s="137">
        <v>10</v>
      </c>
      <c r="BD647" s="139"/>
      <c r="BE647" s="9">
        <v>1</v>
      </c>
      <c r="BF647" s="10">
        <v>44040</v>
      </c>
      <c r="BG647" s="137">
        <v>10</v>
      </c>
      <c r="BH647" s="12"/>
    </row>
    <row r="648" spans="1:60" customFormat="1" x14ac:dyDescent="0.25">
      <c r="A648" s="30"/>
      <c r="B648" s="62"/>
      <c r="C648" s="128">
        <f>K648/F648</f>
        <v>1</v>
      </c>
      <c r="D648" s="129">
        <f t="shared" si="98"/>
        <v>1</v>
      </c>
      <c r="E648" s="33">
        <f>SUM(K648,O648,S648,W648,AA648,AE648,AI648,AM648,AQ648,AU648,AY648,BC648,BG648)</f>
        <v>50</v>
      </c>
      <c r="F648" s="33">
        <v>5</v>
      </c>
      <c r="G648" s="147"/>
      <c r="H648" s="22"/>
      <c r="I648" s="3">
        <v>6</v>
      </c>
      <c r="J648" s="42">
        <v>44053</v>
      </c>
      <c r="K648" s="130">
        <v>5</v>
      </c>
      <c r="L648" s="22"/>
      <c r="M648" s="3">
        <v>8</v>
      </c>
      <c r="N648" s="42">
        <v>44052</v>
      </c>
      <c r="O648" s="130">
        <v>5</v>
      </c>
      <c r="P648" s="22"/>
      <c r="Q648" s="3">
        <v>8</v>
      </c>
      <c r="R648" s="42">
        <v>44051</v>
      </c>
      <c r="S648" s="130">
        <v>0</v>
      </c>
      <c r="T648" s="22"/>
      <c r="U648" s="3">
        <v>8</v>
      </c>
      <c r="V648" s="42">
        <v>44050</v>
      </c>
      <c r="W648" s="130">
        <v>0</v>
      </c>
      <c r="X648" s="22"/>
      <c r="Y648" s="3">
        <v>8</v>
      </c>
      <c r="Z648" s="42">
        <v>44049</v>
      </c>
      <c r="AA648" s="130">
        <v>0</v>
      </c>
      <c r="AB648" s="22"/>
      <c r="AC648" s="131">
        <v>8</v>
      </c>
      <c r="AD648" s="42">
        <v>44048</v>
      </c>
      <c r="AE648" s="130">
        <v>5</v>
      </c>
      <c r="AF648" s="22"/>
      <c r="AG648" s="131">
        <v>8</v>
      </c>
      <c r="AH648" s="42">
        <v>44047</v>
      </c>
      <c r="AI648" s="130">
        <v>5</v>
      </c>
      <c r="AJ648" s="132"/>
      <c r="AK648" s="3">
        <v>5</v>
      </c>
      <c r="AL648" s="42">
        <v>44046</v>
      </c>
      <c r="AM648" s="130">
        <v>5</v>
      </c>
      <c r="AN648" s="132"/>
      <c r="AO648" s="3">
        <v>3</v>
      </c>
      <c r="AP648" s="42">
        <v>44045</v>
      </c>
      <c r="AQ648" s="130">
        <v>5</v>
      </c>
      <c r="AR648" s="132"/>
      <c r="AS648" s="3">
        <v>1</v>
      </c>
      <c r="AT648" s="42">
        <v>44044</v>
      </c>
      <c r="AU648" s="130">
        <v>5</v>
      </c>
      <c r="AV648" s="132"/>
      <c r="AW648" s="3">
        <v>1</v>
      </c>
      <c r="AX648" s="42">
        <v>44043</v>
      </c>
      <c r="AY648" s="130">
        <v>5</v>
      </c>
      <c r="AZ648" s="132"/>
      <c r="BA648" s="3">
        <v>1</v>
      </c>
      <c r="BB648" s="42">
        <v>44042</v>
      </c>
      <c r="BC648" s="130">
        <v>5</v>
      </c>
      <c r="BD648" s="132"/>
      <c r="BE648" s="3">
        <v>1</v>
      </c>
      <c r="BF648" s="42">
        <v>44041</v>
      </c>
      <c r="BG648" s="130">
        <v>5</v>
      </c>
      <c r="BH648" s="22"/>
    </row>
    <row r="649" spans="1:60" customFormat="1" x14ac:dyDescent="0.25">
      <c r="A649" s="30"/>
      <c r="B649" s="62"/>
      <c r="C649" s="144">
        <f t="shared" si="95"/>
        <v>1</v>
      </c>
      <c r="D649" s="129">
        <f t="shared" si="98"/>
        <v>1</v>
      </c>
      <c r="E649" s="33">
        <f t="shared" si="97"/>
        <v>5</v>
      </c>
      <c r="F649" s="33">
        <v>5</v>
      </c>
      <c r="G649" s="147"/>
      <c r="H649" s="22"/>
      <c r="I649" s="3">
        <v>6</v>
      </c>
      <c r="J649" s="42">
        <v>44053</v>
      </c>
      <c r="K649" s="130">
        <v>5</v>
      </c>
      <c r="L649" s="22"/>
      <c r="M649" s="3"/>
      <c r="N649" s="42"/>
      <c r="O649" s="130"/>
      <c r="P649" s="22"/>
      <c r="Q649" s="3"/>
      <c r="R649" s="42"/>
      <c r="S649" s="130"/>
      <c r="T649" s="22"/>
      <c r="U649" s="3"/>
      <c r="V649" s="42"/>
      <c r="W649" s="130"/>
      <c r="X649" s="22"/>
      <c r="Y649" s="3"/>
      <c r="Z649" s="42"/>
      <c r="AA649" s="130"/>
      <c r="AB649" s="22"/>
      <c r="AC649" s="131"/>
      <c r="AD649" s="42"/>
      <c r="AE649" s="130"/>
      <c r="AF649" s="22"/>
      <c r="AG649" s="131"/>
      <c r="AH649" s="42"/>
      <c r="AI649" s="130"/>
      <c r="AJ649" s="132"/>
      <c r="AK649" s="3"/>
      <c r="AL649" s="42"/>
      <c r="AM649" s="130"/>
      <c r="AN649" s="132"/>
      <c r="AO649" s="3"/>
      <c r="AP649" s="42"/>
      <c r="AQ649" s="130"/>
      <c r="AR649" s="132"/>
      <c r="AS649" s="3"/>
      <c r="AT649" s="42"/>
      <c r="AU649" s="130"/>
      <c r="AV649" s="132"/>
      <c r="AW649" s="3"/>
      <c r="AX649" s="42"/>
      <c r="AY649" s="130"/>
      <c r="AZ649" s="132"/>
      <c r="BA649" s="3"/>
      <c r="BB649" s="42"/>
      <c r="BC649" s="130"/>
      <c r="BD649" s="132"/>
      <c r="BE649" s="3"/>
      <c r="BF649" s="42"/>
      <c r="BG649" s="130"/>
      <c r="BH649" s="22"/>
    </row>
    <row r="650" spans="1:60" customFormat="1" x14ac:dyDescent="0.25">
      <c r="A650" s="30">
        <v>44054</v>
      </c>
      <c r="B650" s="62">
        <v>0.375</v>
      </c>
      <c r="C650" s="128">
        <f t="shared" si="95"/>
        <v>5</v>
      </c>
      <c r="D650" s="129">
        <f t="shared" si="98"/>
        <v>5</v>
      </c>
      <c r="E650" s="33">
        <f t="shared" si="97"/>
        <v>325</v>
      </c>
      <c r="F650" s="33">
        <v>5</v>
      </c>
      <c r="G650" s="147"/>
      <c r="H650" s="22"/>
      <c r="I650" s="3">
        <v>6</v>
      </c>
      <c r="J650" s="42">
        <v>44053</v>
      </c>
      <c r="K650" s="130">
        <v>25</v>
      </c>
      <c r="L650" s="22"/>
      <c r="M650" s="3">
        <v>8</v>
      </c>
      <c r="N650" s="42">
        <v>44052</v>
      </c>
      <c r="O650" s="130">
        <v>25</v>
      </c>
      <c r="P650" s="22"/>
      <c r="Q650" s="3">
        <v>8</v>
      </c>
      <c r="R650" s="42">
        <v>44051</v>
      </c>
      <c r="S650" s="130">
        <v>25</v>
      </c>
      <c r="T650" s="22"/>
      <c r="U650" s="3">
        <v>8</v>
      </c>
      <c r="V650" s="42">
        <v>44050</v>
      </c>
      <c r="W650" s="130">
        <v>25</v>
      </c>
      <c r="X650" s="22"/>
      <c r="Y650" s="3">
        <v>5</v>
      </c>
      <c r="Z650" s="42">
        <v>44049</v>
      </c>
      <c r="AA650" s="130">
        <v>25</v>
      </c>
      <c r="AB650" s="22"/>
      <c r="AC650" s="131">
        <v>3</v>
      </c>
      <c r="AD650" s="42">
        <v>44048</v>
      </c>
      <c r="AE650" s="130">
        <v>25</v>
      </c>
      <c r="AF650" s="22"/>
      <c r="AG650" s="131">
        <v>1</v>
      </c>
      <c r="AH650" s="42">
        <v>44047</v>
      </c>
      <c r="AI650" s="130">
        <v>25</v>
      </c>
      <c r="AJ650" s="132"/>
      <c r="AK650" s="3">
        <v>1</v>
      </c>
      <c r="AL650" s="42">
        <v>44046</v>
      </c>
      <c r="AM650" s="130">
        <v>25</v>
      </c>
      <c r="AN650" s="132"/>
      <c r="AO650" s="3">
        <v>1</v>
      </c>
      <c r="AP650" s="42">
        <v>44045</v>
      </c>
      <c r="AQ650" s="130">
        <v>25</v>
      </c>
      <c r="AR650" s="132"/>
      <c r="AS650" s="3">
        <v>1</v>
      </c>
      <c r="AT650" s="42">
        <v>44044</v>
      </c>
      <c r="AU650" s="130">
        <v>25</v>
      </c>
      <c r="AV650" s="132"/>
      <c r="AW650" s="3">
        <v>1</v>
      </c>
      <c r="AX650" s="42">
        <v>44043</v>
      </c>
      <c r="AY650" s="130">
        <v>25</v>
      </c>
      <c r="AZ650" s="132"/>
      <c r="BA650" s="3">
        <v>1</v>
      </c>
      <c r="BB650" s="42">
        <v>44042</v>
      </c>
      <c r="BC650" s="130">
        <v>25</v>
      </c>
      <c r="BD650" s="132"/>
      <c r="BE650" s="3">
        <v>1</v>
      </c>
      <c r="BF650" s="42">
        <v>44041</v>
      </c>
      <c r="BG650" s="130">
        <v>25</v>
      </c>
      <c r="BH650" s="22"/>
    </row>
    <row r="651" spans="1:60" customFormat="1" x14ac:dyDescent="0.25">
      <c r="A651" s="30"/>
      <c r="B651" s="62"/>
      <c r="C651" s="128">
        <f>K651/F651</f>
        <v>1</v>
      </c>
      <c r="D651" s="129">
        <f t="shared" si="98"/>
        <v>1</v>
      </c>
      <c r="E651" s="33">
        <f>SUM(K651,O651,S651,W651,AA651,AE651,AI651,AM651,AQ651,AU651,AY651,BC651,BG651)</f>
        <v>60</v>
      </c>
      <c r="F651" s="33">
        <v>5</v>
      </c>
      <c r="G651" s="147"/>
      <c r="H651" s="22"/>
      <c r="I651" s="3">
        <v>6</v>
      </c>
      <c r="J651" s="42">
        <v>44053</v>
      </c>
      <c r="K651" s="130">
        <v>5</v>
      </c>
      <c r="L651" s="22"/>
      <c r="M651" s="3">
        <v>8</v>
      </c>
      <c r="N651" s="42">
        <v>44052</v>
      </c>
      <c r="O651" s="130">
        <v>5</v>
      </c>
      <c r="P651" s="22"/>
      <c r="Q651" s="3">
        <v>8</v>
      </c>
      <c r="R651" s="42">
        <v>44051</v>
      </c>
      <c r="S651" s="130">
        <v>5</v>
      </c>
      <c r="T651" s="22"/>
      <c r="U651" s="3">
        <v>8</v>
      </c>
      <c r="V651" s="42">
        <v>44050</v>
      </c>
      <c r="W651" s="130">
        <v>5</v>
      </c>
      <c r="X651" s="22"/>
      <c r="Y651" s="3">
        <v>5</v>
      </c>
      <c r="Z651" s="42">
        <v>44049</v>
      </c>
      <c r="AA651" s="130">
        <v>5</v>
      </c>
      <c r="AB651" s="22"/>
      <c r="AC651" s="131">
        <v>3</v>
      </c>
      <c r="AD651" s="42">
        <v>44048</v>
      </c>
      <c r="AE651" s="130">
        <v>5</v>
      </c>
      <c r="AF651" s="22"/>
      <c r="AG651" s="131">
        <v>1</v>
      </c>
      <c r="AH651" s="42">
        <v>44047</v>
      </c>
      <c r="AI651" s="130">
        <v>5</v>
      </c>
      <c r="AJ651" s="132"/>
      <c r="AK651" s="3">
        <v>1</v>
      </c>
      <c r="AL651" s="42">
        <v>44046</v>
      </c>
      <c r="AM651" s="130">
        <v>5</v>
      </c>
      <c r="AN651" s="132"/>
      <c r="AO651" s="3">
        <v>1</v>
      </c>
      <c r="AP651" s="42">
        <v>44045</v>
      </c>
      <c r="AQ651" s="130">
        <v>5</v>
      </c>
      <c r="AR651" s="132"/>
      <c r="AS651" s="3">
        <v>1</v>
      </c>
      <c r="AT651" s="42">
        <v>44044</v>
      </c>
      <c r="AU651" s="130">
        <v>5</v>
      </c>
      <c r="AV651" s="132"/>
      <c r="AW651" s="3">
        <v>1</v>
      </c>
      <c r="AX651" s="42">
        <v>44043</v>
      </c>
      <c r="AY651" s="130">
        <v>5</v>
      </c>
      <c r="AZ651" s="132"/>
      <c r="BA651" s="3">
        <v>1</v>
      </c>
      <c r="BB651" s="42">
        <v>44042</v>
      </c>
      <c r="BC651" s="130">
        <v>5</v>
      </c>
      <c r="BD651" s="132"/>
      <c r="BE651" s="3"/>
      <c r="BF651" s="42"/>
      <c r="BG651" s="130"/>
      <c r="BH651" s="22"/>
    </row>
    <row r="652" spans="1:60" customFormat="1" x14ac:dyDescent="0.25">
      <c r="A652" s="30"/>
      <c r="B652" s="62"/>
      <c r="C652" s="144">
        <f t="shared" si="95"/>
        <v>1</v>
      </c>
      <c r="D652" s="129">
        <f t="shared" si="98"/>
        <v>1</v>
      </c>
      <c r="E652" s="33">
        <f t="shared" si="97"/>
        <v>40</v>
      </c>
      <c r="F652" s="33">
        <v>5</v>
      </c>
      <c r="G652" s="147"/>
      <c r="H652" s="22"/>
      <c r="I652" s="3">
        <v>6</v>
      </c>
      <c r="J652" s="42">
        <v>44053</v>
      </c>
      <c r="K652" s="130">
        <v>5</v>
      </c>
      <c r="L652" s="22"/>
      <c r="M652" s="3">
        <v>8</v>
      </c>
      <c r="N652" s="42">
        <v>44052</v>
      </c>
      <c r="O652" s="130">
        <v>5</v>
      </c>
      <c r="P652" s="22"/>
      <c r="Q652" s="3">
        <v>8</v>
      </c>
      <c r="R652" s="42">
        <v>44051</v>
      </c>
      <c r="S652" s="130">
        <v>5</v>
      </c>
      <c r="T652" s="22"/>
      <c r="U652" s="3">
        <v>8</v>
      </c>
      <c r="V652" s="42">
        <v>44050</v>
      </c>
      <c r="W652" s="130">
        <v>5</v>
      </c>
      <c r="X652" s="22"/>
      <c r="Y652" s="3">
        <v>5</v>
      </c>
      <c r="Z652" s="42">
        <v>44049</v>
      </c>
      <c r="AA652" s="130">
        <v>5</v>
      </c>
      <c r="AB652" s="22"/>
      <c r="AC652" s="131">
        <v>3</v>
      </c>
      <c r="AD652" s="42">
        <v>44048</v>
      </c>
      <c r="AE652" s="130">
        <v>5</v>
      </c>
      <c r="AF652" s="22"/>
      <c r="AG652" s="131">
        <v>1</v>
      </c>
      <c r="AH652" s="42">
        <v>44047</v>
      </c>
      <c r="AI652" s="130">
        <v>5</v>
      </c>
      <c r="AJ652" s="132"/>
      <c r="AK652" s="3">
        <v>1</v>
      </c>
      <c r="AL652" s="42">
        <v>44046</v>
      </c>
      <c r="AM652" s="130">
        <v>0</v>
      </c>
      <c r="AN652" s="132"/>
      <c r="AO652" s="3">
        <v>1</v>
      </c>
      <c r="AP652" s="42">
        <v>44045</v>
      </c>
      <c r="AQ652" s="130">
        <v>5</v>
      </c>
      <c r="AR652" s="132"/>
      <c r="AS652" s="3"/>
      <c r="AT652" s="42"/>
      <c r="AU652" s="130"/>
      <c r="AV652" s="132"/>
      <c r="AW652" s="3"/>
      <c r="AX652" s="42"/>
      <c r="AY652" s="130"/>
      <c r="AZ652" s="132"/>
      <c r="BA652" s="3"/>
      <c r="BB652" s="42"/>
      <c r="BC652" s="130"/>
      <c r="BD652" s="132"/>
      <c r="BE652" s="3"/>
      <c r="BF652" s="42"/>
      <c r="BG652" s="130"/>
      <c r="BH652" s="22"/>
    </row>
    <row r="653" spans="1:60" customFormat="1" x14ac:dyDescent="0.25">
      <c r="A653" s="30"/>
      <c r="B653" s="62"/>
      <c r="C653" s="144">
        <f t="shared" si="95"/>
        <v>1</v>
      </c>
      <c r="D653" s="129">
        <f t="shared" si="98"/>
        <v>1</v>
      </c>
      <c r="E653" s="33">
        <f t="shared" ref="E653:E662" si="99">SUM(K653,O653,S653,W653,AA653,AE653,AI653,AM653,AQ653,AU653,AY653,BC653,BG653)</f>
        <v>20</v>
      </c>
      <c r="F653" s="33">
        <v>5</v>
      </c>
      <c r="G653" s="147"/>
      <c r="H653" s="22"/>
      <c r="I653" s="3">
        <v>6</v>
      </c>
      <c r="J653" s="42">
        <v>44053</v>
      </c>
      <c r="K653" s="130">
        <v>5</v>
      </c>
      <c r="L653" s="22"/>
      <c r="M653" s="3">
        <v>8</v>
      </c>
      <c r="N653" s="42">
        <v>44052</v>
      </c>
      <c r="O653" s="130">
        <v>5</v>
      </c>
      <c r="P653" s="22"/>
      <c r="Q653" s="3">
        <v>8</v>
      </c>
      <c r="R653" s="42">
        <v>44051</v>
      </c>
      <c r="S653" s="130">
        <v>5</v>
      </c>
      <c r="T653" s="22"/>
      <c r="U653" s="3">
        <v>8</v>
      </c>
      <c r="V653" s="42">
        <v>44050</v>
      </c>
      <c r="W653" s="130">
        <v>5</v>
      </c>
      <c r="X653" s="22"/>
      <c r="Y653" s="3"/>
      <c r="Z653" s="42"/>
      <c r="AA653" s="130"/>
      <c r="AB653" s="22"/>
      <c r="AC653" s="131"/>
      <c r="AD653" s="42"/>
      <c r="AE653" s="130"/>
      <c r="AF653" s="22"/>
      <c r="AG653" s="131"/>
      <c r="AH653" s="42"/>
      <c r="AI653" s="130"/>
      <c r="AJ653" s="132"/>
      <c r="AK653" s="3"/>
      <c r="AL653" s="42"/>
      <c r="AM653" s="130"/>
      <c r="AN653" s="132"/>
      <c r="AO653" s="3"/>
      <c r="AP653" s="42"/>
      <c r="AQ653" s="130"/>
      <c r="AR653" s="132"/>
      <c r="AS653" s="3"/>
      <c r="AT653" s="42"/>
      <c r="AU653" s="130"/>
      <c r="AV653" s="132"/>
      <c r="AW653" s="3"/>
      <c r="AX653" s="42"/>
      <c r="AY653" s="130"/>
      <c r="AZ653" s="132"/>
      <c r="BA653" s="3"/>
      <c r="BB653" s="42"/>
      <c r="BC653" s="130"/>
      <c r="BD653" s="132"/>
      <c r="BE653" s="3"/>
      <c r="BF653" s="42"/>
      <c r="BG653" s="130"/>
      <c r="BH653" s="22"/>
    </row>
    <row r="654" spans="1:60" customFormat="1" x14ac:dyDescent="0.25">
      <c r="A654" s="30">
        <v>44054</v>
      </c>
      <c r="B654" s="62">
        <v>0.41666666666666669</v>
      </c>
      <c r="C654" s="128">
        <f t="shared" si="95"/>
        <v>3</v>
      </c>
      <c r="D654" s="129">
        <f t="shared" ref="D654:D662" si="100">C654</f>
        <v>3</v>
      </c>
      <c r="E654" s="33">
        <f t="shared" si="99"/>
        <v>195</v>
      </c>
      <c r="F654" s="33">
        <v>5</v>
      </c>
      <c r="G654" s="147"/>
      <c r="H654" s="22"/>
      <c r="I654" s="3">
        <v>6</v>
      </c>
      <c r="J654" s="42">
        <v>44053</v>
      </c>
      <c r="K654" s="130">
        <v>15</v>
      </c>
      <c r="L654" s="22"/>
      <c r="M654" s="3">
        <v>8</v>
      </c>
      <c r="N654" s="42">
        <v>44052</v>
      </c>
      <c r="O654" s="130">
        <v>15</v>
      </c>
      <c r="P654" s="22"/>
      <c r="Q654" s="3">
        <v>8</v>
      </c>
      <c r="R654" s="42">
        <v>44051</v>
      </c>
      <c r="S654" s="130">
        <v>15</v>
      </c>
      <c r="T654" s="22"/>
      <c r="U654" s="3">
        <v>8</v>
      </c>
      <c r="V654" s="42">
        <v>44050</v>
      </c>
      <c r="W654" s="130">
        <v>15</v>
      </c>
      <c r="X654" s="22"/>
      <c r="Y654" s="3">
        <v>5</v>
      </c>
      <c r="Z654" s="42">
        <v>44049</v>
      </c>
      <c r="AA654" s="130">
        <v>15</v>
      </c>
      <c r="AB654" s="22"/>
      <c r="AC654" s="131">
        <v>3</v>
      </c>
      <c r="AD654" s="42">
        <v>44048</v>
      </c>
      <c r="AE654" s="130">
        <v>15</v>
      </c>
      <c r="AF654" s="22"/>
      <c r="AG654" s="131">
        <v>1</v>
      </c>
      <c r="AH654" s="42">
        <v>44047</v>
      </c>
      <c r="AI654" s="130">
        <v>15</v>
      </c>
      <c r="AJ654" s="132"/>
      <c r="AK654" s="3">
        <v>1</v>
      </c>
      <c r="AL654" s="42">
        <v>44046</v>
      </c>
      <c r="AM654" s="130">
        <v>15</v>
      </c>
      <c r="AN654" s="132"/>
      <c r="AO654" s="3">
        <v>1</v>
      </c>
      <c r="AP654" s="42">
        <v>44045</v>
      </c>
      <c r="AQ654" s="130">
        <v>15</v>
      </c>
      <c r="AR654" s="132"/>
      <c r="AS654" s="3">
        <v>1</v>
      </c>
      <c r="AT654" s="42">
        <v>44044</v>
      </c>
      <c r="AU654" s="130">
        <v>15</v>
      </c>
      <c r="AV654" s="132"/>
      <c r="AW654" s="3">
        <v>1</v>
      </c>
      <c r="AX654" s="42">
        <v>44043</v>
      </c>
      <c r="AY654" s="130">
        <v>15</v>
      </c>
      <c r="AZ654" s="132"/>
      <c r="BA654" s="3">
        <v>1</v>
      </c>
      <c r="BB654" s="42">
        <v>44042</v>
      </c>
      <c r="BC654" s="130">
        <v>15</v>
      </c>
      <c r="BD654" s="132"/>
      <c r="BE654" s="3">
        <v>1</v>
      </c>
      <c r="BF654" s="42">
        <v>44041</v>
      </c>
      <c r="BG654" s="130">
        <v>15</v>
      </c>
      <c r="BH654" s="22"/>
    </row>
    <row r="655" spans="1:60" customFormat="1" x14ac:dyDescent="0.25">
      <c r="A655" s="30">
        <v>44054</v>
      </c>
      <c r="B655" s="62">
        <v>0.45833333333333331</v>
      </c>
      <c r="C655" s="128">
        <f t="shared" si="95"/>
        <v>3</v>
      </c>
      <c r="D655" s="129">
        <f t="shared" si="100"/>
        <v>3</v>
      </c>
      <c r="E655" s="33">
        <f t="shared" si="99"/>
        <v>195</v>
      </c>
      <c r="F655" s="33">
        <v>5</v>
      </c>
      <c r="G655" s="147"/>
      <c r="H655" s="22"/>
      <c r="I655" s="3">
        <v>6</v>
      </c>
      <c r="J655" s="42">
        <v>44053</v>
      </c>
      <c r="K655" s="130">
        <v>15</v>
      </c>
      <c r="L655" s="22"/>
      <c r="M655" s="3">
        <v>8</v>
      </c>
      <c r="N655" s="42">
        <v>44052</v>
      </c>
      <c r="O655" s="130">
        <v>15</v>
      </c>
      <c r="P655" s="22"/>
      <c r="Q655" s="3">
        <v>8</v>
      </c>
      <c r="R655" s="42">
        <v>44051</v>
      </c>
      <c r="S655" s="130">
        <v>15</v>
      </c>
      <c r="T655" s="22"/>
      <c r="U655" s="3">
        <v>8</v>
      </c>
      <c r="V655" s="42">
        <v>44050</v>
      </c>
      <c r="W655" s="130">
        <v>15</v>
      </c>
      <c r="X655" s="22"/>
      <c r="Y655" s="3">
        <v>5</v>
      </c>
      <c r="Z655" s="42">
        <v>44049</v>
      </c>
      <c r="AA655" s="130">
        <v>15</v>
      </c>
      <c r="AB655" s="22"/>
      <c r="AC655" s="131">
        <v>3</v>
      </c>
      <c r="AD655" s="42">
        <v>44048</v>
      </c>
      <c r="AE655" s="130">
        <v>15</v>
      </c>
      <c r="AF655" s="22"/>
      <c r="AG655" s="131">
        <v>1</v>
      </c>
      <c r="AH655" s="42">
        <v>44047</v>
      </c>
      <c r="AI655" s="130">
        <v>15</v>
      </c>
      <c r="AJ655" s="132"/>
      <c r="AK655" s="3">
        <v>1</v>
      </c>
      <c r="AL655" s="42">
        <v>44046</v>
      </c>
      <c r="AM655" s="130">
        <v>15</v>
      </c>
      <c r="AN655" s="132"/>
      <c r="AO655" s="3">
        <v>1</v>
      </c>
      <c r="AP655" s="42">
        <v>44045</v>
      </c>
      <c r="AQ655" s="130">
        <v>15</v>
      </c>
      <c r="AR655" s="132"/>
      <c r="AS655" s="3">
        <v>1</v>
      </c>
      <c r="AT655" s="42">
        <v>44044</v>
      </c>
      <c r="AU655" s="130">
        <v>15</v>
      </c>
      <c r="AV655" s="132"/>
      <c r="AW655" s="3">
        <v>1</v>
      </c>
      <c r="AX655" s="42">
        <v>44043</v>
      </c>
      <c r="AY655" s="130">
        <v>15</v>
      </c>
      <c r="AZ655" s="132"/>
      <c r="BA655" s="3">
        <v>1</v>
      </c>
      <c r="BB655" s="42">
        <v>44042</v>
      </c>
      <c r="BC655" s="130">
        <v>15</v>
      </c>
      <c r="BD655" s="132"/>
      <c r="BE655" s="3">
        <v>1</v>
      </c>
      <c r="BF655" s="42">
        <v>44041</v>
      </c>
      <c r="BG655" s="130">
        <v>15</v>
      </c>
      <c r="BH655" s="22"/>
    </row>
    <row r="656" spans="1:60" customFormat="1" x14ac:dyDescent="0.25">
      <c r="A656" s="30"/>
      <c r="B656" s="62"/>
      <c r="C656" s="128">
        <f t="shared" ref="C656:C662" si="101">K656/F656</f>
        <v>1</v>
      </c>
      <c r="D656" s="129">
        <f t="shared" si="100"/>
        <v>1</v>
      </c>
      <c r="E656" s="33">
        <f t="shared" si="99"/>
        <v>60</v>
      </c>
      <c r="F656" s="33">
        <v>5</v>
      </c>
      <c r="G656" s="147"/>
      <c r="H656" s="22"/>
      <c r="I656" s="3">
        <v>6</v>
      </c>
      <c r="J656" s="42">
        <v>44053</v>
      </c>
      <c r="K656" s="130">
        <v>5</v>
      </c>
      <c r="L656" s="22"/>
      <c r="M656" s="3">
        <v>8</v>
      </c>
      <c r="N656" s="42">
        <v>44052</v>
      </c>
      <c r="O656" s="130">
        <v>5</v>
      </c>
      <c r="P656" s="22"/>
      <c r="Q656" s="3">
        <v>8</v>
      </c>
      <c r="R656" s="42">
        <v>44051</v>
      </c>
      <c r="S656" s="130">
        <v>0</v>
      </c>
      <c r="T656" s="22"/>
      <c r="U656" s="3">
        <v>8</v>
      </c>
      <c r="V656" s="42">
        <v>44050</v>
      </c>
      <c r="W656" s="130">
        <v>5</v>
      </c>
      <c r="X656" s="22"/>
      <c r="Y656" s="3">
        <v>8</v>
      </c>
      <c r="Z656" s="42">
        <v>44049</v>
      </c>
      <c r="AA656" s="130">
        <v>5</v>
      </c>
      <c r="AB656" s="22"/>
      <c r="AC656" s="131">
        <v>5</v>
      </c>
      <c r="AD656" s="42">
        <v>44048</v>
      </c>
      <c r="AE656" s="130">
        <v>5</v>
      </c>
      <c r="AF656" s="22"/>
      <c r="AG656" s="131">
        <v>3</v>
      </c>
      <c r="AH656" s="42">
        <v>44047</v>
      </c>
      <c r="AI656" s="130">
        <v>5</v>
      </c>
      <c r="AJ656" s="132"/>
      <c r="AK656" s="3">
        <v>1</v>
      </c>
      <c r="AL656" s="42">
        <v>44046</v>
      </c>
      <c r="AM656" s="130">
        <v>5</v>
      </c>
      <c r="AN656" s="132"/>
      <c r="AO656" s="3">
        <v>1</v>
      </c>
      <c r="AP656" s="42">
        <v>44045</v>
      </c>
      <c r="AQ656" s="130">
        <v>5</v>
      </c>
      <c r="AR656" s="132"/>
      <c r="AS656" s="3">
        <v>1</v>
      </c>
      <c r="AT656" s="42">
        <v>44044</v>
      </c>
      <c r="AU656" s="130">
        <v>5</v>
      </c>
      <c r="AV656" s="132"/>
      <c r="AW656" s="3">
        <v>1</v>
      </c>
      <c r="AX656" s="42">
        <v>44043</v>
      </c>
      <c r="AY656" s="130">
        <v>5</v>
      </c>
      <c r="AZ656" s="132"/>
      <c r="BA656" s="3">
        <v>1</v>
      </c>
      <c r="BB656" s="42">
        <v>44042</v>
      </c>
      <c r="BC656" s="130">
        <v>5</v>
      </c>
      <c r="BD656" s="132"/>
      <c r="BE656" s="3">
        <v>1</v>
      </c>
      <c r="BF656" s="42">
        <v>44041</v>
      </c>
      <c r="BG656" s="130">
        <v>5</v>
      </c>
      <c r="BH656" s="22"/>
    </row>
    <row r="657" spans="1:256" s="172" customFormat="1" x14ac:dyDescent="0.25">
      <c r="A657" s="164">
        <v>44054</v>
      </c>
      <c r="B657" s="165">
        <v>0.54166666666666663</v>
      </c>
      <c r="C657" s="128">
        <f t="shared" si="101"/>
        <v>2</v>
      </c>
      <c r="D657" s="166">
        <f t="shared" si="100"/>
        <v>2</v>
      </c>
      <c r="E657" s="167">
        <f t="shared" si="99"/>
        <v>130</v>
      </c>
      <c r="F657" s="167">
        <v>5</v>
      </c>
      <c r="G657" s="168"/>
      <c r="H657" s="169"/>
      <c r="I657" s="170">
        <v>6</v>
      </c>
      <c r="J657" s="171">
        <v>44053</v>
      </c>
      <c r="K657" s="167">
        <v>10</v>
      </c>
      <c r="L657" s="169"/>
      <c r="M657" s="170">
        <v>8</v>
      </c>
      <c r="N657" s="171">
        <v>44052</v>
      </c>
      <c r="O657" s="167">
        <v>10</v>
      </c>
      <c r="P657" s="169"/>
      <c r="Q657" s="170">
        <v>8</v>
      </c>
      <c r="R657" s="171">
        <v>44051</v>
      </c>
      <c r="S657" s="167">
        <v>10</v>
      </c>
      <c r="T657" s="169"/>
      <c r="U657" s="170">
        <v>8</v>
      </c>
      <c r="V657" s="171">
        <v>44050</v>
      </c>
      <c r="W657" s="167">
        <v>10</v>
      </c>
      <c r="X657" s="169"/>
      <c r="Y657" s="3">
        <v>5</v>
      </c>
      <c r="Z657" s="171">
        <v>44049</v>
      </c>
      <c r="AA657" s="167">
        <v>10</v>
      </c>
      <c r="AB657" s="169"/>
      <c r="AC657" s="131">
        <v>3</v>
      </c>
      <c r="AD657" s="171">
        <v>44048</v>
      </c>
      <c r="AE657" s="167">
        <v>10</v>
      </c>
      <c r="AF657" s="169"/>
      <c r="AG657" s="170">
        <v>1</v>
      </c>
      <c r="AH657" s="171">
        <v>44047</v>
      </c>
      <c r="AI657" s="167">
        <v>10</v>
      </c>
      <c r="AJ657" s="169"/>
      <c r="AK657" s="170">
        <v>1</v>
      </c>
      <c r="AL657" s="171">
        <v>44046</v>
      </c>
      <c r="AM657" s="167">
        <v>10</v>
      </c>
      <c r="AN657" s="169"/>
      <c r="AO657" s="170">
        <v>1</v>
      </c>
      <c r="AP657" s="171">
        <v>44045</v>
      </c>
      <c r="AQ657" s="167">
        <v>10</v>
      </c>
      <c r="AR657" s="169"/>
      <c r="AS657" s="170">
        <v>1</v>
      </c>
      <c r="AT657" s="171">
        <v>44044</v>
      </c>
      <c r="AU657" s="167">
        <v>10</v>
      </c>
      <c r="AV657" s="169"/>
      <c r="AW657" s="170">
        <v>1</v>
      </c>
      <c r="AX657" s="171">
        <v>44043</v>
      </c>
      <c r="AY657" s="167">
        <v>10</v>
      </c>
      <c r="AZ657" s="169"/>
      <c r="BA657" s="170">
        <v>1</v>
      </c>
      <c r="BB657" s="171">
        <v>44042</v>
      </c>
      <c r="BC657" s="167">
        <v>10</v>
      </c>
      <c r="BD657" s="169"/>
      <c r="BE657" s="170">
        <v>1</v>
      </c>
      <c r="BF657" s="171">
        <v>44041</v>
      </c>
      <c r="BG657" s="167">
        <v>10</v>
      </c>
      <c r="BH657" s="169"/>
    </row>
    <row r="658" spans="1:256" s="172" customFormat="1" x14ac:dyDescent="0.25">
      <c r="A658" s="164"/>
      <c r="B658" s="165"/>
      <c r="C658" s="128">
        <f t="shared" si="101"/>
        <v>1</v>
      </c>
      <c r="D658" s="166">
        <f t="shared" si="100"/>
        <v>1</v>
      </c>
      <c r="E658" s="167">
        <f t="shared" si="99"/>
        <v>60</v>
      </c>
      <c r="F658" s="167">
        <v>5</v>
      </c>
      <c r="G658" s="168"/>
      <c r="H658" s="169"/>
      <c r="I658" s="170">
        <v>6</v>
      </c>
      <c r="J658" s="171">
        <v>44053</v>
      </c>
      <c r="K658" s="167">
        <v>5</v>
      </c>
      <c r="L658" s="169"/>
      <c r="M658" s="170">
        <v>8</v>
      </c>
      <c r="N658" s="171">
        <v>44052</v>
      </c>
      <c r="O658" s="167">
        <v>5</v>
      </c>
      <c r="P658" s="169"/>
      <c r="Q658" s="170">
        <v>8</v>
      </c>
      <c r="R658" s="171">
        <v>44051</v>
      </c>
      <c r="S658" s="167">
        <v>5</v>
      </c>
      <c r="T658" s="169"/>
      <c r="U658" s="170">
        <v>8</v>
      </c>
      <c r="V658" s="171">
        <v>44050</v>
      </c>
      <c r="W658" s="167">
        <v>5</v>
      </c>
      <c r="X658" s="169"/>
      <c r="Y658" s="3">
        <v>5</v>
      </c>
      <c r="Z658" s="171">
        <v>44049</v>
      </c>
      <c r="AA658" s="167">
        <v>5</v>
      </c>
      <c r="AB658" s="169"/>
      <c r="AC658" s="131">
        <v>3</v>
      </c>
      <c r="AD658" s="171">
        <v>44048</v>
      </c>
      <c r="AE658" s="167">
        <v>5</v>
      </c>
      <c r="AF658" s="169"/>
      <c r="AG658" s="170">
        <v>1</v>
      </c>
      <c r="AH658" s="171">
        <v>44047</v>
      </c>
      <c r="AI658" s="167">
        <v>0</v>
      </c>
      <c r="AJ658" s="169"/>
      <c r="AK658" s="170">
        <v>1</v>
      </c>
      <c r="AL658" s="171">
        <v>44046</v>
      </c>
      <c r="AM658" s="167">
        <v>5</v>
      </c>
      <c r="AN658" s="169"/>
      <c r="AO658" s="170">
        <v>1</v>
      </c>
      <c r="AP658" s="171">
        <v>44045</v>
      </c>
      <c r="AQ658" s="167">
        <v>5</v>
      </c>
      <c r="AR658" s="169"/>
      <c r="AS658" s="170">
        <v>1</v>
      </c>
      <c r="AT658" s="171">
        <v>44044</v>
      </c>
      <c r="AU658" s="167">
        <v>5</v>
      </c>
      <c r="AV658" s="169"/>
      <c r="AW658" s="170">
        <v>1</v>
      </c>
      <c r="AX658" s="171">
        <v>44043</v>
      </c>
      <c r="AY658" s="167">
        <v>5</v>
      </c>
      <c r="AZ658" s="169"/>
      <c r="BA658" s="170">
        <v>1</v>
      </c>
      <c r="BB658" s="171">
        <v>44042</v>
      </c>
      <c r="BC658" s="167">
        <v>5</v>
      </c>
      <c r="BD658" s="169"/>
      <c r="BE658" s="170">
        <v>1</v>
      </c>
      <c r="BF658" s="171">
        <v>44041</v>
      </c>
      <c r="BG658" s="167">
        <v>5</v>
      </c>
      <c r="BH658" s="169"/>
    </row>
    <row r="659" spans="1:256" s="172" customFormat="1" x14ac:dyDescent="0.25">
      <c r="A659" s="164"/>
      <c r="B659" s="165"/>
      <c r="C659" s="144">
        <f t="shared" si="101"/>
        <v>1</v>
      </c>
      <c r="D659" s="166">
        <f t="shared" si="100"/>
        <v>1</v>
      </c>
      <c r="E659" s="167">
        <f t="shared" si="99"/>
        <v>20</v>
      </c>
      <c r="F659" s="167">
        <v>5</v>
      </c>
      <c r="G659" s="168"/>
      <c r="H659" s="169"/>
      <c r="I659" s="170">
        <v>6</v>
      </c>
      <c r="J659" s="171">
        <v>44053</v>
      </c>
      <c r="K659" s="167">
        <v>5</v>
      </c>
      <c r="L659" s="169"/>
      <c r="M659" s="170">
        <v>8</v>
      </c>
      <c r="N659" s="171">
        <v>44052</v>
      </c>
      <c r="O659" s="167">
        <v>5</v>
      </c>
      <c r="P659" s="169"/>
      <c r="Q659" s="170">
        <v>8</v>
      </c>
      <c r="R659" s="171">
        <v>44051</v>
      </c>
      <c r="S659" s="167">
        <v>5</v>
      </c>
      <c r="T659" s="169"/>
      <c r="U659" s="170">
        <v>8</v>
      </c>
      <c r="V659" s="171">
        <v>44050</v>
      </c>
      <c r="W659" s="167">
        <v>5</v>
      </c>
      <c r="X659" s="169"/>
      <c r="Y659" s="3"/>
      <c r="Z659" s="171"/>
      <c r="AA659" s="167"/>
      <c r="AB659" s="169"/>
      <c r="AC659" s="131"/>
      <c r="AD659" s="171"/>
      <c r="AE659" s="167"/>
      <c r="AF659" s="169"/>
      <c r="AG659" s="170"/>
      <c r="AH659" s="171"/>
      <c r="AI659" s="167"/>
      <c r="AJ659" s="169"/>
      <c r="AK659" s="170"/>
      <c r="AL659" s="171"/>
      <c r="AM659" s="167"/>
      <c r="AN659" s="169"/>
      <c r="AO659" s="170"/>
      <c r="AP659" s="171"/>
      <c r="AQ659" s="167"/>
      <c r="AR659" s="169"/>
      <c r="AS659" s="170"/>
      <c r="AT659" s="171"/>
      <c r="AU659" s="167"/>
      <c r="AV659" s="169"/>
      <c r="AW659" s="170"/>
      <c r="AX659" s="171"/>
      <c r="AY659" s="167"/>
      <c r="AZ659" s="169"/>
      <c r="BA659" s="170"/>
      <c r="BB659" s="171"/>
      <c r="BC659" s="167"/>
      <c r="BD659" s="169"/>
      <c r="BE659" s="170"/>
      <c r="BF659" s="171"/>
      <c r="BG659" s="167"/>
      <c r="BH659" s="169"/>
    </row>
    <row r="660" spans="1:256" s="172" customFormat="1" x14ac:dyDescent="0.25">
      <c r="A660" s="164"/>
      <c r="B660" s="165"/>
      <c r="C660" s="144">
        <f t="shared" si="101"/>
        <v>1</v>
      </c>
      <c r="D660" s="166">
        <f t="shared" si="100"/>
        <v>1</v>
      </c>
      <c r="E660" s="167">
        <f t="shared" si="99"/>
        <v>15</v>
      </c>
      <c r="F660" s="167">
        <v>5</v>
      </c>
      <c r="G660" s="168"/>
      <c r="H660" s="169"/>
      <c r="I660" s="170">
        <v>6</v>
      </c>
      <c r="J660" s="171">
        <v>44053</v>
      </c>
      <c r="K660" s="167">
        <v>5</v>
      </c>
      <c r="L660" s="169"/>
      <c r="M660" s="170">
        <v>8</v>
      </c>
      <c r="N660" s="171">
        <v>44052</v>
      </c>
      <c r="O660" s="167">
        <v>5</v>
      </c>
      <c r="P660" s="169"/>
      <c r="Q660" s="170">
        <v>8</v>
      </c>
      <c r="R660" s="171">
        <v>44051</v>
      </c>
      <c r="S660" s="167">
        <v>5</v>
      </c>
      <c r="T660" s="169"/>
      <c r="U660" s="170"/>
      <c r="V660" s="171"/>
      <c r="W660" s="167"/>
      <c r="X660" s="169"/>
      <c r="Y660" s="3"/>
      <c r="Z660" s="171"/>
      <c r="AA660" s="167"/>
      <c r="AB660" s="169"/>
      <c r="AC660" s="131"/>
      <c r="AD660" s="171"/>
      <c r="AE660" s="167"/>
      <c r="AF660" s="169"/>
      <c r="AG660" s="170"/>
      <c r="AH660" s="171"/>
      <c r="AI660" s="167"/>
      <c r="AJ660" s="169"/>
      <c r="AK660" s="170"/>
      <c r="AL660" s="171"/>
      <c r="AM660" s="167"/>
      <c r="AN660" s="169"/>
      <c r="AO660" s="170"/>
      <c r="AP660" s="171"/>
      <c r="AQ660" s="167"/>
      <c r="AR660" s="169"/>
      <c r="AS660" s="170"/>
      <c r="AT660" s="171"/>
      <c r="AU660" s="167"/>
      <c r="AV660" s="169"/>
      <c r="AW660" s="170"/>
      <c r="AX660" s="171"/>
      <c r="AY660" s="167"/>
      <c r="AZ660" s="169"/>
      <c r="BA660" s="170"/>
      <c r="BB660" s="171"/>
      <c r="BC660" s="167"/>
      <c r="BD660" s="169"/>
      <c r="BE660" s="170"/>
      <c r="BF660" s="171"/>
      <c r="BG660" s="167"/>
      <c r="BH660" s="169"/>
    </row>
    <row r="661" spans="1:256" s="172" customFormat="1" x14ac:dyDescent="0.25">
      <c r="A661" s="164">
        <v>44054</v>
      </c>
      <c r="B661" s="165">
        <v>0.58333333333333337</v>
      </c>
      <c r="C661" s="128">
        <f t="shared" si="101"/>
        <v>4</v>
      </c>
      <c r="D661" s="166">
        <f t="shared" si="100"/>
        <v>4</v>
      </c>
      <c r="E661" s="167">
        <f t="shared" si="99"/>
        <v>260</v>
      </c>
      <c r="F661" s="167">
        <v>5</v>
      </c>
      <c r="G661" s="168"/>
      <c r="H661" s="169"/>
      <c r="I661" s="170">
        <v>6</v>
      </c>
      <c r="J661" s="171">
        <v>44053</v>
      </c>
      <c r="K661" s="167">
        <v>20</v>
      </c>
      <c r="L661" s="169"/>
      <c r="M661" s="170">
        <v>8</v>
      </c>
      <c r="N661" s="171">
        <v>44052</v>
      </c>
      <c r="O661" s="167">
        <v>20</v>
      </c>
      <c r="P661" s="169"/>
      <c r="Q661" s="170">
        <v>8</v>
      </c>
      <c r="R661" s="171">
        <v>44051</v>
      </c>
      <c r="S661" s="167">
        <v>20</v>
      </c>
      <c r="T661" s="169"/>
      <c r="U661" s="170">
        <v>8</v>
      </c>
      <c r="V661" s="171">
        <v>44050</v>
      </c>
      <c r="W661" s="167">
        <v>20</v>
      </c>
      <c r="X661" s="169"/>
      <c r="Y661" s="3">
        <v>5</v>
      </c>
      <c r="Z661" s="171">
        <v>44049</v>
      </c>
      <c r="AA661" s="167">
        <v>20</v>
      </c>
      <c r="AB661" s="169"/>
      <c r="AC661" s="131">
        <v>3</v>
      </c>
      <c r="AD661" s="171">
        <v>44048</v>
      </c>
      <c r="AE661" s="167">
        <v>20</v>
      </c>
      <c r="AF661" s="169"/>
      <c r="AG661" s="170">
        <v>1</v>
      </c>
      <c r="AH661" s="171">
        <v>44047</v>
      </c>
      <c r="AI661" s="167">
        <v>20</v>
      </c>
      <c r="AJ661" s="169"/>
      <c r="AK661" s="170">
        <v>1</v>
      </c>
      <c r="AL661" s="171">
        <v>44046</v>
      </c>
      <c r="AM661" s="167">
        <v>20</v>
      </c>
      <c r="AN661" s="169"/>
      <c r="AO661" s="170">
        <v>1</v>
      </c>
      <c r="AP661" s="171">
        <v>44045</v>
      </c>
      <c r="AQ661" s="167">
        <v>20</v>
      </c>
      <c r="AR661" s="169"/>
      <c r="AS661" s="170">
        <v>1</v>
      </c>
      <c r="AT661" s="171">
        <v>44044</v>
      </c>
      <c r="AU661" s="167">
        <v>20</v>
      </c>
      <c r="AV661" s="169"/>
      <c r="AW661" s="170">
        <v>1</v>
      </c>
      <c r="AX661" s="171">
        <v>44043</v>
      </c>
      <c r="AY661" s="167">
        <v>20</v>
      </c>
      <c r="AZ661" s="169"/>
      <c r="BA661" s="170">
        <v>1</v>
      </c>
      <c r="BB661" s="171">
        <v>44042</v>
      </c>
      <c r="BC661" s="167">
        <v>20</v>
      </c>
      <c r="BD661" s="169"/>
      <c r="BE661" s="170">
        <v>1</v>
      </c>
      <c r="BF661" s="171">
        <v>44041</v>
      </c>
      <c r="BG661" s="167">
        <v>20</v>
      </c>
      <c r="BH661" s="169"/>
    </row>
    <row r="662" spans="1:256" s="172" customFormat="1" x14ac:dyDescent="0.25">
      <c r="A662" s="164"/>
      <c r="B662" s="165"/>
      <c r="C662" s="128">
        <f t="shared" si="101"/>
        <v>1</v>
      </c>
      <c r="D662" s="166">
        <f t="shared" si="100"/>
        <v>1</v>
      </c>
      <c r="E662" s="167">
        <f t="shared" si="99"/>
        <v>60</v>
      </c>
      <c r="F662" s="167">
        <v>5</v>
      </c>
      <c r="G662" s="168"/>
      <c r="H662" s="169"/>
      <c r="I662" s="170">
        <v>6</v>
      </c>
      <c r="J662" s="171">
        <v>44053</v>
      </c>
      <c r="K662" s="167">
        <v>5</v>
      </c>
      <c r="L662" s="169"/>
      <c r="M662" s="170">
        <v>8</v>
      </c>
      <c r="N662" s="171">
        <v>44052</v>
      </c>
      <c r="O662" s="167">
        <v>5</v>
      </c>
      <c r="P662" s="169"/>
      <c r="Q662" s="170">
        <v>8</v>
      </c>
      <c r="R662" s="171">
        <v>44051</v>
      </c>
      <c r="S662" s="167">
        <v>5</v>
      </c>
      <c r="T662" s="169"/>
      <c r="U662" s="170">
        <v>8</v>
      </c>
      <c r="V662" s="171">
        <v>44050</v>
      </c>
      <c r="W662" s="167">
        <v>5</v>
      </c>
      <c r="X662" s="169"/>
      <c r="Y662" s="3">
        <v>5</v>
      </c>
      <c r="Z662" s="171">
        <v>44049</v>
      </c>
      <c r="AA662" s="167">
        <v>5</v>
      </c>
      <c r="AB662" s="169"/>
      <c r="AC662" s="131">
        <v>3</v>
      </c>
      <c r="AD662" s="171">
        <v>44048</v>
      </c>
      <c r="AE662" s="167">
        <v>5</v>
      </c>
      <c r="AF662" s="169"/>
      <c r="AG662" s="170">
        <v>1</v>
      </c>
      <c r="AH662" s="171">
        <v>44047</v>
      </c>
      <c r="AI662" s="167">
        <v>5</v>
      </c>
      <c r="AJ662" s="169"/>
      <c r="AK662" s="170">
        <v>1</v>
      </c>
      <c r="AL662" s="171">
        <v>44046</v>
      </c>
      <c r="AM662" s="167">
        <v>5</v>
      </c>
      <c r="AN662" s="169"/>
      <c r="AO662" s="170">
        <v>1</v>
      </c>
      <c r="AP662" s="171">
        <v>44045</v>
      </c>
      <c r="AQ662" s="167">
        <v>5</v>
      </c>
      <c r="AR662" s="169"/>
      <c r="AS662" s="170">
        <v>1</v>
      </c>
      <c r="AT662" s="171">
        <v>44044</v>
      </c>
      <c r="AU662" s="167">
        <v>5</v>
      </c>
      <c r="AV662" s="169"/>
      <c r="AW662" s="170">
        <v>1</v>
      </c>
      <c r="AX662" s="171">
        <v>44043</v>
      </c>
      <c r="AY662" s="167">
        <v>5</v>
      </c>
      <c r="AZ662" s="169"/>
      <c r="BA662" s="170">
        <v>1</v>
      </c>
      <c r="BB662" s="171">
        <v>44042</v>
      </c>
      <c r="BC662" s="167">
        <v>0</v>
      </c>
      <c r="BD662" s="169"/>
      <c r="BE662" s="170">
        <v>1</v>
      </c>
      <c r="BF662" s="171">
        <v>44041</v>
      </c>
      <c r="BG662" s="167">
        <v>5</v>
      </c>
      <c r="BH662" s="169"/>
    </row>
    <row r="663" spans="1:256" x14ac:dyDescent="0.25">
      <c r="A663" s="164">
        <v>44054</v>
      </c>
      <c r="B663" s="165">
        <v>0.66666666666666663</v>
      </c>
      <c r="C663" s="128">
        <f t="shared" ref="C663:C669" si="102">K663/F663</f>
        <v>3</v>
      </c>
      <c r="D663" s="166">
        <f t="shared" ref="D663:D669" si="103">C663</f>
        <v>3</v>
      </c>
      <c r="E663" s="167">
        <f t="shared" ref="E663:E669" si="104">SUM(K663,O663,S663,W663,AA663,AE663,AI663,AM663,AQ663,AU663,AY663,BC663,BG663)</f>
        <v>195</v>
      </c>
      <c r="F663" s="167">
        <v>5</v>
      </c>
      <c r="G663" s="168"/>
      <c r="H663" s="169"/>
      <c r="I663" s="170">
        <v>6</v>
      </c>
      <c r="J663" s="171">
        <v>44053</v>
      </c>
      <c r="K663" s="167">
        <v>15</v>
      </c>
      <c r="L663" s="169"/>
      <c r="M663" s="170">
        <v>8</v>
      </c>
      <c r="N663" s="171">
        <v>44052</v>
      </c>
      <c r="O663" s="167">
        <v>15</v>
      </c>
      <c r="P663" s="169"/>
      <c r="Q663" s="170">
        <v>8</v>
      </c>
      <c r="R663" s="171">
        <v>44051</v>
      </c>
      <c r="S663" s="167">
        <v>15</v>
      </c>
      <c r="T663" s="169"/>
      <c r="U663" s="170">
        <v>8</v>
      </c>
      <c r="V663" s="171">
        <v>44050</v>
      </c>
      <c r="W663" s="167">
        <v>15</v>
      </c>
      <c r="X663" s="169"/>
      <c r="Y663" s="3">
        <v>5</v>
      </c>
      <c r="Z663" s="171">
        <v>44049</v>
      </c>
      <c r="AA663" s="167">
        <v>15</v>
      </c>
      <c r="AB663" s="169"/>
      <c r="AC663" s="131">
        <v>3</v>
      </c>
      <c r="AD663" s="171">
        <v>44048</v>
      </c>
      <c r="AE663" s="167">
        <v>15</v>
      </c>
      <c r="AF663" s="169"/>
      <c r="AG663" s="170">
        <v>1</v>
      </c>
      <c r="AH663" s="171">
        <v>44047</v>
      </c>
      <c r="AI663" s="167">
        <v>15</v>
      </c>
      <c r="AJ663" s="169"/>
      <c r="AK663" s="170">
        <v>1</v>
      </c>
      <c r="AL663" s="171">
        <v>44046</v>
      </c>
      <c r="AM663" s="167">
        <v>15</v>
      </c>
      <c r="AN663" s="169"/>
      <c r="AO663" s="170">
        <v>1</v>
      </c>
      <c r="AP663" s="171">
        <v>44045</v>
      </c>
      <c r="AQ663" s="167">
        <v>15</v>
      </c>
      <c r="AR663" s="169"/>
      <c r="AS663" s="170">
        <v>1</v>
      </c>
      <c r="AT663" s="171">
        <v>44044</v>
      </c>
      <c r="AU663" s="167">
        <v>15</v>
      </c>
      <c r="AV663" s="169"/>
      <c r="AW663" s="170">
        <v>1</v>
      </c>
      <c r="AX663" s="171">
        <v>44043</v>
      </c>
      <c r="AY663" s="167">
        <v>15</v>
      </c>
      <c r="AZ663" s="169"/>
      <c r="BA663" s="170">
        <v>1</v>
      </c>
      <c r="BB663" s="171">
        <v>44042</v>
      </c>
      <c r="BC663" s="167">
        <v>15</v>
      </c>
      <c r="BD663" s="169"/>
      <c r="BE663" s="170">
        <v>1</v>
      </c>
      <c r="BF663" s="171">
        <v>44041</v>
      </c>
      <c r="BG663" s="167">
        <v>15</v>
      </c>
      <c r="BH663" s="169"/>
      <c r="BI663" s="172"/>
      <c r="BJ663" s="172"/>
      <c r="BK663" s="172"/>
      <c r="BL663" s="172"/>
      <c r="BM663" s="172"/>
      <c r="BN663" s="172"/>
      <c r="BO663" s="172"/>
      <c r="BP663" s="172"/>
      <c r="BQ663" s="172"/>
      <c r="BR663" s="172"/>
      <c r="BS663" s="172"/>
      <c r="BT663" s="172"/>
      <c r="BU663" s="172"/>
      <c r="BV663" s="172"/>
      <c r="BW663" s="172"/>
      <c r="BX663" s="172"/>
      <c r="BY663" s="172"/>
      <c r="BZ663" s="172"/>
      <c r="CA663" s="172"/>
      <c r="CB663" s="172"/>
      <c r="CC663" s="172"/>
      <c r="CD663" s="172"/>
      <c r="CE663" s="172"/>
      <c r="CF663" s="172"/>
      <c r="CG663" s="172"/>
      <c r="CH663" s="172"/>
      <c r="CI663" s="172"/>
      <c r="CJ663" s="172"/>
      <c r="CK663" s="172"/>
      <c r="CL663" s="172"/>
      <c r="CM663" s="172"/>
      <c r="CN663" s="172"/>
      <c r="CO663" s="172"/>
      <c r="CP663" s="172"/>
      <c r="CQ663" s="172"/>
      <c r="CR663" s="172"/>
      <c r="CS663" s="172"/>
      <c r="CT663" s="172"/>
      <c r="CU663" s="172"/>
      <c r="CV663" s="172"/>
      <c r="CW663" s="172"/>
      <c r="CX663" s="172"/>
      <c r="CY663" s="172"/>
      <c r="CZ663" s="172"/>
      <c r="DA663" s="172"/>
      <c r="DB663" s="172"/>
      <c r="DC663" s="172"/>
      <c r="DD663" s="172"/>
      <c r="DE663" s="172"/>
      <c r="DF663" s="172"/>
      <c r="DG663" s="172"/>
      <c r="DH663" s="172"/>
      <c r="DI663" s="172"/>
      <c r="DJ663" s="172"/>
      <c r="DK663" s="172"/>
      <c r="DL663" s="172"/>
      <c r="DM663" s="172"/>
      <c r="DN663" s="172"/>
      <c r="DO663" s="172"/>
      <c r="DP663" s="172"/>
      <c r="DQ663" s="172"/>
      <c r="DR663" s="172"/>
      <c r="DS663" s="172"/>
      <c r="DT663" s="172"/>
      <c r="DU663" s="172"/>
      <c r="DV663" s="172"/>
      <c r="DW663" s="172"/>
      <c r="DX663" s="172"/>
      <c r="DY663" s="172"/>
      <c r="DZ663" s="172"/>
      <c r="EA663" s="172"/>
      <c r="EB663" s="172"/>
      <c r="EC663" s="172"/>
      <c r="ED663" s="172"/>
      <c r="EE663" s="172"/>
      <c r="EF663" s="172"/>
      <c r="EG663" s="172"/>
      <c r="EH663" s="172"/>
      <c r="EI663" s="172"/>
      <c r="EJ663" s="172"/>
      <c r="EK663" s="172"/>
      <c r="EL663" s="172"/>
      <c r="EM663" s="172"/>
      <c r="EN663" s="172"/>
      <c r="EO663" s="172"/>
      <c r="EP663" s="172"/>
      <c r="EQ663" s="172"/>
      <c r="ER663" s="172"/>
      <c r="ES663" s="172"/>
      <c r="ET663" s="172"/>
      <c r="EU663" s="172"/>
      <c r="EV663" s="172"/>
      <c r="EW663" s="172"/>
      <c r="EX663" s="172"/>
      <c r="EY663" s="172"/>
      <c r="EZ663" s="172"/>
      <c r="FA663" s="172"/>
      <c r="FB663" s="172"/>
      <c r="FC663" s="172"/>
      <c r="FD663" s="172"/>
      <c r="FE663" s="172"/>
      <c r="FF663" s="172"/>
      <c r="FG663" s="172"/>
      <c r="FH663" s="172"/>
      <c r="FI663" s="172"/>
      <c r="FJ663" s="172"/>
      <c r="FK663" s="172"/>
      <c r="FL663" s="172"/>
      <c r="FM663" s="172"/>
      <c r="FN663" s="172"/>
      <c r="FO663" s="172"/>
      <c r="FP663" s="172"/>
      <c r="FQ663" s="172"/>
      <c r="FR663" s="172"/>
      <c r="FS663" s="172"/>
      <c r="FT663" s="172"/>
      <c r="FU663" s="172"/>
      <c r="FV663" s="172"/>
      <c r="FW663" s="172"/>
      <c r="FX663" s="172"/>
      <c r="FY663" s="172"/>
      <c r="FZ663" s="172"/>
      <c r="GA663" s="172"/>
      <c r="GB663" s="172"/>
      <c r="GC663" s="172"/>
      <c r="GD663" s="172"/>
      <c r="GE663" s="172"/>
      <c r="GF663" s="172"/>
      <c r="GG663" s="172"/>
      <c r="GH663" s="172"/>
      <c r="GI663" s="172"/>
      <c r="GJ663" s="172"/>
      <c r="GK663" s="172"/>
      <c r="GL663" s="172"/>
      <c r="GM663" s="172"/>
      <c r="GN663" s="172"/>
      <c r="GO663" s="172"/>
      <c r="GP663" s="172"/>
      <c r="GQ663" s="172"/>
      <c r="GR663" s="172"/>
      <c r="GS663" s="172"/>
      <c r="GT663" s="172"/>
      <c r="GU663" s="172"/>
      <c r="GV663" s="172"/>
      <c r="GW663" s="172"/>
      <c r="GX663" s="172"/>
      <c r="GY663" s="172"/>
      <c r="GZ663" s="172"/>
      <c r="HA663" s="172"/>
      <c r="HB663" s="172"/>
      <c r="HC663" s="172"/>
      <c r="HD663" s="172"/>
      <c r="HE663" s="172"/>
      <c r="HF663" s="172"/>
      <c r="HG663" s="172"/>
      <c r="HH663" s="172"/>
      <c r="HI663" s="172"/>
      <c r="HJ663" s="172"/>
      <c r="HK663" s="172"/>
      <c r="HL663" s="172"/>
      <c r="HM663" s="172"/>
      <c r="HN663" s="172"/>
      <c r="HO663" s="172"/>
      <c r="HP663" s="172"/>
      <c r="HQ663" s="172"/>
      <c r="HR663" s="172"/>
      <c r="HS663" s="172"/>
      <c r="HT663" s="172"/>
      <c r="HU663" s="172"/>
      <c r="HV663" s="172"/>
      <c r="HW663" s="172"/>
      <c r="HX663" s="172"/>
      <c r="HY663" s="172"/>
      <c r="HZ663" s="172"/>
      <c r="IA663" s="172"/>
      <c r="IB663" s="172"/>
      <c r="IC663" s="172"/>
      <c r="ID663" s="172"/>
      <c r="IE663" s="172"/>
      <c r="IF663" s="172"/>
      <c r="IG663" s="172"/>
      <c r="IH663" s="172"/>
      <c r="II663" s="172"/>
      <c r="IJ663" s="172"/>
      <c r="IK663" s="172"/>
      <c r="IL663" s="172"/>
      <c r="IM663" s="172"/>
      <c r="IN663" s="172"/>
      <c r="IO663" s="172"/>
      <c r="IP663" s="172"/>
      <c r="IQ663" s="172"/>
      <c r="IR663" s="172"/>
      <c r="IS663" s="172"/>
      <c r="IT663" s="172"/>
      <c r="IU663" s="172"/>
      <c r="IV663" s="172"/>
    </row>
    <row r="664" spans="1:256" x14ac:dyDescent="0.25">
      <c r="A664" s="164"/>
      <c r="B664" s="165"/>
      <c r="C664" s="128">
        <f t="shared" si="102"/>
        <v>2</v>
      </c>
      <c r="D664" s="166">
        <f t="shared" si="103"/>
        <v>2</v>
      </c>
      <c r="E664" s="167">
        <f t="shared" si="104"/>
        <v>10</v>
      </c>
      <c r="F664" s="167">
        <v>5</v>
      </c>
      <c r="G664" s="168"/>
      <c r="H664" s="169"/>
      <c r="I664" s="170">
        <v>6</v>
      </c>
      <c r="J664" s="171">
        <v>44053</v>
      </c>
      <c r="K664" s="167">
        <v>10</v>
      </c>
      <c r="L664" s="169"/>
      <c r="M664" s="170"/>
      <c r="N664" s="171"/>
      <c r="O664" s="167"/>
      <c r="P664" s="169"/>
      <c r="Q664" s="170"/>
      <c r="R664" s="171"/>
      <c r="S664" s="167"/>
      <c r="T664" s="169"/>
      <c r="U664" s="170"/>
      <c r="V664" s="171"/>
      <c r="W664" s="167"/>
      <c r="X664" s="169"/>
      <c r="Y664" s="3"/>
      <c r="Z664" s="171"/>
      <c r="AA664" s="167"/>
      <c r="AB664" s="169"/>
      <c r="AC664" s="131"/>
      <c r="AD664" s="171"/>
      <c r="AE664" s="167"/>
      <c r="AF664" s="169"/>
      <c r="AG664" s="170"/>
      <c r="AH664" s="171"/>
      <c r="AI664" s="167"/>
      <c r="AJ664" s="169"/>
      <c r="AK664" s="170"/>
      <c r="AL664" s="171"/>
      <c r="AM664" s="167"/>
      <c r="AN664" s="169"/>
      <c r="AO664" s="170"/>
      <c r="AP664" s="171"/>
      <c r="AQ664" s="167"/>
      <c r="AR664" s="169"/>
      <c r="AS664" s="170"/>
      <c r="AT664" s="171"/>
      <c r="AU664" s="167"/>
      <c r="AV664" s="169"/>
      <c r="AW664" s="170"/>
      <c r="AX664" s="171"/>
      <c r="AY664" s="167"/>
      <c r="AZ664" s="169"/>
      <c r="BA664" s="170"/>
      <c r="BB664" s="171"/>
      <c r="BC664" s="167"/>
      <c r="BD664" s="169"/>
      <c r="BE664" s="170"/>
      <c r="BF664" s="171"/>
      <c r="BG664" s="167"/>
      <c r="BH664" s="169"/>
      <c r="BI664" s="172"/>
      <c r="BJ664" s="172"/>
      <c r="BK664" s="172"/>
      <c r="BL664" s="172"/>
      <c r="BM664" s="172"/>
      <c r="BN664" s="172"/>
      <c r="BO664" s="172"/>
      <c r="BP664" s="172"/>
      <c r="BQ664" s="172"/>
      <c r="BR664" s="172"/>
      <c r="BS664" s="172"/>
      <c r="BT664" s="172"/>
      <c r="BU664" s="172"/>
      <c r="BV664" s="172"/>
      <c r="BW664" s="172"/>
      <c r="BX664" s="172"/>
      <c r="BY664" s="172"/>
      <c r="BZ664" s="172"/>
      <c r="CA664" s="172"/>
      <c r="CB664" s="172"/>
      <c r="CC664" s="172"/>
      <c r="CD664" s="172"/>
      <c r="CE664" s="172"/>
      <c r="CF664" s="172"/>
      <c r="CG664" s="172"/>
      <c r="CH664" s="172"/>
      <c r="CI664" s="172"/>
      <c r="CJ664" s="172"/>
      <c r="CK664" s="172"/>
      <c r="CL664" s="172"/>
      <c r="CM664" s="172"/>
      <c r="CN664" s="172"/>
      <c r="CO664" s="172"/>
      <c r="CP664" s="172"/>
      <c r="CQ664" s="172"/>
      <c r="CR664" s="172"/>
      <c r="CS664" s="172"/>
      <c r="CT664" s="172"/>
      <c r="CU664" s="172"/>
      <c r="CV664" s="172"/>
      <c r="CW664" s="172"/>
      <c r="CX664" s="172"/>
      <c r="CY664" s="172"/>
      <c r="CZ664" s="172"/>
      <c r="DA664" s="172"/>
      <c r="DB664" s="172"/>
      <c r="DC664" s="172"/>
      <c r="DD664" s="172"/>
      <c r="DE664" s="172"/>
      <c r="DF664" s="172"/>
      <c r="DG664" s="172"/>
      <c r="DH664" s="172"/>
      <c r="DI664" s="172"/>
      <c r="DJ664" s="172"/>
      <c r="DK664" s="172"/>
      <c r="DL664" s="172"/>
      <c r="DM664" s="172"/>
      <c r="DN664" s="172"/>
      <c r="DO664" s="172"/>
      <c r="DP664" s="172"/>
      <c r="DQ664" s="172"/>
      <c r="DR664" s="172"/>
      <c r="DS664" s="172"/>
      <c r="DT664" s="172"/>
      <c r="DU664" s="172"/>
      <c r="DV664" s="172"/>
      <c r="DW664" s="172"/>
      <c r="DX664" s="172"/>
      <c r="DY664" s="172"/>
      <c r="DZ664" s="172"/>
      <c r="EA664" s="172"/>
      <c r="EB664" s="172"/>
      <c r="EC664" s="172"/>
      <c r="ED664" s="172"/>
      <c r="EE664" s="172"/>
      <c r="EF664" s="172"/>
      <c r="EG664" s="172"/>
      <c r="EH664" s="172"/>
      <c r="EI664" s="172"/>
      <c r="EJ664" s="172"/>
      <c r="EK664" s="172"/>
      <c r="EL664" s="172"/>
      <c r="EM664" s="172"/>
      <c r="EN664" s="172"/>
      <c r="EO664" s="172"/>
      <c r="EP664" s="172"/>
      <c r="EQ664" s="172"/>
      <c r="ER664" s="172"/>
      <c r="ES664" s="172"/>
      <c r="ET664" s="172"/>
      <c r="EU664" s="172"/>
      <c r="EV664" s="172"/>
      <c r="EW664" s="172"/>
      <c r="EX664" s="172"/>
      <c r="EY664" s="172"/>
      <c r="EZ664" s="172"/>
      <c r="FA664" s="172"/>
      <c r="FB664" s="172"/>
      <c r="FC664" s="172"/>
      <c r="FD664" s="172"/>
      <c r="FE664" s="172"/>
      <c r="FF664" s="172"/>
      <c r="FG664" s="172"/>
      <c r="FH664" s="172"/>
      <c r="FI664" s="172"/>
      <c r="FJ664" s="172"/>
      <c r="FK664" s="172"/>
      <c r="FL664" s="172"/>
      <c r="FM664" s="172"/>
      <c r="FN664" s="172"/>
      <c r="FO664" s="172"/>
      <c r="FP664" s="172"/>
      <c r="FQ664" s="172"/>
      <c r="FR664" s="172"/>
      <c r="FS664" s="172"/>
      <c r="FT664" s="172"/>
      <c r="FU664" s="172"/>
      <c r="FV664" s="172"/>
      <c r="FW664" s="172"/>
      <c r="FX664" s="172"/>
      <c r="FY664" s="172"/>
      <c r="FZ664" s="172"/>
      <c r="GA664" s="172"/>
      <c r="GB664" s="172"/>
      <c r="GC664" s="172"/>
      <c r="GD664" s="172"/>
      <c r="GE664" s="172"/>
      <c r="GF664" s="172"/>
      <c r="GG664" s="172"/>
      <c r="GH664" s="172"/>
      <c r="GI664" s="172"/>
      <c r="GJ664" s="172"/>
      <c r="GK664" s="172"/>
      <c r="GL664" s="172"/>
      <c r="GM664" s="172"/>
      <c r="GN664" s="172"/>
      <c r="GO664" s="172"/>
      <c r="GP664" s="172"/>
      <c r="GQ664" s="172"/>
      <c r="GR664" s="172"/>
      <c r="GS664" s="172"/>
      <c r="GT664" s="172"/>
      <c r="GU664" s="172"/>
      <c r="GV664" s="172"/>
      <c r="GW664" s="172"/>
      <c r="GX664" s="172"/>
      <c r="GY664" s="172"/>
      <c r="GZ664" s="172"/>
      <c r="HA664" s="172"/>
      <c r="HB664" s="172"/>
      <c r="HC664" s="172"/>
      <c r="HD664" s="172"/>
      <c r="HE664" s="172"/>
      <c r="HF664" s="172"/>
      <c r="HG664" s="172"/>
      <c r="HH664" s="172"/>
      <c r="HI664" s="172"/>
      <c r="HJ664" s="172"/>
      <c r="HK664" s="172"/>
      <c r="HL664" s="172"/>
      <c r="HM664" s="172"/>
      <c r="HN664" s="172"/>
      <c r="HO664" s="172"/>
      <c r="HP664" s="172"/>
      <c r="HQ664" s="172"/>
      <c r="HR664" s="172"/>
      <c r="HS664" s="172"/>
      <c r="HT664" s="172"/>
      <c r="HU664" s="172"/>
      <c r="HV664" s="172"/>
      <c r="HW664" s="172"/>
      <c r="HX664" s="172"/>
      <c r="HY664" s="172"/>
      <c r="HZ664" s="172"/>
      <c r="IA664" s="172"/>
      <c r="IB664" s="172"/>
      <c r="IC664" s="172"/>
      <c r="ID664" s="172"/>
      <c r="IE664" s="172"/>
      <c r="IF664" s="172"/>
      <c r="IG664" s="172"/>
      <c r="IH664" s="172"/>
      <c r="II664" s="172"/>
      <c r="IJ664" s="172"/>
      <c r="IK664" s="172"/>
      <c r="IL664" s="172"/>
      <c r="IM664" s="172"/>
      <c r="IN664" s="172"/>
      <c r="IO664" s="172"/>
      <c r="IP664" s="172"/>
      <c r="IQ664" s="172"/>
      <c r="IR664" s="172"/>
      <c r="IS664" s="172"/>
      <c r="IT664" s="172"/>
      <c r="IU664" s="172"/>
      <c r="IV664" s="172"/>
    </row>
    <row r="665" spans="1:256" x14ac:dyDescent="0.25">
      <c r="A665" s="164">
        <v>44054</v>
      </c>
      <c r="B665" s="165">
        <v>0.70833333333333337</v>
      </c>
      <c r="C665" s="128">
        <f t="shared" si="102"/>
        <v>3</v>
      </c>
      <c r="D665" s="166">
        <f t="shared" si="103"/>
        <v>3</v>
      </c>
      <c r="E665" s="167">
        <f t="shared" si="104"/>
        <v>195</v>
      </c>
      <c r="F665" s="167">
        <v>5</v>
      </c>
      <c r="G665" s="168"/>
      <c r="H665" s="169"/>
      <c r="I665" s="170">
        <v>6</v>
      </c>
      <c r="J665" s="171">
        <v>44053</v>
      </c>
      <c r="K665" s="167">
        <v>15</v>
      </c>
      <c r="L665" s="169"/>
      <c r="M665" s="170">
        <v>8</v>
      </c>
      <c r="N665" s="171">
        <v>44052</v>
      </c>
      <c r="O665" s="167">
        <v>15</v>
      </c>
      <c r="P665" s="169"/>
      <c r="Q665" s="170">
        <v>8</v>
      </c>
      <c r="R665" s="171">
        <v>44051</v>
      </c>
      <c r="S665" s="167">
        <v>15</v>
      </c>
      <c r="T665" s="169"/>
      <c r="U665" s="170">
        <v>8</v>
      </c>
      <c r="V665" s="171">
        <v>44050</v>
      </c>
      <c r="W665" s="167">
        <v>15</v>
      </c>
      <c r="X665" s="169"/>
      <c r="Y665" s="3">
        <v>5</v>
      </c>
      <c r="Z665" s="171">
        <v>44049</v>
      </c>
      <c r="AA665" s="167">
        <v>15</v>
      </c>
      <c r="AB665" s="169"/>
      <c r="AC665" s="131">
        <v>3</v>
      </c>
      <c r="AD665" s="171">
        <v>44048</v>
      </c>
      <c r="AE665" s="167">
        <v>15</v>
      </c>
      <c r="AF665" s="169"/>
      <c r="AG665" s="170">
        <v>1</v>
      </c>
      <c r="AH665" s="171">
        <v>44047</v>
      </c>
      <c r="AI665" s="167">
        <v>15</v>
      </c>
      <c r="AJ665" s="169"/>
      <c r="AK665" s="170">
        <v>1</v>
      </c>
      <c r="AL665" s="171">
        <v>44046</v>
      </c>
      <c r="AM665" s="167">
        <v>15</v>
      </c>
      <c r="AN665" s="169"/>
      <c r="AO665" s="170">
        <v>1</v>
      </c>
      <c r="AP665" s="171">
        <v>44045</v>
      </c>
      <c r="AQ665" s="167">
        <v>15</v>
      </c>
      <c r="AR665" s="169"/>
      <c r="AS665" s="170">
        <v>1</v>
      </c>
      <c r="AT665" s="171">
        <v>44044</v>
      </c>
      <c r="AU665" s="167">
        <v>15</v>
      </c>
      <c r="AV665" s="169"/>
      <c r="AW665" s="170">
        <v>1</v>
      </c>
      <c r="AX665" s="171">
        <v>44043</v>
      </c>
      <c r="AY665" s="167">
        <v>15</v>
      </c>
      <c r="AZ665" s="169"/>
      <c r="BA665" s="170">
        <v>1</v>
      </c>
      <c r="BB665" s="171">
        <v>44042</v>
      </c>
      <c r="BC665" s="167">
        <v>15</v>
      </c>
      <c r="BD665" s="169"/>
      <c r="BE665" s="170">
        <v>1</v>
      </c>
      <c r="BF665" s="171">
        <v>44041</v>
      </c>
      <c r="BG665" s="167">
        <v>15</v>
      </c>
      <c r="BH665" s="169"/>
      <c r="BI665" s="172"/>
      <c r="BJ665" s="172"/>
      <c r="BK665" s="172"/>
      <c r="BL665" s="172"/>
      <c r="BM665" s="172"/>
      <c r="BN665" s="172"/>
      <c r="BO665" s="172"/>
      <c r="BP665" s="172"/>
      <c r="BQ665" s="172"/>
      <c r="BR665" s="172"/>
      <c r="BS665" s="172"/>
      <c r="BT665" s="172"/>
      <c r="BU665" s="172"/>
      <c r="BV665" s="172"/>
      <c r="BW665" s="172"/>
      <c r="BX665" s="172"/>
      <c r="BY665" s="172"/>
      <c r="BZ665" s="172"/>
      <c r="CA665" s="172"/>
      <c r="CB665" s="172"/>
      <c r="CC665" s="172"/>
      <c r="CD665" s="172"/>
      <c r="CE665" s="172"/>
      <c r="CF665" s="172"/>
      <c r="CG665" s="172"/>
      <c r="CH665" s="172"/>
      <c r="CI665" s="172"/>
      <c r="CJ665" s="172"/>
      <c r="CK665" s="172"/>
      <c r="CL665" s="172"/>
      <c r="CM665" s="172"/>
      <c r="CN665" s="172"/>
      <c r="CO665" s="172"/>
      <c r="CP665" s="172"/>
      <c r="CQ665" s="172"/>
      <c r="CR665" s="172"/>
      <c r="CS665" s="172"/>
      <c r="CT665" s="172"/>
      <c r="CU665" s="172"/>
      <c r="CV665" s="172"/>
      <c r="CW665" s="172"/>
      <c r="CX665" s="172"/>
      <c r="CY665" s="172"/>
      <c r="CZ665" s="172"/>
      <c r="DA665" s="172"/>
      <c r="DB665" s="172"/>
      <c r="DC665" s="172"/>
      <c r="DD665" s="172"/>
      <c r="DE665" s="172"/>
      <c r="DF665" s="172"/>
      <c r="DG665" s="172"/>
      <c r="DH665" s="172"/>
      <c r="DI665" s="172"/>
      <c r="DJ665" s="172"/>
      <c r="DK665" s="172"/>
      <c r="DL665" s="172"/>
      <c r="DM665" s="172"/>
      <c r="DN665" s="172"/>
      <c r="DO665" s="172"/>
      <c r="DP665" s="172"/>
      <c r="DQ665" s="172"/>
      <c r="DR665" s="172"/>
      <c r="DS665" s="172"/>
      <c r="DT665" s="172"/>
      <c r="DU665" s="172"/>
      <c r="DV665" s="172"/>
      <c r="DW665" s="172"/>
      <c r="DX665" s="172"/>
      <c r="DY665" s="172"/>
      <c r="DZ665" s="172"/>
      <c r="EA665" s="172"/>
      <c r="EB665" s="172"/>
      <c r="EC665" s="172"/>
      <c r="ED665" s="172"/>
      <c r="EE665" s="172"/>
      <c r="EF665" s="172"/>
      <c r="EG665" s="172"/>
      <c r="EH665" s="172"/>
      <c r="EI665" s="172"/>
      <c r="EJ665" s="172"/>
      <c r="EK665" s="172"/>
      <c r="EL665" s="172"/>
      <c r="EM665" s="172"/>
      <c r="EN665" s="172"/>
      <c r="EO665" s="172"/>
      <c r="EP665" s="172"/>
      <c r="EQ665" s="172"/>
      <c r="ER665" s="172"/>
      <c r="ES665" s="172"/>
      <c r="ET665" s="172"/>
      <c r="EU665" s="172"/>
      <c r="EV665" s="172"/>
      <c r="EW665" s="172"/>
      <c r="EX665" s="172"/>
      <c r="EY665" s="172"/>
      <c r="EZ665" s="172"/>
      <c r="FA665" s="172"/>
      <c r="FB665" s="172"/>
      <c r="FC665" s="172"/>
      <c r="FD665" s="172"/>
      <c r="FE665" s="172"/>
      <c r="FF665" s="172"/>
      <c r="FG665" s="172"/>
      <c r="FH665" s="172"/>
      <c r="FI665" s="172"/>
      <c r="FJ665" s="172"/>
      <c r="FK665" s="172"/>
      <c r="FL665" s="172"/>
      <c r="FM665" s="172"/>
      <c r="FN665" s="172"/>
      <c r="FO665" s="172"/>
      <c r="FP665" s="172"/>
      <c r="FQ665" s="172"/>
      <c r="FR665" s="172"/>
      <c r="FS665" s="172"/>
      <c r="FT665" s="172"/>
      <c r="FU665" s="172"/>
      <c r="FV665" s="172"/>
      <c r="FW665" s="172"/>
      <c r="FX665" s="172"/>
      <c r="FY665" s="172"/>
      <c r="FZ665" s="172"/>
      <c r="GA665" s="172"/>
      <c r="GB665" s="172"/>
      <c r="GC665" s="172"/>
      <c r="GD665" s="172"/>
      <c r="GE665" s="172"/>
      <c r="GF665" s="172"/>
      <c r="GG665" s="172"/>
      <c r="GH665" s="172"/>
      <c r="GI665" s="172"/>
      <c r="GJ665" s="172"/>
      <c r="GK665" s="172"/>
      <c r="GL665" s="172"/>
      <c r="GM665" s="172"/>
      <c r="GN665" s="172"/>
      <c r="GO665" s="172"/>
      <c r="GP665" s="172"/>
      <c r="GQ665" s="172"/>
      <c r="GR665" s="172"/>
      <c r="GS665" s="172"/>
      <c r="GT665" s="172"/>
      <c r="GU665" s="172"/>
      <c r="GV665" s="172"/>
      <c r="GW665" s="172"/>
      <c r="GX665" s="172"/>
      <c r="GY665" s="172"/>
      <c r="GZ665" s="172"/>
      <c r="HA665" s="172"/>
      <c r="HB665" s="172"/>
      <c r="HC665" s="172"/>
      <c r="HD665" s="172"/>
      <c r="HE665" s="172"/>
      <c r="HF665" s="172"/>
      <c r="HG665" s="172"/>
      <c r="HH665" s="172"/>
      <c r="HI665" s="172"/>
      <c r="HJ665" s="172"/>
      <c r="HK665" s="172"/>
      <c r="HL665" s="172"/>
      <c r="HM665" s="172"/>
      <c r="HN665" s="172"/>
      <c r="HO665" s="172"/>
      <c r="HP665" s="172"/>
      <c r="HQ665" s="172"/>
      <c r="HR665" s="172"/>
      <c r="HS665" s="172"/>
      <c r="HT665" s="172"/>
      <c r="HU665" s="172"/>
      <c r="HV665" s="172"/>
      <c r="HW665" s="172"/>
      <c r="HX665" s="172"/>
      <c r="HY665" s="172"/>
      <c r="HZ665" s="172"/>
      <c r="IA665" s="172"/>
      <c r="IB665" s="172"/>
      <c r="IC665" s="172"/>
      <c r="ID665" s="172"/>
      <c r="IE665" s="172"/>
      <c r="IF665" s="172"/>
      <c r="IG665" s="172"/>
      <c r="IH665" s="172"/>
      <c r="II665" s="172"/>
      <c r="IJ665" s="172"/>
      <c r="IK665" s="172"/>
      <c r="IL665" s="172"/>
      <c r="IM665" s="172"/>
      <c r="IN665" s="172"/>
      <c r="IO665" s="172"/>
      <c r="IP665" s="172"/>
      <c r="IQ665" s="172"/>
      <c r="IR665" s="172"/>
      <c r="IS665" s="172"/>
      <c r="IT665" s="172"/>
      <c r="IU665" s="172"/>
      <c r="IV665" s="172"/>
    </row>
    <row r="666" spans="1:256" ht="13.75" thickBot="1" x14ac:dyDescent="0.3">
      <c r="A666" s="164">
        <v>44054</v>
      </c>
      <c r="B666" s="165">
        <v>0.83333333333333337</v>
      </c>
      <c r="C666" s="128">
        <f t="shared" si="102"/>
        <v>4</v>
      </c>
      <c r="D666" s="166">
        <f t="shared" si="103"/>
        <v>4</v>
      </c>
      <c r="E666" s="167">
        <f t="shared" si="104"/>
        <v>260</v>
      </c>
      <c r="F666" s="167">
        <v>5</v>
      </c>
      <c r="G666" s="168"/>
      <c r="H666" s="169"/>
      <c r="I666" s="170">
        <v>6</v>
      </c>
      <c r="J666" s="171">
        <v>44053</v>
      </c>
      <c r="K666" s="167">
        <v>20</v>
      </c>
      <c r="L666" s="169"/>
      <c r="M666" s="170">
        <v>8</v>
      </c>
      <c r="N666" s="171">
        <v>44052</v>
      </c>
      <c r="O666" s="167">
        <v>20</v>
      </c>
      <c r="P666" s="169"/>
      <c r="Q666" s="170">
        <v>8</v>
      </c>
      <c r="R666" s="171">
        <v>44051</v>
      </c>
      <c r="S666" s="167">
        <v>20</v>
      </c>
      <c r="T666" s="169"/>
      <c r="U666" s="170">
        <v>8</v>
      </c>
      <c r="V666" s="171">
        <v>44050</v>
      </c>
      <c r="W666" s="167">
        <v>20</v>
      </c>
      <c r="X666" s="169"/>
      <c r="Y666" s="3">
        <v>5</v>
      </c>
      <c r="Z666" s="171">
        <v>44049</v>
      </c>
      <c r="AA666" s="167">
        <v>20</v>
      </c>
      <c r="AB666" s="169"/>
      <c r="AC666" s="131">
        <v>3</v>
      </c>
      <c r="AD666" s="171">
        <v>44048</v>
      </c>
      <c r="AE666" s="167">
        <v>20</v>
      </c>
      <c r="AF666" s="169"/>
      <c r="AG666" s="170">
        <v>1</v>
      </c>
      <c r="AH666" s="171">
        <v>44047</v>
      </c>
      <c r="AI666" s="167">
        <v>20</v>
      </c>
      <c r="AJ666" s="169"/>
      <c r="AK666" s="170">
        <v>1</v>
      </c>
      <c r="AL666" s="171">
        <v>44046</v>
      </c>
      <c r="AM666" s="167">
        <v>20</v>
      </c>
      <c r="AN666" s="169"/>
      <c r="AO666" s="170">
        <v>1</v>
      </c>
      <c r="AP666" s="171">
        <v>44045</v>
      </c>
      <c r="AQ666" s="167">
        <v>20</v>
      </c>
      <c r="AR666" s="169"/>
      <c r="AS666" s="170">
        <v>1</v>
      </c>
      <c r="AT666" s="171">
        <v>44044</v>
      </c>
      <c r="AU666" s="167">
        <v>20</v>
      </c>
      <c r="AV666" s="169"/>
      <c r="AW666" s="170">
        <v>1</v>
      </c>
      <c r="AX666" s="171">
        <v>44043</v>
      </c>
      <c r="AY666" s="167">
        <v>20</v>
      </c>
      <c r="AZ666" s="169"/>
      <c r="BA666" s="170">
        <v>1</v>
      </c>
      <c r="BB666" s="171">
        <v>44042</v>
      </c>
      <c r="BC666" s="167">
        <v>20</v>
      </c>
      <c r="BD666" s="169"/>
      <c r="BE666" s="170">
        <v>1</v>
      </c>
      <c r="BF666" s="171">
        <v>44041</v>
      </c>
      <c r="BG666" s="167">
        <v>20</v>
      </c>
      <c r="BH666" s="169"/>
      <c r="BI666" s="172"/>
      <c r="BJ666" s="172"/>
      <c r="BK666" s="172"/>
      <c r="BL666" s="172"/>
      <c r="BM666" s="172"/>
      <c r="BN666" s="172"/>
      <c r="BO666" s="172"/>
      <c r="BP666" s="172"/>
      <c r="BQ666" s="172"/>
      <c r="BR666" s="172"/>
      <c r="BS666" s="172"/>
      <c r="BT666" s="172"/>
      <c r="BU666" s="172"/>
      <c r="BV666" s="172"/>
      <c r="BW666" s="172"/>
      <c r="BX666" s="172"/>
      <c r="BY666" s="172"/>
      <c r="BZ666" s="172"/>
      <c r="CA666" s="172"/>
      <c r="CB666" s="172"/>
      <c r="CC666" s="172"/>
      <c r="CD666" s="172"/>
      <c r="CE666" s="172"/>
      <c r="CF666" s="172"/>
      <c r="CG666" s="172"/>
      <c r="CH666" s="172"/>
      <c r="CI666" s="172"/>
      <c r="CJ666" s="172"/>
      <c r="CK666" s="172"/>
      <c r="CL666" s="172"/>
      <c r="CM666" s="172"/>
      <c r="CN666" s="172"/>
      <c r="CO666" s="172"/>
      <c r="CP666" s="172"/>
      <c r="CQ666" s="172"/>
      <c r="CR666" s="172"/>
      <c r="CS666" s="172"/>
      <c r="CT666" s="172"/>
      <c r="CU666" s="172"/>
      <c r="CV666" s="172"/>
      <c r="CW666" s="172"/>
      <c r="CX666" s="172"/>
      <c r="CY666" s="172"/>
      <c r="CZ666" s="172"/>
      <c r="DA666" s="172"/>
      <c r="DB666" s="172"/>
      <c r="DC666" s="172"/>
      <c r="DD666" s="172"/>
      <c r="DE666" s="172"/>
      <c r="DF666" s="172"/>
      <c r="DG666" s="172"/>
      <c r="DH666" s="172"/>
      <c r="DI666" s="172"/>
      <c r="DJ666" s="172"/>
      <c r="DK666" s="172"/>
      <c r="DL666" s="172"/>
      <c r="DM666" s="172"/>
      <c r="DN666" s="172"/>
      <c r="DO666" s="172"/>
      <c r="DP666" s="172"/>
      <c r="DQ666" s="172"/>
      <c r="DR666" s="172"/>
      <c r="DS666" s="172"/>
      <c r="DT666" s="172"/>
      <c r="DU666" s="172"/>
      <c r="DV666" s="172"/>
      <c r="DW666" s="172"/>
      <c r="DX666" s="172"/>
      <c r="DY666" s="172"/>
      <c r="DZ666" s="172"/>
      <c r="EA666" s="172"/>
      <c r="EB666" s="172"/>
      <c r="EC666" s="172"/>
      <c r="ED666" s="172"/>
      <c r="EE666" s="172"/>
      <c r="EF666" s="172"/>
      <c r="EG666" s="172"/>
      <c r="EH666" s="172"/>
      <c r="EI666" s="172"/>
      <c r="EJ666" s="172"/>
      <c r="EK666" s="172"/>
      <c r="EL666" s="172"/>
      <c r="EM666" s="172"/>
      <c r="EN666" s="172"/>
      <c r="EO666" s="172"/>
      <c r="EP666" s="172"/>
      <c r="EQ666" s="172"/>
      <c r="ER666" s="172"/>
      <c r="ES666" s="172"/>
      <c r="ET666" s="172"/>
      <c r="EU666" s="172"/>
      <c r="EV666" s="172"/>
      <c r="EW666" s="172"/>
      <c r="EX666" s="172"/>
      <c r="EY666" s="172"/>
      <c r="EZ666" s="172"/>
      <c r="FA666" s="172"/>
      <c r="FB666" s="172"/>
      <c r="FC666" s="172"/>
      <c r="FD666" s="172"/>
      <c r="FE666" s="172"/>
      <c r="FF666" s="172"/>
      <c r="FG666" s="172"/>
      <c r="FH666" s="172"/>
      <c r="FI666" s="172"/>
      <c r="FJ666" s="172"/>
      <c r="FK666" s="172"/>
      <c r="FL666" s="172"/>
      <c r="FM666" s="172"/>
      <c r="FN666" s="172"/>
      <c r="FO666" s="172"/>
      <c r="FP666" s="172"/>
      <c r="FQ666" s="172"/>
      <c r="FR666" s="172"/>
      <c r="FS666" s="172"/>
      <c r="FT666" s="172"/>
      <c r="FU666" s="172"/>
      <c r="FV666" s="172"/>
      <c r="FW666" s="172"/>
      <c r="FX666" s="172"/>
      <c r="FY666" s="172"/>
      <c r="FZ666" s="172"/>
      <c r="GA666" s="172"/>
      <c r="GB666" s="172"/>
      <c r="GC666" s="172"/>
      <c r="GD666" s="172"/>
      <c r="GE666" s="172"/>
      <c r="GF666" s="172"/>
      <c r="GG666" s="172"/>
      <c r="GH666" s="172"/>
      <c r="GI666" s="172"/>
      <c r="GJ666" s="172"/>
      <c r="GK666" s="172"/>
      <c r="GL666" s="172"/>
      <c r="GM666" s="172"/>
      <c r="GN666" s="172"/>
      <c r="GO666" s="172"/>
      <c r="GP666" s="172"/>
      <c r="GQ666" s="172"/>
      <c r="GR666" s="172"/>
      <c r="GS666" s="172"/>
      <c r="GT666" s="172"/>
      <c r="GU666" s="172"/>
      <c r="GV666" s="172"/>
      <c r="GW666" s="172"/>
      <c r="GX666" s="172"/>
      <c r="GY666" s="172"/>
      <c r="GZ666" s="172"/>
      <c r="HA666" s="172"/>
      <c r="HB666" s="172"/>
      <c r="HC666" s="172"/>
      <c r="HD666" s="172"/>
      <c r="HE666" s="172"/>
      <c r="HF666" s="172"/>
      <c r="HG666" s="172"/>
      <c r="HH666" s="172"/>
      <c r="HI666" s="172"/>
      <c r="HJ666" s="172"/>
      <c r="HK666" s="172"/>
      <c r="HL666" s="172"/>
      <c r="HM666" s="172"/>
      <c r="HN666" s="172"/>
      <c r="HO666" s="172"/>
      <c r="HP666" s="172"/>
      <c r="HQ666" s="172"/>
      <c r="HR666" s="172"/>
      <c r="HS666" s="172"/>
      <c r="HT666" s="172"/>
      <c r="HU666" s="172"/>
      <c r="HV666" s="172"/>
      <c r="HW666" s="172"/>
      <c r="HX666" s="172"/>
      <c r="HY666" s="172"/>
      <c r="HZ666" s="172"/>
      <c r="IA666" s="172"/>
      <c r="IB666" s="172"/>
      <c r="IC666" s="172"/>
      <c r="ID666" s="172"/>
      <c r="IE666" s="172"/>
      <c r="IF666" s="172"/>
      <c r="IG666" s="172"/>
      <c r="IH666" s="172"/>
      <c r="II666" s="172"/>
      <c r="IJ666" s="172"/>
      <c r="IK666" s="172"/>
      <c r="IL666" s="172"/>
      <c r="IM666" s="172"/>
      <c r="IN666" s="172"/>
      <c r="IO666" s="172"/>
      <c r="IP666" s="172"/>
      <c r="IQ666" s="172"/>
      <c r="IR666" s="172"/>
      <c r="IS666" s="172"/>
      <c r="IT666" s="172"/>
      <c r="IU666" s="172"/>
      <c r="IV666" s="172"/>
    </row>
    <row r="667" spans="1:256" x14ac:dyDescent="0.25">
      <c r="A667" s="173">
        <v>44055</v>
      </c>
      <c r="B667" s="174">
        <v>0.25</v>
      </c>
      <c r="C667" s="135">
        <f t="shared" si="102"/>
        <v>5</v>
      </c>
      <c r="D667" s="175">
        <f t="shared" si="103"/>
        <v>5</v>
      </c>
      <c r="E667" s="176">
        <f t="shared" si="104"/>
        <v>325</v>
      </c>
      <c r="F667" s="176">
        <v>5</v>
      </c>
      <c r="G667" s="177"/>
      <c r="H667" s="178"/>
      <c r="I667" s="179">
        <v>6</v>
      </c>
      <c r="J667" s="180">
        <v>44054</v>
      </c>
      <c r="K667" s="176">
        <v>25</v>
      </c>
      <c r="L667" s="178"/>
      <c r="M667" s="179">
        <v>8</v>
      </c>
      <c r="N667" s="180">
        <v>44053</v>
      </c>
      <c r="O667" s="176">
        <v>25</v>
      </c>
      <c r="P667" s="178"/>
      <c r="Q667" s="179">
        <v>8</v>
      </c>
      <c r="R667" s="180">
        <v>44052</v>
      </c>
      <c r="S667" s="176">
        <v>25</v>
      </c>
      <c r="T667" s="178"/>
      <c r="U667" s="179">
        <v>8</v>
      </c>
      <c r="V667" s="180">
        <v>44051</v>
      </c>
      <c r="W667" s="176">
        <v>25</v>
      </c>
      <c r="X667" s="178"/>
      <c r="Y667" s="9">
        <v>5</v>
      </c>
      <c r="Z667" s="180">
        <v>44050</v>
      </c>
      <c r="AA667" s="176">
        <v>25</v>
      </c>
      <c r="AB667" s="178"/>
      <c r="AC667" s="138">
        <v>3</v>
      </c>
      <c r="AD667" s="180">
        <v>44049</v>
      </c>
      <c r="AE667" s="176">
        <v>25</v>
      </c>
      <c r="AF667" s="178"/>
      <c r="AG667" s="179">
        <v>1</v>
      </c>
      <c r="AH667" s="180">
        <v>44048</v>
      </c>
      <c r="AI667" s="176">
        <v>25</v>
      </c>
      <c r="AJ667" s="178"/>
      <c r="AK667" s="179">
        <v>1</v>
      </c>
      <c r="AL667" s="180">
        <v>44047</v>
      </c>
      <c r="AM667" s="176">
        <v>25</v>
      </c>
      <c r="AN667" s="178"/>
      <c r="AO667" s="179">
        <v>1</v>
      </c>
      <c r="AP667" s="180">
        <v>44046</v>
      </c>
      <c r="AQ667" s="176">
        <v>25</v>
      </c>
      <c r="AR667" s="178"/>
      <c r="AS667" s="179">
        <v>1</v>
      </c>
      <c r="AT667" s="180">
        <v>44045</v>
      </c>
      <c r="AU667" s="176">
        <v>25</v>
      </c>
      <c r="AV667" s="178"/>
      <c r="AW667" s="179">
        <v>1</v>
      </c>
      <c r="AX667" s="180">
        <v>44044</v>
      </c>
      <c r="AY667" s="176">
        <v>25</v>
      </c>
      <c r="AZ667" s="178"/>
      <c r="BA667" s="179">
        <v>1</v>
      </c>
      <c r="BB667" s="180">
        <v>44043</v>
      </c>
      <c r="BC667" s="176">
        <v>25</v>
      </c>
      <c r="BD667" s="178"/>
      <c r="BE667" s="179">
        <v>1</v>
      </c>
      <c r="BF667" s="180">
        <v>44042</v>
      </c>
      <c r="BG667" s="176">
        <v>25</v>
      </c>
      <c r="BH667" s="178"/>
      <c r="BI667" s="181"/>
      <c r="BJ667" s="181"/>
      <c r="BK667" s="181"/>
      <c r="BL667" s="181"/>
      <c r="BM667" s="181"/>
      <c r="BN667" s="181"/>
      <c r="BO667" s="181"/>
      <c r="BP667" s="181"/>
      <c r="BQ667" s="181"/>
      <c r="BR667" s="181"/>
      <c r="BS667" s="181"/>
      <c r="BT667" s="181"/>
      <c r="BU667" s="181"/>
      <c r="BV667" s="181"/>
      <c r="BW667" s="181"/>
      <c r="BX667" s="181"/>
      <c r="BY667" s="181"/>
      <c r="BZ667" s="181"/>
      <c r="CA667" s="181"/>
      <c r="CB667" s="181"/>
      <c r="CC667" s="181"/>
      <c r="CD667" s="181"/>
      <c r="CE667" s="181"/>
      <c r="CF667" s="181"/>
      <c r="CG667" s="181"/>
      <c r="CH667" s="181"/>
      <c r="CI667" s="181"/>
      <c r="CJ667" s="181"/>
      <c r="CK667" s="181"/>
      <c r="CL667" s="181"/>
      <c r="CM667" s="181"/>
      <c r="CN667" s="181"/>
      <c r="CO667" s="181"/>
      <c r="CP667" s="181"/>
      <c r="CQ667" s="181"/>
      <c r="CR667" s="181"/>
      <c r="CS667" s="181"/>
      <c r="CT667" s="181"/>
      <c r="CU667" s="181"/>
      <c r="CV667" s="181"/>
      <c r="CW667" s="181"/>
      <c r="CX667" s="181"/>
      <c r="CY667" s="181"/>
      <c r="CZ667" s="181"/>
      <c r="DA667" s="181"/>
      <c r="DB667" s="181"/>
      <c r="DC667" s="181"/>
      <c r="DD667" s="181"/>
      <c r="DE667" s="181"/>
      <c r="DF667" s="181"/>
      <c r="DG667" s="181"/>
      <c r="DH667" s="181"/>
      <c r="DI667" s="181"/>
      <c r="DJ667" s="181"/>
      <c r="DK667" s="181"/>
      <c r="DL667" s="181"/>
      <c r="DM667" s="181"/>
      <c r="DN667" s="181"/>
      <c r="DO667" s="181"/>
      <c r="DP667" s="181"/>
      <c r="DQ667" s="181"/>
      <c r="DR667" s="181"/>
      <c r="DS667" s="181"/>
      <c r="DT667" s="181"/>
      <c r="DU667" s="181"/>
      <c r="DV667" s="181"/>
      <c r="DW667" s="181"/>
      <c r="DX667" s="181"/>
      <c r="DY667" s="181"/>
      <c r="DZ667" s="181"/>
      <c r="EA667" s="181"/>
      <c r="EB667" s="181"/>
      <c r="EC667" s="181"/>
      <c r="ED667" s="181"/>
      <c r="EE667" s="181"/>
      <c r="EF667" s="181"/>
      <c r="EG667" s="181"/>
      <c r="EH667" s="181"/>
      <c r="EI667" s="181"/>
      <c r="EJ667" s="181"/>
      <c r="EK667" s="181"/>
      <c r="EL667" s="181"/>
      <c r="EM667" s="181"/>
      <c r="EN667" s="181"/>
      <c r="EO667" s="181"/>
      <c r="EP667" s="181"/>
      <c r="EQ667" s="181"/>
      <c r="ER667" s="181"/>
      <c r="ES667" s="181"/>
      <c r="ET667" s="181"/>
      <c r="EU667" s="181"/>
      <c r="EV667" s="181"/>
      <c r="EW667" s="181"/>
      <c r="EX667" s="181"/>
      <c r="EY667" s="181"/>
      <c r="EZ667" s="181"/>
      <c r="FA667" s="181"/>
      <c r="FB667" s="181"/>
      <c r="FC667" s="181"/>
      <c r="FD667" s="181"/>
      <c r="FE667" s="181"/>
      <c r="FF667" s="181"/>
      <c r="FG667" s="181"/>
      <c r="FH667" s="181"/>
      <c r="FI667" s="181"/>
      <c r="FJ667" s="181"/>
      <c r="FK667" s="181"/>
      <c r="FL667" s="181"/>
      <c r="FM667" s="181"/>
      <c r="FN667" s="181"/>
      <c r="FO667" s="181"/>
      <c r="FP667" s="181"/>
      <c r="FQ667" s="181"/>
      <c r="FR667" s="181"/>
      <c r="FS667" s="181"/>
      <c r="FT667" s="181"/>
      <c r="FU667" s="181"/>
      <c r="FV667" s="181"/>
      <c r="FW667" s="181"/>
      <c r="FX667" s="181"/>
      <c r="FY667" s="181"/>
      <c r="FZ667" s="181"/>
      <c r="GA667" s="181"/>
      <c r="GB667" s="181"/>
      <c r="GC667" s="181"/>
      <c r="GD667" s="181"/>
      <c r="GE667" s="181"/>
      <c r="GF667" s="181"/>
      <c r="GG667" s="181"/>
      <c r="GH667" s="181"/>
      <c r="GI667" s="181"/>
      <c r="GJ667" s="181"/>
      <c r="GK667" s="181"/>
      <c r="GL667" s="181"/>
      <c r="GM667" s="181"/>
      <c r="GN667" s="181"/>
      <c r="GO667" s="181"/>
      <c r="GP667" s="181"/>
      <c r="GQ667" s="181"/>
      <c r="GR667" s="181"/>
      <c r="GS667" s="181"/>
      <c r="GT667" s="181"/>
      <c r="GU667" s="181"/>
      <c r="GV667" s="181"/>
      <c r="GW667" s="181"/>
      <c r="GX667" s="181"/>
      <c r="GY667" s="181"/>
      <c r="GZ667" s="181"/>
      <c r="HA667" s="181"/>
      <c r="HB667" s="181"/>
      <c r="HC667" s="181"/>
      <c r="HD667" s="181"/>
      <c r="HE667" s="181"/>
      <c r="HF667" s="181"/>
      <c r="HG667" s="181"/>
      <c r="HH667" s="181"/>
      <c r="HI667" s="181"/>
      <c r="HJ667" s="181"/>
      <c r="HK667" s="181"/>
      <c r="HL667" s="181"/>
      <c r="HM667" s="181"/>
      <c r="HN667" s="181"/>
      <c r="HO667" s="181"/>
      <c r="HP667" s="181"/>
      <c r="HQ667" s="181"/>
      <c r="HR667" s="181"/>
      <c r="HS667" s="181"/>
      <c r="HT667" s="181"/>
      <c r="HU667" s="181"/>
      <c r="HV667" s="181"/>
      <c r="HW667" s="181"/>
      <c r="HX667" s="181"/>
      <c r="HY667" s="181"/>
      <c r="HZ667" s="181"/>
      <c r="IA667" s="181"/>
      <c r="IB667" s="181"/>
      <c r="IC667" s="181"/>
      <c r="ID667" s="181"/>
      <c r="IE667" s="181"/>
      <c r="IF667" s="181"/>
      <c r="IG667" s="181"/>
      <c r="IH667" s="181"/>
      <c r="II667" s="181"/>
      <c r="IJ667" s="181"/>
      <c r="IK667" s="181"/>
      <c r="IL667" s="181"/>
      <c r="IM667" s="181"/>
      <c r="IN667" s="181"/>
      <c r="IO667" s="181"/>
      <c r="IP667" s="181"/>
      <c r="IQ667" s="181"/>
      <c r="IR667" s="181"/>
      <c r="IS667" s="181"/>
      <c r="IT667" s="181"/>
      <c r="IU667" s="181"/>
      <c r="IV667" s="181"/>
    </row>
    <row r="668" spans="1:256" x14ac:dyDescent="0.25">
      <c r="A668" s="164"/>
      <c r="B668" s="165"/>
      <c r="C668" s="128">
        <f t="shared" si="102"/>
        <v>1</v>
      </c>
      <c r="D668" s="166">
        <f t="shared" si="103"/>
        <v>1</v>
      </c>
      <c r="E668" s="167">
        <f t="shared" si="104"/>
        <v>5</v>
      </c>
      <c r="F668" s="167">
        <v>5</v>
      </c>
      <c r="G668" s="168"/>
      <c r="H668" s="169"/>
      <c r="I668" s="170">
        <v>6</v>
      </c>
      <c r="J668" s="171">
        <v>44054</v>
      </c>
      <c r="K668" s="167">
        <v>5</v>
      </c>
      <c r="L668" s="169"/>
      <c r="M668" s="170"/>
      <c r="N668" s="171"/>
      <c r="O668" s="167"/>
      <c r="P668" s="169"/>
      <c r="Q668" s="170"/>
      <c r="R668" s="171"/>
      <c r="S668" s="167"/>
      <c r="T668" s="169"/>
      <c r="U668" s="170"/>
      <c r="V668" s="171"/>
      <c r="W668" s="167"/>
      <c r="X668" s="169"/>
      <c r="Y668" s="3"/>
      <c r="Z668" s="171"/>
      <c r="AA668" s="167"/>
      <c r="AB668" s="169"/>
      <c r="AC668" s="131"/>
      <c r="AD668" s="171"/>
      <c r="AE668" s="167"/>
      <c r="AF668" s="169"/>
      <c r="AG668" s="170"/>
      <c r="AH668" s="171"/>
      <c r="AI668" s="167"/>
      <c r="AJ668" s="169"/>
      <c r="AK668" s="170"/>
      <c r="AL668" s="171"/>
      <c r="AM668" s="167"/>
      <c r="AN668" s="169"/>
      <c r="AO668" s="170"/>
      <c r="AP668" s="171"/>
      <c r="AQ668" s="167"/>
      <c r="AR668" s="169"/>
      <c r="AS668" s="170"/>
      <c r="AT668" s="171"/>
      <c r="AU668" s="167"/>
      <c r="AV668" s="169"/>
      <c r="AW668" s="170"/>
      <c r="AX668" s="171"/>
      <c r="AY668" s="167"/>
      <c r="AZ668" s="169"/>
      <c r="BA668" s="170"/>
      <c r="BB668" s="171"/>
      <c r="BC668" s="167"/>
      <c r="BD668" s="169"/>
      <c r="BE668" s="170"/>
      <c r="BF668" s="171"/>
      <c r="BG668" s="167"/>
      <c r="BH668" s="169"/>
      <c r="BI668" s="172"/>
      <c r="BJ668" s="172"/>
      <c r="BK668" s="172"/>
      <c r="BL668" s="172"/>
      <c r="BM668" s="172"/>
      <c r="BN668" s="172"/>
      <c r="BO668" s="172"/>
      <c r="BP668" s="172"/>
      <c r="BQ668" s="172"/>
      <c r="BR668" s="172"/>
      <c r="BS668" s="172"/>
      <c r="BT668" s="172"/>
      <c r="BU668" s="172"/>
      <c r="BV668" s="172"/>
      <c r="BW668" s="172"/>
      <c r="BX668" s="172"/>
      <c r="BY668" s="172"/>
      <c r="BZ668" s="172"/>
      <c r="CA668" s="172"/>
      <c r="CB668" s="172"/>
      <c r="CC668" s="172"/>
      <c r="CD668" s="172"/>
      <c r="CE668" s="172"/>
      <c r="CF668" s="172"/>
      <c r="CG668" s="172"/>
      <c r="CH668" s="172"/>
      <c r="CI668" s="172"/>
      <c r="CJ668" s="172"/>
      <c r="CK668" s="172"/>
      <c r="CL668" s="172"/>
      <c r="CM668" s="172"/>
      <c r="CN668" s="172"/>
      <c r="CO668" s="172"/>
      <c r="CP668" s="172"/>
      <c r="CQ668" s="172"/>
      <c r="CR668" s="172"/>
      <c r="CS668" s="172"/>
      <c r="CT668" s="172"/>
      <c r="CU668" s="172"/>
      <c r="CV668" s="172"/>
      <c r="CW668" s="172"/>
      <c r="CX668" s="172"/>
      <c r="CY668" s="172"/>
      <c r="CZ668" s="172"/>
      <c r="DA668" s="172"/>
      <c r="DB668" s="172"/>
      <c r="DC668" s="172"/>
      <c r="DD668" s="172"/>
      <c r="DE668" s="172"/>
      <c r="DF668" s="172"/>
      <c r="DG668" s="172"/>
      <c r="DH668" s="172"/>
      <c r="DI668" s="172"/>
      <c r="DJ668" s="172"/>
      <c r="DK668" s="172"/>
      <c r="DL668" s="172"/>
      <c r="DM668" s="172"/>
      <c r="DN668" s="172"/>
      <c r="DO668" s="172"/>
      <c r="DP668" s="172"/>
      <c r="DQ668" s="172"/>
      <c r="DR668" s="172"/>
      <c r="DS668" s="172"/>
      <c r="DT668" s="172"/>
      <c r="DU668" s="172"/>
      <c r="DV668" s="172"/>
      <c r="DW668" s="172"/>
      <c r="DX668" s="172"/>
      <c r="DY668" s="172"/>
      <c r="DZ668" s="172"/>
      <c r="EA668" s="172"/>
      <c r="EB668" s="172"/>
      <c r="EC668" s="172"/>
      <c r="ED668" s="172"/>
      <c r="EE668" s="172"/>
      <c r="EF668" s="172"/>
      <c r="EG668" s="172"/>
      <c r="EH668" s="172"/>
      <c r="EI668" s="172"/>
      <c r="EJ668" s="172"/>
      <c r="EK668" s="172"/>
      <c r="EL668" s="172"/>
      <c r="EM668" s="172"/>
      <c r="EN668" s="172"/>
      <c r="EO668" s="172"/>
      <c r="EP668" s="172"/>
      <c r="EQ668" s="172"/>
      <c r="ER668" s="172"/>
      <c r="ES668" s="172"/>
      <c r="ET668" s="172"/>
      <c r="EU668" s="172"/>
      <c r="EV668" s="172"/>
      <c r="EW668" s="172"/>
      <c r="EX668" s="172"/>
      <c r="EY668" s="172"/>
      <c r="EZ668" s="172"/>
      <c r="FA668" s="172"/>
      <c r="FB668" s="172"/>
      <c r="FC668" s="172"/>
      <c r="FD668" s="172"/>
      <c r="FE668" s="172"/>
      <c r="FF668" s="172"/>
      <c r="FG668" s="172"/>
      <c r="FH668" s="172"/>
      <c r="FI668" s="172"/>
      <c r="FJ668" s="172"/>
      <c r="FK668" s="172"/>
      <c r="FL668" s="172"/>
      <c r="FM668" s="172"/>
      <c r="FN668" s="172"/>
      <c r="FO668" s="172"/>
      <c r="FP668" s="172"/>
      <c r="FQ668" s="172"/>
      <c r="FR668" s="172"/>
      <c r="FS668" s="172"/>
      <c r="FT668" s="172"/>
      <c r="FU668" s="172"/>
      <c r="FV668" s="172"/>
      <c r="FW668" s="172"/>
      <c r="FX668" s="172"/>
      <c r="FY668" s="172"/>
      <c r="FZ668" s="172"/>
      <c r="GA668" s="172"/>
      <c r="GB668" s="172"/>
      <c r="GC668" s="172"/>
      <c r="GD668" s="172"/>
      <c r="GE668" s="172"/>
      <c r="GF668" s="172"/>
      <c r="GG668" s="172"/>
      <c r="GH668" s="172"/>
      <c r="GI668" s="172"/>
      <c r="GJ668" s="172"/>
      <c r="GK668" s="172"/>
      <c r="GL668" s="172"/>
      <c r="GM668" s="172"/>
      <c r="GN668" s="172"/>
      <c r="GO668" s="172"/>
      <c r="GP668" s="172"/>
      <c r="GQ668" s="172"/>
      <c r="GR668" s="172"/>
      <c r="GS668" s="172"/>
      <c r="GT668" s="172"/>
      <c r="GU668" s="172"/>
      <c r="GV668" s="172"/>
      <c r="GW668" s="172"/>
      <c r="GX668" s="172"/>
      <c r="GY668" s="172"/>
      <c r="GZ668" s="172"/>
      <c r="HA668" s="172"/>
      <c r="HB668" s="172"/>
      <c r="HC668" s="172"/>
      <c r="HD668" s="172"/>
      <c r="HE668" s="172"/>
      <c r="HF668" s="172"/>
      <c r="HG668" s="172"/>
      <c r="HH668" s="172"/>
      <c r="HI668" s="172"/>
      <c r="HJ668" s="172"/>
      <c r="HK668" s="172"/>
      <c r="HL668" s="172"/>
      <c r="HM668" s="172"/>
      <c r="HN668" s="172"/>
      <c r="HO668" s="172"/>
      <c r="HP668" s="172"/>
      <c r="HQ668" s="172"/>
      <c r="HR668" s="172"/>
      <c r="HS668" s="172"/>
      <c r="HT668" s="172"/>
      <c r="HU668" s="172"/>
      <c r="HV668" s="172"/>
      <c r="HW668" s="172"/>
      <c r="HX668" s="172"/>
      <c r="HY668" s="172"/>
      <c r="HZ668" s="172"/>
      <c r="IA668" s="172"/>
      <c r="IB668" s="172"/>
      <c r="IC668" s="172"/>
      <c r="ID668" s="172"/>
      <c r="IE668" s="172"/>
      <c r="IF668" s="172"/>
      <c r="IG668" s="172"/>
      <c r="IH668" s="172"/>
      <c r="II668" s="172"/>
      <c r="IJ668" s="172"/>
      <c r="IK668" s="172"/>
      <c r="IL668" s="172"/>
      <c r="IM668" s="172"/>
      <c r="IN668" s="172"/>
      <c r="IO668" s="172"/>
      <c r="IP668" s="172"/>
      <c r="IQ668" s="172"/>
      <c r="IR668" s="172"/>
      <c r="IS668" s="172"/>
      <c r="IT668" s="172"/>
      <c r="IU668" s="172"/>
      <c r="IV668" s="172"/>
    </row>
    <row r="669" spans="1:256" x14ac:dyDescent="0.25">
      <c r="A669" s="164">
        <v>44055</v>
      </c>
      <c r="B669" s="165">
        <v>0.29166666666666669</v>
      </c>
      <c r="C669" s="128">
        <f t="shared" si="102"/>
        <v>3</v>
      </c>
      <c r="D669" s="166">
        <f t="shared" si="103"/>
        <v>3</v>
      </c>
      <c r="E669" s="167">
        <f t="shared" si="104"/>
        <v>195</v>
      </c>
      <c r="F669" s="167">
        <v>5</v>
      </c>
      <c r="G669" s="168"/>
      <c r="H669" s="169"/>
      <c r="I669" s="170">
        <v>6</v>
      </c>
      <c r="J669" s="171">
        <v>44054</v>
      </c>
      <c r="K669" s="167">
        <v>15</v>
      </c>
      <c r="L669" s="169"/>
      <c r="M669" s="170">
        <v>8</v>
      </c>
      <c r="N669" s="171">
        <v>44053</v>
      </c>
      <c r="O669" s="167">
        <v>15</v>
      </c>
      <c r="P669" s="169"/>
      <c r="Q669" s="170">
        <v>8</v>
      </c>
      <c r="R669" s="171">
        <v>44052</v>
      </c>
      <c r="S669" s="167">
        <v>15</v>
      </c>
      <c r="T669" s="169"/>
      <c r="U669" s="170">
        <v>8</v>
      </c>
      <c r="V669" s="171">
        <v>44051</v>
      </c>
      <c r="W669" s="167">
        <v>15</v>
      </c>
      <c r="X669" s="169"/>
      <c r="Y669" s="3">
        <v>5</v>
      </c>
      <c r="Z669" s="171">
        <v>44050</v>
      </c>
      <c r="AA669" s="167">
        <v>15</v>
      </c>
      <c r="AB669" s="169"/>
      <c r="AC669" s="131">
        <v>3</v>
      </c>
      <c r="AD669" s="171">
        <v>44049</v>
      </c>
      <c r="AE669" s="167">
        <v>15</v>
      </c>
      <c r="AF669" s="169"/>
      <c r="AG669" s="170">
        <v>1</v>
      </c>
      <c r="AH669" s="171">
        <v>44048</v>
      </c>
      <c r="AI669" s="167">
        <v>15</v>
      </c>
      <c r="AJ669" s="169"/>
      <c r="AK669" s="170">
        <v>1</v>
      </c>
      <c r="AL669" s="171">
        <v>44047</v>
      </c>
      <c r="AM669" s="167">
        <v>15</v>
      </c>
      <c r="AN669" s="169"/>
      <c r="AO669" s="170">
        <v>1</v>
      </c>
      <c r="AP669" s="171">
        <v>44046</v>
      </c>
      <c r="AQ669" s="167">
        <v>15</v>
      </c>
      <c r="AR669" s="169"/>
      <c r="AS669" s="170">
        <v>1</v>
      </c>
      <c r="AT669" s="171">
        <v>44045</v>
      </c>
      <c r="AU669" s="167">
        <v>15</v>
      </c>
      <c r="AV669" s="169"/>
      <c r="AW669" s="170">
        <v>1</v>
      </c>
      <c r="AX669" s="171">
        <v>44044</v>
      </c>
      <c r="AY669" s="167">
        <v>15</v>
      </c>
      <c r="AZ669" s="169"/>
      <c r="BA669" s="170">
        <v>1</v>
      </c>
      <c r="BB669" s="171">
        <v>44043</v>
      </c>
      <c r="BC669" s="167">
        <v>15</v>
      </c>
      <c r="BD669" s="169"/>
      <c r="BE669" s="170">
        <v>1</v>
      </c>
      <c r="BF669" s="171">
        <v>44042</v>
      </c>
      <c r="BG669" s="167">
        <v>15</v>
      </c>
      <c r="BH669" s="169"/>
      <c r="BI669" s="172"/>
      <c r="BJ669" s="172"/>
      <c r="BK669" s="172"/>
      <c r="BL669" s="172"/>
      <c r="BM669" s="172"/>
      <c r="BN669" s="172"/>
      <c r="BO669" s="172"/>
      <c r="BP669" s="172"/>
      <c r="BQ669" s="172"/>
      <c r="BR669" s="172"/>
      <c r="BS669" s="172"/>
      <c r="BT669" s="172"/>
      <c r="BU669" s="172"/>
      <c r="BV669" s="172"/>
      <c r="BW669" s="172"/>
      <c r="BX669" s="172"/>
      <c r="BY669" s="172"/>
      <c r="BZ669" s="172"/>
      <c r="CA669" s="172"/>
      <c r="CB669" s="172"/>
      <c r="CC669" s="172"/>
      <c r="CD669" s="172"/>
      <c r="CE669" s="172"/>
      <c r="CF669" s="172"/>
      <c r="CG669" s="172"/>
      <c r="CH669" s="172"/>
      <c r="CI669" s="172"/>
      <c r="CJ669" s="172"/>
      <c r="CK669" s="172"/>
      <c r="CL669" s="172"/>
      <c r="CM669" s="172"/>
      <c r="CN669" s="172"/>
      <c r="CO669" s="172"/>
      <c r="CP669" s="172"/>
      <c r="CQ669" s="172"/>
      <c r="CR669" s="172"/>
      <c r="CS669" s="172"/>
      <c r="CT669" s="172"/>
      <c r="CU669" s="172"/>
      <c r="CV669" s="172"/>
      <c r="CW669" s="172"/>
      <c r="CX669" s="172"/>
      <c r="CY669" s="172"/>
      <c r="CZ669" s="172"/>
      <c r="DA669" s="172"/>
      <c r="DB669" s="172"/>
      <c r="DC669" s="172"/>
      <c r="DD669" s="172"/>
      <c r="DE669" s="172"/>
      <c r="DF669" s="172"/>
      <c r="DG669" s="172"/>
      <c r="DH669" s="172"/>
      <c r="DI669" s="172"/>
      <c r="DJ669" s="172"/>
      <c r="DK669" s="172"/>
      <c r="DL669" s="172"/>
      <c r="DM669" s="172"/>
      <c r="DN669" s="172"/>
      <c r="DO669" s="172"/>
      <c r="DP669" s="172"/>
      <c r="DQ669" s="172"/>
      <c r="DR669" s="172"/>
      <c r="DS669" s="172"/>
      <c r="DT669" s="172"/>
      <c r="DU669" s="172"/>
      <c r="DV669" s="172"/>
      <c r="DW669" s="172"/>
      <c r="DX669" s="172"/>
      <c r="DY669" s="172"/>
      <c r="DZ669" s="172"/>
      <c r="EA669" s="172"/>
      <c r="EB669" s="172"/>
      <c r="EC669" s="172"/>
      <c r="ED669" s="172"/>
      <c r="EE669" s="172"/>
      <c r="EF669" s="172"/>
      <c r="EG669" s="172"/>
      <c r="EH669" s="172"/>
      <c r="EI669" s="172"/>
      <c r="EJ669" s="172"/>
      <c r="EK669" s="172"/>
      <c r="EL669" s="172"/>
      <c r="EM669" s="172"/>
      <c r="EN669" s="172"/>
      <c r="EO669" s="172"/>
      <c r="EP669" s="172"/>
      <c r="EQ669" s="172"/>
      <c r="ER669" s="172"/>
      <c r="ES669" s="172"/>
      <c r="ET669" s="172"/>
      <c r="EU669" s="172"/>
      <c r="EV669" s="172"/>
      <c r="EW669" s="172"/>
      <c r="EX669" s="172"/>
      <c r="EY669" s="172"/>
      <c r="EZ669" s="172"/>
      <c r="FA669" s="172"/>
      <c r="FB669" s="172"/>
      <c r="FC669" s="172"/>
      <c r="FD669" s="172"/>
      <c r="FE669" s="172"/>
      <c r="FF669" s="172"/>
      <c r="FG669" s="172"/>
      <c r="FH669" s="172"/>
      <c r="FI669" s="172"/>
      <c r="FJ669" s="172"/>
      <c r="FK669" s="172"/>
      <c r="FL669" s="172"/>
      <c r="FM669" s="172"/>
      <c r="FN669" s="172"/>
      <c r="FO669" s="172"/>
      <c r="FP669" s="172"/>
      <c r="FQ669" s="172"/>
      <c r="FR669" s="172"/>
      <c r="FS669" s="172"/>
      <c r="FT669" s="172"/>
      <c r="FU669" s="172"/>
      <c r="FV669" s="172"/>
      <c r="FW669" s="172"/>
      <c r="FX669" s="172"/>
      <c r="FY669" s="172"/>
      <c r="FZ669" s="172"/>
      <c r="GA669" s="172"/>
      <c r="GB669" s="172"/>
      <c r="GC669" s="172"/>
      <c r="GD669" s="172"/>
      <c r="GE669" s="172"/>
      <c r="GF669" s="172"/>
      <c r="GG669" s="172"/>
      <c r="GH669" s="172"/>
      <c r="GI669" s="172"/>
      <c r="GJ669" s="172"/>
      <c r="GK669" s="172"/>
      <c r="GL669" s="172"/>
      <c r="GM669" s="172"/>
      <c r="GN669" s="172"/>
      <c r="GO669" s="172"/>
      <c r="GP669" s="172"/>
      <c r="GQ669" s="172"/>
      <c r="GR669" s="172"/>
      <c r="GS669" s="172"/>
      <c r="GT669" s="172"/>
      <c r="GU669" s="172"/>
      <c r="GV669" s="172"/>
      <c r="GW669" s="172"/>
      <c r="GX669" s="172"/>
      <c r="GY669" s="172"/>
      <c r="GZ669" s="172"/>
      <c r="HA669" s="172"/>
      <c r="HB669" s="172"/>
      <c r="HC669" s="172"/>
      <c r="HD669" s="172"/>
      <c r="HE669" s="172"/>
      <c r="HF669" s="172"/>
      <c r="HG669" s="172"/>
      <c r="HH669" s="172"/>
      <c r="HI669" s="172"/>
      <c r="HJ669" s="172"/>
      <c r="HK669" s="172"/>
      <c r="HL669" s="172"/>
      <c r="HM669" s="172"/>
      <c r="HN669" s="172"/>
      <c r="HO669" s="172"/>
      <c r="HP669" s="172"/>
      <c r="HQ669" s="172"/>
      <c r="HR669" s="172"/>
      <c r="HS669" s="172"/>
      <c r="HT669" s="172"/>
      <c r="HU669" s="172"/>
      <c r="HV669" s="172"/>
      <c r="HW669" s="172"/>
      <c r="HX669" s="172"/>
      <c r="HY669" s="172"/>
      <c r="HZ669" s="172"/>
      <c r="IA669" s="172"/>
      <c r="IB669" s="172"/>
      <c r="IC669" s="172"/>
      <c r="ID669" s="172"/>
      <c r="IE669" s="172"/>
      <c r="IF669" s="172"/>
      <c r="IG669" s="172"/>
      <c r="IH669" s="172"/>
      <c r="II669" s="172"/>
      <c r="IJ669" s="172"/>
      <c r="IK669" s="172"/>
      <c r="IL669" s="172"/>
      <c r="IM669" s="172"/>
      <c r="IN669" s="172"/>
      <c r="IO669" s="172"/>
      <c r="IP669" s="172"/>
      <c r="IQ669" s="172"/>
      <c r="IR669" s="172"/>
      <c r="IS669" s="172"/>
      <c r="IT669" s="172"/>
      <c r="IU669" s="172"/>
      <c r="IV669" s="172"/>
    </row>
    <row r="670" spans="1:256" s="172" customFormat="1" x14ac:dyDescent="0.25">
      <c r="A670" s="164">
        <v>44055</v>
      </c>
      <c r="B670" s="165">
        <v>0.33333333333333331</v>
      </c>
      <c r="C670" s="128">
        <f t="shared" ref="C670:C678" si="105">K670/F670</f>
        <v>2</v>
      </c>
      <c r="D670" s="166">
        <f t="shared" ref="D670:D678" si="106">C670</f>
        <v>2</v>
      </c>
      <c r="E670" s="167">
        <f t="shared" ref="E670:E678" si="107">SUM(K670,O670,S670,W670,AA670,AE670,AI670,AM670,AQ670,AU670,AY670,BC670,BG670)</f>
        <v>130</v>
      </c>
      <c r="F670" s="167">
        <v>5</v>
      </c>
      <c r="G670" s="168"/>
      <c r="H670" s="169"/>
      <c r="I670" s="170">
        <v>6</v>
      </c>
      <c r="J670" s="171">
        <v>44054</v>
      </c>
      <c r="K670" s="167">
        <v>10</v>
      </c>
      <c r="L670" s="169"/>
      <c r="M670" s="170">
        <v>8</v>
      </c>
      <c r="N670" s="171">
        <v>44053</v>
      </c>
      <c r="O670" s="167">
        <v>10</v>
      </c>
      <c r="P670" s="169"/>
      <c r="Q670" s="170">
        <v>8</v>
      </c>
      <c r="R670" s="171">
        <v>44052</v>
      </c>
      <c r="S670" s="167">
        <v>10</v>
      </c>
      <c r="T670" s="169"/>
      <c r="U670" s="170">
        <v>8</v>
      </c>
      <c r="V670" s="171">
        <v>44051</v>
      </c>
      <c r="W670" s="167">
        <v>10</v>
      </c>
      <c r="X670" s="169"/>
      <c r="Y670" s="3">
        <v>5</v>
      </c>
      <c r="Z670" s="171">
        <v>44050</v>
      </c>
      <c r="AA670" s="167">
        <v>10</v>
      </c>
      <c r="AB670" s="169"/>
      <c r="AC670" s="131">
        <v>3</v>
      </c>
      <c r="AD670" s="171">
        <v>44049</v>
      </c>
      <c r="AE670" s="167">
        <v>10</v>
      </c>
      <c r="AF670" s="169"/>
      <c r="AG670" s="170">
        <v>1</v>
      </c>
      <c r="AH670" s="171">
        <v>44048</v>
      </c>
      <c r="AI670" s="167">
        <v>10</v>
      </c>
      <c r="AJ670" s="169"/>
      <c r="AK670" s="170">
        <v>1</v>
      </c>
      <c r="AL670" s="171">
        <v>44047</v>
      </c>
      <c r="AM670" s="167">
        <v>10</v>
      </c>
      <c r="AN670" s="169"/>
      <c r="AO670" s="170">
        <v>1</v>
      </c>
      <c r="AP670" s="171">
        <v>44046</v>
      </c>
      <c r="AQ670" s="167">
        <v>10</v>
      </c>
      <c r="AR670" s="169"/>
      <c r="AS670" s="170">
        <v>1</v>
      </c>
      <c r="AT670" s="171">
        <v>44045</v>
      </c>
      <c r="AU670" s="167">
        <v>10</v>
      </c>
      <c r="AV670" s="169"/>
      <c r="AW670" s="170">
        <v>1</v>
      </c>
      <c r="AX670" s="171">
        <v>44044</v>
      </c>
      <c r="AY670" s="167">
        <v>10</v>
      </c>
      <c r="AZ670" s="169"/>
      <c r="BA670" s="170">
        <v>1</v>
      </c>
      <c r="BB670" s="171">
        <v>44043</v>
      </c>
      <c r="BC670" s="167">
        <v>10</v>
      </c>
      <c r="BD670" s="169"/>
      <c r="BE670" s="170">
        <v>1</v>
      </c>
      <c r="BF670" s="171">
        <v>44042</v>
      </c>
      <c r="BG670" s="167">
        <v>10</v>
      </c>
      <c r="BH670" s="169"/>
    </row>
    <row r="671" spans="1:256" s="172" customFormat="1" x14ac:dyDescent="0.25">
      <c r="A671" s="164"/>
      <c r="B671" s="165"/>
      <c r="C671" s="128">
        <f t="shared" si="105"/>
        <v>1</v>
      </c>
      <c r="D671" s="166">
        <f t="shared" si="106"/>
        <v>1</v>
      </c>
      <c r="E671" s="167">
        <f t="shared" si="107"/>
        <v>60</v>
      </c>
      <c r="F671" s="167">
        <v>5</v>
      </c>
      <c r="G671" s="168"/>
      <c r="H671" s="169"/>
      <c r="I671" s="170">
        <v>6</v>
      </c>
      <c r="J671" s="171">
        <v>44054</v>
      </c>
      <c r="K671" s="167">
        <v>5</v>
      </c>
      <c r="L671" s="169"/>
      <c r="M671" s="170">
        <v>8</v>
      </c>
      <c r="N671" s="171">
        <v>44053</v>
      </c>
      <c r="O671" s="167">
        <v>5</v>
      </c>
      <c r="P671" s="169"/>
      <c r="Q671" s="170">
        <v>8</v>
      </c>
      <c r="R671" s="171">
        <v>44052</v>
      </c>
      <c r="S671" s="167">
        <v>5</v>
      </c>
      <c r="T671" s="169"/>
      <c r="U671" s="170">
        <v>8</v>
      </c>
      <c r="V671" s="171">
        <v>44051</v>
      </c>
      <c r="W671" s="167">
        <v>5</v>
      </c>
      <c r="X671" s="169"/>
      <c r="Y671" s="3">
        <v>5</v>
      </c>
      <c r="Z671" s="171">
        <v>44050</v>
      </c>
      <c r="AA671" s="167">
        <v>5</v>
      </c>
      <c r="AB671" s="169"/>
      <c r="AC671" s="131">
        <v>3</v>
      </c>
      <c r="AD671" s="171">
        <v>44049</v>
      </c>
      <c r="AE671" s="167">
        <v>5</v>
      </c>
      <c r="AF671" s="169"/>
      <c r="AG671" s="170">
        <v>1</v>
      </c>
      <c r="AH671" s="171">
        <v>44048</v>
      </c>
      <c r="AI671" s="167">
        <v>5</v>
      </c>
      <c r="AJ671" s="169"/>
      <c r="AK671" s="170">
        <v>1</v>
      </c>
      <c r="AL671" s="171">
        <v>44047</v>
      </c>
      <c r="AM671" s="167">
        <v>5</v>
      </c>
      <c r="AN671" s="169"/>
      <c r="AO671" s="170">
        <v>1</v>
      </c>
      <c r="AP671" s="171">
        <v>44046</v>
      </c>
      <c r="AQ671" s="167">
        <v>5</v>
      </c>
      <c r="AR671" s="169"/>
      <c r="AS671" s="170">
        <v>1</v>
      </c>
      <c r="AT671" s="171">
        <v>44045</v>
      </c>
      <c r="AU671" s="167">
        <v>5</v>
      </c>
      <c r="AV671" s="169"/>
      <c r="AW671" s="170">
        <v>1</v>
      </c>
      <c r="AX671" s="171">
        <v>44044</v>
      </c>
      <c r="AY671" s="167">
        <v>5</v>
      </c>
      <c r="AZ671" s="169"/>
      <c r="BA671" s="170">
        <v>1</v>
      </c>
      <c r="BB671" s="171">
        <v>44043</v>
      </c>
      <c r="BC671" s="167">
        <v>5</v>
      </c>
      <c r="BD671" s="169"/>
      <c r="BE671" s="170"/>
      <c r="BF671" s="171"/>
      <c r="BG671" s="167"/>
      <c r="BH671" s="169"/>
    </row>
    <row r="672" spans="1:256" s="172" customFormat="1" x14ac:dyDescent="0.25">
      <c r="A672" s="164"/>
      <c r="B672" s="165"/>
      <c r="C672" s="144">
        <f t="shared" si="105"/>
        <v>1</v>
      </c>
      <c r="D672" s="166">
        <f t="shared" si="106"/>
        <v>1</v>
      </c>
      <c r="E672" s="167">
        <f t="shared" si="107"/>
        <v>10</v>
      </c>
      <c r="F672" s="167">
        <v>5</v>
      </c>
      <c r="G672" s="168"/>
      <c r="H672" s="169"/>
      <c r="I672" s="170">
        <v>6</v>
      </c>
      <c r="J672" s="171">
        <v>44054</v>
      </c>
      <c r="K672" s="167">
        <v>5</v>
      </c>
      <c r="L672" s="169"/>
      <c r="M672" s="170">
        <v>8</v>
      </c>
      <c r="N672" s="171">
        <v>44053</v>
      </c>
      <c r="O672" s="167">
        <v>5</v>
      </c>
      <c r="P672" s="169"/>
      <c r="Q672" s="170"/>
      <c r="R672" s="171"/>
      <c r="S672" s="167"/>
      <c r="T672" s="169"/>
      <c r="U672" s="170"/>
      <c r="V672" s="171"/>
      <c r="W672" s="167"/>
      <c r="X672" s="169"/>
      <c r="Y672" s="3"/>
      <c r="Z672" s="171"/>
      <c r="AA672" s="167"/>
      <c r="AB672" s="169"/>
      <c r="AC672" s="131"/>
      <c r="AD672" s="171"/>
      <c r="AE672" s="167"/>
      <c r="AF672" s="169"/>
      <c r="AG672" s="170"/>
      <c r="AH672" s="171"/>
      <c r="AI672" s="167"/>
      <c r="AJ672" s="169"/>
      <c r="AK672" s="170"/>
      <c r="AL672" s="171"/>
      <c r="AM672" s="167"/>
      <c r="AN672" s="169"/>
      <c r="AO672" s="170"/>
      <c r="AP672" s="171"/>
      <c r="AQ672" s="167"/>
      <c r="AR672" s="169"/>
      <c r="AS672" s="170"/>
      <c r="AT672" s="171"/>
      <c r="AU672" s="167"/>
      <c r="AV672" s="169"/>
      <c r="AW672" s="170"/>
      <c r="AX672" s="171"/>
      <c r="AY672" s="167"/>
      <c r="AZ672" s="169"/>
      <c r="BA672" s="170"/>
      <c r="BB672" s="171"/>
      <c r="BC672" s="167"/>
      <c r="BD672" s="169"/>
      <c r="BE672" s="170"/>
      <c r="BF672" s="171"/>
      <c r="BG672" s="167"/>
      <c r="BH672" s="169"/>
    </row>
    <row r="673" spans="1:256" s="172" customFormat="1" x14ac:dyDescent="0.25">
      <c r="A673" s="164">
        <v>44055</v>
      </c>
      <c r="B673" s="165">
        <v>0.375</v>
      </c>
      <c r="C673" s="128">
        <f t="shared" si="105"/>
        <v>1</v>
      </c>
      <c r="D673" s="166">
        <f t="shared" si="106"/>
        <v>1</v>
      </c>
      <c r="E673" s="167">
        <f t="shared" si="107"/>
        <v>55</v>
      </c>
      <c r="F673" s="167">
        <v>5</v>
      </c>
      <c r="G673" s="168"/>
      <c r="H673" s="169"/>
      <c r="I673" s="170">
        <v>6</v>
      </c>
      <c r="J673" s="171">
        <v>44052</v>
      </c>
      <c r="K673" s="167">
        <v>5</v>
      </c>
      <c r="L673" s="169"/>
      <c r="M673" s="170">
        <v>8</v>
      </c>
      <c r="N673" s="171">
        <v>44051</v>
      </c>
      <c r="O673" s="167">
        <v>5</v>
      </c>
      <c r="P673" s="169"/>
      <c r="Q673" s="170">
        <v>8</v>
      </c>
      <c r="R673" s="171">
        <v>44050</v>
      </c>
      <c r="S673" s="167">
        <v>5</v>
      </c>
      <c r="T673" s="169"/>
      <c r="U673" s="170">
        <v>8</v>
      </c>
      <c r="V673" s="171">
        <v>44049</v>
      </c>
      <c r="W673" s="167">
        <v>5</v>
      </c>
      <c r="X673" s="169"/>
      <c r="Y673" s="3">
        <v>5</v>
      </c>
      <c r="Z673" s="171">
        <v>44048</v>
      </c>
      <c r="AA673" s="167">
        <v>5</v>
      </c>
      <c r="AB673" s="169"/>
      <c r="AC673" s="131">
        <v>3</v>
      </c>
      <c r="AD673" s="171">
        <v>44047</v>
      </c>
      <c r="AE673" s="167">
        <v>5</v>
      </c>
      <c r="AF673" s="169"/>
      <c r="AG673" s="170">
        <v>1</v>
      </c>
      <c r="AH673" s="171">
        <v>44046</v>
      </c>
      <c r="AI673" s="167">
        <v>5</v>
      </c>
      <c r="AJ673" s="169"/>
      <c r="AK673" s="170">
        <v>1</v>
      </c>
      <c r="AL673" s="171">
        <v>44045</v>
      </c>
      <c r="AM673" s="167">
        <v>5</v>
      </c>
      <c r="AN673" s="169"/>
      <c r="AO673" s="170">
        <v>1</v>
      </c>
      <c r="AP673" s="171">
        <v>44044</v>
      </c>
      <c r="AQ673" s="167">
        <v>5</v>
      </c>
      <c r="AR673" s="169"/>
      <c r="AS673" s="170">
        <v>1</v>
      </c>
      <c r="AT673" s="171">
        <v>44043</v>
      </c>
      <c r="AU673" s="167">
        <v>5</v>
      </c>
      <c r="AV673" s="169"/>
      <c r="AW673" s="170">
        <v>1</v>
      </c>
      <c r="AX673" s="171">
        <v>44042</v>
      </c>
      <c r="AY673" s="167">
        <v>5</v>
      </c>
      <c r="AZ673" s="169"/>
      <c r="BA673" s="170"/>
      <c r="BB673" s="171"/>
      <c r="BC673" s="167"/>
      <c r="BD673" s="169"/>
      <c r="BE673" s="170"/>
      <c r="BF673" s="171"/>
      <c r="BG673" s="167"/>
      <c r="BH673" s="169"/>
    </row>
    <row r="674" spans="1:256" s="172" customFormat="1" x14ac:dyDescent="0.25">
      <c r="A674" s="164"/>
      <c r="B674" s="165"/>
      <c r="C674" s="128">
        <f t="shared" si="105"/>
        <v>6</v>
      </c>
      <c r="D674" s="166">
        <f t="shared" si="106"/>
        <v>6</v>
      </c>
      <c r="E674" s="167">
        <f t="shared" si="107"/>
        <v>390</v>
      </c>
      <c r="F674" s="167">
        <v>5</v>
      </c>
      <c r="G674" s="168"/>
      <c r="H674" s="169"/>
      <c r="I674" s="170">
        <v>6</v>
      </c>
      <c r="J674" s="171">
        <v>44054</v>
      </c>
      <c r="K674" s="167">
        <v>30</v>
      </c>
      <c r="L674" s="169"/>
      <c r="M674" s="170">
        <v>8</v>
      </c>
      <c r="N674" s="171">
        <v>44053</v>
      </c>
      <c r="O674" s="167">
        <v>30</v>
      </c>
      <c r="P674" s="169"/>
      <c r="Q674" s="170">
        <v>8</v>
      </c>
      <c r="R674" s="171">
        <v>44052</v>
      </c>
      <c r="S674" s="167">
        <v>30</v>
      </c>
      <c r="T674" s="169"/>
      <c r="U674" s="170">
        <v>8</v>
      </c>
      <c r="V674" s="171">
        <v>44051</v>
      </c>
      <c r="W674" s="167">
        <v>30</v>
      </c>
      <c r="X674" s="169"/>
      <c r="Y674" s="3">
        <v>5</v>
      </c>
      <c r="Z674" s="171">
        <v>44050</v>
      </c>
      <c r="AA674" s="167">
        <v>30</v>
      </c>
      <c r="AB674" s="169"/>
      <c r="AC674" s="131">
        <v>3</v>
      </c>
      <c r="AD674" s="171">
        <v>44049</v>
      </c>
      <c r="AE674" s="167">
        <v>30</v>
      </c>
      <c r="AF674" s="169"/>
      <c r="AG674" s="170">
        <v>1</v>
      </c>
      <c r="AH674" s="171">
        <v>44048</v>
      </c>
      <c r="AI674" s="167">
        <v>30</v>
      </c>
      <c r="AJ674" s="169"/>
      <c r="AK674" s="170">
        <v>1</v>
      </c>
      <c r="AL674" s="171">
        <v>44047</v>
      </c>
      <c r="AM674" s="167">
        <v>30</v>
      </c>
      <c r="AN674" s="169"/>
      <c r="AO674" s="170">
        <v>1</v>
      </c>
      <c r="AP674" s="171">
        <v>44046</v>
      </c>
      <c r="AQ674" s="167">
        <v>30</v>
      </c>
      <c r="AR674" s="169"/>
      <c r="AS674" s="170">
        <v>1</v>
      </c>
      <c r="AT674" s="171">
        <v>44045</v>
      </c>
      <c r="AU674" s="167">
        <v>30</v>
      </c>
      <c r="AV674" s="169"/>
      <c r="AW674" s="170">
        <v>1</v>
      </c>
      <c r="AX674" s="171">
        <v>44044</v>
      </c>
      <c r="AY674" s="167">
        <v>30</v>
      </c>
      <c r="AZ674" s="169"/>
      <c r="BA674" s="170">
        <v>1</v>
      </c>
      <c r="BB674" s="171">
        <v>44043</v>
      </c>
      <c r="BC674" s="167">
        <v>30</v>
      </c>
      <c r="BD674" s="169"/>
      <c r="BE674" s="170">
        <v>1</v>
      </c>
      <c r="BF674" s="171">
        <v>44042</v>
      </c>
      <c r="BG674" s="167">
        <v>30</v>
      </c>
      <c r="BH674" s="169"/>
    </row>
    <row r="675" spans="1:256" s="172" customFormat="1" x14ac:dyDescent="0.25">
      <c r="A675" s="164"/>
      <c r="B675" s="165"/>
      <c r="C675" s="144">
        <f t="shared" si="105"/>
        <v>1</v>
      </c>
      <c r="D675" s="166">
        <f t="shared" si="106"/>
        <v>1</v>
      </c>
      <c r="E675" s="167">
        <f t="shared" si="107"/>
        <v>55</v>
      </c>
      <c r="F675" s="167">
        <v>5</v>
      </c>
      <c r="G675" s="168"/>
      <c r="H675" s="169"/>
      <c r="I675" s="170">
        <v>6</v>
      </c>
      <c r="J675" s="171">
        <v>44054</v>
      </c>
      <c r="K675" s="167">
        <v>5</v>
      </c>
      <c r="L675" s="169"/>
      <c r="M675" s="170">
        <v>8</v>
      </c>
      <c r="N675" s="171">
        <v>44053</v>
      </c>
      <c r="O675" s="167">
        <v>5</v>
      </c>
      <c r="P675" s="169"/>
      <c r="Q675" s="170">
        <v>8</v>
      </c>
      <c r="R675" s="171">
        <v>44052</v>
      </c>
      <c r="S675" s="167">
        <v>5</v>
      </c>
      <c r="T675" s="169"/>
      <c r="U675" s="170">
        <v>8</v>
      </c>
      <c r="V675" s="171">
        <v>44051</v>
      </c>
      <c r="W675" s="167">
        <v>5</v>
      </c>
      <c r="X675" s="169"/>
      <c r="Y675" s="3">
        <v>5</v>
      </c>
      <c r="Z675" s="171">
        <v>44050</v>
      </c>
      <c r="AA675" s="167">
        <v>5</v>
      </c>
      <c r="AB675" s="169"/>
      <c r="AC675" s="131">
        <v>3</v>
      </c>
      <c r="AD675" s="171">
        <v>44049</v>
      </c>
      <c r="AE675" s="167">
        <v>5</v>
      </c>
      <c r="AF675" s="169"/>
      <c r="AG675" s="170">
        <v>1</v>
      </c>
      <c r="AH675" s="171">
        <v>44048</v>
      </c>
      <c r="AI675" s="167">
        <v>5</v>
      </c>
      <c r="AJ675" s="169"/>
      <c r="AK675" s="170">
        <v>1</v>
      </c>
      <c r="AL675" s="171">
        <v>44047</v>
      </c>
      <c r="AM675" s="167">
        <v>5</v>
      </c>
      <c r="AN675" s="169"/>
      <c r="AO675" s="170">
        <v>1</v>
      </c>
      <c r="AP675" s="171">
        <v>44046</v>
      </c>
      <c r="AQ675" s="167">
        <v>5</v>
      </c>
      <c r="AR675" s="169"/>
      <c r="AS675" s="170">
        <v>1</v>
      </c>
      <c r="AT675" s="171">
        <v>44045</v>
      </c>
      <c r="AU675" s="167">
        <v>0</v>
      </c>
      <c r="AV675" s="169"/>
      <c r="AW675" s="170">
        <v>1</v>
      </c>
      <c r="AX675" s="171">
        <v>44044</v>
      </c>
      <c r="AY675" s="167">
        <v>5</v>
      </c>
      <c r="AZ675" s="169"/>
      <c r="BA675" s="170">
        <v>1</v>
      </c>
      <c r="BB675" s="171">
        <v>44043</v>
      </c>
      <c r="BC675" s="167">
        <v>5</v>
      </c>
      <c r="BD675" s="169"/>
      <c r="BE675" s="170"/>
      <c r="BF675" s="171"/>
      <c r="BG675" s="167"/>
      <c r="BH675" s="169"/>
    </row>
    <row r="676" spans="1:256" s="172" customFormat="1" x14ac:dyDescent="0.25">
      <c r="A676" s="164"/>
      <c r="B676" s="165"/>
      <c r="C676" s="144">
        <f t="shared" si="105"/>
        <v>1</v>
      </c>
      <c r="D676" s="166">
        <f t="shared" si="106"/>
        <v>1</v>
      </c>
      <c r="E676" s="167">
        <f t="shared" si="107"/>
        <v>40</v>
      </c>
      <c r="F676" s="167">
        <v>5</v>
      </c>
      <c r="G676" s="168"/>
      <c r="H676" s="169"/>
      <c r="I676" s="170">
        <v>6</v>
      </c>
      <c r="J676" s="171">
        <v>44054</v>
      </c>
      <c r="K676" s="167">
        <v>5</v>
      </c>
      <c r="L676" s="169"/>
      <c r="M676" s="170">
        <v>8</v>
      </c>
      <c r="N676" s="171">
        <v>44053</v>
      </c>
      <c r="O676" s="167">
        <v>5</v>
      </c>
      <c r="P676" s="169"/>
      <c r="Q676" s="170">
        <v>8</v>
      </c>
      <c r="R676" s="171">
        <v>44052</v>
      </c>
      <c r="S676" s="167">
        <v>5</v>
      </c>
      <c r="T676" s="169"/>
      <c r="U676" s="170">
        <v>8</v>
      </c>
      <c r="V676" s="171">
        <v>44051</v>
      </c>
      <c r="W676" s="167">
        <v>5</v>
      </c>
      <c r="X676" s="169"/>
      <c r="Y676" s="3">
        <v>5</v>
      </c>
      <c r="Z676" s="171">
        <v>44050</v>
      </c>
      <c r="AA676" s="167">
        <v>5</v>
      </c>
      <c r="AB676" s="169"/>
      <c r="AC676" s="131">
        <v>3</v>
      </c>
      <c r="AD676" s="171">
        <v>44049</v>
      </c>
      <c r="AE676" s="167">
        <v>5</v>
      </c>
      <c r="AF676" s="169"/>
      <c r="AG676" s="170">
        <v>1</v>
      </c>
      <c r="AH676" s="171">
        <v>44048</v>
      </c>
      <c r="AI676" s="167">
        <v>5</v>
      </c>
      <c r="AJ676" s="169"/>
      <c r="AK676" s="170">
        <v>1</v>
      </c>
      <c r="AL676" s="171">
        <v>44047</v>
      </c>
      <c r="AM676" s="167">
        <v>0</v>
      </c>
      <c r="AN676" s="169"/>
      <c r="AO676" s="170">
        <v>1</v>
      </c>
      <c r="AP676" s="171">
        <v>44046</v>
      </c>
      <c r="AQ676" s="167">
        <v>5</v>
      </c>
      <c r="AR676" s="169"/>
      <c r="AS676" s="170"/>
      <c r="AT676" s="171"/>
      <c r="AU676" s="167"/>
      <c r="AV676" s="169"/>
      <c r="AW676" s="170"/>
      <c r="AX676" s="171"/>
      <c r="AY676" s="167"/>
      <c r="AZ676" s="169"/>
      <c r="BA676" s="170"/>
      <c r="BB676" s="171"/>
      <c r="BC676" s="167"/>
      <c r="BD676" s="169"/>
      <c r="BE676" s="170"/>
      <c r="BF676" s="171"/>
      <c r="BG676" s="167"/>
      <c r="BH676" s="169"/>
    </row>
    <row r="677" spans="1:256" s="172" customFormat="1" x14ac:dyDescent="0.25">
      <c r="A677" s="164"/>
      <c r="B677" s="165"/>
      <c r="C677" s="128">
        <f t="shared" si="105"/>
        <v>1</v>
      </c>
      <c r="D677" s="166">
        <f t="shared" si="106"/>
        <v>1</v>
      </c>
      <c r="E677" s="167">
        <f t="shared" si="107"/>
        <v>20</v>
      </c>
      <c r="F677" s="167">
        <v>5</v>
      </c>
      <c r="G677" s="168"/>
      <c r="H677" s="169"/>
      <c r="I677" s="170">
        <v>6</v>
      </c>
      <c r="J677" s="171">
        <v>44054</v>
      </c>
      <c r="K677" s="167">
        <v>5</v>
      </c>
      <c r="L677" s="169"/>
      <c r="M677" s="170">
        <v>8</v>
      </c>
      <c r="N677" s="171">
        <v>44053</v>
      </c>
      <c r="O677" s="167">
        <v>5</v>
      </c>
      <c r="P677" s="169"/>
      <c r="Q677" s="170">
        <v>8</v>
      </c>
      <c r="R677" s="171">
        <v>44052</v>
      </c>
      <c r="S677" s="167">
        <v>5</v>
      </c>
      <c r="T677" s="169"/>
      <c r="U677" s="170">
        <v>8</v>
      </c>
      <c r="V677" s="171">
        <v>44051</v>
      </c>
      <c r="W677" s="167">
        <v>5</v>
      </c>
      <c r="X677" s="169"/>
      <c r="Y677" s="3"/>
      <c r="Z677" s="171"/>
      <c r="AA677" s="167"/>
      <c r="AB677" s="169"/>
      <c r="AC677" s="131"/>
      <c r="AD677" s="171"/>
      <c r="AE677" s="167"/>
      <c r="AF677" s="169"/>
      <c r="AG677" s="170"/>
      <c r="AH677" s="171"/>
      <c r="AI677" s="167"/>
      <c r="AJ677" s="169"/>
      <c r="AK677" s="170"/>
      <c r="AL677" s="171"/>
      <c r="AM677" s="167"/>
      <c r="AN677" s="169"/>
      <c r="AO677" s="170"/>
      <c r="AP677" s="171"/>
      <c r="AQ677" s="167"/>
      <c r="AR677" s="169"/>
      <c r="AS677" s="170"/>
      <c r="AT677" s="171"/>
      <c r="AU677" s="167"/>
      <c r="AV677" s="169"/>
      <c r="AW677" s="170"/>
      <c r="AX677" s="171"/>
      <c r="AY677" s="167"/>
      <c r="AZ677" s="169"/>
      <c r="BA677" s="170"/>
      <c r="BB677" s="171"/>
      <c r="BC677" s="167"/>
      <c r="BD677" s="169"/>
      <c r="BE677" s="170"/>
      <c r="BF677" s="171"/>
      <c r="BG677" s="167"/>
      <c r="BH677" s="169"/>
    </row>
    <row r="678" spans="1:256" s="172" customFormat="1" x14ac:dyDescent="0.25">
      <c r="A678" s="164">
        <v>44055</v>
      </c>
      <c r="B678" s="165">
        <v>0.41666666666666669</v>
      </c>
      <c r="C678" s="128">
        <f t="shared" si="105"/>
        <v>9</v>
      </c>
      <c r="D678" s="166">
        <f t="shared" si="106"/>
        <v>9</v>
      </c>
      <c r="E678" s="167">
        <f t="shared" si="107"/>
        <v>585</v>
      </c>
      <c r="F678" s="167">
        <v>5</v>
      </c>
      <c r="G678" s="168"/>
      <c r="H678" s="169"/>
      <c r="I678" s="170">
        <v>6</v>
      </c>
      <c r="J678" s="171">
        <v>44054</v>
      </c>
      <c r="K678" s="167">
        <v>45</v>
      </c>
      <c r="L678" s="169"/>
      <c r="M678" s="170">
        <v>8</v>
      </c>
      <c r="N678" s="171">
        <v>44053</v>
      </c>
      <c r="O678" s="167">
        <v>45</v>
      </c>
      <c r="P678" s="169"/>
      <c r="Q678" s="170">
        <v>8</v>
      </c>
      <c r="R678" s="171">
        <v>44052</v>
      </c>
      <c r="S678" s="167">
        <v>45</v>
      </c>
      <c r="T678" s="169"/>
      <c r="U678" s="170">
        <v>8</v>
      </c>
      <c r="V678" s="171">
        <v>44051</v>
      </c>
      <c r="W678" s="167">
        <v>45</v>
      </c>
      <c r="X678" s="169"/>
      <c r="Y678" s="3">
        <v>5</v>
      </c>
      <c r="Z678" s="171">
        <v>44050</v>
      </c>
      <c r="AA678" s="167">
        <v>45</v>
      </c>
      <c r="AB678" s="169"/>
      <c r="AC678" s="131">
        <v>3</v>
      </c>
      <c r="AD678" s="171">
        <v>44049</v>
      </c>
      <c r="AE678" s="167">
        <v>45</v>
      </c>
      <c r="AF678" s="169"/>
      <c r="AG678" s="170">
        <v>1</v>
      </c>
      <c r="AH678" s="171">
        <v>44048</v>
      </c>
      <c r="AI678" s="167">
        <v>45</v>
      </c>
      <c r="AJ678" s="169"/>
      <c r="AK678" s="170">
        <v>1</v>
      </c>
      <c r="AL678" s="171">
        <v>44047</v>
      </c>
      <c r="AM678" s="167">
        <v>45</v>
      </c>
      <c r="AN678" s="169"/>
      <c r="AO678" s="170">
        <v>1</v>
      </c>
      <c r="AP678" s="171">
        <v>44046</v>
      </c>
      <c r="AQ678" s="167">
        <v>45</v>
      </c>
      <c r="AR678" s="169"/>
      <c r="AS678" s="170">
        <v>1</v>
      </c>
      <c r="AT678" s="171">
        <v>44045</v>
      </c>
      <c r="AU678" s="167">
        <v>45</v>
      </c>
      <c r="AV678" s="169"/>
      <c r="AW678" s="170">
        <v>1</v>
      </c>
      <c r="AX678" s="171">
        <v>44044</v>
      </c>
      <c r="AY678" s="167">
        <v>45</v>
      </c>
      <c r="AZ678" s="169"/>
      <c r="BA678" s="170">
        <v>1</v>
      </c>
      <c r="BB678" s="171">
        <v>44043</v>
      </c>
      <c r="BC678" s="167">
        <v>45</v>
      </c>
      <c r="BD678" s="169"/>
      <c r="BE678" s="170">
        <v>1</v>
      </c>
      <c r="BF678" s="171">
        <v>44042</v>
      </c>
      <c r="BG678" s="167">
        <v>45</v>
      </c>
      <c r="BH678" s="169"/>
    </row>
    <row r="679" spans="1:256" x14ac:dyDescent="0.25">
      <c r="A679" s="164">
        <v>44055</v>
      </c>
      <c r="B679" s="165">
        <v>0.45833333333333331</v>
      </c>
      <c r="C679" s="128">
        <f t="shared" ref="C679:C698" si="108">K679/F679</f>
        <v>2</v>
      </c>
      <c r="D679" s="166">
        <f t="shared" ref="D679:D698" si="109">C679</f>
        <v>2</v>
      </c>
      <c r="E679" s="167">
        <f t="shared" ref="E679:E698" si="110">SUM(K679,O679,S679,W679,AA679,AE679,AI679,AM679,AQ679,AU679,AY679,BC679,BG679)</f>
        <v>130</v>
      </c>
      <c r="F679" s="167">
        <v>5</v>
      </c>
      <c r="G679" s="168"/>
      <c r="H679" s="169"/>
      <c r="I679" s="170">
        <v>6</v>
      </c>
      <c r="J679" s="171">
        <v>44054</v>
      </c>
      <c r="K679" s="167">
        <v>10</v>
      </c>
      <c r="L679" s="169"/>
      <c r="M679" s="170">
        <v>8</v>
      </c>
      <c r="N679" s="171">
        <v>44053</v>
      </c>
      <c r="O679" s="167">
        <v>10</v>
      </c>
      <c r="P679" s="169"/>
      <c r="Q679" s="170">
        <v>8</v>
      </c>
      <c r="R679" s="171">
        <v>44052</v>
      </c>
      <c r="S679" s="167">
        <v>10</v>
      </c>
      <c r="T679" s="169"/>
      <c r="U679" s="170">
        <v>8</v>
      </c>
      <c r="V679" s="171">
        <v>44051</v>
      </c>
      <c r="W679" s="167">
        <v>10</v>
      </c>
      <c r="X679" s="169"/>
      <c r="Y679" s="3">
        <v>5</v>
      </c>
      <c r="Z679" s="171">
        <v>44050</v>
      </c>
      <c r="AA679" s="167">
        <v>10</v>
      </c>
      <c r="AB679" s="169"/>
      <c r="AC679" s="131">
        <v>3</v>
      </c>
      <c r="AD679" s="171">
        <v>44049</v>
      </c>
      <c r="AE679" s="167">
        <v>10</v>
      </c>
      <c r="AF679" s="169"/>
      <c r="AG679" s="170">
        <v>1</v>
      </c>
      <c r="AH679" s="171">
        <v>44048</v>
      </c>
      <c r="AI679" s="167">
        <v>10</v>
      </c>
      <c r="AJ679" s="169"/>
      <c r="AK679" s="170">
        <v>1</v>
      </c>
      <c r="AL679" s="171">
        <v>44047</v>
      </c>
      <c r="AM679" s="167">
        <v>10</v>
      </c>
      <c r="AN679" s="169"/>
      <c r="AO679" s="170">
        <v>1</v>
      </c>
      <c r="AP679" s="171">
        <v>44046</v>
      </c>
      <c r="AQ679" s="167">
        <v>10</v>
      </c>
      <c r="AR679" s="169"/>
      <c r="AS679" s="170">
        <v>1</v>
      </c>
      <c r="AT679" s="171">
        <v>44045</v>
      </c>
      <c r="AU679" s="167">
        <v>10</v>
      </c>
      <c r="AV679" s="169"/>
      <c r="AW679" s="170">
        <v>1</v>
      </c>
      <c r="AX679" s="171">
        <v>44044</v>
      </c>
      <c r="AY679" s="167">
        <v>10</v>
      </c>
      <c r="AZ679" s="169"/>
      <c r="BA679" s="170">
        <v>1</v>
      </c>
      <c r="BB679" s="171">
        <v>44043</v>
      </c>
      <c r="BC679" s="167">
        <v>10</v>
      </c>
      <c r="BD679" s="169"/>
      <c r="BE679" s="170">
        <v>1</v>
      </c>
      <c r="BF679" s="171">
        <v>44042</v>
      </c>
      <c r="BG679" s="167">
        <v>10</v>
      </c>
      <c r="BH679" s="169"/>
      <c r="BI679" s="172"/>
      <c r="BJ679" s="172"/>
      <c r="BK679" s="172"/>
      <c r="BL679" s="172"/>
      <c r="BM679" s="172"/>
      <c r="BN679" s="172"/>
      <c r="BO679" s="172"/>
      <c r="BP679" s="172"/>
      <c r="BQ679" s="172"/>
      <c r="BR679" s="172"/>
      <c r="BS679" s="172"/>
      <c r="BT679" s="172"/>
      <c r="BU679" s="172"/>
      <c r="BV679" s="172"/>
      <c r="BW679" s="172"/>
      <c r="BX679" s="172"/>
      <c r="BY679" s="172"/>
      <c r="BZ679" s="172"/>
      <c r="CA679" s="172"/>
      <c r="CB679" s="172"/>
      <c r="CC679" s="172"/>
      <c r="CD679" s="172"/>
      <c r="CE679" s="172"/>
      <c r="CF679" s="172"/>
      <c r="CG679" s="172"/>
      <c r="CH679" s="172"/>
      <c r="CI679" s="172"/>
      <c r="CJ679" s="172"/>
      <c r="CK679" s="172"/>
      <c r="CL679" s="172"/>
      <c r="CM679" s="172"/>
      <c r="CN679" s="172"/>
      <c r="CO679" s="172"/>
      <c r="CP679" s="172"/>
      <c r="CQ679" s="172"/>
      <c r="CR679" s="172"/>
      <c r="CS679" s="172"/>
      <c r="CT679" s="172"/>
      <c r="CU679" s="172"/>
      <c r="CV679" s="172"/>
      <c r="CW679" s="172"/>
      <c r="CX679" s="172"/>
      <c r="CY679" s="172"/>
      <c r="CZ679" s="172"/>
      <c r="DA679" s="172"/>
      <c r="DB679" s="172"/>
      <c r="DC679" s="172"/>
      <c r="DD679" s="172"/>
      <c r="DE679" s="172"/>
      <c r="DF679" s="172"/>
      <c r="DG679" s="172"/>
      <c r="DH679" s="172"/>
      <c r="DI679" s="172"/>
      <c r="DJ679" s="172"/>
      <c r="DK679" s="172"/>
      <c r="DL679" s="172"/>
      <c r="DM679" s="172"/>
      <c r="DN679" s="172"/>
      <c r="DO679" s="172"/>
      <c r="DP679" s="172"/>
      <c r="DQ679" s="172"/>
      <c r="DR679" s="172"/>
      <c r="DS679" s="172"/>
      <c r="DT679" s="172"/>
      <c r="DU679" s="172"/>
      <c r="DV679" s="172"/>
      <c r="DW679" s="172"/>
      <c r="DX679" s="172"/>
      <c r="DY679" s="172"/>
      <c r="DZ679" s="172"/>
      <c r="EA679" s="172"/>
      <c r="EB679" s="172"/>
      <c r="EC679" s="172"/>
      <c r="ED679" s="172"/>
      <c r="EE679" s="172"/>
      <c r="EF679" s="172"/>
      <c r="EG679" s="172"/>
      <c r="EH679" s="172"/>
      <c r="EI679" s="172"/>
      <c r="EJ679" s="172"/>
      <c r="EK679" s="172"/>
      <c r="EL679" s="172"/>
      <c r="EM679" s="172"/>
      <c r="EN679" s="172"/>
      <c r="EO679" s="172"/>
      <c r="EP679" s="172"/>
      <c r="EQ679" s="172"/>
      <c r="ER679" s="172"/>
      <c r="ES679" s="172"/>
      <c r="ET679" s="172"/>
      <c r="EU679" s="172"/>
      <c r="EV679" s="172"/>
      <c r="EW679" s="172"/>
      <c r="EX679" s="172"/>
      <c r="EY679" s="172"/>
      <c r="EZ679" s="172"/>
      <c r="FA679" s="172"/>
      <c r="FB679" s="172"/>
      <c r="FC679" s="172"/>
      <c r="FD679" s="172"/>
      <c r="FE679" s="172"/>
      <c r="FF679" s="172"/>
      <c r="FG679" s="172"/>
      <c r="FH679" s="172"/>
      <c r="FI679" s="172"/>
      <c r="FJ679" s="172"/>
      <c r="FK679" s="172"/>
      <c r="FL679" s="172"/>
      <c r="FM679" s="172"/>
      <c r="FN679" s="172"/>
      <c r="FO679" s="172"/>
      <c r="FP679" s="172"/>
      <c r="FQ679" s="172"/>
      <c r="FR679" s="172"/>
      <c r="FS679" s="172"/>
      <c r="FT679" s="172"/>
      <c r="FU679" s="172"/>
      <c r="FV679" s="172"/>
      <c r="FW679" s="172"/>
      <c r="FX679" s="172"/>
      <c r="FY679" s="172"/>
      <c r="FZ679" s="172"/>
      <c r="GA679" s="172"/>
      <c r="GB679" s="172"/>
      <c r="GC679" s="172"/>
      <c r="GD679" s="172"/>
      <c r="GE679" s="172"/>
      <c r="GF679" s="172"/>
      <c r="GG679" s="172"/>
      <c r="GH679" s="172"/>
      <c r="GI679" s="172"/>
      <c r="GJ679" s="172"/>
      <c r="GK679" s="172"/>
      <c r="GL679" s="172"/>
      <c r="GM679" s="172"/>
      <c r="GN679" s="172"/>
      <c r="GO679" s="172"/>
      <c r="GP679" s="172"/>
      <c r="GQ679" s="172"/>
      <c r="GR679" s="172"/>
      <c r="GS679" s="172"/>
      <c r="GT679" s="172"/>
      <c r="GU679" s="172"/>
      <c r="GV679" s="172"/>
      <c r="GW679" s="172"/>
      <c r="GX679" s="172"/>
      <c r="GY679" s="172"/>
      <c r="GZ679" s="172"/>
      <c r="HA679" s="172"/>
      <c r="HB679" s="172"/>
      <c r="HC679" s="172"/>
      <c r="HD679" s="172"/>
      <c r="HE679" s="172"/>
      <c r="HF679" s="172"/>
      <c r="HG679" s="172"/>
      <c r="HH679" s="172"/>
      <c r="HI679" s="172"/>
      <c r="HJ679" s="172"/>
      <c r="HK679" s="172"/>
      <c r="HL679" s="172"/>
      <c r="HM679" s="172"/>
      <c r="HN679" s="172"/>
      <c r="HO679" s="172"/>
      <c r="HP679" s="172"/>
      <c r="HQ679" s="172"/>
      <c r="HR679" s="172"/>
      <c r="HS679" s="172"/>
      <c r="HT679" s="172"/>
      <c r="HU679" s="172"/>
      <c r="HV679" s="172"/>
      <c r="HW679" s="172"/>
      <c r="HX679" s="172"/>
      <c r="HY679" s="172"/>
      <c r="HZ679" s="172"/>
      <c r="IA679" s="172"/>
      <c r="IB679" s="172"/>
      <c r="IC679" s="172"/>
      <c r="ID679" s="172"/>
      <c r="IE679" s="172"/>
      <c r="IF679" s="172"/>
      <c r="IG679" s="172"/>
      <c r="IH679" s="172"/>
      <c r="II679" s="172"/>
      <c r="IJ679" s="172"/>
      <c r="IK679" s="172"/>
      <c r="IL679" s="172"/>
      <c r="IM679" s="172"/>
      <c r="IN679" s="172"/>
      <c r="IO679" s="172"/>
      <c r="IP679" s="172"/>
      <c r="IQ679" s="172"/>
      <c r="IR679" s="172"/>
      <c r="IS679" s="172"/>
      <c r="IT679" s="172"/>
      <c r="IU679" s="172"/>
      <c r="IV679" s="172"/>
    </row>
    <row r="680" spans="1:256" x14ac:dyDescent="0.25">
      <c r="A680" s="164"/>
      <c r="B680" s="165"/>
      <c r="C680" s="128">
        <f t="shared" si="108"/>
        <v>1</v>
      </c>
      <c r="D680" s="166">
        <f t="shared" si="109"/>
        <v>1</v>
      </c>
      <c r="E680" s="167">
        <f t="shared" si="110"/>
        <v>60</v>
      </c>
      <c r="F680" s="167">
        <v>5</v>
      </c>
      <c r="G680" s="168"/>
      <c r="H680" s="169"/>
      <c r="I680" s="170">
        <v>6</v>
      </c>
      <c r="J680" s="171">
        <v>44054</v>
      </c>
      <c r="K680" s="167">
        <v>5</v>
      </c>
      <c r="L680" s="169"/>
      <c r="M680" s="170">
        <v>8</v>
      </c>
      <c r="N680" s="171">
        <v>44053</v>
      </c>
      <c r="O680" s="167">
        <v>5</v>
      </c>
      <c r="P680" s="169"/>
      <c r="Q680" s="170">
        <v>8</v>
      </c>
      <c r="R680" s="171">
        <v>44052</v>
      </c>
      <c r="S680" s="167">
        <v>5</v>
      </c>
      <c r="T680" s="169"/>
      <c r="U680" s="170">
        <v>8</v>
      </c>
      <c r="V680" s="171">
        <v>44051</v>
      </c>
      <c r="W680" s="167">
        <v>5</v>
      </c>
      <c r="X680" s="169"/>
      <c r="Y680" s="3">
        <v>5</v>
      </c>
      <c r="Z680" s="171">
        <v>44050</v>
      </c>
      <c r="AA680" s="167">
        <v>5</v>
      </c>
      <c r="AB680" s="169"/>
      <c r="AC680" s="131">
        <v>3</v>
      </c>
      <c r="AD680" s="171">
        <v>44049</v>
      </c>
      <c r="AE680" s="167">
        <v>5</v>
      </c>
      <c r="AF680" s="169"/>
      <c r="AG680" s="170">
        <v>1</v>
      </c>
      <c r="AH680" s="171">
        <v>44048</v>
      </c>
      <c r="AI680" s="167">
        <v>5</v>
      </c>
      <c r="AJ680" s="169"/>
      <c r="AK680" s="170">
        <v>1</v>
      </c>
      <c r="AL680" s="171">
        <v>44047</v>
      </c>
      <c r="AM680" s="167">
        <v>0</v>
      </c>
      <c r="AN680" s="169"/>
      <c r="AO680" s="170">
        <v>1</v>
      </c>
      <c r="AP680" s="171">
        <v>44046</v>
      </c>
      <c r="AQ680" s="167">
        <v>5</v>
      </c>
      <c r="AR680" s="169"/>
      <c r="AS680" s="170">
        <v>1</v>
      </c>
      <c r="AT680" s="171">
        <v>44045</v>
      </c>
      <c r="AU680" s="167">
        <v>5</v>
      </c>
      <c r="AV680" s="169"/>
      <c r="AW680" s="170">
        <v>1</v>
      </c>
      <c r="AX680" s="171">
        <v>44044</v>
      </c>
      <c r="AY680" s="167">
        <v>5</v>
      </c>
      <c r="AZ680" s="169"/>
      <c r="BA680" s="170">
        <v>1</v>
      </c>
      <c r="BB680" s="171">
        <v>44043</v>
      </c>
      <c r="BC680" s="167">
        <v>5</v>
      </c>
      <c r="BD680" s="169"/>
      <c r="BE680" s="170">
        <v>1</v>
      </c>
      <c r="BF680" s="171">
        <v>44042</v>
      </c>
      <c r="BG680" s="167">
        <v>5</v>
      </c>
      <c r="BH680" s="169"/>
      <c r="BI680" s="172"/>
      <c r="BJ680" s="172"/>
      <c r="BK680" s="172"/>
      <c r="BL680" s="172"/>
      <c r="BM680" s="172"/>
      <c r="BN680" s="172"/>
      <c r="BO680" s="172"/>
      <c r="BP680" s="172"/>
      <c r="BQ680" s="172"/>
      <c r="BR680" s="172"/>
      <c r="BS680" s="172"/>
      <c r="BT680" s="172"/>
      <c r="BU680" s="172"/>
      <c r="BV680" s="172"/>
      <c r="BW680" s="172"/>
      <c r="BX680" s="172"/>
      <c r="BY680" s="172"/>
      <c r="BZ680" s="172"/>
      <c r="CA680" s="172"/>
      <c r="CB680" s="172"/>
      <c r="CC680" s="172"/>
      <c r="CD680" s="172"/>
      <c r="CE680" s="172"/>
      <c r="CF680" s="172"/>
      <c r="CG680" s="172"/>
      <c r="CH680" s="172"/>
      <c r="CI680" s="172"/>
      <c r="CJ680" s="172"/>
      <c r="CK680" s="172"/>
      <c r="CL680" s="172"/>
      <c r="CM680" s="172"/>
      <c r="CN680" s="172"/>
      <c r="CO680" s="172"/>
      <c r="CP680" s="172"/>
      <c r="CQ680" s="172"/>
      <c r="CR680" s="172"/>
      <c r="CS680" s="172"/>
      <c r="CT680" s="172"/>
      <c r="CU680" s="172"/>
      <c r="CV680" s="172"/>
      <c r="CW680" s="172"/>
      <c r="CX680" s="172"/>
      <c r="CY680" s="172"/>
      <c r="CZ680" s="172"/>
      <c r="DA680" s="172"/>
      <c r="DB680" s="172"/>
      <c r="DC680" s="172"/>
      <c r="DD680" s="172"/>
      <c r="DE680" s="172"/>
      <c r="DF680" s="172"/>
      <c r="DG680" s="172"/>
      <c r="DH680" s="172"/>
      <c r="DI680" s="172"/>
      <c r="DJ680" s="172"/>
      <c r="DK680" s="172"/>
      <c r="DL680" s="172"/>
      <c r="DM680" s="172"/>
      <c r="DN680" s="172"/>
      <c r="DO680" s="172"/>
      <c r="DP680" s="172"/>
      <c r="DQ680" s="172"/>
      <c r="DR680" s="172"/>
      <c r="DS680" s="172"/>
      <c r="DT680" s="172"/>
      <c r="DU680" s="172"/>
      <c r="DV680" s="172"/>
      <c r="DW680" s="172"/>
      <c r="DX680" s="172"/>
      <c r="DY680" s="172"/>
      <c r="DZ680" s="172"/>
      <c r="EA680" s="172"/>
      <c r="EB680" s="172"/>
      <c r="EC680" s="172"/>
      <c r="ED680" s="172"/>
      <c r="EE680" s="172"/>
      <c r="EF680" s="172"/>
      <c r="EG680" s="172"/>
      <c r="EH680" s="172"/>
      <c r="EI680" s="172"/>
      <c r="EJ680" s="172"/>
      <c r="EK680" s="172"/>
      <c r="EL680" s="172"/>
      <c r="EM680" s="172"/>
      <c r="EN680" s="172"/>
      <c r="EO680" s="172"/>
      <c r="EP680" s="172"/>
      <c r="EQ680" s="172"/>
      <c r="ER680" s="172"/>
      <c r="ES680" s="172"/>
      <c r="ET680" s="172"/>
      <c r="EU680" s="172"/>
      <c r="EV680" s="172"/>
      <c r="EW680" s="172"/>
      <c r="EX680" s="172"/>
      <c r="EY680" s="172"/>
      <c r="EZ680" s="172"/>
      <c r="FA680" s="172"/>
      <c r="FB680" s="172"/>
      <c r="FC680" s="172"/>
      <c r="FD680" s="172"/>
      <c r="FE680" s="172"/>
      <c r="FF680" s="172"/>
      <c r="FG680" s="172"/>
      <c r="FH680" s="172"/>
      <c r="FI680" s="172"/>
      <c r="FJ680" s="172"/>
      <c r="FK680" s="172"/>
      <c r="FL680" s="172"/>
      <c r="FM680" s="172"/>
      <c r="FN680" s="172"/>
      <c r="FO680" s="172"/>
      <c r="FP680" s="172"/>
      <c r="FQ680" s="172"/>
      <c r="FR680" s="172"/>
      <c r="FS680" s="172"/>
      <c r="FT680" s="172"/>
      <c r="FU680" s="172"/>
      <c r="FV680" s="172"/>
      <c r="FW680" s="172"/>
      <c r="FX680" s="172"/>
      <c r="FY680" s="172"/>
      <c r="FZ680" s="172"/>
      <c r="GA680" s="172"/>
      <c r="GB680" s="172"/>
      <c r="GC680" s="172"/>
      <c r="GD680" s="172"/>
      <c r="GE680" s="172"/>
      <c r="GF680" s="172"/>
      <c r="GG680" s="172"/>
      <c r="GH680" s="172"/>
      <c r="GI680" s="172"/>
      <c r="GJ680" s="172"/>
      <c r="GK680" s="172"/>
      <c r="GL680" s="172"/>
      <c r="GM680" s="172"/>
      <c r="GN680" s="172"/>
      <c r="GO680" s="172"/>
      <c r="GP680" s="172"/>
      <c r="GQ680" s="172"/>
      <c r="GR680" s="172"/>
      <c r="GS680" s="172"/>
      <c r="GT680" s="172"/>
      <c r="GU680" s="172"/>
      <c r="GV680" s="172"/>
      <c r="GW680" s="172"/>
      <c r="GX680" s="172"/>
      <c r="GY680" s="172"/>
      <c r="GZ680" s="172"/>
      <c r="HA680" s="172"/>
      <c r="HB680" s="172"/>
      <c r="HC680" s="172"/>
      <c r="HD680" s="172"/>
      <c r="HE680" s="172"/>
      <c r="HF680" s="172"/>
      <c r="HG680" s="172"/>
      <c r="HH680" s="172"/>
      <c r="HI680" s="172"/>
      <c r="HJ680" s="172"/>
      <c r="HK680" s="172"/>
      <c r="HL680" s="172"/>
      <c r="HM680" s="172"/>
      <c r="HN680" s="172"/>
      <c r="HO680" s="172"/>
      <c r="HP680" s="172"/>
      <c r="HQ680" s="172"/>
      <c r="HR680" s="172"/>
      <c r="HS680" s="172"/>
      <c r="HT680" s="172"/>
      <c r="HU680" s="172"/>
      <c r="HV680" s="172"/>
      <c r="HW680" s="172"/>
      <c r="HX680" s="172"/>
      <c r="HY680" s="172"/>
      <c r="HZ680" s="172"/>
      <c r="IA680" s="172"/>
      <c r="IB680" s="172"/>
      <c r="IC680" s="172"/>
      <c r="ID680" s="172"/>
      <c r="IE680" s="172"/>
      <c r="IF680" s="172"/>
      <c r="IG680" s="172"/>
      <c r="IH680" s="172"/>
      <c r="II680" s="172"/>
      <c r="IJ680" s="172"/>
      <c r="IK680" s="172"/>
      <c r="IL680" s="172"/>
      <c r="IM680" s="172"/>
      <c r="IN680" s="172"/>
      <c r="IO680" s="172"/>
      <c r="IP680" s="172"/>
      <c r="IQ680" s="172"/>
      <c r="IR680" s="172"/>
      <c r="IS680" s="172"/>
      <c r="IT680" s="172"/>
      <c r="IU680" s="172"/>
      <c r="IV680" s="172"/>
    </row>
    <row r="681" spans="1:256" x14ac:dyDescent="0.25">
      <c r="A681" s="164"/>
      <c r="B681" s="165"/>
      <c r="C681" s="144">
        <f t="shared" si="108"/>
        <v>1</v>
      </c>
      <c r="D681" s="166">
        <f t="shared" si="109"/>
        <v>1</v>
      </c>
      <c r="E681" s="167">
        <f t="shared" si="110"/>
        <v>50</v>
      </c>
      <c r="F681" s="167">
        <v>5</v>
      </c>
      <c r="G681" s="168"/>
      <c r="H681" s="169"/>
      <c r="I681" s="170">
        <v>6</v>
      </c>
      <c r="J681" s="171">
        <v>44054</v>
      </c>
      <c r="K681" s="167">
        <v>5</v>
      </c>
      <c r="L681" s="169"/>
      <c r="M681" s="170">
        <v>8</v>
      </c>
      <c r="N681" s="171">
        <v>44053</v>
      </c>
      <c r="O681" s="167">
        <v>5</v>
      </c>
      <c r="P681" s="169"/>
      <c r="Q681" s="170">
        <v>8</v>
      </c>
      <c r="R681" s="171">
        <v>44052</v>
      </c>
      <c r="S681" s="167">
        <v>5</v>
      </c>
      <c r="T681" s="169"/>
      <c r="U681" s="170">
        <v>8</v>
      </c>
      <c r="V681" s="171">
        <v>44051</v>
      </c>
      <c r="W681" s="167">
        <v>5</v>
      </c>
      <c r="X681" s="169"/>
      <c r="Y681" s="3">
        <v>5</v>
      </c>
      <c r="Z681" s="171">
        <v>44050</v>
      </c>
      <c r="AA681" s="167">
        <v>5</v>
      </c>
      <c r="AB681" s="169"/>
      <c r="AC681" s="131">
        <v>3</v>
      </c>
      <c r="AD681" s="171">
        <v>44049</v>
      </c>
      <c r="AE681" s="167">
        <v>5</v>
      </c>
      <c r="AF681" s="169"/>
      <c r="AG681" s="170">
        <v>1</v>
      </c>
      <c r="AH681" s="171">
        <v>44048</v>
      </c>
      <c r="AI681" s="167">
        <v>5</v>
      </c>
      <c r="AJ681" s="169"/>
      <c r="AK681" s="170">
        <v>1</v>
      </c>
      <c r="AL681" s="171">
        <v>44047</v>
      </c>
      <c r="AM681" s="167">
        <v>0</v>
      </c>
      <c r="AN681" s="169"/>
      <c r="AO681" s="170">
        <v>1</v>
      </c>
      <c r="AP681" s="171">
        <v>44046</v>
      </c>
      <c r="AQ681" s="167">
        <v>0</v>
      </c>
      <c r="AR681" s="169"/>
      <c r="AS681" s="170">
        <v>1</v>
      </c>
      <c r="AT681" s="171">
        <v>44045</v>
      </c>
      <c r="AU681" s="167">
        <v>0</v>
      </c>
      <c r="AV681" s="169"/>
      <c r="AW681" s="170">
        <v>1</v>
      </c>
      <c r="AX681" s="171">
        <v>44044</v>
      </c>
      <c r="AY681" s="167">
        <v>5</v>
      </c>
      <c r="AZ681" s="169"/>
      <c r="BA681" s="170">
        <v>1</v>
      </c>
      <c r="BB681" s="171">
        <v>44043</v>
      </c>
      <c r="BC681" s="167">
        <v>5</v>
      </c>
      <c r="BD681" s="169"/>
      <c r="BE681" s="170">
        <v>1</v>
      </c>
      <c r="BF681" s="171">
        <v>44042</v>
      </c>
      <c r="BG681" s="167">
        <v>5</v>
      </c>
      <c r="BH681" s="169"/>
      <c r="BI681" s="172"/>
      <c r="BJ681" s="172"/>
      <c r="BK681" s="172"/>
      <c r="BL681" s="172"/>
      <c r="BM681" s="172"/>
      <c r="BN681" s="172"/>
      <c r="BO681" s="172"/>
      <c r="BP681" s="172"/>
      <c r="BQ681" s="172"/>
      <c r="BR681" s="172"/>
      <c r="BS681" s="172"/>
      <c r="BT681" s="172"/>
      <c r="BU681" s="172"/>
      <c r="BV681" s="172"/>
      <c r="BW681" s="172"/>
      <c r="BX681" s="172"/>
      <c r="BY681" s="172"/>
      <c r="BZ681" s="172"/>
      <c r="CA681" s="172"/>
      <c r="CB681" s="172"/>
      <c r="CC681" s="172"/>
      <c r="CD681" s="172"/>
      <c r="CE681" s="172"/>
      <c r="CF681" s="172"/>
      <c r="CG681" s="172"/>
      <c r="CH681" s="172"/>
      <c r="CI681" s="172"/>
      <c r="CJ681" s="172"/>
      <c r="CK681" s="172"/>
      <c r="CL681" s="172"/>
      <c r="CM681" s="172"/>
      <c r="CN681" s="172"/>
      <c r="CO681" s="172"/>
      <c r="CP681" s="172"/>
      <c r="CQ681" s="172"/>
      <c r="CR681" s="172"/>
      <c r="CS681" s="172"/>
      <c r="CT681" s="172"/>
      <c r="CU681" s="172"/>
      <c r="CV681" s="172"/>
      <c r="CW681" s="172"/>
      <c r="CX681" s="172"/>
      <c r="CY681" s="172"/>
      <c r="CZ681" s="172"/>
      <c r="DA681" s="172"/>
      <c r="DB681" s="172"/>
      <c r="DC681" s="172"/>
      <c r="DD681" s="172"/>
      <c r="DE681" s="172"/>
      <c r="DF681" s="172"/>
      <c r="DG681" s="172"/>
      <c r="DH681" s="172"/>
      <c r="DI681" s="172"/>
      <c r="DJ681" s="172"/>
      <c r="DK681" s="172"/>
      <c r="DL681" s="172"/>
      <c r="DM681" s="172"/>
      <c r="DN681" s="172"/>
      <c r="DO681" s="172"/>
      <c r="DP681" s="172"/>
      <c r="DQ681" s="172"/>
      <c r="DR681" s="172"/>
      <c r="DS681" s="172"/>
      <c r="DT681" s="172"/>
      <c r="DU681" s="172"/>
      <c r="DV681" s="172"/>
      <c r="DW681" s="172"/>
      <c r="DX681" s="172"/>
      <c r="DY681" s="172"/>
      <c r="DZ681" s="172"/>
      <c r="EA681" s="172"/>
      <c r="EB681" s="172"/>
      <c r="EC681" s="172"/>
      <c r="ED681" s="172"/>
      <c r="EE681" s="172"/>
      <c r="EF681" s="172"/>
      <c r="EG681" s="172"/>
      <c r="EH681" s="172"/>
      <c r="EI681" s="172"/>
      <c r="EJ681" s="172"/>
      <c r="EK681" s="172"/>
      <c r="EL681" s="172"/>
      <c r="EM681" s="172"/>
      <c r="EN681" s="172"/>
      <c r="EO681" s="172"/>
      <c r="EP681" s="172"/>
      <c r="EQ681" s="172"/>
      <c r="ER681" s="172"/>
      <c r="ES681" s="172"/>
      <c r="ET681" s="172"/>
      <c r="EU681" s="172"/>
      <c r="EV681" s="172"/>
      <c r="EW681" s="172"/>
      <c r="EX681" s="172"/>
      <c r="EY681" s="172"/>
      <c r="EZ681" s="172"/>
      <c r="FA681" s="172"/>
      <c r="FB681" s="172"/>
      <c r="FC681" s="172"/>
      <c r="FD681" s="172"/>
      <c r="FE681" s="172"/>
      <c r="FF681" s="172"/>
      <c r="FG681" s="172"/>
      <c r="FH681" s="172"/>
      <c r="FI681" s="172"/>
      <c r="FJ681" s="172"/>
      <c r="FK681" s="172"/>
      <c r="FL681" s="172"/>
      <c r="FM681" s="172"/>
      <c r="FN681" s="172"/>
      <c r="FO681" s="172"/>
      <c r="FP681" s="172"/>
      <c r="FQ681" s="172"/>
      <c r="FR681" s="172"/>
      <c r="FS681" s="172"/>
      <c r="FT681" s="172"/>
      <c r="FU681" s="172"/>
      <c r="FV681" s="172"/>
      <c r="FW681" s="172"/>
      <c r="FX681" s="172"/>
      <c r="FY681" s="172"/>
      <c r="FZ681" s="172"/>
      <c r="GA681" s="172"/>
      <c r="GB681" s="172"/>
      <c r="GC681" s="172"/>
      <c r="GD681" s="172"/>
      <c r="GE681" s="172"/>
      <c r="GF681" s="172"/>
      <c r="GG681" s="172"/>
      <c r="GH681" s="172"/>
      <c r="GI681" s="172"/>
      <c r="GJ681" s="172"/>
      <c r="GK681" s="172"/>
      <c r="GL681" s="172"/>
      <c r="GM681" s="172"/>
      <c r="GN681" s="172"/>
      <c r="GO681" s="172"/>
      <c r="GP681" s="172"/>
      <c r="GQ681" s="172"/>
      <c r="GR681" s="172"/>
      <c r="GS681" s="172"/>
      <c r="GT681" s="172"/>
      <c r="GU681" s="172"/>
      <c r="GV681" s="172"/>
      <c r="GW681" s="172"/>
      <c r="GX681" s="172"/>
      <c r="GY681" s="172"/>
      <c r="GZ681" s="172"/>
      <c r="HA681" s="172"/>
      <c r="HB681" s="172"/>
      <c r="HC681" s="172"/>
      <c r="HD681" s="172"/>
      <c r="HE681" s="172"/>
      <c r="HF681" s="172"/>
      <c r="HG681" s="172"/>
      <c r="HH681" s="172"/>
      <c r="HI681" s="172"/>
      <c r="HJ681" s="172"/>
      <c r="HK681" s="172"/>
      <c r="HL681" s="172"/>
      <c r="HM681" s="172"/>
      <c r="HN681" s="172"/>
      <c r="HO681" s="172"/>
      <c r="HP681" s="172"/>
      <c r="HQ681" s="172"/>
      <c r="HR681" s="172"/>
      <c r="HS681" s="172"/>
      <c r="HT681" s="172"/>
      <c r="HU681" s="172"/>
      <c r="HV681" s="172"/>
      <c r="HW681" s="172"/>
      <c r="HX681" s="172"/>
      <c r="HY681" s="172"/>
      <c r="HZ681" s="172"/>
      <c r="IA681" s="172"/>
      <c r="IB681" s="172"/>
      <c r="IC681" s="172"/>
      <c r="ID681" s="172"/>
      <c r="IE681" s="172"/>
      <c r="IF681" s="172"/>
      <c r="IG681" s="172"/>
      <c r="IH681" s="172"/>
      <c r="II681" s="172"/>
      <c r="IJ681" s="172"/>
      <c r="IK681" s="172"/>
      <c r="IL681" s="172"/>
      <c r="IM681" s="172"/>
      <c r="IN681" s="172"/>
      <c r="IO681" s="172"/>
      <c r="IP681" s="172"/>
      <c r="IQ681" s="172"/>
      <c r="IR681" s="172"/>
      <c r="IS681" s="172"/>
      <c r="IT681" s="172"/>
      <c r="IU681" s="172"/>
      <c r="IV681" s="172"/>
    </row>
    <row r="682" spans="1:256" x14ac:dyDescent="0.25">
      <c r="A682" s="164"/>
      <c r="B682" s="165"/>
      <c r="C682" s="144">
        <f t="shared" si="108"/>
        <v>1</v>
      </c>
      <c r="D682" s="166">
        <f t="shared" si="109"/>
        <v>1</v>
      </c>
      <c r="E682" s="167">
        <f t="shared" si="110"/>
        <v>10</v>
      </c>
      <c r="F682" s="167">
        <v>5</v>
      </c>
      <c r="G682" s="168"/>
      <c r="H682" s="169"/>
      <c r="I682" s="170">
        <v>6</v>
      </c>
      <c r="J682" s="171">
        <v>44054</v>
      </c>
      <c r="K682" s="167">
        <v>5</v>
      </c>
      <c r="L682" s="169"/>
      <c r="M682" s="170">
        <v>8</v>
      </c>
      <c r="N682" s="171">
        <v>44053</v>
      </c>
      <c r="O682" s="167">
        <v>5</v>
      </c>
      <c r="P682" s="169"/>
      <c r="Q682" s="170"/>
      <c r="R682" s="171"/>
      <c r="S682" s="167"/>
      <c r="T682" s="169"/>
      <c r="U682" s="170"/>
      <c r="V682" s="171"/>
      <c r="W682" s="167"/>
      <c r="X682" s="169"/>
      <c r="Y682" s="3"/>
      <c r="Z682" s="171"/>
      <c r="AA682" s="167"/>
      <c r="AB682" s="169"/>
      <c r="AC682" s="131"/>
      <c r="AD682" s="171"/>
      <c r="AE682" s="167"/>
      <c r="AF682" s="169"/>
      <c r="AG682" s="170"/>
      <c r="AH682" s="171"/>
      <c r="AI682" s="167"/>
      <c r="AJ682" s="169"/>
      <c r="AK682" s="170"/>
      <c r="AL682" s="171"/>
      <c r="AM682" s="167"/>
      <c r="AN682" s="169"/>
      <c r="AO682" s="170"/>
      <c r="AP682" s="171"/>
      <c r="AQ682" s="167"/>
      <c r="AR682" s="169"/>
      <c r="AS682" s="170"/>
      <c r="AT682" s="171"/>
      <c r="AU682" s="167"/>
      <c r="AV682" s="169"/>
      <c r="AW682" s="170"/>
      <c r="AX682" s="171"/>
      <c r="AY682" s="167"/>
      <c r="AZ682" s="169"/>
      <c r="BA682" s="170"/>
      <c r="BB682" s="171"/>
      <c r="BC682" s="167"/>
      <c r="BD682" s="169"/>
      <c r="BE682" s="170"/>
      <c r="BF682" s="171"/>
      <c r="BG682" s="167"/>
      <c r="BH682" s="169"/>
      <c r="BI682" s="172"/>
      <c r="BJ682" s="172"/>
      <c r="BK682" s="172"/>
      <c r="BL682" s="172"/>
      <c r="BM682" s="172"/>
      <c r="BN682" s="172"/>
      <c r="BO682" s="172"/>
      <c r="BP682" s="172"/>
      <c r="BQ682" s="172"/>
      <c r="BR682" s="172"/>
      <c r="BS682" s="172"/>
      <c r="BT682" s="172"/>
      <c r="BU682" s="172"/>
      <c r="BV682" s="172"/>
      <c r="BW682" s="172"/>
      <c r="BX682" s="172"/>
      <c r="BY682" s="172"/>
      <c r="BZ682" s="172"/>
      <c r="CA682" s="172"/>
      <c r="CB682" s="172"/>
      <c r="CC682" s="172"/>
      <c r="CD682" s="172"/>
      <c r="CE682" s="172"/>
      <c r="CF682" s="172"/>
      <c r="CG682" s="172"/>
      <c r="CH682" s="172"/>
      <c r="CI682" s="172"/>
      <c r="CJ682" s="172"/>
      <c r="CK682" s="172"/>
      <c r="CL682" s="172"/>
      <c r="CM682" s="172"/>
      <c r="CN682" s="172"/>
      <c r="CO682" s="172"/>
      <c r="CP682" s="172"/>
      <c r="CQ682" s="172"/>
      <c r="CR682" s="172"/>
      <c r="CS682" s="172"/>
      <c r="CT682" s="172"/>
      <c r="CU682" s="172"/>
      <c r="CV682" s="172"/>
      <c r="CW682" s="172"/>
      <c r="CX682" s="172"/>
      <c r="CY682" s="172"/>
      <c r="CZ682" s="172"/>
      <c r="DA682" s="172"/>
      <c r="DB682" s="172"/>
      <c r="DC682" s="172"/>
      <c r="DD682" s="172"/>
      <c r="DE682" s="172"/>
      <c r="DF682" s="172"/>
      <c r="DG682" s="172"/>
      <c r="DH682" s="172"/>
      <c r="DI682" s="172"/>
      <c r="DJ682" s="172"/>
      <c r="DK682" s="172"/>
      <c r="DL682" s="172"/>
      <c r="DM682" s="172"/>
      <c r="DN682" s="172"/>
      <c r="DO682" s="172"/>
      <c r="DP682" s="172"/>
      <c r="DQ682" s="172"/>
      <c r="DR682" s="172"/>
      <c r="DS682" s="172"/>
      <c r="DT682" s="172"/>
      <c r="DU682" s="172"/>
      <c r="DV682" s="172"/>
      <c r="DW682" s="172"/>
      <c r="DX682" s="172"/>
      <c r="DY682" s="172"/>
      <c r="DZ682" s="172"/>
      <c r="EA682" s="172"/>
      <c r="EB682" s="172"/>
      <c r="EC682" s="172"/>
      <c r="ED682" s="172"/>
      <c r="EE682" s="172"/>
      <c r="EF682" s="172"/>
      <c r="EG682" s="172"/>
      <c r="EH682" s="172"/>
      <c r="EI682" s="172"/>
      <c r="EJ682" s="172"/>
      <c r="EK682" s="172"/>
      <c r="EL682" s="172"/>
      <c r="EM682" s="172"/>
      <c r="EN682" s="172"/>
      <c r="EO682" s="172"/>
      <c r="EP682" s="172"/>
      <c r="EQ682" s="172"/>
      <c r="ER682" s="172"/>
      <c r="ES682" s="172"/>
      <c r="ET682" s="172"/>
      <c r="EU682" s="172"/>
      <c r="EV682" s="172"/>
      <c r="EW682" s="172"/>
      <c r="EX682" s="172"/>
      <c r="EY682" s="172"/>
      <c r="EZ682" s="172"/>
      <c r="FA682" s="172"/>
      <c r="FB682" s="172"/>
      <c r="FC682" s="172"/>
      <c r="FD682" s="172"/>
      <c r="FE682" s="172"/>
      <c r="FF682" s="172"/>
      <c r="FG682" s="172"/>
      <c r="FH682" s="172"/>
      <c r="FI682" s="172"/>
      <c r="FJ682" s="172"/>
      <c r="FK682" s="172"/>
      <c r="FL682" s="172"/>
      <c r="FM682" s="172"/>
      <c r="FN682" s="172"/>
      <c r="FO682" s="172"/>
      <c r="FP682" s="172"/>
      <c r="FQ682" s="172"/>
      <c r="FR682" s="172"/>
      <c r="FS682" s="172"/>
      <c r="FT682" s="172"/>
      <c r="FU682" s="172"/>
      <c r="FV682" s="172"/>
      <c r="FW682" s="172"/>
      <c r="FX682" s="172"/>
      <c r="FY682" s="172"/>
      <c r="FZ682" s="172"/>
      <c r="GA682" s="172"/>
      <c r="GB682" s="172"/>
      <c r="GC682" s="172"/>
      <c r="GD682" s="172"/>
      <c r="GE682" s="172"/>
      <c r="GF682" s="172"/>
      <c r="GG682" s="172"/>
      <c r="GH682" s="172"/>
      <c r="GI682" s="172"/>
      <c r="GJ682" s="172"/>
      <c r="GK682" s="172"/>
      <c r="GL682" s="172"/>
      <c r="GM682" s="172"/>
      <c r="GN682" s="172"/>
      <c r="GO682" s="172"/>
      <c r="GP682" s="172"/>
      <c r="GQ682" s="172"/>
      <c r="GR682" s="172"/>
      <c r="GS682" s="172"/>
      <c r="GT682" s="172"/>
      <c r="GU682" s="172"/>
      <c r="GV682" s="172"/>
      <c r="GW682" s="172"/>
      <c r="GX682" s="172"/>
      <c r="GY682" s="172"/>
      <c r="GZ682" s="172"/>
      <c r="HA682" s="172"/>
      <c r="HB682" s="172"/>
      <c r="HC682" s="172"/>
      <c r="HD682" s="172"/>
      <c r="HE682" s="172"/>
      <c r="HF682" s="172"/>
      <c r="HG682" s="172"/>
      <c r="HH682" s="172"/>
      <c r="HI682" s="172"/>
      <c r="HJ682" s="172"/>
      <c r="HK682" s="172"/>
      <c r="HL682" s="172"/>
      <c r="HM682" s="172"/>
      <c r="HN682" s="172"/>
      <c r="HO682" s="172"/>
      <c r="HP682" s="172"/>
      <c r="HQ682" s="172"/>
      <c r="HR682" s="172"/>
      <c r="HS682" s="172"/>
      <c r="HT682" s="172"/>
      <c r="HU682" s="172"/>
      <c r="HV682" s="172"/>
      <c r="HW682" s="172"/>
      <c r="HX682" s="172"/>
      <c r="HY682" s="172"/>
      <c r="HZ682" s="172"/>
      <c r="IA682" s="172"/>
      <c r="IB682" s="172"/>
      <c r="IC682" s="172"/>
      <c r="ID682" s="172"/>
      <c r="IE682" s="172"/>
      <c r="IF682" s="172"/>
      <c r="IG682" s="172"/>
      <c r="IH682" s="172"/>
      <c r="II682" s="172"/>
      <c r="IJ682" s="172"/>
      <c r="IK682" s="172"/>
      <c r="IL682" s="172"/>
      <c r="IM682" s="172"/>
      <c r="IN682" s="172"/>
      <c r="IO682" s="172"/>
      <c r="IP682" s="172"/>
      <c r="IQ682" s="172"/>
      <c r="IR682" s="172"/>
      <c r="IS682" s="172"/>
      <c r="IT682" s="172"/>
      <c r="IU682" s="172"/>
      <c r="IV682" s="172"/>
    </row>
    <row r="683" spans="1:256" x14ac:dyDescent="0.25">
      <c r="A683" s="164">
        <v>44055</v>
      </c>
      <c r="B683" s="165">
        <v>0.5</v>
      </c>
      <c r="C683" s="128">
        <f t="shared" si="108"/>
        <v>2</v>
      </c>
      <c r="D683" s="166">
        <f t="shared" si="109"/>
        <v>2</v>
      </c>
      <c r="E683" s="167">
        <f t="shared" si="110"/>
        <v>130</v>
      </c>
      <c r="F683" s="167">
        <v>5</v>
      </c>
      <c r="G683" s="168"/>
      <c r="H683" s="169"/>
      <c r="I683" s="170">
        <v>6</v>
      </c>
      <c r="J683" s="171">
        <v>44054</v>
      </c>
      <c r="K683" s="167">
        <v>10</v>
      </c>
      <c r="L683" s="169"/>
      <c r="M683" s="170">
        <v>8</v>
      </c>
      <c r="N683" s="171">
        <v>44053</v>
      </c>
      <c r="O683" s="167">
        <v>10</v>
      </c>
      <c r="P683" s="169"/>
      <c r="Q683" s="170">
        <v>8</v>
      </c>
      <c r="R683" s="171">
        <v>44052</v>
      </c>
      <c r="S683" s="167">
        <v>10</v>
      </c>
      <c r="T683" s="169"/>
      <c r="U683" s="170">
        <v>8</v>
      </c>
      <c r="V683" s="171">
        <v>44051</v>
      </c>
      <c r="W683" s="167">
        <v>10</v>
      </c>
      <c r="X683" s="169"/>
      <c r="Y683" s="3">
        <v>5</v>
      </c>
      <c r="Z683" s="171">
        <v>44050</v>
      </c>
      <c r="AA683" s="167">
        <v>10</v>
      </c>
      <c r="AB683" s="169"/>
      <c r="AC683" s="131">
        <v>3</v>
      </c>
      <c r="AD683" s="171">
        <v>44049</v>
      </c>
      <c r="AE683" s="167">
        <v>10</v>
      </c>
      <c r="AF683" s="169"/>
      <c r="AG683" s="170">
        <v>1</v>
      </c>
      <c r="AH683" s="171">
        <v>44048</v>
      </c>
      <c r="AI683" s="167">
        <v>10</v>
      </c>
      <c r="AJ683" s="169"/>
      <c r="AK683" s="170">
        <v>1</v>
      </c>
      <c r="AL683" s="171">
        <v>44047</v>
      </c>
      <c r="AM683" s="167">
        <v>10</v>
      </c>
      <c r="AN683" s="169"/>
      <c r="AO683" s="170">
        <v>1</v>
      </c>
      <c r="AP683" s="171">
        <v>44046</v>
      </c>
      <c r="AQ683" s="167">
        <v>10</v>
      </c>
      <c r="AR683" s="169"/>
      <c r="AS683" s="170">
        <v>1</v>
      </c>
      <c r="AT683" s="171">
        <v>44045</v>
      </c>
      <c r="AU683" s="167">
        <v>10</v>
      </c>
      <c r="AV683" s="169"/>
      <c r="AW683" s="170">
        <v>1</v>
      </c>
      <c r="AX683" s="171">
        <v>44044</v>
      </c>
      <c r="AY683" s="167">
        <v>10</v>
      </c>
      <c r="AZ683" s="169"/>
      <c r="BA683" s="170">
        <v>1</v>
      </c>
      <c r="BB683" s="171">
        <v>44043</v>
      </c>
      <c r="BC683" s="167">
        <v>10</v>
      </c>
      <c r="BD683" s="169"/>
      <c r="BE683" s="170">
        <v>1</v>
      </c>
      <c r="BF683" s="171">
        <v>44042</v>
      </c>
      <c r="BG683" s="167">
        <v>10</v>
      </c>
      <c r="BH683" s="169"/>
      <c r="BI683" s="172"/>
      <c r="BJ683" s="172"/>
      <c r="BK683" s="172"/>
      <c r="BL683" s="172"/>
      <c r="BM683" s="172"/>
      <c r="BN683" s="172"/>
      <c r="BO683" s="172"/>
      <c r="BP683" s="172"/>
      <c r="BQ683" s="172"/>
      <c r="BR683" s="172"/>
      <c r="BS683" s="172"/>
      <c r="BT683" s="172"/>
      <c r="BU683" s="172"/>
      <c r="BV683" s="172"/>
      <c r="BW683" s="172"/>
      <c r="BX683" s="172"/>
      <c r="BY683" s="172"/>
      <c r="BZ683" s="172"/>
      <c r="CA683" s="172"/>
      <c r="CB683" s="172"/>
      <c r="CC683" s="172"/>
      <c r="CD683" s="172"/>
      <c r="CE683" s="172"/>
      <c r="CF683" s="172"/>
      <c r="CG683" s="172"/>
      <c r="CH683" s="172"/>
      <c r="CI683" s="172"/>
      <c r="CJ683" s="172"/>
      <c r="CK683" s="172"/>
      <c r="CL683" s="172"/>
      <c r="CM683" s="172"/>
      <c r="CN683" s="172"/>
      <c r="CO683" s="172"/>
      <c r="CP683" s="172"/>
      <c r="CQ683" s="172"/>
      <c r="CR683" s="172"/>
      <c r="CS683" s="172"/>
      <c r="CT683" s="172"/>
      <c r="CU683" s="172"/>
      <c r="CV683" s="172"/>
      <c r="CW683" s="172"/>
      <c r="CX683" s="172"/>
      <c r="CY683" s="172"/>
      <c r="CZ683" s="172"/>
      <c r="DA683" s="172"/>
      <c r="DB683" s="172"/>
      <c r="DC683" s="172"/>
      <c r="DD683" s="172"/>
      <c r="DE683" s="172"/>
      <c r="DF683" s="172"/>
      <c r="DG683" s="172"/>
      <c r="DH683" s="172"/>
      <c r="DI683" s="172"/>
      <c r="DJ683" s="172"/>
      <c r="DK683" s="172"/>
      <c r="DL683" s="172"/>
      <c r="DM683" s="172"/>
      <c r="DN683" s="172"/>
      <c r="DO683" s="172"/>
      <c r="DP683" s="172"/>
      <c r="DQ683" s="172"/>
      <c r="DR683" s="172"/>
      <c r="DS683" s="172"/>
      <c r="DT683" s="172"/>
      <c r="DU683" s="172"/>
      <c r="DV683" s="172"/>
      <c r="DW683" s="172"/>
      <c r="DX683" s="172"/>
      <c r="DY683" s="172"/>
      <c r="DZ683" s="172"/>
      <c r="EA683" s="172"/>
      <c r="EB683" s="172"/>
      <c r="EC683" s="172"/>
      <c r="ED683" s="172"/>
      <c r="EE683" s="172"/>
      <c r="EF683" s="172"/>
      <c r="EG683" s="172"/>
      <c r="EH683" s="172"/>
      <c r="EI683" s="172"/>
      <c r="EJ683" s="172"/>
      <c r="EK683" s="172"/>
      <c r="EL683" s="172"/>
      <c r="EM683" s="172"/>
      <c r="EN683" s="172"/>
      <c r="EO683" s="172"/>
      <c r="EP683" s="172"/>
      <c r="EQ683" s="172"/>
      <c r="ER683" s="172"/>
      <c r="ES683" s="172"/>
      <c r="ET683" s="172"/>
      <c r="EU683" s="172"/>
      <c r="EV683" s="172"/>
      <c r="EW683" s="172"/>
      <c r="EX683" s="172"/>
      <c r="EY683" s="172"/>
      <c r="EZ683" s="172"/>
      <c r="FA683" s="172"/>
      <c r="FB683" s="172"/>
      <c r="FC683" s="172"/>
      <c r="FD683" s="172"/>
      <c r="FE683" s="172"/>
      <c r="FF683" s="172"/>
      <c r="FG683" s="172"/>
      <c r="FH683" s="172"/>
      <c r="FI683" s="172"/>
      <c r="FJ683" s="172"/>
      <c r="FK683" s="172"/>
      <c r="FL683" s="172"/>
      <c r="FM683" s="172"/>
      <c r="FN683" s="172"/>
      <c r="FO683" s="172"/>
      <c r="FP683" s="172"/>
      <c r="FQ683" s="172"/>
      <c r="FR683" s="172"/>
      <c r="FS683" s="172"/>
      <c r="FT683" s="172"/>
      <c r="FU683" s="172"/>
      <c r="FV683" s="172"/>
      <c r="FW683" s="172"/>
      <c r="FX683" s="172"/>
      <c r="FY683" s="172"/>
      <c r="FZ683" s="172"/>
      <c r="GA683" s="172"/>
      <c r="GB683" s="172"/>
      <c r="GC683" s="172"/>
      <c r="GD683" s="172"/>
      <c r="GE683" s="172"/>
      <c r="GF683" s="172"/>
      <c r="GG683" s="172"/>
      <c r="GH683" s="172"/>
      <c r="GI683" s="172"/>
      <c r="GJ683" s="172"/>
      <c r="GK683" s="172"/>
      <c r="GL683" s="172"/>
      <c r="GM683" s="172"/>
      <c r="GN683" s="172"/>
      <c r="GO683" s="172"/>
      <c r="GP683" s="172"/>
      <c r="GQ683" s="172"/>
      <c r="GR683" s="172"/>
      <c r="GS683" s="172"/>
      <c r="GT683" s="172"/>
      <c r="GU683" s="172"/>
      <c r="GV683" s="172"/>
      <c r="GW683" s="172"/>
      <c r="GX683" s="172"/>
      <c r="GY683" s="172"/>
      <c r="GZ683" s="172"/>
      <c r="HA683" s="172"/>
      <c r="HB683" s="172"/>
      <c r="HC683" s="172"/>
      <c r="HD683" s="172"/>
      <c r="HE683" s="172"/>
      <c r="HF683" s="172"/>
      <c r="HG683" s="172"/>
      <c r="HH683" s="172"/>
      <c r="HI683" s="172"/>
      <c r="HJ683" s="172"/>
      <c r="HK683" s="172"/>
      <c r="HL683" s="172"/>
      <c r="HM683" s="172"/>
      <c r="HN683" s="172"/>
      <c r="HO683" s="172"/>
      <c r="HP683" s="172"/>
      <c r="HQ683" s="172"/>
      <c r="HR683" s="172"/>
      <c r="HS683" s="172"/>
      <c r="HT683" s="172"/>
      <c r="HU683" s="172"/>
      <c r="HV683" s="172"/>
      <c r="HW683" s="172"/>
      <c r="HX683" s="172"/>
      <c r="HY683" s="172"/>
      <c r="HZ683" s="172"/>
      <c r="IA683" s="172"/>
      <c r="IB683" s="172"/>
      <c r="IC683" s="172"/>
      <c r="ID683" s="172"/>
      <c r="IE683" s="172"/>
      <c r="IF683" s="172"/>
      <c r="IG683" s="172"/>
      <c r="IH683" s="172"/>
      <c r="II683" s="172"/>
      <c r="IJ683" s="172"/>
      <c r="IK683" s="172"/>
      <c r="IL683" s="172"/>
      <c r="IM683" s="172"/>
      <c r="IN683" s="172"/>
      <c r="IO683" s="172"/>
      <c r="IP683" s="172"/>
      <c r="IQ683" s="172"/>
      <c r="IR683" s="172"/>
      <c r="IS683" s="172"/>
      <c r="IT683" s="172"/>
      <c r="IU683" s="172"/>
      <c r="IV683" s="172"/>
    </row>
    <row r="684" spans="1:256" x14ac:dyDescent="0.25">
      <c r="A684" s="164"/>
      <c r="B684" s="165"/>
      <c r="C684" s="128">
        <f t="shared" si="108"/>
        <v>1</v>
      </c>
      <c r="D684" s="166">
        <f t="shared" si="109"/>
        <v>1</v>
      </c>
      <c r="E684" s="167">
        <f t="shared" si="110"/>
        <v>60</v>
      </c>
      <c r="F684" s="167">
        <v>5</v>
      </c>
      <c r="G684" s="168"/>
      <c r="H684" s="169"/>
      <c r="I684" s="170">
        <v>6</v>
      </c>
      <c r="J684" s="171">
        <v>44054</v>
      </c>
      <c r="K684" s="167">
        <v>5</v>
      </c>
      <c r="L684" s="169"/>
      <c r="M684" s="170">
        <v>8</v>
      </c>
      <c r="N684" s="171">
        <v>44053</v>
      </c>
      <c r="O684" s="167">
        <v>0</v>
      </c>
      <c r="P684" s="169"/>
      <c r="Q684" s="170">
        <v>8</v>
      </c>
      <c r="R684" s="171">
        <v>44052</v>
      </c>
      <c r="S684" s="167">
        <v>5</v>
      </c>
      <c r="T684" s="169"/>
      <c r="U684" s="170">
        <v>8</v>
      </c>
      <c r="V684" s="171">
        <v>44051</v>
      </c>
      <c r="W684" s="167">
        <v>5</v>
      </c>
      <c r="X684" s="169"/>
      <c r="Y684" s="3">
        <v>8</v>
      </c>
      <c r="Z684" s="171">
        <v>44050</v>
      </c>
      <c r="AA684" s="167">
        <v>5</v>
      </c>
      <c r="AB684" s="169"/>
      <c r="AC684" s="131">
        <v>5</v>
      </c>
      <c r="AD684" s="171">
        <v>44049</v>
      </c>
      <c r="AE684" s="167">
        <v>5</v>
      </c>
      <c r="AF684" s="169"/>
      <c r="AG684" s="170">
        <v>3</v>
      </c>
      <c r="AH684" s="171">
        <v>44048</v>
      </c>
      <c r="AI684" s="167">
        <v>5</v>
      </c>
      <c r="AJ684" s="169"/>
      <c r="AK684" s="170">
        <v>1</v>
      </c>
      <c r="AL684" s="171">
        <v>44047</v>
      </c>
      <c r="AM684" s="167">
        <v>5</v>
      </c>
      <c r="AN684" s="169"/>
      <c r="AO684" s="170">
        <v>1</v>
      </c>
      <c r="AP684" s="171">
        <v>44046</v>
      </c>
      <c r="AQ684" s="167">
        <v>5</v>
      </c>
      <c r="AR684" s="169"/>
      <c r="AS684" s="170">
        <v>1</v>
      </c>
      <c r="AT684" s="171">
        <v>44045</v>
      </c>
      <c r="AU684" s="167">
        <v>5</v>
      </c>
      <c r="AV684" s="169"/>
      <c r="AW684" s="170">
        <v>1</v>
      </c>
      <c r="AX684" s="171">
        <v>44044</v>
      </c>
      <c r="AY684" s="167">
        <v>5</v>
      </c>
      <c r="AZ684" s="169"/>
      <c r="BA684" s="170">
        <v>1</v>
      </c>
      <c r="BB684" s="171">
        <v>44043</v>
      </c>
      <c r="BC684" s="167">
        <v>5</v>
      </c>
      <c r="BD684" s="169"/>
      <c r="BE684" s="170">
        <v>1</v>
      </c>
      <c r="BF684" s="171">
        <v>44042</v>
      </c>
      <c r="BG684" s="167">
        <v>5</v>
      </c>
      <c r="BH684" s="169"/>
      <c r="BI684" s="172"/>
      <c r="BJ684" s="172"/>
      <c r="BK684" s="172"/>
      <c r="BL684" s="172"/>
      <c r="BM684" s="172"/>
      <c r="BN684" s="172"/>
      <c r="BO684" s="172"/>
      <c r="BP684" s="172"/>
      <c r="BQ684" s="172"/>
      <c r="BR684" s="172"/>
      <c r="BS684" s="172"/>
      <c r="BT684" s="172"/>
      <c r="BU684" s="172"/>
      <c r="BV684" s="172"/>
      <c r="BW684" s="172"/>
      <c r="BX684" s="172"/>
      <c r="BY684" s="172"/>
      <c r="BZ684" s="172"/>
      <c r="CA684" s="172"/>
      <c r="CB684" s="172"/>
      <c r="CC684" s="172"/>
      <c r="CD684" s="172"/>
      <c r="CE684" s="172"/>
      <c r="CF684" s="172"/>
      <c r="CG684" s="172"/>
      <c r="CH684" s="172"/>
      <c r="CI684" s="172"/>
      <c r="CJ684" s="172"/>
      <c r="CK684" s="172"/>
      <c r="CL684" s="172"/>
      <c r="CM684" s="172"/>
      <c r="CN684" s="172"/>
      <c r="CO684" s="172"/>
      <c r="CP684" s="172"/>
      <c r="CQ684" s="172"/>
      <c r="CR684" s="172"/>
      <c r="CS684" s="172"/>
      <c r="CT684" s="172"/>
      <c r="CU684" s="172"/>
      <c r="CV684" s="172"/>
      <c r="CW684" s="172"/>
      <c r="CX684" s="172"/>
      <c r="CY684" s="172"/>
      <c r="CZ684" s="172"/>
      <c r="DA684" s="172"/>
      <c r="DB684" s="172"/>
      <c r="DC684" s="172"/>
      <c r="DD684" s="172"/>
      <c r="DE684" s="172"/>
      <c r="DF684" s="172"/>
      <c r="DG684" s="172"/>
      <c r="DH684" s="172"/>
      <c r="DI684" s="172"/>
      <c r="DJ684" s="172"/>
      <c r="DK684" s="172"/>
      <c r="DL684" s="172"/>
      <c r="DM684" s="172"/>
      <c r="DN684" s="172"/>
      <c r="DO684" s="172"/>
      <c r="DP684" s="172"/>
      <c r="DQ684" s="172"/>
      <c r="DR684" s="172"/>
      <c r="DS684" s="172"/>
      <c r="DT684" s="172"/>
      <c r="DU684" s="172"/>
      <c r="DV684" s="172"/>
      <c r="DW684" s="172"/>
      <c r="DX684" s="172"/>
      <c r="DY684" s="172"/>
      <c r="DZ684" s="172"/>
      <c r="EA684" s="172"/>
      <c r="EB684" s="172"/>
      <c r="EC684" s="172"/>
      <c r="ED684" s="172"/>
      <c r="EE684" s="172"/>
      <c r="EF684" s="172"/>
      <c r="EG684" s="172"/>
      <c r="EH684" s="172"/>
      <c r="EI684" s="172"/>
      <c r="EJ684" s="172"/>
      <c r="EK684" s="172"/>
      <c r="EL684" s="172"/>
      <c r="EM684" s="172"/>
      <c r="EN684" s="172"/>
      <c r="EO684" s="172"/>
      <c r="EP684" s="172"/>
      <c r="EQ684" s="172"/>
      <c r="ER684" s="172"/>
      <c r="ES684" s="172"/>
      <c r="ET684" s="172"/>
      <c r="EU684" s="172"/>
      <c r="EV684" s="172"/>
      <c r="EW684" s="172"/>
      <c r="EX684" s="172"/>
      <c r="EY684" s="172"/>
      <c r="EZ684" s="172"/>
      <c r="FA684" s="172"/>
      <c r="FB684" s="172"/>
      <c r="FC684" s="172"/>
      <c r="FD684" s="172"/>
      <c r="FE684" s="172"/>
      <c r="FF684" s="172"/>
      <c r="FG684" s="172"/>
      <c r="FH684" s="172"/>
      <c r="FI684" s="172"/>
      <c r="FJ684" s="172"/>
      <c r="FK684" s="172"/>
      <c r="FL684" s="172"/>
      <c r="FM684" s="172"/>
      <c r="FN684" s="172"/>
      <c r="FO684" s="172"/>
      <c r="FP684" s="172"/>
      <c r="FQ684" s="172"/>
      <c r="FR684" s="172"/>
      <c r="FS684" s="172"/>
      <c r="FT684" s="172"/>
      <c r="FU684" s="172"/>
      <c r="FV684" s="172"/>
      <c r="FW684" s="172"/>
      <c r="FX684" s="172"/>
      <c r="FY684" s="172"/>
      <c r="FZ684" s="172"/>
      <c r="GA684" s="172"/>
      <c r="GB684" s="172"/>
      <c r="GC684" s="172"/>
      <c r="GD684" s="172"/>
      <c r="GE684" s="172"/>
      <c r="GF684" s="172"/>
      <c r="GG684" s="172"/>
      <c r="GH684" s="172"/>
      <c r="GI684" s="172"/>
      <c r="GJ684" s="172"/>
      <c r="GK684" s="172"/>
      <c r="GL684" s="172"/>
      <c r="GM684" s="172"/>
      <c r="GN684" s="172"/>
      <c r="GO684" s="172"/>
      <c r="GP684" s="172"/>
      <c r="GQ684" s="172"/>
      <c r="GR684" s="172"/>
      <c r="GS684" s="172"/>
      <c r="GT684" s="172"/>
      <c r="GU684" s="172"/>
      <c r="GV684" s="172"/>
      <c r="GW684" s="172"/>
      <c r="GX684" s="172"/>
      <c r="GY684" s="172"/>
      <c r="GZ684" s="172"/>
      <c r="HA684" s="172"/>
      <c r="HB684" s="172"/>
      <c r="HC684" s="172"/>
      <c r="HD684" s="172"/>
      <c r="HE684" s="172"/>
      <c r="HF684" s="172"/>
      <c r="HG684" s="172"/>
      <c r="HH684" s="172"/>
      <c r="HI684" s="172"/>
      <c r="HJ684" s="172"/>
      <c r="HK684" s="172"/>
      <c r="HL684" s="172"/>
      <c r="HM684" s="172"/>
      <c r="HN684" s="172"/>
      <c r="HO684" s="172"/>
      <c r="HP684" s="172"/>
      <c r="HQ684" s="172"/>
      <c r="HR684" s="172"/>
      <c r="HS684" s="172"/>
      <c r="HT684" s="172"/>
      <c r="HU684" s="172"/>
      <c r="HV684" s="172"/>
      <c r="HW684" s="172"/>
      <c r="HX684" s="172"/>
      <c r="HY684" s="172"/>
      <c r="HZ684" s="172"/>
      <c r="IA684" s="172"/>
      <c r="IB684" s="172"/>
      <c r="IC684" s="172"/>
      <c r="ID684" s="172"/>
      <c r="IE684" s="172"/>
      <c r="IF684" s="172"/>
      <c r="IG684" s="172"/>
      <c r="IH684" s="172"/>
      <c r="II684" s="172"/>
      <c r="IJ684" s="172"/>
      <c r="IK684" s="172"/>
      <c r="IL684" s="172"/>
      <c r="IM684" s="172"/>
      <c r="IN684" s="172"/>
      <c r="IO684" s="172"/>
      <c r="IP684" s="172"/>
      <c r="IQ684" s="172"/>
      <c r="IR684" s="172"/>
      <c r="IS684" s="172"/>
      <c r="IT684" s="172"/>
      <c r="IU684" s="172"/>
      <c r="IV684" s="172"/>
    </row>
    <row r="685" spans="1:256" x14ac:dyDescent="0.25">
      <c r="A685" s="164"/>
      <c r="B685" s="165"/>
      <c r="C685" s="144">
        <f t="shared" si="108"/>
        <v>1</v>
      </c>
      <c r="D685" s="166">
        <f t="shared" si="109"/>
        <v>1</v>
      </c>
      <c r="E685" s="167">
        <f t="shared" si="110"/>
        <v>5</v>
      </c>
      <c r="F685" s="167">
        <v>5</v>
      </c>
      <c r="G685" s="168"/>
      <c r="H685" s="169"/>
      <c r="I685" s="170">
        <v>6</v>
      </c>
      <c r="J685" s="171">
        <v>44054</v>
      </c>
      <c r="K685" s="167">
        <v>5</v>
      </c>
      <c r="L685" s="169"/>
      <c r="M685" s="170"/>
      <c r="N685" s="171"/>
      <c r="O685" s="167"/>
      <c r="P685" s="169"/>
      <c r="Q685" s="170"/>
      <c r="R685" s="171"/>
      <c r="S685" s="167"/>
      <c r="T685" s="169"/>
      <c r="U685" s="170"/>
      <c r="V685" s="171"/>
      <c r="W685" s="167"/>
      <c r="X685" s="169"/>
      <c r="Y685" s="3"/>
      <c r="Z685" s="171"/>
      <c r="AA685" s="167"/>
      <c r="AB685" s="169"/>
      <c r="AC685" s="131"/>
      <c r="AD685" s="171"/>
      <c r="AE685" s="167"/>
      <c r="AF685" s="169"/>
      <c r="AG685" s="170"/>
      <c r="AH685" s="171"/>
      <c r="AI685" s="167"/>
      <c r="AJ685" s="169"/>
      <c r="AK685" s="170"/>
      <c r="AL685" s="171"/>
      <c r="AM685" s="167"/>
      <c r="AN685" s="169"/>
      <c r="AO685" s="170"/>
      <c r="AP685" s="171"/>
      <c r="AQ685" s="167"/>
      <c r="AR685" s="169"/>
      <c r="AS685" s="170"/>
      <c r="AT685" s="171"/>
      <c r="AU685" s="167"/>
      <c r="AV685" s="169"/>
      <c r="AW685" s="170"/>
      <c r="AX685" s="171"/>
      <c r="AY685" s="167"/>
      <c r="AZ685" s="169"/>
      <c r="BA685" s="170"/>
      <c r="BB685" s="171"/>
      <c r="BC685" s="167"/>
      <c r="BD685" s="169"/>
      <c r="BE685" s="170"/>
      <c r="BF685" s="171"/>
      <c r="BG685" s="167"/>
      <c r="BH685" s="169"/>
      <c r="BI685" s="172"/>
      <c r="BJ685" s="172"/>
      <c r="BK685" s="172"/>
      <c r="BL685" s="172"/>
      <c r="BM685" s="172"/>
      <c r="BN685" s="172"/>
      <c r="BO685" s="172"/>
      <c r="BP685" s="172"/>
      <c r="BQ685" s="172"/>
      <c r="BR685" s="172"/>
      <c r="BS685" s="172"/>
      <c r="BT685" s="172"/>
      <c r="BU685" s="172"/>
      <c r="BV685" s="172"/>
      <c r="BW685" s="172"/>
      <c r="BX685" s="172"/>
      <c r="BY685" s="172"/>
      <c r="BZ685" s="172"/>
      <c r="CA685" s="172"/>
      <c r="CB685" s="172"/>
      <c r="CC685" s="172"/>
      <c r="CD685" s="172"/>
      <c r="CE685" s="172"/>
      <c r="CF685" s="172"/>
      <c r="CG685" s="172"/>
      <c r="CH685" s="172"/>
      <c r="CI685" s="172"/>
      <c r="CJ685" s="172"/>
      <c r="CK685" s="172"/>
      <c r="CL685" s="172"/>
      <c r="CM685" s="172"/>
      <c r="CN685" s="172"/>
      <c r="CO685" s="172"/>
      <c r="CP685" s="172"/>
      <c r="CQ685" s="172"/>
      <c r="CR685" s="172"/>
      <c r="CS685" s="172"/>
      <c r="CT685" s="172"/>
      <c r="CU685" s="172"/>
      <c r="CV685" s="172"/>
      <c r="CW685" s="172"/>
      <c r="CX685" s="172"/>
      <c r="CY685" s="172"/>
      <c r="CZ685" s="172"/>
      <c r="DA685" s="172"/>
      <c r="DB685" s="172"/>
      <c r="DC685" s="172"/>
      <c r="DD685" s="172"/>
      <c r="DE685" s="172"/>
      <c r="DF685" s="172"/>
      <c r="DG685" s="172"/>
      <c r="DH685" s="172"/>
      <c r="DI685" s="172"/>
      <c r="DJ685" s="172"/>
      <c r="DK685" s="172"/>
      <c r="DL685" s="172"/>
      <c r="DM685" s="172"/>
      <c r="DN685" s="172"/>
      <c r="DO685" s="172"/>
      <c r="DP685" s="172"/>
      <c r="DQ685" s="172"/>
      <c r="DR685" s="172"/>
      <c r="DS685" s="172"/>
      <c r="DT685" s="172"/>
      <c r="DU685" s="172"/>
      <c r="DV685" s="172"/>
      <c r="DW685" s="172"/>
      <c r="DX685" s="172"/>
      <c r="DY685" s="172"/>
      <c r="DZ685" s="172"/>
      <c r="EA685" s="172"/>
      <c r="EB685" s="172"/>
      <c r="EC685" s="172"/>
      <c r="ED685" s="172"/>
      <c r="EE685" s="172"/>
      <c r="EF685" s="172"/>
      <c r="EG685" s="172"/>
      <c r="EH685" s="172"/>
      <c r="EI685" s="172"/>
      <c r="EJ685" s="172"/>
      <c r="EK685" s="172"/>
      <c r="EL685" s="172"/>
      <c r="EM685" s="172"/>
      <c r="EN685" s="172"/>
      <c r="EO685" s="172"/>
      <c r="EP685" s="172"/>
      <c r="EQ685" s="172"/>
      <c r="ER685" s="172"/>
      <c r="ES685" s="172"/>
      <c r="ET685" s="172"/>
      <c r="EU685" s="172"/>
      <c r="EV685" s="172"/>
      <c r="EW685" s="172"/>
      <c r="EX685" s="172"/>
      <c r="EY685" s="172"/>
      <c r="EZ685" s="172"/>
      <c r="FA685" s="172"/>
      <c r="FB685" s="172"/>
      <c r="FC685" s="172"/>
      <c r="FD685" s="172"/>
      <c r="FE685" s="172"/>
      <c r="FF685" s="172"/>
      <c r="FG685" s="172"/>
      <c r="FH685" s="172"/>
      <c r="FI685" s="172"/>
      <c r="FJ685" s="172"/>
      <c r="FK685" s="172"/>
      <c r="FL685" s="172"/>
      <c r="FM685" s="172"/>
      <c r="FN685" s="172"/>
      <c r="FO685" s="172"/>
      <c r="FP685" s="172"/>
      <c r="FQ685" s="172"/>
      <c r="FR685" s="172"/>
      <c r="FS685" s="172"/>
      <c r="FT685" s="172"/>
      <c r="FU685" s="172"/>
      <c r="FV685" s="172"/>
      <c r="FW685" s="172"/>
      <c r="FX685" s="172"/>
      <c r="FY685" s="172"/>
      <c r="FZ685" s="172"/>
      <c r="GA685" s="172"/>
      <c r="GB685" s="172"/>
      <c r="GC685" s="172"/>
      <c r="GD685" s="172"/>
      <c r="GE685" s="172"/>
      <c r="GF685" s="172"/>
      <c r="GG685" s="172"/>
      <c r="GH685" s="172"/>
      <c r="GI685" s="172"/>
      <c r="GJ685" s="172"/>
      <c r="GK685" s="172"/>
      <c r="GL685" s="172"/>
      <c r="GM685" s="172"/>
      <c r="GN685" s="172"/>
      <c r="GO685" s="172"/>
      <c r="GP685" s="172"/>
      <c r="GQ685" s="172"/>
      <c r="GR685" s="172"/>
      <c r="GS685" s="172"/>
      <c r="GT685" s="172"/>
      <c r="GU685" s="172"/>
      <c r="GV685" s="172"/>
      <c r="GW685" s="172"/>
      <c r="GX685" s="172"/>
      <c r="GY685" s="172"/>
      <c r="GZ685" s="172"/>
      <c r="HA685" s="172"/>
      <c r="HB685" s="172"/>
      <c r="HC685" s="172"/>
      <c r="HD685" s="172"/>
      <c r="HE685" s="172"/>
      <c r="HF685" s="172"/>
      <c r="HG685" s="172"/>
      <c r="HH685" s="172"/>
      <c r="HI685" s="172"/>
      <c r="HJ685" s="172"/>
      <c r="HK685" s="172"/>
      <c r="HL685" s="172"/>
      <c r="HM685" s="172"/>
      <c r="HN685" s="172"/>
      <c r="HO685" s="172"/>
      <c r="HP685" s="172"/>
      <c r="HQ685" s="172"/>
      <c r="HR685" s="172"/>
      <c r="HS685" s="172"/>
      <c r="HT685" s="172"/>
      <c r="HU685" s="172"/>
      <c r="HV685" s="172"/>
      <c r="HW685" s="172"/>
      <c r="HX685" s="172"/>
      <c r="HY685" s="172"/>
      <c r="HZ685" s="172"/>
      <c r="IA685" s="172"/>
      <c r="IB685" s="172"/>
      <c r="IC685" s="172"/>
      <c r="ID685" s="172"/>
      <c r="IE685" s="172"/>
      <c r="IF685" s="172"/>
      <c r="IG685" s="172"/>
      <c r="IH685" s="172"/>
      <c r="II685" s="172"/>
      <c r="IJ685" s="172"/>
      <c r="IK685" s="172"/>
      <c r="IL685" s="172"/>
      <c r="IM685" s="172"/>
      <c r="IN685" s="172"/>
      <c r="IO685" s="172"/>
      <c r="IP685" s="172"/>
      <c r="IQ685" s="172"/>
      <c r="IR685" s="172"/>
      <c r="IS685" s="172"/>
      <c r="IT685" s="172"/>
      <c r="IU685" s="172"/>
      <c r="IV685" s="172"/>
    </row>
    <row r="686" spans="1:256" x14ac:dyDescent="0.25">
      <c r="A686" s="164">
        <v>44055</v>
      </c>
      <c r="B686" s="165">
        <v>0.54166666666666663</v>
      </c>
      <c r="C686" s="128">
        <f t="shared" si="108"/>
        <v>5</v>
      </c>
      <c r="D686" s="166">
        <f t="shared" si="109"/>
        <v>5</v>
      </c>
      <c r="E686" s="167">
        <f t="shared" si="110"/>
        <v>325</v>
      </c>
      <c r="F686" s="167">
        <v>5</v>
      </c>
      <c r="G686" s="168"/>
      <c r="H686" s="169"/>
      <c r="I686" s="170">
        <v>6</v>
      </c>
      <c r="J686" s="171">
        <v>44054</v>
      </c>
      <c r="K686" s="167">
        <v>25</v>
      </c>
      <c r="L686" s="169"/>
      <c r="M686" s="170">
        <v>8</v>
      </c>
      <c r="N686" s="171">
        <v>44053</v>
      </c>
      <c r="O686" s="167">
        <v>25</v>
      </c>
      <c r="P686" s="169"/>
      <c r="Q686" s="170">
        <v>8</v>
      </c>
      <c r="R686" s="171">
        <v>44052</v>
      </c>
      <c r="S686" s="167">
        <v>25</v>
      </c>
      <c r="T686" s="169"/>
      <c r="U686" s="170">
        <v>8</v>
      </c>
      <c r="V686" s="171">
        <v>44051</v>
      </c>
      <c r="W686" s="167">
        <v>25</v>
      </c>
      <c r="X686" s="169"/>
      <c r="Y686" s="3">
        <v>5</v>
      </c>
      <c r="Z686" s="171">
        <v>44050</v>
      </c>
      <c r="AA686" s="167">
        <v>25</v>
      </c>
      <c r="AB686" s="169"/>
      <c r="AC686" s="131">
        <v>3</v>
      </c>
      <c r="AD686" s="171">
        <v>44049</v>
      </c>
      <c r="AE686" s="167">
        <v>25</v>
      </c>
      <c r="AF686" s="169"/>
      <c r="AG686" s="170">
        <v>1</v>
      </c>
      <c r="AH686" s="171">
        <v>44048</v>
      </c>
      <c r="AI686" s="167">
        <v>25</v>
      </c>
      <c r="AJ686" s="169"/>
      <c r="AK686" s="170">
        <v>1</v>
      </c>
      <c r="AL686" s="171">
        <v>44047</v>
      </c>
      <c r="AM686" s="167">
        <v>25</v>
      </c>
      <c r="AN686" s="169"/>
      <c r="AO686" s="170">
        <v>1</v>
      </c>
      <c r="AP686" s="171">
        <v>44046</v>
      </c>
      <c r="AQ686" s="167">
        <v>25</v>
      </c>
      <c r="AR686" s="169"/>
      <c r="AS686" s="170">
        <v>1</v>
      </c>
      <c r="AT686" s="171">
        <v>44045</v>
      </c>
      <c r="AU686" s="167">
        <v>25</v>
      </c>
      <c r="AV686" s="169"/>
      <c r="AW686" s="170">
        <v>1</v>
      </c>
      <c r="AX686" s="171">
        <v>44044</v>
      </c>
      <c r="AY686" s="167">
        <v>25</v>
      </c>
      <c r="AZ686" s="169"/>
      <c r="BA686" s="170">
        <v>1</v>
      </c>
      <c r="BB686" s="171">
        <v>44043</v>
      </c>
      <c r="BC686" s="167">
        <v>25</v>
      </c>
      <c r="BD686" s="169"/>
      <c r="BE686" s="170">
        <v>1</v>
      </c>
      <c r="BF686" s="171">
        <v>44042</v>
      </c>
      <c r="BG686" s="167">
        <v>25</v>
      </c>
      <c r="BH686" s="169"/>
      <c r="BI686" s="172"/>
      <c r="BJ686" s="172"/>
      <c r="BK686" s="172"/>
      <c r="BL686" s="172"/>
      <c r="BM686" s="172"/>
      <c r="BN686" s="172"/>
      <c r="BO686" s="172"/>
      <c r="BP686" s="172"/>
      <c r="BQ686" s="172"/>
      <c r="BR686" s="172"/>
      <c r="BS686" s="172"/>
      <c r="BT686" s="172"/>
      <c r="BU686" s="172"/>
      <c r="BV686" s="172"/>
      <c r="BW686" s="172"/>
      <c r="BX686" s="172"/>
      <c r="BY686" s="172"/>
      <c r="BZ686" s="172"/>
      <c r="CA686" s="172"/>
      <c r="CB686" s="172"/>
      <c r="CC686" s="172"/>
      <c r="CD686" s="172"/>
      <c r="CE686" s="172"/>
      <c r="CF686" s="172"/>
      <c r="CG686" s="172"/>
      <c r="CH686" s="172"/>
      <c r="CI686" s="172"/>
      <c r="CJ686" s="172"/>
      <c r="CK686" s="172"/>
      <c r="CL686" s="172"/>
      <c r="CM686" s="172"/>
      <c r="CN686" s="172"/>
      <c r="CO686" s="172"/>
      <c r="CP686" s="172"/>
      <c r="CQ686" s="172"/>
      <c r="CR686" s="172"/>
      <c r="CS686" s="172"/>
      <c r="CT686" s="172"/>
      <c r="CU686" s="172"/>
      <c r="CV686" s="172"/>
      <c r="CW686" s="172"/>
      <c r="CX686" s="172"/>
      <c r="CY686" s="172"/>
      <c r="CZ686" s="172"/>
      <c r="DA686" s="172"/>
      <c r="DB686" s="172"/>
      <c r="DC686" s="172"/>
      <c r="DD686" s="172"/>
      <c r="DE686" s="172"/>
      <c r="DF686" s="172"/>
      <c r="DG686" s="172"/>
      <c r="DH686" s="172"/>
      <c r="DI686" s="172"/>
      <c r="DJ686" s="172"/>
      <c r="DK686" s="172"/>
      <c r="DL686" s="172"/>
      <c r="DM686" s="172"/>
      <c r="DN686" s="172"/>
      <c r="DO686" s="172"/>
      <c r="DP686" s="172"/>
      <c r="DQ686" s="172"/>
      <c r="DR686" s="172"/>
      <c r="DS686" s="172"/>
      <c r="DT686" s="172"/>
      <c r="DU686" s="172"/>
      <c r="DV686" s="172"/>
      <c r="DW686" s="172"/>
      <c r="DX686" s="172"/>
      <c r="DY686" s="172"/>
      <c r="DZ686" s="172"/>
      <c r="EA686" s="172"/>
      <c r="EB686" s="172"/>
      <c r="EC686" s="172"/>
      <c r="ED686" s="172"/>
      <c r="EE686" s="172"/>
      <c r="EF686" s="172"/>
      <c r="EG686" s="172"/>
      <c r="EH686" s="172"/>
      <c r="EI686" s="172"/>
      <c r="EJ686" s="172"/>
      <c r="EK686" s="172"/>
      <c r="EL686" s="172"/>
      <c r="EM686" s="172"/>
      <c r="EN686" s="172"/>
      <c r="EO686" s="172"/>
      <c r="EP686" s="172"/>
      <c r="EQ686" s="172"/>
      <c r="ER686" s="172"/>
      <c r="ES686" s="172"/>
      <c r="ET686" s="172"/>
      <c r="EU686" s="172"/>
      <c r="EV686" s="172"/>
      <c r="EW686" s="172"/>
      <c r="EX686" s="172"/>
      <c r="EY686" s="172"/>
      <c r="EZ686" s="172"/>
      <c r="FA686" s="172"/>
      <c r="FB686" s="172"/>
      <c r="FC686" s="172"/>
      <c r="FD686" s="172"/>
      <c r="FE686" s="172"/>
      <c r="FF686" s="172"/>
      <c r="FG686" s="172"/>
      <c r="FH686" s="172"/>
      <c r="FI686" s="172"/>
      <c r="FJ686" s="172"/>
      <c r="FK686" s="172"/>
      <c r="FL686" s="172"/>
      <c r="FM686" s="172"/>
      <c r="FN686" s="172"/>
      <c r="FO686" s="172"/>
      <c r="FP686" s="172"/>
      <c r="FQ686" s="172"/>
      <c r="FR686" s="172"/>
      <c r="FS686" s="172"/>
      <c r="FT686" s="172"/>
      <c r="FU686" s="172"/>
      <c r="FV686" s="172"/>
      <c r="FW686" s="172"/>
      <c r="FX686" s="172"/>
      <c r="FY686" s="172"/>
      <c r="FZ686" s="172"/>
      <c r="GA686" s="172"/>
      <c r="GB686" s="172"/>
      <c r="GC686" s="172"/>
      <c r="GD686" s="172"/>
      <c r="GE686" s="172"/>
      <c r="GF686" s="172"/>
      <c r="GG686" s="172"/>
      <c r="GH686" s="172"/>
      <c r="GI686" s="172"/>
      <c r="GJ686" s="172"/>
      <c r="GK686" s="172"/>
      <c r="GL686" s="172"/>
      <c r="GM686" s="172"/>
      <c r="GN686" s="172"/>
      <c r="GO686" s="172"/>
      <c r="GP686" s="172"/>
      <c r="GQ686" s="172"/>
      <c r="GR686" s="172"/>
      <c r="GS686" s="172"/>
      <c r="GT686" s="172"/>
      <c r="GU686" s="172"/>
      <c r="GV686" s="172"/>
      <c r="GW686" s="172"/>
      <c r="GX686" s="172"/>
      <c r="GY686" s="172"/>
      <c r="GZ686" s="172"/>
      <c r="HA686" s="172"/>
      <c r="HB686" s="172"/>
      <c r="HC686" s="172"/>
      <c r="HD686" s="172"/>
      <c r="HE686" s="172"/>
      <c r="HF686" s="172"/>
      <c r="HG686" s="172"/>
      <c r="HH686" s="172"/>
      <c r="HI686" s="172"/>
      <c r="HJ686" s="172"/>
      <c r="HK686" s="172"/>
      <c r="HL686" s="172"/>
      <c r="HM686" s="172"/>
      <c r="HN686" s="172"/>
      <c r="HO686" s="172"/>
      <c r="HP686" s="172"/>
      <c r="HQ686" s="172"/>
      <c r="HR686" s="172"/>
      <c r="HS686" s="172"/>
      <c r="HT686" s="172"/>
      <c r="HU686" s="172"/>
      <c r="HV686" s="172"/>
      <c r="HW686" s="172"/>
      <c r="HX686" s="172"/>
      <c r="HY686" s="172"/>
      <c r="HZ686" s="172"/>
      <c r="IA686" s="172"/>
      <c r="IB686" s="172"/>
      <c r="IC686" s="172"/>
      <c r="ID686" s="172"/>
      <c r="IE686" s="172"/>
      <c r="IF686" s="172"/>
      <c r="IG686" s="172"/>
      <c r="IH686" s="172"/>
      <c r="II686" s="172"/>
      <c r="IJ686" s="172"/>
      <c r="IK686" s="172"/>
      <c r="IL686" s="172"/>
      <c r="IM686" s="172"/>
      <c r="IN686" s="172"/>
      <c r="IO686" s="172"/>
      <c r="IP686" s="172"/>
      <c r="IQ686" s="172"/>
      <c r="IR686" s="172"/>
      <c r="IS686" s="172"/>
      <c r="IT686" s="172"/>
      <c r="IU686" s="172"/>
      <c r="IV686" s="172"/>
    </row>
    <row r="687" spans="1:256" x14ac:dyDescent="0.25">
      <c r="A687" s="164">
        <v>44055</v>
      </c>
      <c r="B687" s="165">
        <v>0.58333333333333337</v>
      </c>
      <c r="C687" s="128">
        <f t="shared" si="108"/>
        <v>4</v>
      </c>
      <c r="D687" s="166">
        <f t="shared" si="109"/>
        <v>4</v>
      </c>
      <c r="E687" s="167">
        <f t="shared" si="110"/>
        <v>260</v>
      </c>
      <c r="F687" s="167">
        <v>5</v>
      </c>
      <c r="G687" s="168"/>
      <c r="H687" s="169"/>
      <c r="I687" s="170">
        <v>6</v>
      </c>
      <c r="J687" s="171">
        <v>44054</v>
      </c>
      <c r="K687" s="167">
        <v>20</v>
      </c>
      <c r="L687" s="169"/>
      <c r="M687" s="170">
        <v>8</v>
      </c>
      <c r="N687" s="171">
        <v>44053</v>
      </c>
      <c r="O687" s="167">
        <v>20</v>
      </c>
      <c r="P687" s="169"/>
      <c r="Q687" s="170">
        <v>8</v>
      </c>
      <c r="R687" s="171">
        <v>44052</v>
      </c>
      <c r="S687" s="167">
        <v>20</v>
      </c>
      <c r="T687" s="169"/>
      <c r="U687" s="170">
        <v>8</v>
      </c>
      <c r="V687" s="171">
        <v>44051</v>
      </c>
      <c r="W687" s="167">
        <v>20</v>
      </c>
      <c r="X687" s="169"/>
      <c r="Y687" s="3">
        <v>5</v>
      </c>
      <c r="Z687" s="171">
        <v>44050</v>
      </c>
      <c r="AA687" s="167">
        <v>20</v>
      </c>
      <c r="AB687" s="169"/>
      <c r="AC687" s="131">
        <v>3</v>
      </c>
      <c r="AD687" s="171">
        <v>44049</v>
      </c>
      <c r="AE687" s="167">
        <v>20</v>
      </c>
      <c r="AF687" s="169"/>
      <c r="AG687" s="170">
        <v>1</v>
      </c>
      <c r="AH687" s="171">
        <v>44048</v>
      </c>
      <c r="AI687" s="167">
        <v>20</v>
      </c>
      <c r="AJ687" s="169"/>
      <c r="AK687" s="170">
        <v>1</v>
      </c>
      <c r="AL687" s="171">
        <v>44047</v>
      </c>
      <c r="AM687" s="167">
        <v>20</v>
      </c>
      <c r="AN687" s="169"/>
      <c r="AO687" s="170">
        <v>1</v>
      </c>
      <c r="AP687" s="171">
        <v>44046</v>
      </c>
      <c r="AQ687" s="167">
        <v>20</v>
      </c>
      <c r="AR687" s="169"/>
      <c r="AS687" s="170">
        <v>1</v>
      </c>
      <c r="AT687" s="171">
        <v>44045</v>
      </c>
      <c r="AU687" s="167">
        <v>20</v>
      </c>
      <c r="AV687" s="169"/>
      <c r="AW687" s="170">
        <v>1</v>
      </c>
      <c r="AX687" s="171">
        <v>44044</v>
      </c>
      <c r="AY687" s="167">
        <v>20</v>
      </c>
      <c r="AZ687" s="169"/>
      <c r="BA687" s="170">
        <v>1</v>
      </c>
      <c r="BB687" s="171">
        <v>44043</v>
      </c>
      <c r="BC687" s="167">
        <v>20</v>
      </c>
      <c r="BD687" s="169"/>
      <c r="BE687" s="170">
        <v>1</v>
      </c>
      <c r="BF687" s="171">
        <v>44042</v>
      </c>
      <c r="BG687" s="167">
        <v>20</v>
      </c>
      <c r="BH687" s="169"/>
      <c r="BI687" s="172"/>
      <c r="BJ687" s="172"/>
      <c r="BK687" s="172"/>
      <c r="BL687" s="172"/>
      <c r="BM687" s="172"/>
      <c r="BN687" s="172"/>
      <c r="BO687" s="172"/>
      <c r="BP687" s="172"/>
      <c r="BQ687" s="172"/>
      <c r="BR687" s="172"/>
      <c r="BS687" s="172"/>
      <c r="BT687" s="172"/>
      <c r="BU687" s="172"/>
      <c r="BV687" s="172"/>
      <c r="BW687" s="172"/>
      <c r="BX687" s="172"/>
      <c r="BY687" s="172"/>
      <c r="BZ687" s="172"/>
      <c r="CA687" s="172"/>
      <c r="CB687" s="172"/>
      <c r="CC687" s="172"/>
      <c r="CD687" s="172"/>
      <c r="CE687" s="172"/>
      <c r="CF687" s="172"/>
      <c r="CG687" s="172"/>
      <c r="CH687" s="172"/>
      <c r="CI687" s="172"/>
      <c r="CJ687" s="172"/>
      <c r="CK687" s="172"/>
      <c r="CL687" s="172"/>
      <c r="CM687" s="172"/>
      <c r="CN687" s="172"/>
      <c r="CO687" s="172"/>
      <c r="CP687" s="172"/>
      <c r="CQ687" s="172"/>
      <c r="CR687" s="172"/>
      <c r="CS687" s="172"/>
      <c r="CT687" s="172"/>
      <c r="CU687" s="172"/>
      <c r="CV687" s="172"/>
      <c r="CW687" s="172"/>
      <c r="CX687" s="172"/>
      <c r="CY687" s="172"/>
      <c r="CZ687" s="172"/>
      <c r="DA687" s="172"/>
      <c r="DB687" s="172"/>
      <c r="DC687" s="172"/>
      <c r="DD687" s="172"/>
      <c r="DE687" s="172"/>
      <c r="DF687" s="172"/>
      <c r="DG687" s="172"/>
      <c r="DH687" s="172"/>
      <c r="DI687" s="172"/>
      <c r="DJ687" s="172"/>
      <c r="DK687" s="172"/>
      <c r="DL687" s="172"/>
      <c r="DM687" s="172"/>
      <c r="DN687" s="172"/>
      <c r="DO687" s="172"/>
      <c r="DP687" s="172"/>
      <c r="DQ687" s="172"/>
      <c r="DR687" s="172"/>
      <c r="DS687" s="172"/>
      <c r="DT687" s="172"/>
      <c r="DU687" s="172"/>
      <c r="DV687" s="172"/>
      <c r="DW687" s="172"/>
      <c r="DX687" s="172"/>
      <c r="DY687" s="172"/>
      <c r="DZ687" s="172"/>
      <c r="EA687" s="172"/>
      <c r="EB687" s="172"/>
      <c r="EC687" s="172"/>
      <c r="ED687" s="172"/>
      <c r="EE687" s="172"/>
      <c r="EF687" s="172"/>
      <c r="EG687" s="172"/>
      <c r="EH687" s="172"/>
      <c r="EI687" s="172"/>
      <c r="EJ687" s="172"/>
      <c r="EK687" s="172"/>
      <c r="EL687" s="172"/>
      <c r="EM687" s="172"/>
      <c r="EN687" s="172"/>
      <c r="EO687" s="172"/>
      <c r="EP687" s="172"/>
      <c r="EQ687" s="172"/>
      <c r="ER687" s="172"/>
      <c r="ES687" s="172"/>
      <c r="ET687" s="172"/>
      <c r="EU687" s="172"/>
      <c r="EV687" s="172"/>
      <c r="EW687" s="172"/>
      <c r="EX687" s="172"/>
      <c r="EY687" s="172"/>
      <c r="EZ687" s="172"/>
      <c r="FA687" s="172"/>
      <c r="FB687" s="172"/>
      <c r="FC687" s="172"/>
      <c r="FD687" s="172"/>
      <c r="FE687" s="172"/>
      <c r="FF687" s="172"/>
      <c r="FG687" s="172"/>
      <c r="FH687" s="172"/>
      <c r="FI687" s="172"/>
      <c r="FJ687" s="172"/>
      <c r="FK687" s="172"/>
      <c r="FL687" s="172"/>
      <c r="FM687" s="172"/>
      <c r="FN687" s="172"/>
      <c r="FO687" s="172"/>
      <c r="FP687" s="172"/>
      <c r="FQ687" s="172"/>
      <c r="FR687" s="172"/>
      <c r="FS687" s="172"/>
      <c r="FT687" s="172"/>
      <c r="FU687" s="172"/>
      <c r="FV687" s="172"/>
      <c r="FW687" s="172"/>
      <c r="FX687" s="172"/>
      <c r="FY687" s="172"/>
      <c r="FZ687" s="172"/>
      <c r="GA687" s="172"/>
      <c r="GB687" s="172"/>
      <c r="GC687" s="172"/>
      <c r="GD687" s="172"/>
      <c r="GE687" s="172"/>
      <c r="GF687" s="172"/>
      <c r="GG687" s="172"/>
      <c r="GH687" s="172"/>
      <c r="GI687" s="172"/>
      <c r="GJ687" s="172"/>
      <c r="GK687" s="172"/>
      <c r="GL687" s="172"/>
      <c r="GM687" s="172"/>
      <c r="GN687" s="172"/>
      <c r="GO687" s="172"/>
      <c r="GP687" s="172"/>
      <c r="GQ687" s="172"/>
      <c r="GR687" s="172"/>
      <c r="GS687" s="172"/>
      <c r="GT687" s="172"/>
      <c r="GU687" s="172"/>
      <c r="GV687" s="172"/>
      <c r="GW687" s="172"/>
      <c r="GX687" s="172"/>
      <c r="GY687" s="172"/>
      <c r="GZ687" s="172"/>
      <c r="HA687" s="172"/>
      <c r="HB687" s="172"/>
      <c r="HC687" s="172"/>
      <c r="HD687" s="172"/>
      <c r="HE687" s="172"/>
      <c r="HF687" s="172"/>
      <c r="HG687" s="172"/>
      <c r="HH687" s="172"/>
      <c r="HI687" s="172"/>
      <c r="HJ687" s="172"/>
      <c r="HK687" s="172"/>
      <c r="HL687" s="172"/>
      <c r="HM687" s="172"/>
      <c r="HN687" s="172"/>
      <c r="HO687" s="172"/>
      <c r="HP687" s="172"/>
      <c r="HQ687" s="172"/>
      <c r="HR687" s="172"/>
      <c r="HS687" s="172"/>
      <c r="HT687" s="172"/>
      <c r="HU687" s="172"/>
      <c r="HV687" s="172"/>
      <c r="HW687" s="172"/>
      <c r="HX687" s="172"/>
      <c r="HY687" s="172"/>
      <c r="HZ687" s="172"/>
      <c r="IA687" s="172"/>
      <c r="IB687" s="172"/>
      <c r="IC687" s="172"/>
      <c r="ID687" s="172"/>
      <c r="IE687" s="172"/>
      <c r="IF687" s="172"/>
      <c r="IG687" s="172"/>
      <c r="IH687" s="172"/>
      <c r="II687" s="172"/>
      <c r="IJ687" s="172"/>
      <c r="IK687" s="172"/>
      <c r="IL687" s="172"/>
      <c r="IM687" s="172"/>
      <c r="IN687" s="172"/>
      <c r="IO687" s="172"/>
      <c r="IP687" s="172"/>
      <c r="IQ687" s="172"/>
      <c r="IR687" s="172"/>
      <c r="IS687" s="172"/>
      <c r="IT687" s="172"/>
      <c r="IU687" s="172"/>
      <c r="IV687" s="172"/>
    </row>
    <row r="688" spans="1:256" x14ac:dyDescent="0.25">
      <c r="A688" s="164"/>
      <c r="B688" s="165"/>
      <c r="C688" s="128">
        <f t="shared" si="108"/>
        <v>1</v>
      </c>
      <c r="D688" s="166">
        <f t="shared" si="109"/>
        <v>1</v>
      </c>
      <c r="E688" s="167">
        <f t="shared" si="110"/>
        <v>55</v>
      </c>
      <c r="F688" s="167">
        <v>5</v>
      </c>
      <c r="G688" s="168"/>
      <c r="H688" s="169"/>
      <c r="I688" s="170">
        <v>6</v>
      </c>
      <c r="J688" s="171">
        <v>44054</v>
      </c>
      <c r="K688" s="167">
        <v>5</v>
      </c>
      <c r="L688" s="169"/>
      <c r="M688" s="170">
        <v>8</v>
      </c>
      <c r="N688" s="171">
        <v>44053</v>
      </c>
      <c r="O688" s="167">
        <v>5</v>
      </c>
      <c r="P688" s="169"/>
      <c r="Q688" s="170">
        <v>8</v>
      </c>
      <c r="R688" s="171">
        <v>44052</v>
      </c>
      <c r="S688" s="167">
        <v>5</v>
      </c>
      <c r="T688" s="169"/>
      <c r="U688" s="170">
        <v>8</v>
      </c>
      <c r="V688" s="171">
        <v>44051</v>
      </c>
      <c r="W688" s="167">
        <v>5</v>
      </c>
      <c r="X688" s="169"/>
      <c r="Y688" s="3">
        <v>5</v>
      </c>
      <c r="Z688" s="171">
        <v>44050</v>
      </c>
      <c r="AA688" s="167">
        <v>5</v>
      </c>
      <c r="AB688" s="169"/>
      <c r="AC688" s="131">
        <v>3</v>
      </c>
      <c r="AD688" s="171">
        <v>44049</v>
      </c>
      <c r="AE688" s="167">
        <v>5</v>
      </c>
      <c r="AF688" s="169"/>
      <c r="AG688" s="170">
        <v>1</v>
      </c>
      <c r="AH688" s="171">
        <v>44048</v>
      </c>
      <c r="AI688" s="167">
        <v>5</v>
      </c>
      <c r="AJ688" s="169"/>
      <c r="AK688" s="170">
        <v>1</v>
      </c>
      <c r="AL688" s="171">
        <v>44047</v>
      </c>
      <c r="AM688" s="167">
        <v>5</v>
      </c>
      <c r="AN688" s="169"/>
      <c r="AO688" s="170">
        <v>1</v>
      </c>
      <c r="AP688" s="171">
        <v>44046</v>
      </c>
      <c r="AQ688" s="167">
        <v>5</v>
      </c>
      <c r="AR688" s="169"/>
      <c r="AS688" s="170">
        <v>1</v>
      </c>
      <c r="AT688" s="171">
        <v>44045</v>
      </c>
      <c r="AU688" s="167">
        <v>5</v>
      </c>
      <c r="AV688" s="169"/>
      <c r="AW688" s="170">
        <v>1</v>
      </c>
      <c r="AX688" s="171">
        <v>44044</v>
      </c>
      <c r="AY688" s="167">
        <v>0</v>
      </c>
      <c r="AZ688" s="169"/>
      <c r="BA688" s="170">
        <v>1</v>
      </c>
      <c r="BB688" s="171">
        <v>44043</v>
      </c>
      <c r="BC688" s="167">
        <v>5</v>
      </c>
      <c r="BD688" s="169"/>
      <c r="BE688" s="170">
        <v>1</v>
      </c>
      <c r="BF688" s="171">
        <v>44042</v>
      </c>
      <c r="BG688" s="167">
        <v>0</v>
      </c>
      <c r="BH688" s="169"/>
      <c r="BI688" s="172"/>
      <c r="BJ688" s="172"/>
      <c r="BK688" s="172"/>
      <c r="BL688" s="172"/>
      <c r="BM688" s="172"/>
      <c r="BN688" s="172"/>
      <c r="BO688" s="172"/>
      <c r="BP688" s="172"/>
      <c r="BQ688" s="172"/>
      <c r="BR688" s="172"/>
      <c r="BS688" s="172"/>
      <c r="BT688" s="172"/>
      <c r="BU688" s="172"/>
      <c r="BV688" s="172"/>
      <c r="BW688" s="172"/>
      <c r="BX688" s="172"/>
      <c r="BY688" s="172"/>
      <c r="BZ688" s="172"/>
      <c r="CA688" s="172"/>
      <c r="CB688" s="172"/>
      <c r="CC688" s="172"/>
      <c r="CD688" s="172"/>
      <c r="CE688" s="172"/>
      <c r="CF688" s="172"/>
      <c r="CG688" s="172"/>
      <c r="CH688" s="172"/>
      <c r="CI688" s="172"/>
      <c r="CJ688" s="172"/>
      <c r="CK688" s="172"/>
      <c r="CL688" s="172"/>
      <c r="CM688" s="172"/>
      <c r="CN688" s="172"/>
      <c r="CO688" s="172"/>
      <c r="CP688" s="172"/>
      <c r="CQ688" s="172"/>
      <c r="CR688" s="172"/>
      <c r="CS688" s="172"/>
      <c r="CT688" s="172"/>
      <c r="CU688" s="172"/>
      <c r="CV688" s="172"/>
      <c r="CW688" s="172"/>
      <c r="CX688" s="172"/>
      <c r="CY688" s="172"/>
      <c r="CZ688" s="172"/>
      <c r="DA688" s="172"/>
      <c r="DB688" s="172"/>
      <c r="DC688" s="172"/>
      <c r="DD688" s="172"/>
      <c r="DE688" s="172"/>
      <c r="DF688" s="172"/>
      <c r="DG688" s="172"/>
      <c r="DH688" s="172"/>
      <c r="DI688" s="172"/>
      <c r="DJ688" s="172"/>
      <c r="DK688" s="172"/>
      <c r="DL688" s="172"/>
      <c r="DM688" s="172"/>
      <c r="DN688" s="172"/>
      <c r="DO688" s="172"/>
      <c r="DP688" s="172"/>
      <c r="DQ688" s="172"/>
      <c r="DR688" s="172"/>
      <c r="DS688" s="172"/>
      <c r="DT688" s="172"/>
      <c r="DU688" s="172"/>
      <c r="DV688" s="172"/>
      <c r="DW688" s="172"/>
      <c r="DX688" s="172"/>
      <c r="DY688" s="172"/>
      <c r="DZ688" s="172"/>
      <c r="EA688" s="172"/>
      <c r="EB688" s="172"/>
      <c r="EC688" s="172"/>
      <c r="ED688" s="172"/>
      <c r="EE688" s="172"/>
      <c r="EF688" s="172"/>
      <c r="EG688" s="172"/>
      <c r="EH688" s="172"/>
      <c r="EI688" s="172"/>
      <c r="EJ688" s="172"/>
      <c r="EK688" s="172"/>
      <c r="EL688" s="172"/>
      <c r="EM688" s="172"/>
      <c r="EN688" s="172"/>
      <c r="EO688" s="172"/>
      <c r="EP688" s="172"/>
      <c r="EQ688" s="172"/>
      <c r="ER688" s="172"/>
      <c r="ES688" s="172"/>
      <c r="ET688" s="172"/>
      <c r="EU688" s="172"/>
      <c r="EV688" s="172"/>
      <c r="EW688" s="172"/>
      <c r="EX688" s="172"/>
      <c r="EY688" s="172"/>
      <c r="EZ688" s="172"/>
      <c r="FA688" s="172"/>
      <c r="FB688" s="172"/>
      <c r="FC688" s="172"/>
      <c r="FD688" s="172"/>
      <c r="FE688" s="172"/>
      <c r="FF688" s="172"/>
      <c r="FG688" s="172"/>
      <c r="FH688" s="172"/>
      <c r="FI688" s="172"/>
      <c r="FJ688" s="172"/>
      <c r="FK688" s="172"/>
      <c r="FL688" s="172"/>
      <c r="FM688" s="172"/>
      <c r="FN688" s="172"/>
      <c r="FO688" s="172"/>
      <c r="FP688" s="172"/>
      <c r="FQ688" s="172"/>
      <c r="FR688" s="172"/>
      <c r="FS688" s="172"/>
      <c r="FT688" s="172"/>
      <c r="FU688" s="172"/>
      <c r="FV688" s="172"/>
      <c r="FW688" s="172"/>
      <c r="FX688" s="172"/>
      <c r="FY688" s="172"/>
      <c r="FZ688" s="172"/>
      <c r="GA688" s="172"/>
      <c r="GB688" s="172"/>
      <c r="GC688" s="172"/>
      <c r="GD688" s="172"/>
      <c r="GE688" s="172"/>
      <c r="GF688" s="172"/>
      <c r="GG688" s="172"/>
      <c r="GH688" s="172"/>
      <c r="GI688" s="172"/>
      <c r="GJ688" s="172"/>
      <c r="GK688" s="172"/>
      <c r="GL688" s="172"/>
      <c r="GM688" s="172"/>
      <c r="GN688" s="172"/>
      <c r="GO688" s="172"/>
      <c r="GP688" s="172"/>
      <c r="GQ688" s="172"/>
      <c r="GR688" s="172"/>
      <c r="GS688" s="172"/>
      <c r="GT688" s="172"/>
      <c r="GU688" s="172"/>
      <c r="GV688" s="172"/>
      <c r="GW688" s="172"/>
      <c r="GX688" s="172"/>
      <c r="GY688" s="172"/>
      <c r="GZ688" s="172"/>
      <c r="HA688" s="172"/>
      <c r="HB688" s="172"/>
      <c r="HC688" s="172"/>
      <c r="HD688" s="172"/>
      <c r="HE688" s="172"/>
      <c r="HF688" s="172"/>
      <c r="HG688" s="172"/>
      <c r="HH688" s="172"/>
      <c r="HI688" s="172"/>
      <c r="HJ688" s="172"/>
      <c r="HK688" s="172"/>
      <c r="HL688" s="172"/>
      <c r="HM688" s="172"/>
      <c r="HN688" s="172"/>
      <c r="HO688" s="172"/>
      <c r="HP688" s="172"/>
      <c r="HQ688" s="172"/>
      <c r="HR688" s="172"/>
      <c r="HS688" s="172"/>
      <c r="HT688" s="172"/>
      <c r="HU688" s="172"/>
      <c r="HV688" s="172"/>
      <c r="HW688" s="172"/>
      <c r="HX688" s="172"/>
      <c r="HY688" s="172"/>
      <c r="HZ688" s="172"/>
      <c r="IA688" s="172"/>
      <c r="IB688" s="172"/>
      <c r="IC688" s="172"/>
      <c r="ID688" s="172"/>
      <c r="IE688" s="172"/>
      <c r="IF688" s="172"/>
      <c r="IG688" s="172"/>
      <c r="IH688" s="172"/>
      <c r="II688" s="172"/>
      <c r="IJ688" s="172"/>
      <c r="IK688" s="172"/>
      <c r="IL688" s="172"/>
      <c r="IM688" s="172"/>
      <c r="IN688" s="172"/>
      <c r="IO688" s="172"/>
      <c r="IP688" s="172"/>
      <c r="IQ688" s="172"/>
      <c r="IR688" s="172"/>
      <c r="IS688" s="172"/>
      <c r="IT688" s="172"/>
      <c r="IU688" s="172"/>
      <c r="IV688" s="172"/>
    </row>
    <row r="689" spans="1:256" x14ac:dyDescent="0.25">
      <c r="A689" s="164"/>
      <c r="B689" s="165"/>
      <c r="C689" s="144">
        <f t="shared" si="108"/>
        <v>2</v>
      </c>
      <c r="D689" s="166">
        <f t="shared" si="109"/>
        <v>2</v>
      </c>
      <c r="E689" s="167">
        <f t="shared" si="110"/>
        <v>10</v>
      </c>
      <c r="F689" s="167">
        <v>5</v>
      </c>
      <c r="G689" s="168"/>
      <c r="H689" s="169"/>
      <c r="I689" s="170">
        <v>6</v>
      </c>
      <c r="J689" s="171">
        <v>44054</v>
      </c>
      <c r="K689" s="167">
        <v>10</v>
      </c>
      <c r="L689" s="169"/>
      <c r="M689" s="170"/>
      <c r="N689" s="171"/>
      <c r="O689" s="167"/>
      <c r="P689" s="169"/>
      <c r="Q689" s="170"/>
      <c r="R689" s="171"/>
      <c r="S689" s="167"/>
      <c r="T689" s="169"/>
      <c r="U689" s="170"/>
      <c r="V689" s="171"/>
      <c r="W689" s="167"/>
      <c r="X689" s="169"/>
      <c r="Y689" s="3"/>
      <c r="Z689" s="171"/>
      <c r="AA689" s="167"/>
      <c r="AB689" s="169"/>
      <c r="AC689" s="131"/>
      <c r="AD689" s="171"/>
      <c r="AE689" s="167"/>
      <c r="AF689" s="169"/>
      <c r="AG689" s="170"/>
      <c r="AH689" s="171"/>
      <c r="AI689" s="167"/>
      <c r="AJ689" s="169"/>
      <c r="AK689" s="170"/>
      <c r="AL689" s="171"/>
      <c r="AM689" s="167"/>
      <c r="AN689" s="169"/>
      <c r="AO689" s="170"/>
      <c r="AP689" s="171"/>
      <c r="AQ689" s="167"/>
      <c r="AR689" s="169"/>
      <c r="AS689" s="170"/>
      <c r="AT689" s="171"/>
      <c r="AU689" s="167"/>
      <c r="AV689" s="169"/>
      <c r="AW689" s="170"/>
      <c r="AX689" s="171"/>
      <c r="AY689" s="167"/>
      <c r="AZ689" s="169"/>
      <c r="BA689" s="170"/>
      <c r="BB689" s="171"/>
      <c r="BC689" s="167"/>
      <c r="BD689" s="169"/>
      <c r="BE689" s="170"/>
      <c r="BF689" s="171"/>
      <c r="BG689" s="167"/>
      <c r="BH689" s="169"/>
      <c r="BI689" s="172"/>
      <c r="BJ689" s="172"/>
      <c r="BK689" s="172"/>
      <c r="BL689" s="172"/>
      <c r="BM689" s="172"/>
      <c r="BN689" s="172"/>
      <c r="BO689" s="172"/>
      <c r="BP689" s="172"/>
      <c r="BQ689" s="172"/>
      <c r="BR689" s="172"/>
      <c r="BS689" s="172"/>
      <c r="BT689" s="172"/>
      <c r="BU689" s="172"/>
      <c r="BV689" s="172"/>
      <c r="BW689" s="172"/>
      <c r="BX689" s="172"/>
      <c r="BY689" s="172"/>
      <c r="BZ689" s="172"/>
      <c r="CA689" s="172"/>
      <c r="CB689" s="172"/>
      <c r="CC689" s="172"/>
      <c r="CD689" s="172"/>
      <c r="CE689" s="172"/>
      <c r="CF689" s="172"/>
      <c r="CG689" s="172"/>
      <c r="CH689" s="172"/>
      <c r="CI689" s="172"/>
      <c r="CJ689" s="172"/>
      <c r="CK689" s="172"/>
      <c r="CL689" s="172"/>
      <c r="CM689" s="172"/>
      <c r="CN689" s="172"/>
      <c r="CO689" s="172"/>
      <c r="CP689" s="172"/>
      <c r="CQ689" s="172"/>
      <c r="CR689" s="172"/>
      <c r="CS689" s="172"/>
      <c r="CT689" s="172"/>
      <c r="CU689" s="172"/>
      <c r="CV689" s="172"/>
      <c r="CW689" s="172"/>
      <c r="CX689" s="172"/>
      <c r="CY689" s="172"/>
      <c r="CZ689" s="172"/>
      <c r="DA689" s="172"/>
      <c r="DB689" s="172"/>
      <c r="DC689" s="172"/>
      <c r="DD689" s="172"/>
      <c r="DE689" s="172"/>
      <c r="DF689" s="172"/>
      <c r="DG689" s="172"/>
      <c r="DH689" s="172"/>
      <c r="DI689" s="172"/>
      <c r="DJ689" s="172"/>
      <c r="DK689" s="172"/>
      <c r="DL689" s="172"/>
      <c r="DM689" s="172"/>
      <c r="DN689" s="172"/>
      <c r="DO689" s="172"/>
      <c r="DP689" s="172"/>
      <c r="DQ689" s="172"/>
      <c r="DR689" s="172"/>
      <c r="DS689" s="172"/>
      <c r="DT689" s="172"/>
      <c r="DU689" s="172"/>
      <c r="DV689" s="172"/>
      <c r="DW689" s="172"/>
      <c r="DX689" s="172"/>
      <c r="DY689" s="172"/>
      <c r="DZ689" s="172"/>
      <c r="EA689" s="172"/>
      <c r="EB689" s="172"/>
      <c r="EC689" s="172"/>
      <c r="ED689" s="172"/>
      <c r="EE689" s="172"/>
      <c r="EF689" s="172"/>
      <c r="EG689" s="172"/>
      <c r="EH689" s="172"/>
      <c r="EI689" s="172"/>
      <c r="EJ689" s="172"/>
      <c r="EK689" s="172"/>
      <c r="EL689" s="172"/>
      <c r="EM689" s="172"/>
      <c r="EN689" s="172"/>
      <c r="EO689" s="172"/>
      <c r="EP689" s="172"/>
      <c r="EQ689" s="172"/>
      <c r="ER689" s="172"/>
      <c r="ES689" s="172"/>
      <c r="ET689" s="172"/>
      <c r="EU689" s="172"/>
      <c r="EV689" s="172"/>
      <c r="EW689" s="172"/>
      <c r="EX689" s="172"/>
      <c r="EY689" s="172"/>
      <c r="EZ689" s="172"/>
      <c r="FA689" s="172"/>
      <c r="FB689" s="172"/>
      <c r="FC689" s="172"/>
      <c r="FD689" s="172"/>
      <c r="FE689" s="172"/>
      <c r="FF689" s="172"/>
      <c r="FG689" s="172"/>
      <c r="FH689" s="172"/>
      <c r="FI689" s="172"/>
      <c r="FJ689" s="172"/>
      <c r="FK689" s="172"/>
      <c r="FL689" s="172"/>
      <c r="FM689" s="172"/>
      <c r="FN689" s="172"/>
      <c r="FO689" s="172"/>
      <c r="FP689" s="172"/>
      <c r="FQ689" s="172"/>
      <c r="FR689" s="172"/>
      <c r="FS689" s="172"/>
      <c r="FT689" s="172"/>
      <c r="FU689" s="172"/>
      <c r="FV689" s="172"/>
      <c r="FW689" s="172"/>
      <c r="FX689" s="172"/>
      <c r="FY689" s="172"/>
      <c r="FZ689" s="172"/>
      <c r="GA689" s="172"/>
      <c r="GB689" s="172"/>
      <c r="GC689" s="172"/>
      <c r="GD689" s="172"/>
      <c r="GE689" s="172"/>
      <c r="GF689" s="172"/>
      <c r="GG689" s="172"/>
      <c r="GH689" s="172"/>
      <c r="GI689" s="172"/>
      <c r="GJ689" s="172"/>
      <c r="GK689" s="172"/>
      <c r="GL689" s="172"/>
      <c r="GM689" s="172"/>
      <c r="GN689" s="172"/>
      <c r="GO689" s="172"/>
      <c r="GP689" s="172"/>
      <c r="GQ689" s="172"/>
      <c r="GR689" s="172"/>
      <c r="GS689" s="172"/>
      <c r="GT689" s="172"/>
      <c r="GU689" s="172"/>
      <c r="GV689" s="172"/>
      <c r="GW689" s="172"/>
      <c r="GX689" s="172"/>
      <c r="GY689" s="172"/>
      <c r="GZ689" s="172"/>
      <c r="HA689" s="172"/>
      <c r="HB689" s="172"/>
      <c r="HC689" s="172"/>
      <c r="HD689" s="172"/>
      <c r="HE689" s="172"/>
      <c r="HF689" s="172"/>
      <c r="HG689" s="172"/>
      <c r="HH689" s="172"/>
      <c r="HI689" s="172"/>
      <c r="HJ689" s="172"/>
      <c r="HK689" s="172"/>
      <c r="HL689" s="172"/>
      <c r="HM689" s="172"/>
      <c r="HN689" s="172"/>
      <c r="HO689" s="172"/>
      <c r="HP689" s="172"/>
      <c r="HQ689" s="172"/>
      <c r="HR689" s="172"/>
      <c r="HS689" s="172"/>
      <c r="HT689" s="172"/>
      <c r="HU689" s="172"/>
      <c r="HV689" s="172"/>
      <c r="HW689" s="172"/>
      <c r="HX689" s="172"/>
      <c r="HY689" s="172"/>
      <c r="HZ689" s="172"/>
      <c r="IA689" s="172"/>
      <c r="IB689" s="172"/>
      <c r="IC689" s="172"/>
      <c r="ID689" s="172"/>
      <c r="IE689" s="172"/>
      <c r="IF689" s="172"/>
      <c r="IG689" s="172"/>
      <c r="IH689" s="172"/>
      <c r="II689" s="172"/>
      <c r="IJ689" s="172"/>
      <c r="IK689" s="172"/>
      <c r="IL689" s="172"/>
      <c r="IM689" s="172"/>
      <c r="IN689" s="172"/>
      <c r="IO689" s="172"/>
      <c r="IP689" s="172"/>
      <c r="IQ689" s="172"/>
      <c r="IR689" s="172"/>
      <c r="IS689" s="172"/>
      <c r="IT689" s="172"/>
      <c r="IU689" s="172"/>
      <c r="IV689" s="172"/>
    </row>
    <row r="690" spans="1:256" x14ac:dyDescent="0.25">
      <c r="A690" s="164">
        <v>44055</v>
      </c>
      <c r="B690" s="165">
        <v>0.625</v>
      </c>
      <c r="C690" s="128">
        <f t="shared" si="108"/>
        <v>2</v>
      </c>
      <c r="D690" s="166">
        <f t="shared" si="109"/>
        <v>2</v>
      </c>
      <c r="E690" s="167">
        <f t="shared" si="110"/>
        <v>130</v>
      </c>
      <c r="F690" s="167">
        <v>5</v>
      </c>
      <c r="G690" s="168"/>
      <c r="H690" s="169"/>
      <c r="I690" s="170">
        <v>6</v>
      </c>
      <c r="J690" s="171">
        <v>44054</v>
      </c>
      <c r="K690" s="167">
        <v>10</v>
      </c>
      <c r="L690" s="169"/>
      <c r="M690" s="170">
        <v>8</v>
      </c>
      <c r="N690" s="171">
        <v>44053</v>
      </c>
      <c r="O690" s="167">
        <v>10</v>
      </c>
      <c r="P690" s="169"/>
      <c r="Q690" s="170">
        <v>8</v>
      </c>
      <c r="R690" s="171">
        <v>44052</v>
      </c>
      <c r="S690" s="167">
        <v>10</v>
      </c>
      <c r="T690" s="169"/>
      <c r="U690" s="170">
        <v>8</v>
      </c>
      <c r="V690" s="171">
        <v>44051</v>
      </c>
      <c r="W690" s="167">
        <v>10</v>
      </c>
      <c r="X690" s="169"/>
      <c r="Y690" s="3">
        <v>5</v>
      </c>
      <c r="Z690" s="171">
        <v>44050</v>
      </c>
      <c r="AA690" s="167">
        <v>10</v>
      </c>
      <c r="AB690" s="169"/>
      <c r="AC690" s="131">
        <v>3</v>
      </c>
      <c r="AD690" s="171">
        <v>44049</v>
      </c>
      <c r="AE690" s="167">
        <v>10</v>
      </c>
      <c r="AF690" s="169"/>
      <c r="AG690" s="170">
        <v>1</v>
      </c>
      <c r="AH690" s="171">
        <v>44048</v>
      </c>
      <c r="AI690" s="167">
        <v>10</v>
      </c>
      <c r="AJ690" s="169"/>
      <c r="AK690" s="170">
        <v>1</v>
      </c>
      <c r="AL690" s="171">
        <v>44047</v>
      </c>
      <c r="AM690" s="167">
        <v>10</v>
      </c>
      <c r="AN690" s="169"/>
      <c r="AO690" s="170">
        <v>1</v>
      </c>
      <c r="AP690" s="171">
        <v>44046</v>
      </c>
      <c r="AQ690" s="167">
        <v>10</v>
      </c>
      <c r="AR690" s="169"/>
      <c r="AS690" s="170">
        <v>1</v>
      </c>
      <c r="AT690" s="171">
        <v>44045</v>
      </c>
      <c r="AU690" s="167">
        <v>10</v>
      </c>
      <c r="AV690" s="169"/>
      <c r="AW690" s="170">
        <v>1</v>
      </c>
      <c r="AX690" s="171">
        <v>44044</v>
      </c>
      <c r="AY690" s="167">
        <v>10</v>
      </c>
      <c r="AZ690" s="169"/>
      <c r="BA690" s="170">
        <v>1</v>
      </c>
      <c r="BB690" s="171">
        <v>44043</v>
      </c>
      <c r="BC690" s="167">
        <v>10</v>
      </c>
      <c r="BD690" s="169"/>
      <c r="BE690" s="170">
        <v>1</v>
      </c>
      <c r="BF690" s="171">
        <v>44042</v>
      </c>
      <c r="BG690" s="167">
        <v>10</v>
      </c>
      <c r="BH690" s="169"/>
      <c r="BI690" s="172"/>
      <c r="BJ690" s="172"/>
      <c r="BK690" s="172"/>
      <c r="BL690" s="172"/>
      <c r="BM690" s="172"/>
      <c r="BN690" s="172"/>
      <c r="BO690" s="172"/>
      <c r="BP690" s="172"/>
      <c r="BQ690" s="172"/>
      <c r="BR690" s="172"/>
      <c r="BS690" s="172"/>
      <c r="BT690" s="172"/>
      <c r="BU690" s="172"/>
      <c r="BV690" s="172"/>
      <c r="BW690" s="172"/>
      <c r="BX690" s="172"/>
      <c r="BY690" s="172"/>
      <c r="BZ690" s="172"/>
      <c r="CA690" s="172"/>
      <c r="CB690" s="172"/>
      <c r="CC690" s="172"/>
      <c r="CD690" s="172"/>
      <c r="CE690" s="172"/>
      <c r="CF690" s="172"/>
      <c r="CG690" s="172"/>
      <c r="CH690" s="172"/>
      <c r="CI690" s="172"/>
      <c r="CJ690" s="172"/>
      <c r="CK690" s="172"/>
      <c r="CL690" s="172"/>
      <c r="CM690" s="172"/>
      <c r="CN690" s="172"/>
      <c r="CO690" s="172"/>
      <c r="CP690" s="172"/>
      <c r="CQ690" s="172"/>
      <c r="CR690" s="172"/>
      <c r="CS690" s="172"/>
      <c r="CT690" s="172"/>
      <c r="CU690" s="172"/>
      <c r="CV690" s="172"/>
      <c r="CW690" s="172"/>
      <c r="CX690" s="172"/>
      <c r="CY690" s="172"/>
      <c r="CZ690" s="172"/>
      <c r="DA690" s="172"/>
      <c r="DB690" s="172"/>
      <c r="DC690" s="172"/>
      <c r="DD690" s="172"/>
      <c r="DE690" s="172"/>
      <c r="DF690" s="172"/>
      <c r="DG690" s="172"/>
      <c r="DH690" s="172"/>
      <c r="DI690" s="172"/>
      <c r="DJ690" s="172"/>
      <c r="DK690" s="172"/>
      <c r="DL690" s="172"/>
      <c r="DM690" s="172"/>
      <c r="DN690" s="172"/>
      <c r="DO690" s="172"/>
      <c r="DP690" s="172"/>
      <c r="DQ690" s="172"/>
      <c r="DR690" s="172"/>
      <c r="DS690" s="172"/>
      <c r="DT690" s="172"/>
      <c r="DU690" s="172"/>
      <c r="DV690" s="172"/>
      <c r="DW690" s="172"/>
      <c r="DX690" s="172"/>
      <c r="DY690" s="172"/>
      <c r="DZ690" s="172"/>
      <c r="EA690" s="172"/>
      <c r="EB690" s="172"/>
      <c r="EC690" s="172"/>
      <c r="ED690" s="172"/>
      <c r="EE690" s="172"/>
      <c r="EF690" s="172"/>
      <c r="EG690" s="172"/>
      <c r="EH690" s="172"/>
      <c r="EI690" s="172"/>
      <c r="EJ690" s="172"/>
      <c r="EK690" s="172"/>
      <c r="EL690" s="172"/>
      <c r="EM690" s="172"/>
      <c r="EN690" s="172"/>
      <c r="EO690" s="172"/>
      <c r="EP690" s="172"/>
      <c r="EQ690" s="172"/>
      <c r="ER690" s="172"/>
      <c r="ES690" s="172"/>
      <c r="ET690" s="172"/>
      <c r="EU690" s="172"/>
      <c r="EV690" s="172"/>
      <c r="EW690" s="172"/>
      <c r="EX690" s="172"/>
      <c r="EY690" s="172"/>
      <c r="EZ690" s="172"/>
      <c r="FA690" s="172"/>
      <c r="FB690" s="172"/>
      <c r="FC690" s="172"/>
      <c r="FD690" s="172"/>
      <c r="FE690" s="172"/>
      <c r="FF690" s="172"/>
      <c r="FG690" s="172"/>
      <c r="FH690" s="172"/>
      <c r="FI690" s="172"/>
      <c r="FJ690" s="172"/>
      <c r="FK690" s="172"/>
      <c r="FL690" s="172"/>
      <c r="FM690" s="172"/>
      <c r="FN690" s="172"/>
      <c r="FO690" s="172"/>
      <c r="FP690" s="172"/>
      <c r="FQ690" s="172"/>
      <c r="FR690" s="172"/>
      <c r="FS690" s="172"/>
      <c r="FT690" s="172"/>
      <c r="FU690" s="172"/>
      <c r="FV690" s="172"/>
      <c r="FW690" s="172"/>
      <c r="FX690" s="172"/>
      <c r="FY690" s="172"/>
      <c r="FZ690" s="172"/>
      <c r="GA690" s="172"/>
      <c r="GB690" s="172"/>
      <c r="GC690" s="172"/>
      <c r="GD690" s="172"/>
      <c r="GE690" s="172"/>
      <c r="GF690" s="172"/>
      <c r="GG690" s="172"/>
      <c r="GH690" s="172"/>
      <c r="GI690" s="172"/>
      <c r="GJ690" s="172"/>
      <c r="GK690" s="172"/>
      <c r="GL690" s="172"/>
      <c r="GM690" s="172"/>
      <c r="GN690" s="172"/>
      <c r="GO690" s="172"/>
      <c r="GP690" s="172"/>
      <c r="GQ690" s="172"/>
      <c r="GR690" s="172"/>
      <c r="GS690" s="172"/>
      <c r="GT690" s="172"/>
      <c r="GU690" s="172"/>
      <c r="GV690" s="172"/>
      <c r="GW690" s="172"/>
      <c r="GX690" s="172"/>
      <c r="GY690" s="172"/>
      <c r="GZ690" s="172"/>
      <c r="HA690" s="172"/>
      <c r="HB690" s="172"/>
      <c r="HC690" s="172"/>
      <c r="HD690" s="172"/>
      <c r="HE690" s="172"/>
      <c r="HF690" s="172"/>
      <c r="HG690" s="172"/>
      <c r="HH690" s="172"/>
      <c r="HI690" s="172"/>
      <c r="HJ690" s="172"/>
      <c r="HK690" s="172"/>
      <c r="HL690" s="172"/>
      <c r="HM690" s="172"/>
      <c r="HN690" s="172"/>
      <c r="HO690" s="172"/>
      <c r="HP690" s="172"/>
      <c r="HQ690" s="172"/>
      <c r="HR690" s="172"/>
      <c r="HS690" s="172"/>
      <c r="HT690" s="172"/>
      <c r="HU690" s="172"/>
      <c r="HV690" s="172"/>
      <c r="HW690" s="172"/>
      <c r="HX690" s="172"/>
      <c r="HY690" s="172"/>
      <c r="HZ690" s="172"/>
      <c r="IA690" s="172"/>
      <c r="IB690" s="172"/>
      <c r="IC690" s="172"/>
      <c r="ID690" s="172"/>
      <c r="IE690" s="172"/>
      <c r="IF690" s="172"/>
      <c r="IG690" s="172"/>
      <c r="IH690" s="172"/>
      <c r="II690" s="172"/>
      <c r="IJ690" s="172"/>
      <c r="IK690" s="172"/>
      <c r="IL690" s="172"/>
      <c r="IM690" s="172"/>
      <c r="IN690" s="172"/>
      <c r="IO690" s="172"/>
      <c r="IP690" s="172"/>
      <c r="IQ690" s="172"/>
      <c r="IR690" s="172"/>
      <c r="IS690" s="172"/>
      <c r="IT690" s="172"/>
      <c r="IU690" s="172"/>
      <c r="IV690" s="172"/>
    </row>
    <row r="691" spans="1:256" x14ac:dyDescent="0.25">
      <c r="A691" s="164"/>
      <c r="B691" s="165"/>
      <c r="C691" s="128">
        <f t="shared" si="108"/>
        <v>1</v>
      </c>
      <c r="D691" s="166">
        <f t="shared" si="109"/>
        <v>1</v>
      </c>
      <c r="E691" s="167">
        <f t="shared" si="110"/>
        <v>55</v>
      </c>
      <c r="F691" s="167">
        <v>5</v>
      </c>
      <c r="G691" s="168"/>
      <c r="H691" s="169"/>
      <c r="I691" s="170">
        <v>6</v>
      </c>
      <c r="J691" s="171">
        <v>44054</v>
      </c>
      <c r="K691" s="167">
        <v>5</v>
      </c>
      <c r="L691" s="169"/>
      <c r="M691" s="170">
        <v>8</v>
      </c>
      <c r="N691" s="171">
        <v>44053</v>
      </c>
      <c r="O691" s="167">
        <v>5</v>
      </c>
      <c r="P691" s="169"/>
      <c r="Q691" s="170">
        <v>8</v>
      </c>
      <c r="R691" s="171">
        <v>44052</v>
      </c>
      <c r="S691" s="167">
        <v>5</v>
      </c>
      <c r="T691" s="169"/>
      <c r="U691" s="170">
        <v>8</v>
      </c>
      <c r="V691" s="171">
        <v>44051</v>
      </c>
      <c r="W691" s="167">
        <v>5</v>
      </c>
      <c r="X691" s="169"/>
      <c r="Y691" s="3">
        <v>5</v>
      </c>
      <c r="Z691" s="171">
        <v>44050</v>
      </c>
      <c r="AA691" s="167">
        <v>0</v>
      </c>
      <c r="AB691" s="169"/>
      <c r="AC691" s="131">
        <v>5</v>
      </c>
      <c r="AD691" s="171">
        <v>44049</v>
      </c>
      <c r="AE691" s="167">
        <v>5</v>
      </c>
      <c r="AF691" s="169"/>
      <c r="AG691" s="170">
        <v>3</v>
      </c>
      <c r="AH691" s="171">
        <v>44048</v>
      </c>
      <c r="AI691" s="167">
        <v>5</v>
      </c>
      <c r="AJ691" s="169"/>
      <c r="AK691" s="170">
        <v>1</v>
      </c>
      <c r="AL691" s="171">
        <v>44047</v>
      </c>
      <c r="AM691" s="167">
        <v>5</v>
      </c>
      <c r="AN691" s="169"/>
      <c r="AO691" s="170">
        <v>1</v>
      </c>
      <c r="AP691" s="171">
        <v>44046</v>
      </c>
      <c r="AQ691" s="167">
        <v>0</v>
      </c>
      <c r="AR691" s="169"/>
      <c r="AS691" s="170">
        <v>1</v>
      </c>
      <c r="AT691" s="171">
        <v>44045</v>
      </c>
      <c r="AU691" s="167">
        <v>5</v>
      </c>
      <c r="AV691" s="169"/>
      <c r="AW691" s="170">
        <v>1</v>
      </c>
      <c r="AX691" s="171">
        <v>44044</v>
      </c>
      <c r="AY691" s="167">
        <v>5</v>
      </c>
      <c r="AZ691" s="169"/>
      <c r="BA691" s="170">
        <v>1</v>
      </c>
      <c r="BB691" s="171">
        <v>44043</v>
      </c>
      <c r="BC691" s="167">
        <v>5</v>
      </c>
      <c r="BD691" s="169"/>
      <c r="BE691" s="170">
        <v>1</v>
      </c>
      <c r="BF691" s="171">
        <v>44042</v>
      </c>
      <c r="BG691" s="167">
        <v>5</v>
      </c>
      <c r="BH691" s="169"/>
      <c r="BI691" s="172"/>
      <c r="BJ691" s="172"/>
      <c r="BK691" s="172"/>
      <c r="BL691" s="172"/>
      <c r="BM691" s="172"/>
      <c r="BN691" s="172"/>
      <c r="BO691" s="172"/>
      <c r="BP691" s="172"/>
      <c r="BQ691" s="172"/>
      <c r="BR691" s="172"/>
      <c r="BS691" s="172"/>
      <c r="BT691" s="172"/>
      <c r="BU691" s="172"/>
      <c r="BV691" s="172"/>
      <c r="BW691" s="172"/>
      <c r="BX691" s="172"/>
      <c r="BY691" s="172"/>
      <c r="BZ691" s="172"/>
      <c r="CA691" s="172"/>
      <c r="CB691" s="172"/>
      <c r="CC691" s="172"/>
      <c r="CD691" s="172"/>
      <c r="CE691" s="172"/>
      <c r="CF691" s="172"/>
      <c r="CG691" s="172"/>
      <c r="CH691" s="172"/>
      <c r="CI691" s="172"/>
      <c r="CJ691" s="172"/>
      <c r="CK691" s="172"/>
      <c r="CL691" s="172"/>
      <c r="CM691" s="172"/>
      <c r="CN691" s="172"/>
      <c r="CO691" s="172"/>
      <c r="CP691" s="172"/>
      <c r="CQ691" s="172"/>
      <c r="CR691" s="172"/>
      <c r="CS691" s="172"/>
      <c r="CT691" s="172"/>
      <c r="CU691" s="172"/>
      <c r="CV691" s="172"/>
      <c r="CW691" s="172"/>
      <c r="CX691" s="172"/>
      <c r="CY691" s="172"/>
      <c r="CZ691" s="172"/>
      <c r="DA691" s="172"/>
      <c r="DB691" s="172"/>
      <c r="DC691" s="172"/>
      <c r="DD691" s="172"/>
      <c r="DE691" s="172"/>
      <c r="DF691" s="172"/>
      <c r="DG691" s="172"/>
      <c r="DH691" s="172"/>
      <c r="DI691" s="172"/>
      <c r="DJ691" s="172"/>
      <c r="DK691" s="172"/>
      <c r="DL691" s="172"/>
      <c r="DM691" s="172"/>
      <c r="DN691" s="172"/>
      <c r="DO691" s="172"/>
      <c r="DP691" s="172"/>
      <c r="DQ691" s="172"/>
      <c r="DR691" s="172"/>
      <c r="DS691" s="172"/>
      <c r="DT691" s="172"/>
      <c r="DU691" s="172"/>
      <c r="DV691" s="172"/>
      <c r="DW691" s="172"/>
      <c r="DX691" s="172"/>
      <c r="DY691" s="172"/>
      <c r="DZ691" s="172"/>
      <c r="EA691" s="172"/>
      <c r="EB691" s="172"/>
      <c r="EC691" s="172"/>
      <c r="ED691" s="172"/>
      <c r="EE691" s="172"/>
      <c r="EF691" s="172"/>
      <c r="EG691" s="172"/>
      <c r="EH691" s="172"/>
      <c r="EI691" s="172"/>
      <c r="EJ691" s="172"/>
      <c r="EK691" s="172"/>
      <c r="EL691" s="172"/>
      <c r="EM691" s="172"/>
      <c r="EN691" s="172"/>
      <c r="EO691" s="172"/>
      <c r="EP691" s="172"/>
      <c r="EQ691" s="172"/>
      <c r="ER691" s="172"/>
      <c r="ES691" s="172"/>
      <c r="ET691" s="172"/>
      <c r="EU691" s="172"/>
      <c r="EV691" s="172"/>
      <c r="EW691" s="172"/>
      <c r="EX691" s="172"/>
      <c r="EY691" s="172"/>
      <c r="EZ691" s="172"/>
      <c r="FA691" s="172"/>
      <c r="FB691" s="172"/>
      <c r="FC691" s="172"/>
      <c r="FD691" s="172"/>
      <c r="FE691" s="172"/>
      <c r="FF691" s="172"/>
      <c r="FG691" s="172"/>
      <c r="FH691" s="172"/>
      <c r="FI691" s="172"/>
      <c r="FJ691" s="172"/>
      <c r="FK691" s="172"/>
      <c r="FL691" s="172"/>
      <c r="FM691" s="172"/>
      <c r="FN691" s="172"/>
      <c r="FO691" s="172"/>
      <c r="FP691" s="172"/>
      <c r="FQ691" s="172"/>
      <c r="FR691" s="172"/>
      <c r="FS691" s="172"/>
      <c r="FT691" s="172"/>
      <c r="FU691" s="172"/>
      <c r="FV691" s="172"/>
      <c r="FW691" s="172"/>
      <c r="FX691" s="172"/>
      <c r="FY691" s="172"/>
      <c r="FZ691" s="172"/>
      <c r="GA691" s="172"/>
      <c r="GB691" s="172"/>
      <c r="GC691" s="172"/>
      <c r="GD691" s="172"/>
      <c r="GE691" s="172"/>
      <c r="GF691" s="172"/>
      <c r="GG691" s="172"/>
      <c r="GH691" s="172"/>
      <c r="GI691" s="172"/>
      <c r="GJ691" s="172"/>
      <c r="GK691" s="172"/>
      <c r="GL691" s="172"/>
      <c r="GM691" s="172"/>
      <c r="GN691" s="172"/>
      <c r="GO691" s="172"/>
      <c r="GP691" s="172"/>
      <c r="GQ691" s="172"/>
      <c r="GR691" s="172"/>
      <c r="GS691" s="172"/>
      <c r="GT691" s="172"/>
      <c r="GU691" s="172"/>
      <c r="GV691" s="172"/>
      <c r="GW691" s="172"/>
      <c r="GX691" s="172"/>
      <c r="GY691" s="172"/>
      <c r="GZ691" s="172"/>
      <c r="HA691" s="172"/>
      <c r="HB691" s="172"/>
      <c r="HC691" s="172"/>
      <c r="HD691" s="172"/>
      <c r="HE691" s="172"/>
      <c r="HF691" s="172"/>
      <c r="HG691" s="172"/>
      <c r="HH691" s="172"/>
      <c r="HI691" s="172"/>
      <c r="HJ691" s="172"/>
      <c r="HK691" s="172"/>
      <c r="HL691" s="172"/>
      <c r="HM691" s="172"/>
      <c r="HN691" s="172"/>
      <c r="HO691" s="172"/>
      <c r="HP691" s="172"/>
      <c r="HQ691" s="172"/>
      <c r="HR691" s="172"/>
      <c r="HS691" s="172"/>
      <c r="HT691" s="172"/>
      <c r="HU691" s="172"/>
      <c r="HV691" s="172"/>
      <c r="HW691" s="172"/>
      <c r="HX691" s="172"/>
      <c r="HY691" s="172"/>
      <c r="HZ691" s="172"/>
      <c r="IA691" s="172"/>
      <c r="IB691" s="172"/>
      <c r="IC691" s="172"/>
      <c r="ID691" s="172"/>
      <c r="IE691" s="172"/>
      <c r="IF691" s="172"/>
      <c r="IG691" s="172"/>
      <c r="IH691" s="172"/>
      <c r="II691" s="172"/>
      <c r="IJ691" s="172"/>
      <c r="IK691" s="172"/>
      <c r="IL691" s="172"/>
      <c r="IM691" s="172"/>
      <c r="IN691" s="172"/>
      <c r="IO691" s="172"/>
      <c r="IP691" s="172"/>
      <c r="IQ691" s="172"/>
      <c r="IR691" s="172"/>
      <c r="IS691" s="172"/>
      <c r="IT691" s="172"/>
      <c r="IU691" s="172"/>
      <c r="IV691" s="172"/>
    </row>
    <row r="692" spans="1:256" x14ac:dyDescent="0.25">
      <c r="A692" s="164"/>
      <c r="B692" s="165"/>
      <c r="C692" s="144">
        <f t="shared" si="108"/>
        <v>1</v>
      </c>
      <c r="D692" s="166">
        <f t="shared" si="109"/>
        <v>1</v>
      </c>
      <c r="E692" s="167">
        <f t="shared" si="110"/>
        <v>10</v>
      </c>
      <c r="F692" s="167">
        <v>5</v>
      </c>
      <c r="G692" s="168"/>
      <c r="H692" s="169"/>
      <c r="I692" s="170">
        <v>6</v>
      </c>
      <c r="J692" s="171">
        <v>44053</v>
      </c>
      <c r="K692" s="167">
        <v>5</v>
      </c>
      <c r="L692" s="169"/>
      <c r="M692" s="170">
        <v>8</v>
      </c>
      <c r="N692" s="171">
        <v>44052</v>
      </c>
      <c r="O692" s="167">
        <v>0</v>
      </c>
      <c r="P692" s="169"/>
      <c r="Q692" s="170">
        <v>8</v>
      </c>
      <c r="R692" s="171">
        <v>44051</v>
      </c>
      <c r="S692" s="167">
        <v>0</v>
      </c>
      <c r="T692" s="169"/>
      <c r="U692" s="170">
        <v>8</v>
      </c>
      <c r="V692" s="171">
        <v>44050</v>
      </c>
      <c r="W692" s="167">
        <v>5</v>
      </c>
      <c r="X692" s="169"/>
      <c r="Y692" s="3"/>
      <c r="Z692" s="171"/>
      <c r="AA692" s="167"/>
      <c r="AB692" s="169"/>
      <c r="AC692" s="131"/>
      <c r="AD692" s="171"/>
      <c r="AE692" s="167"/>
      <c r="AF692" s="169"/>
      <c r="AG692" s="170"/>
      <c r="AH692" s="171"/>
      <c r="AI692" s="167"/>
      <c r="AJ692" s="169"/>
      <c r="AK692" s="170"/>
      <c r="AL692" s="171"/>
      <c r="AM692" s="167"/>
      <c r="AN692" s="169"/>
      <c r="AO692" s="170"/>
      <c r="AP692" s="171"/>
      <c r="AQ692" s="167"/>
      <c r="AR692" s="169"/>
      <c r="AS692" s="170"/>
      <c r="AT692" s="171"/>
      <c r="AU692" s="167"/>
      <c r="AV692" s="169"/>
      <c r="AW692" s="170"/>
      <c r="AX692" s="171"/>
      <c r="AY692" s="167"/>
      <c r="AZ692" s="169"/>
      <c r="BA692" s="170"/>
      <c r="BB692" s="171"/>
      <c r="BC692" s="167"/>
      <c r="BD692" s="169"/>
      <c r="BE692" s="170"/>
      <c r="BF692" s="171"/>
      <c r="BG692" s="167"/>
      <c r="BH692" s="169"/>
      <c r="BI692" s="172"/>
      <c r="BJ692" s="172"/>
      <c r="BK692" s="172"/>
      <c r="BL692" s="172"/>
      <c r="BM692" s="172"/>
      <c r="BN692" s="172"/>
      <c r="BO692" s="172"/>
      <c r="BP692" s="172"/>
      <c r="BQ692" s="172"/>
      <c r="BR692" s="172"/>
      <c r="BS692" s="172"/>
      <c r="BT692" s="172"/>
      <c r="BU692" s="172"/>
      <c r="BV692" s="172"/>
      <c r="BW692" s="172"/>
      <c r="BX692" s="172"/>
      <c r="BY692" s="172"/>
      <c r="BZ692" s="172"/>
      <c r="CA692" s="172"/>
      <c r="CB692" s="172"/>
      <c r="CC692" s="172"/>
      <c r="CD692" s="172"/>
      <c r="CE692" s="172"/>
      <c r="CF692" s="172"/>
      <c r="CG692" s="172"/>
      <c r="CH692" s="172"/>
      <c r="CI692" s="172"/>
      <c r="CJ692" s="172"/>
      <c r="CK692" s="172"/>
      <c r="CL692" s="172"/>
      <c r="CM692" s="172"/>
      <c r="CN692" s="172"/>
      <c r="CO692" s="172"/>
      <c r="CP692" s="172"/>
      <c r="CQ692" s="172"/>
      <c r="CR692" s="172"/>
      <c r="CS692" s="172"/>
      <c r="CT692" s="172"/>
      <c r="CU692" s="172"/>
      <c r="CV692" s="172"/>
      <c r="CW692" s="172"/>
      <c r="CX692" s="172"/>
      <c r="CY692" s="172"/>
      <c r="CZ692" s="172"/>
      <c r="DA692" s="172"/>
      <c r="DB692" s="172"/>
      <c r="DC692" s="172"/>
      <c r="DD692" s="172"/>
      <c r="DE692" s="172"/>
      <c r="DF692" s="172"/>
      <c r="DG692" s="172"/>
      <c r="DH692" s="172"/>
      <c r="DI692" s="172"/>
      <c r="DJ692" s="172"/>
      <c r="DK692" s="172"/>
      <c r="DL692" s="172"/>
      <c r="DM692" s="172"/>
      <c r="DN692" s="172"/>
      <c r="DO692" s="172"/>
      <c r="DP692" s="172"/>
      <c r="DQ692" s="172"/>
      <c r="DR692" s="172"/>
      <c r="DS692" s="172"/>
      <c r="DT692" s="172"/>
      <c r="DU692" s="172"/>
      <c r="DV692" s="172"/>
      <c r="DW692" s="172"/>
      <c r="DX692" s="172"/>
      <c r="DY692" s="172"/>
      <c r="DZ692" s="172"/>
      <c r="EA692" s="172"/>
      <c r="EB692" s="172"/>
      <c r="EC692" s="172"/>
      <c r="ED692" s="172"/>
      <c r="EE692" s="172"/>
      <c r="EF692" s="172"/>
      <c r="EG692" s="172"/>
      <c r="EH692" s="172"/>
      <c r="EI692" s="172"/>
      <c r="EJ692" s="172"/>
      <c r="EK692" s="172"/>
      <c r="EL692" s="172"/>
      <c r="EM692" s="172"/>
      <c r="EN692" s="172"/>
      <c r="EO692" s="172"/>
      <c r="EP692" s="172"/>
      <c r="EQ692" s="172"/>
      <c r="ER692" s="172"/>
      <c r="ES692" s="172"/>
      <c r="ET692" s="172"/>
      <c r="EU692" s="172"/>
      <c r="EV692" s="172"/>
      <c r="EW692" s="172"/>
      <c r="EX692" s="172"/>
      <c r="EY692" s="172"/>
      <c r="EZ692" s="172"/>
      <c r="FA692" s="172"/>
      <c r="FB692" s="172"/>
      <c r="FC692" s="172"/>
      <c r="FD692" s="172"/>
      <c r="FE692" s="172"/>
      <c r="FF692" s="172"/>
      <c r="FG692" s="172"/>
      <c r="FH692" s="172"/>
      <c r="FI692" s="172"/>
      <c r="FJ692" s="172"/>
      <c r="FK692" s="172"/>
      <c r="FL692" s="172"/>
      <c r="FM692" s="172"/>
      <c r="FN692" s="172"/>
      <c r="FO692" s="172"/>
      <c r="FP692" s="172"/>
      <c r="FQ692" s="172"/>
      <c r="FR692" s="172"/>
      <c r="FS692" s="172"/>
      <c r="FT692" s="172"/>
      <c r="FU692" s="172"/>
      <c r="FV692" s="172"/>
      <c r="FW692" s="172"/>
      <c r="FX692" s="172"/>
      <c r="FY692" s="172"/>
      <c r="FZ692" s="172"/>
      <c r="GA692" s="172"/>
      <c r="GB692" s="172"/>
      <c r="GC692" s="172"/>
      <c r="GD692" s="172"/>
      <c r="GE692" s="172"/>
      <c r="GF692" s="172"/>
      <c r="GG692" s="172"/>
      <c r="GH692" s="172"/>
      <c r="GI692" s="172"/>
      <c r="GJ692" s="172"/>
      <c r="GK692" s="172"/>
      <c r="GL692" s="172"/>
      <c r="GM692" s="172"/>
      <c r="GN692" s="172"/>
      <c r="GO692" s="172"/>
      <c r="GP692" s="172"/>
      <c r="GQ692" s="172"/>
      <c r="GR692" s="172"/>
      <c r="GS692" s="172"/>
      <c r="GT692" s="172"/>
      <c r="GU692" s="172"/>
      <c r="GV692" s="172"/>
      <c r="GW692" s="172"/>
      <c r="GX692" s="172"/>
      <c r="GY692" s="172"/>
      <c r="GZ692" s="172"/>
      <c r="HA692" s="172"/>
      <c r="HB692" s="172"/>
      <c r="HC692" s="172"/>
      <c r="HD692" s="172"/>
      <c r="HE692" s="172"/>
      <c r="HF692" s="172"/>
      <c r="HG692" s="172"/>
      <c r="HH692" s="172"/>
      <c r="HI692" s="172"/>
      <c r="HJ692" s="172"/>
      <c r="HK692" s="172"/>
      <c r="HL692" s="172"/>
      <c r="HM692" s="172"/>
      <c r="HN692" s="172"/>
      <c r="HO692" s="172"/>
      <c r="HP692" s="172"/>
      <c r="HQ692" s="172"/>
      <c r="HR692" s="172"/>
      <c r="HS692" s="172"/>
      <c r="HT692" s="172"/>
      <c r="HU692" s="172"/>
      <c r="HV692" s="172"/>
      <c r="HW692" s="172"/>
      <c r="HX692" s="172"/>
      <c r="HY692" s="172"/>
      <c r="HZ692" s="172"/>
      <c r="IA692" s="172"/>
      <c r="IB692" s="172"/>
      <c r="IC692" s="172"/>
      <c r="ID692" s="172"/>
      <c r="IE692" s="172"/>
      <c r="IF692" s="172"/>
      <c r="IG692" s="172"/>
      <c r="IH692" s="172"/>
      <c r="II692" s="172"/>
      <c r="IJ692" s="172"/>
      <c r="IK692" s="172"/>
      <c r="IL692" s="172"/>
      <c r="IM692" s="172"/>
      <c r="IN692" s="172"/>
      <c r="IO692" s="172"/>
      <c r="IP692" s="172"/>
      <c r="IQ692" s="172"/>
      <c r="IR692" s="172"/>
      <c r="IS692" s="172"/>
      <c r="IT692" s="172"/>
      <c r="IU692" s="172"/>
      <c r="IV692" s="172"/>
    </row>
    <row r="693" spans="1:256" x14ac:dyDescent="0.25">
      <c r="A693" s="164">
        <v>44055</v>
      </c>
      <c r="B693" s="165">
        <v>0.66666666666666663</v>
      </c>
      <c r="C693" s="128">
        <f t="shared" si="108"/>
        <v>2</v>
      </c>
      <c r="D693" s="166">
        <f t="shared" si="109"/>
        <v>2</v>
      </c>
      <c r="E693" s="167">
        <f t="shared" si="110"/>
        <v>130</v>
      </c>
      <c r="F693" s="167">
        <v>5</v>
      </c>
      <c r="G693" s="168"/>
      <c r="H693" s="169"/>
      <c r="I693" s="170">
        <v>6</v>
      </c>
      <c r="J693" s="171">
        <v>44054</v>
      </c>
      <c r="K693" s="167">
        <v>10</v>
      </c>
      <c r="L693" s="169"/>
      <c r="M693" s="170">
        <v>8</v>
      </c>
      <c r="N693" s="171">
        <v>44053</v>
      </c>
      <c r="O693" s="167">
        <v>10</v>
      </c>
      <c r="P693" s="169"/>
      <c r="Q693" s="170">
        <v>8</v>
      </c>
      <c r="R693" s="171">
        <v>44052</v>
      </c>
      <c r="S693" s="167">
        <v>10</v>
      </c>
      <c r="T693" s="169"/>
      <c r="U693" s="170">
        <v>8</v>
      </c>
      <c r="V693" s="171">
        <v>44051</v>
      </c>
      <c r="W693" s="167">
        <v>10</v>
      </c>
      <c r="X693" s="169"/>
      <c r="Y693" s="3">
        <v>5</v>
      </c>
      <c r="Z693" s="171">
        <v>44050</v>
      </c>
      <c r="AA693" s="167">
        <v>10</v>
      </c>
      <c r="AB693" s="169"/>
      <c r="AC693" s="131">
        <v>3</v>
      </c>
      <c r="AD693" s="171">
        <v>44049</v>
      </c>
      <c r="AE693" s="167">
        <v>10</v>
      </c>
      <c r="AF693" s="169"/>
      <c r="AG693" s="170">
        <v>1</v>
      </c>
      <c r="AH693" s="171">
        <v>44048</v>
      </c>
      <c r="AI693" s="167">
        <v>10</v>
      </c>
      <c r="AJ693" s="169"/>
      <c r="AK693" s="170">
        <v>1</v>
      </c>
      <c r="AL693" s="171">
        <v>44047</v>
      </c>
      <c r="AM693" s="167">
        <v>10</v>
      </c>
      <c r="AN693" s="169"/>
      <c r="AO693" s="170">
        <v>1</v>
      </c>
      <c r="AP693" s="171">
        <v>44046</v>
      </c>
      <c r="AQ693" s="167">
        <v>10</v>
      </c>
      <c r="AR693" s="169"/>
      <c r="AS693" s="170">
        <v>1</v>
      </c>
      <c r="AT693" s="171">
        <v>44045</v>
      </c>
      <c r="AU693" s="167">
        <v>10</v>
      </c>
      <c r="AV693" s="169"/>
      <c r="AW693" s="170">
        <v>1</v>
      </c>
      <c r="AX693" s="171">
        <v>44044</v>
      </c>
      <c r="AY693" s="167">
        <v>10</v>
      </c>
      <c r="AZ693" s="169"/>
      <c r="BA693" s="170">
        <v>1</v>
      </c>
      <c r="BB693" s="171">
        <v>44043</v>
      </c>
      <c r="BC693" s="167">
        <v>10</v>
      </c>
      <c r="BD693" s="169"/>
      <c r="BE693" s="170">
        <v>1</v>
      </c>
      <c r="BF693" s="171">
        <v>44042</v>
      </c>
      <c r="BG693" s="167">
        <v>10</v>
      </c>
      <c r="BH693" s="169"/>
      <c r="BI693" s="172"/>
      <c r="BJ693" s="172"/>
      <c r="BK693" s="172"/>
      <c r="BL693" s="172"/>
      <c r="BM693" s="172"/>
      <c r="BN693" s="172"/>
      <c r="BO693" s="172"/>
      <c r="BP693" s="172"/>
      <c r="BQ693" s="172"/>
      <c r="BR693" s="172"/>
      <c r="BS693" s="172"/>
      <c r="BT693" s="172"/>
      <c r="BU693" s="172"/>
      <c r="BV693" s="172"/>
      <c r="BW693" s="172"/>
      <c r="BX693" s="172"/>
      <c r="BY693" s="172"/>
      <c r="BZ693" s="172"/>
      <c r="CA693" s="172"/>
      <c r="CB693" s="172"/>
      <c r="CC693" s="172"/>
      <c r="CD693" s="172"/>
      <c r="CE693" s="172"/>
      <c r="CF693" s="172"/>
      <c r="CG693" s="172"/>
      <c r="CH693" s="172"/>
      <c r="CI693" s="172"/>
      <c r="CJ693" s="172"/>
      <c r="CK693" s="172"/>
      <c r="CL693" s="172"/>
      <c r="CM693" s="172"/>
      <c r="CN693" s="172"/>
      <c r="CO693" s="172"/>
      <c r="CP693" s="172"/>
      <c r="CQ693" s="172"/>
      <c r="CR693" s="172"/>
      <c r="CS693" s="172"/>
      <c r="CT693" s="172"/>
      <c r="CU693" s="172"/>
      <c r="CV693" s="172"/>
      <c r="CW693" s="172"/>
      <c r="CX693" s="172"/>
      <c r="CY693" s="172"/>
      <c r="CZ693" s="172"/>
      <c r="DA693" s="172"/>
      <c r="DB693" s="172"/>
      <c r="DC693" s="172"/>
      <c r="DD693" s="172"/>
      <c r="DE693" s="172"/>
      <c r="DF693" s="172"/>
      <c r="DG693" s="172"/>
      <c r="DH693" s="172"/>
      <c r="DI693" s="172"/>
      <c r="DJ693" s="172"/>
      <c r="DK693" s="172"/>
      <c r="DL693" s="172"/>
      <c r="DM693" s="172"/>
      <c r="DN693" s="172"/>
      <c r="DO693" s="172"/>
      <c r="DP693" s="172"/>
      <c r="DQ693" s="172"/>
      <c r="DR693" s="172"/>
      <c r="DS693" s="172"/>
      <c r="DT693" s="172"/>
      <c r="DU693" s="172"/>
      <c r="DV693" s="172"/>
      <c r="DW693" s="172"/>
      <c r="DX693" s="172"/>
      <c r="DY693" s="172"/>
      <c r="DZ693" s="172"/>
      <c r="EA693" s="172"/>
      <c r="EB693" s="172"/>
      <c r="EC693" s="172"/>
      <c r="ED693" s="172"/>
      <c r="EE693" s="172"/>
      <c r="EF693" s="172"/>
      <c r="EG693" s="172"/>
      <c r="EH693" s="172"/>
      <c r="EI693" s="172"/>
      <c r="EJ693" s="172"/>
      <c r="EK693" s="172"/>
      <c r="EL693" s="172"/>
      <c r="EM693" s="172"/>
      <c r="EN693" s="172"/>
      <c r="EO693" s="172"/>
      <c r="EP693" s="172"/>
      <c r="EQ693" s="172"/>
      <c r="ER693" s="172"/>
      <c r="ES693" s="172"/>
      <c r="ET693" s="172"/>
      <c r="EU693" s="172"/>
      <c r="EV693" s="172"/>
      <c r="EW693" s="172"/>
      <c r="EX693" s="172"/>
      <c r="EY693" s="172"/>
      <c r="EZ693" s="172"/>
      <c r="FA693" s="172"/>
      <c r="FB693" s="172"/>
      <c r="FC693" s="172"/>
      <c r="FD693" s="172"/>
      <c r="FE693" s="172"/>
      <c r="FF693" s="172"/>
      <c r="FG693" s="172"/>
      <c r="FH693" s="172"/>
      <c r="FI693" s="172"/>
      <c r="FJ693" s="172"/>
      <c r="FK693" s="172"/>
      <c r="FL693" s="172"/>
      <c r="FM693" s="172"/>
      <c r="FN693" s="172"/>
      <c r="FO693" s="172"/>
      <c r="FP693" s="172"/>
      <c r="FQ693" s="172"/>
      <c r="FR693" s="172"/>
      <c r="FS693" s="172"/>
      <c r="FT693" s="172"/>
      <c r="FU693" s="172"/>
      <c r="FV693" s="172"/>
      <c r="FW693" s="172"/>
      <c r="FX693" s="172"/>
      <c r="FY693" s="172"/>
      <c r="FZ693" s="172"/>
      <c r="GA693" s="172"/>
      <c r="GB693" s="172"/>
      <c r="GC693" s="172"/>
      <c r="GD693" s="172"/>
      <c r="GE693" s="172"/>
      <c r="GF693" s="172"/>
      <c r="GG693" s="172"/>
      <c r="GH693" s="172"/>
      <c r="GI693" s="172"/>
      <c r="GJ693" s="172"/>
      <c r="GK693" s="172"/>
      <c r="GL693" s="172"/>
      <c r="GM693" s="172"/>
      <c r="GN693" s="172"/>
      <c r="GO693" s="172"/>
      <c r="GP693" s="172"/>
      <c r="GQ693" s="172"/>
      <c r="GR693" s="172"/>
      <c r="GS693" s="172"/>
      <c r="GT693" s="172"/>
      <c r="GU693" s="172"/>
      <c r="GV693" s="172"/>
      <c r="GW693" s="172"/>
      <c r="GX693" s="172"/>
      <c r="GY693" s="172"/>
      <c r="GZ693" s="172"/>
      <c r="HA693" s="172"/>
      <c r="HB693" s="172"/>
      <c r="HC693" s="172"/>
      <c r="HD693" s="172"/>
      <c r="HE693" s="172"/>
      <c r="HF693" s="172"/>
      <c r="HG693" s="172"/>
      <c r="HH693" s="172"/>
      <c r="HI693" s="172"/>
      <c r="HJ693" s="172"/>
      <c r="HK693" s="172"/>
      <c r="HL693" s="172"/>
      <c r="HM693" s="172"/>
      <c r="HN693" s="172"/>
      <c r="HO693" s="172"/>
      <c r="HP693" s="172"/>
      <c r="HQ693" s="172"/>
      <c r="HR693" s="172"/>
      <c r="HS693" s="172"/>
      <c r="HT693" s="172"/>
      <c r="HU693" s="172"/>
      <c r="HV693" s="172"/>
      <c r="HW693" s="172"/>
      <c r="HX693" s="172"/>
      <c r="HY693" s="172"/>
      <c r="HZ693" s="172"/>
      <c r="IA693" s="172"/>
      <c r="IB693" s="172"/>
      <c r="IC693" s="172"/>
      <c r="ID693" s="172"/>
      <c r="IE693" s="172"/>
      <c r="IF693" s="172"/>
      <c r="IG693" s="172"/>
      <c r="IH693" s="172"/>
      <c r="II693" s="172"/>
      <c r="IJ693" s="172"/>
      <c r="IK693" s="172"/>
      <c r="IL693" s="172"/>
      <c r="IM693" s="172"/>
      <c r="IN693" s="172"/>
      <c r="IO693" s="172"/>
      <c r="IP693" s="172"/>
      <c r="IQ693" s="172"/>
      <c r="IR693" s="172"/>
      <c r="IS693" s="172"/>
      <c r="IT693" s="172"/>
      <c r="IU693" s="172"/>
      <c r="IV693" s="172"/>
    </row>
    <row r="694" spans="1:256" x14ac:dyDescent="0.25">
      <c r="A694" s="164"/>
      <c r="B694" s="165"/>
      <c r="C694" s="128">
        <f t="shared" si="108"/>
        <v>1</v>
      </c>
      <c r="D694" s="166">
        <f t="shared" si="109"/>
        <v>1</v>
      </c>
      <c r="E694" s="167">
        <f t="shared" si="110"/>
        <v>55</v>
      </c>
      <c r="F694" s="167">
        <v>5</v>
      </c>
      <c r="G694" s="168"/>
      <c r="H694" s="169"/>
      <c r="I694" s="170">
        <v>6</v>
      </c>
      <c r="J694" s="171">
        <v>44054</v>
      </c>
      <c r="K694" s="167">
        <v>5</v>
      </c>
      <c r="L694" s="169"/>
      <c r="M694" s="170">
        <v>8</v>
      </c>
      <c r="N694" s="171">
        <v>44053</v>
      </c>
      <c r="O694" s="167">
        <v>5</v>
      </c>
      <c r="P694" s="169"/>
      <c r="Q694" s="170">
        <v>8</v>
      </c>
      <c r="R694" s="171">
        <v>44052</v>
      </c>
      <c r="S694" s="167">
        <v>5</v>
      </c>
      <c r="T694" s="169"/>
      <c r="U694" s="170">
        <v>8</v>
      </c>
      <c r="V694" s="171">
        <v>44051</v>
      </c>
      <c r="W694" s="167">
        <v>5</v>
      </c>
      <c r="X694" s="169"/>
      <c r="Y694" s="3">
        <v>5</v>
      </c>
      <c r="Z694" s="171">
        <v>44050</v>
      </c>
      <c r="AA694" s="167">
        <v>0</v>
      </c>
      <c r="AB694" s="169"/>
      <c r="AC694" s="131">
        <v>5</v>
      </c>
      <c r="AD694" s="171">
        <v>44049</v>
      </c>
      <c r="AE694" s="167">
        <v>0</v>
      </c>
      <c r="AF694" s="169"/>
      <c r="AG694" s="170">
        <v>5</v>
      </c>
      <c r="AH694" s="171">
        <v>44048</v>
      </c>
      <c r="AI694" s="167">
        <v>5</v>
      </c>
      <c r="AJ694" s="169"/>
      <c r="AK694" s="170">
        <v>3</v>
      </c>
      <c r="AL694" s="171">
        <v>44047</v>
      </c>
      <c r="AM694" s="167">
        <v>5</v>
      </c>
      <c r="AN694" s="169"/>
      <c r="AO694" s="170">
        <v>1</v>
      </c>
      <c r="AP694" s="171">
        <v>44046</v>
      </c>
      <c r="AQ694" s="167">
        <v>5</v>
      </c>
      <c r="AR694" s="169"/>
      <c r="AS694" s="170">
        <v>1</v>
      </c>
      <c r="AT694" s="171">
        <v>44045</v>
      </c>
      <c r="AU694" s="167">
        <v>5</v>
      </c>
      <c r="AV694" s="169"/>
      <c r="AW694" s="170">
        <v>1</v>
      </c>
      <c r="AX694" s="171">
        <v>44044</v>
      </c>
      <c r="AY694" s="167">
        <v>5</v>
      </c>
      <c r="AZ694" s="169"/>
      <c r="BA694" s="170">
        <v>1</v>
      </c>
      <c r="BB694" s="171">
        <v>44043</v>
      </c>
      <c r="BC694" s="167">
        <v>5</v>
      </c>
      <c r="BD694" s="169"/>
      <c r="BE694" s="170">
        <v>1</v>
      </c>
      <c r="BF694" s="171">
        <v>44042</v>
      </c>
      <c r="BG694" s="167">
        <v>5</v>
      </c>
      <c r="BH694" s="169"/>
      <c r="BI694" s="172"/>
      <c r="BJ694" s="172"/>
      <c r="BK694" s="172"/>
      <c r="BL694" s="172"/>
      <c r="BM694" s="172"/>
      <c r="BN694" s="172"/>
      <c r="BO694" s="172"/>
      <c r="BP694" s="172"/>
      <c r="BQ694" s="172"/>
      <c r="BR694" s="172"/>
      <c r="BS694" s="172"/>
      <c r="BT694" s="172"/>
      <c r="BU694" s="172"/>
      <c r="BV694" s="172"/>
      <c r="BW694" s="172"/>
      <c r="BX694" s="172"/>
      <c r="BY694" s="172"/>
      <c r="BZ694" s="172"/>
      <c r="CA694" s="172"/>
      <c r="CB694" s="172"/>
      <c r="CC694" s="172"/>
      <c r="CD694" s="172"/>
      <c r="CE694" s="172"/>
      <c r="CF694" s="172"/>
      <c r="CG694" s="172"/>
      <c r="CH694" s="172"/>
      <c r="CI694" s="172"/>
      <c r="CJ694" s="172"/>
      <c r="CK694" s="172"/>
      <c r="CL694" s="172"/>
      <c r="CM694" s="172"/>
      <c r="CN694" s="172"/>
      <c r="CO694" s="172"/>
      <c r="CP694" s="172"/>
      <c r="CQ694" s="172"/>
      <c r="CR694" s="172"/>
      <c r="CS694" s="172"/>
      <c r="CT694" s="172"/>
      <c r="CU694" s="172"/>
      <c r="CV694" s="172"/>
      <c r="CW694" s="172"/>
      <c r="CX694" s="172"/>
      <c r="CY694" s="172"/>
      <c r="CZ694" s="172"/>
      <c r="DA694" s="172"/>
      <c r="DB694" s="172"/>
      <c r="DC694" s="172"/>
      <c r="DD694" s="172"/>
      <c r="DE694" s="172"/>
      <c r="DF694" s="172"/>
      <c r="DG694" s="172"/>
      <c r="DH694" s="172"/>
      <c r="DI694" s="172"/>
      <c r="DJ694" s="172"/>
      <c r="DK694" s="172"/>
      <c r="DL694" s="172"/>
      <c r="DM694" s="172"/>
      <c r="DN694" s="172"/>
      <c r="DO694" s="172"/>
      <c r="DP694" s="172"/>
      <c r="DQ694" s="172"/>
      <c r="DR694" s="172"/>
      <c r="DS694" s="172"/>
      <c r="DT694" s="172"/>
      <c r="DU694" s="172"/>
      <c r="DV694" s="172"/>
      <c r="DW694" s="172"/>
      <c r="DX694" s="172"/>
      <c r="DY694" s="172"/>
      <c r="DZ694" s="172"/>
      <c r="EA694" s="172"/>
      <c r="EB694" s="172"/>
      <c r="EC694" s="172"/>
      <c r="ED694" s="172"/>
      <c r="EE694" s="172"/>
      <c r="EF694" s="172"/>
      <c r="EG694" s="172"/>
      <c r="EH694" s="172"/>
      <c r="EI694" s="172"/>
      <c r="EJ694" s="172"/>
      <c r="EK694" s="172"/>
      <c r="EL694" s="172"/>
      <c r="EM694" s="172"/>
      <c r="EN694" s="172"/>
      <c r="EO694" s="172"/>
      <c r="EP694" s="172"/>
      <c r="EQ694" s="172"/>
      <c r="ER694" s="172"/>
      <c r="ES694" s="172"/>
      <c r="ET694" s="172"/>
      <c r="EU694" s="172"/>
      <c r="EV694" s="172"/>
      <c r="EW694" s="172"/>
      <c r="EX694" s="172"/>
      <c r="EY694" s="172"/>
      <c r="EZ694" s="172"/>
      <c r="FA694" s="172"/>
      <c r="FB694" s="172"/>
      <c r="FC694" s="172"/>
      <c r="FD694" s="172"/>
      <c r="FE694" s="172"/>
      <c r="FF694" s="172"/>
      <c r="FG694" s="172"/>
      <c r="FH694" s="172"/>
      <c r="FI694" s="172"/>
      <c r="FJ694" s="172"/>
      <c r="FK694" s="172"/>
      <c r="FL694" s="172"/>
      <c r="FM694" s="172"/>
      <c r="FN694" s="172"/>
      <c r="FO694" s="172"/>
      <c r="FP694" s="172"/>
      <c r="FQ694" s="172"/>
      <c r="FR694" s="172"/>
      <c r="FS694" s="172"/>
      <c r="FT694" s="172"/>
      <c r="FU694" s="172"/>
      <c r="FV694" s="172"/>
      <c r="FW694" s="172"/>
      <c r="FX694" s="172"/>
      <c r="FY694" s="172"/>
      <c r="FZ694" s="172"/>
      <c r="GA694" s="172"/>
      <c r="GB694" s="172"/>
      <c r="GC694" s="172"/>
      <c r="GD694" s="172"/>
      <c r="GE694" s="172"/>
      <c r="GF694" s="172"/>
      <c r="GG694" s="172"/>
      <c r="GH694" s="172"/>
      <c r="GI694" s="172"/>
      <c r="GJ694" s="172"/>
      <c r="GK694" s="172"/>
      <c r="GL694" s="172"/>
      <c r="GM694" s="172"/>
      <c r="GN694" s="172"/>
      <c r="GO694" s="172"/>
      <c r="GP694" s="172"/>
      <c r="GQ694" s="172"/>
      <c r="GR694" s="172"/>
      <c r="GS694" s="172"/>
      <c r="GT694" s="172"/>
      <c r="GU694" s="172"/>
      <c r="GV694" s="172"/>
      <c r="GW694" s="172"/>
      <c r="GX694" s="172"/>
      <c r="GY694" s="172"/>
      <c r="GZ694" s="172"/>
      <c r="HA694" s="172"/>
      <c r="HB694" s="172"/>
      <c r="HC694" s="172"/>
      <c r="HD694" s="172"/>
      <c r="HE694" s="172"/>
      <c r="HF694" s="172"/>
      <c r="HG694" s="172"/>
      <c r="HH694" s="172"/>
      <c r="HI694" s="172"/>
      <c r="HJ694" s="172"/>
      <c r="HK694" s="172"/>
      <c r="HL694" s="172"/>
      <c r="HM694" s="172"/>
      <c r="HN694" s="172"/>
      <c r="HO694" s="172"/>
      <c r="HP694" s="172"/>
      <c r="HQ694" s="172"/>
      <c r="HR694" s="172"/>
      <c r="HS694" s="172"/>
      <c r="HT694" s="172"/>
      <c r="HU694" s="172"/>
      <c r="HV694" s="172"/>
      <c r="HW694" s="172"/>
      <c r="HX694" s="172"/>
      <c r="HY694" s="172"/>
      <c r="HZ694" s="172"/>
      <c r="IA694" s="172"/>
      <c r="IB694" s="172"/>
      <c r="IC694" s="172"/>
      <c r="ID694" s="172"/>
      <c r="IE694" s="172"/>
      <c r="IF694" s="172"/>
      <c r="IG694" s="172"/>
      <c r="IH694" s="172"/>
      <c r="II694" s="172"/>
      <c r="IJ694" s="172"/>
      <c r="IK694" s="172"/>
      <c r="IL694" s="172"/>
      <c r="IM694" s="172"/>
      <c r="IN694" s="172"/>
      <c r="IO694" s="172"/>
      <c r="IP694" s="172"/>
      <c r="IQ694" s="172"/>
      <c r="IR694" s="172"/>
      <c r="IS694" s="172"/>
      <c r="IT694" s="172"/>
      <c r="IU694" s="172"/>
      <c r="IV694" s="172"/>
    </row>
    <row r="695" spans="1:256" x14ac:dyDescent="0.25">
      <c r="A695" s="164"/>
      <c r="B695" s="165"/>
      <c r="C695" s="144">
        <f t="shared" si="108"/>
        <v>1</v>
      </c>
      <c r="D695" s="166">
        <f t="shared" si="109"/>
        <v>1</v>
      </c>
      <c r="E695" s="167">
        <f t="shared" si="110"/>
        <v>5</v>
      </c>
      <c r="F695" s="167">
        <v>5</v>
      </c>
      <c r="G695" s="168"/>
      <c r="H695" s="169"/>
      <c r="I695" s="170">
        <v>6</v>
      </c>
      <c r="J695" s="171">
        <v>44054</v>
      </c>
      <c r="K695" s="167">
        <v>5</v>
      </c>
      <c r="L695" s="169"/>
      <c r="M695" s="170"/>
      <c r="N695" s="171"/>
      <c r="O695" s="167"/>
      <c r="P695" s="169"/>
      <c r="Q695" s="170"/>
      <c r="R695" s="171"/>
      <c r="S695" s="167"/>
      <c r="T695" s="169"/>
      <c r="U695" s="170"/>
      <c r="V695" s="171"/>
      <c r="W695" s="167"/>
      <c r="X695" s="169"/>
      <c r="Y695" s="3"/>
      <c r="Z695" s="171"/>
      <c r="AA695" s="167"/>
      <c r="AB695" s="169"/>
      <c r="AC695" s="131"/>
      <c r="AD695" s="171"/>
      <c r="AE695" s="167"/>
      <c r="AF695" s="169"/>
      <c r="AG695" s="170"/>
      <c r="AH695" s="171"/>
      <c r="AI695" s="167"/>
      <c r="AJ695" s="169"/>
      <c r="AK695" s="170"/>
      <c r="AL695" s="171"/>
      <c r="AM695" s="167"/>
      <c r="AN695" s="169"/>
      <c r="AO695" s="170"/>
      <c r="AP695" s="171"/>
      <c r="AQ695" s="167"/>
      <c r="AR695" s="169"/>
      <c r="AS695" s="170"/>
      <c r="AT695" s="171"/>
      <c r="AU695" s="167"/>
      <c r="AV695" s="169"/>
      <c r="AW695" s="170"/>
      <c r="AX695" s="171"/>
      <c r="AY695" s="167"/>
      <c r="AZ695" s="169"/>
      <c r="BA695" s="170"/>
      <c r="BB695" s="171"/>
      <c r="BC695" s="167"/>
      <c r="BD695" s="169"/>
      <c r="BE695" s="170"/>
      <c r="BF695" s="171"/>
      <c r="BG695" s="167"/>
      <c r="BH695" s="169"/>
      <c r="BI695" s="172"/>
      <c r="BJ695" s="172"/>
      <c r="BK695" s="172"/>
      <c r="BL695" s="172"/>
      <c r="BM695" s="172"/>
      <c r="BN695" s="172"/>
      <c r="BO695" s="172"/>
      <c r="BP695" s="172"/>
      <c r="BQ695" s="172"/>
      <c r="BR695" s="172"/>
      <c r="BS695" s="172"/>
      <c r="BT695" s="172"/>
      <c r="BU695" s="172"/>
      <c r="BV695" s="172"/>
      <c r="BW695" s="172"/>
      <c r="BX695" s="172"/>
      <c r="BY695" s="172"/>
      <c r="BZ695" s="172"/>
      <c r="CA695" s="172"/>
      <c r="CB695" s="172"/>
      <c r="CC695" s="172"/>
      <c r="CD695" s="172"/>
      <c r="CE695" s="172"/>
      <c r="CF695" s="172"/>
      <c r="CG695" s="172"/>
      <c r="CH695" s="172"/>
      <c r="CI695" s="172"/>
      <c r="CJ695" s="172"/>
      <c r="CK695" s="172"/>
      <c r="CL695" s="172"/>
      <c r="CM695" s="172"/>
      <c r="CN695" s="172"/>
      <c r="CO695" s="172"/>
      <c r="CP695" s="172"/>
      <c r="CQ695" s="172"/>
      <c r="CR695" s="172"/>
      <c r="CS695" s="172"/>
      <c r="CT695" s="172"/>
      <c r="CU695" s="172"/>
      <c r="CV695" s="172"/>
      <c r="CW695" s="172"/>
      <c r="CX695" s="172"/>
      <c r="CY695" s="172"/>
      <c r="CZ695" s="172"/>
      <c r="DA695" s="172"/>
      <c r="DB695" s="172"/>
      <c r="DC695" s="172"/>
      <c r="DD695" s="172"/>
      <c r="DE695" s="172"/>
      <c r="DF695" s="172"/>
      <c r="DG695" s="172"/>
      <c r="DH695" s="172"/>
      <c r="DI695" s="172"/>
      <c r="DJ695" s="172"/>
      <c r="DK695" s="172"/>
      <c r="DL695" s="172"/>
      <c r="DM695" s="172"/>
      <c r="DN695" s="172"/>
      <c r="DO695" s="172"/>
      <c r="DP695" s="172"/>
      <c r="DQ695" s="172"/>
      <c r="DR695" s="172"/>
      <c r="DS695" s="172"/>
      <c r="DT695" s="172"/>
      <c r="DU695" s="172"/>
      <c r="DV695" s="172"/>
      <c r="DW695" s="172"/>
      <c r="DX695" s="172"/>
      <c r="DY695" s="172"/>
      <c r="DZ695" s="172"/>
      <c r="EA695" s="172"/>
      <c r="EB695" s="172"/>
      <c r="EC695" s="172"/>
      <c r="ED695" s="172"/>
      <c r="EE695" s="172"/>
      <c r="EF695" s="172"/>
      <c r="EG695" s="172"/>
      <c r="EH695" s="172"/>
      <c r="EI695" s="172"/>
      <c r="EJ695" s="172"/>
      <c r="EK695" s="172"/>
      <c r="EL695" s="172"/>
      <c r="EM695" s="172"/>
      <c r="EN695" s="172"/>
      <c r="EO695" s="172"/>
      <c r="EP695" s="172"/>
      <c r="EQ695" s="172"/>
      <c r="ER695" s="172"/>
      <c r="ES695" s="172"/>
      <c r="ET695" s="172"/>
      <c r="EU695" s="172"/>
      <c r="EV695" s="172"/>
      <c r="EW695" s="172"/>
      <c r="EX695" s="172"/>
      <c r="EY695" s="172"/>
      <c r="EZ695" s="172"/>
      <c r="FA695" s="172"/>
      <c r="FB695" s="172"/>
      <c r="FC695" s="172"/>
      <c r="FD695" s="172"/>
      <c r="FE695" s="172"/>
      <c r="FF695" s="172"/>
      <c r="FG695" s="172"/>
      <c r="FH695" s="172"/>
      <c r="FI695" s="172"/>
      <c r="FJ695" s="172"/>
      <c r="FK695" s="172"/>
      <c r="FL695" s="172"/>
      <c r="FM695" s="172"/>
      <c r="FN695" s="172"/>
      <c r="FO695" s="172"/>
      <c r="FP695" s="172"/>
      <c r="FQ695" s="172"/>
      <c r="FR695" s="172"/>
      <c r="FS695" s="172"/>
      <c r="FT695" s="172"/>
      <c r="FU695" s="172"/>
      <c r="FV695" s="172"/>
      <c r="FW695" s="172"/>
      <c r="FX695" s="172"/>
      <c r="FY695" s="172"/>
      <c r="FZ695" s="172"/>
      <c r="GA695" s="172"/>
      <c r="GB695" s="172"/>
      <c r="GC695" s="172"/>
      <c r="GD695" s="172"/>
      <c r="GE695" s="172"/>
      <c r="GF695" s="172"/>
      <c r="GG695" s="172"/>
      <c r="GH695" s="172"/>
      <c r="GI695" s="172"/>
      <c r="GJ695" s="172"/>
      <c r="GK695" s="172"/>
      <c r="GL695" s="172"/>
      <c r="GM695" s="172"/>
      <c r="GN695" s="172"/>
      <c r="GO695" s="172"/>
      <c r="GP695" s="172"/>
      <c r="GQ695" s="172"/>
      <c r="GR695" s="172"/>
      <c r="GS695" s="172"/>
      <c r="GT695" s="172"/>
      <c r="GU695" s="172"/>
      <c r="GV695" s="172"/>
      <c r="GW695" s="172"/>
      <c r="GX695" s="172"/>
      <c r="GY695" s="172"/>
      <c r="GZ695" s="172"/>
      <c r="HA695" s="172"/>
      <c r="HB695" s="172"/>
      <c r="HC695" s="172"/>
      <c r="HD695" s="172"/>
      <c r="HE695" s="172"/>
      <c r="HF695" s="172"/>
      <c r="HG695" s="172"/>
      <c r="HH695" s="172"/>
      <c r="HI695" s="172"/>
      <c r="HJ695" s="172"/>
      <c r="HK695" s="172"/>
      <c r="HL695" s="172"/>
      <c r="HM695" s="172"/>
      <c r="HN695" s="172"/>
      <c r="HO695" s="172"/>
      <c r="HP695" s="172"/>
      <c r="HQ695" s="172"/>
      <c r="HR695" s="172"/>
      <c r="HS695" s="172"/>
      <c r="HT695" s="172"/>
      <c r="HU695" s="172"/>
      <c r="HV695" s="172"/>
      <c r="HW695" s="172"/>
      <c r="HX695" s="172"/>
      <c r="HY695" s="172"/>
      <c r="HZ695" s="172"/>
      <c r="IA695" s="172"/>
      <c r="IB695" s="172"/>
      <c r="IC695" s="172"/>
      <c r="ID695" s="172"/>
      <c r="IE695" s="172"/>
      <c r="IF695" s="172"/>
      <c r="IG695" s="172"/>
      <c r="IH695" s="172"/>
      <c r="II695" s="172"/>
      <c r="IJ695" s="172"/>
      <c r="IK695" s="172"/>
      <c r="IL695" s="172"/>
      <c r="IM695" s="172"/>
      <c r="IN695" s="172"/>
      <c r="IO695" s="172"/>
      <c r="IP695" s="172"/>
      <c r="IQ695" s="172"/>
      <c r="IR695" s="172"/>
      <c r="IS695" s="172"/>
      <c r="IT695" s="172"/>
      <c r="IU695" s="172"/>
      <c r="IV695" s="172"/>
    </row>
    <row r="696" spans="1:256" x14ac:dyDescent="0.25">
      <c r="A696" s="164">
        <v>44055</v>
      </c>
      <c r="B696" s="165">
        <v>0.75</v>
      </c>
      <c r="C696" s="128">
        <f t="shared" si="108"/>
        <v>2</v>
      </c>
      <c r="D696" s="166">
        <f t="shared" si="109"/>
        <v>2</v>
      </c>
      <c r="E696" s="167">
        <f t="shared" si="110"/>
        <v>130</v>
      </c>
      <c r="F696" s="167">
        <v>5</v>
      </c>
      <c r="G696" s="168"/>
      <c r="H696" s="169"/>
      <c r="I696" s="170">
        <v>6</v>
      </c>
      <c r="J696" s="171">
        <v>44054</v>
      </c>
      <c r="K696" s="167">
        <v>10</v>
      </c>
      <c r="L696" s="169"/>
      <c r="M696" s="170">
        <v>8</v>
      </c>
      <c r="N696" s="171">
        <v>44053</v>
      </c>
      <c r="O696" s="167">
        <v>10</v>
      </c>
      <c r="P696" s="169"/>
      <c r="Q696" s="170">
        <v>8</v>
      </c>
      <c r="R696" s="171">
        <v>44052</v>
      </c>
      <c r="S696" s="167">
        <v>10</v>
      </c>
      <c r="T696" s="169"/>
      <c r="U696" s="170">
        <v>8</v>
      </c>
      <c r="V696" s="171">
        <v>44051</v>
      </c>
      <c r="W696" s="167">
        <v>10</v>
      </c>
      <c r="X696" s="169"/>
      <c r="Y696" s="3">
        <v>5</v>
      </c>
      <c r="Z696" s="171">
        <v>44050</v>
      </c>
      <c r="AA696" s="167">
        <v>10</v>
      </c>
      <c r="AB696" s="169"/>
      <c r="AC696" s="131">
        <v>3</v>
      </c>
      <c r="AD696" s="171">
        <v>44049</v>
      </c>
      <c r="AE696" s="167">
        <v>10</v>
      </c>
      <c r="AF696" s="169"/>
      <c r="AG696" s="170">
        <v>1</v>
      </c>
      <c r="AH696" s="171">
        <v>44048</v>
      </c>
      <c r="AI696" s="167">
        <v>10</v>
      </c>
      <c r="AJ696" s="169"/>
      <c r="AK696" s="170">
        <v>1</v>
      </c>
      <c r="AL696" s="171">
        <v>44047</v>
      </c>
      <c r="AM696" s="167">
        <v>10</v>
      </c>
      <c r="AN696" s="169"/>
      <c r="AO696" s="170">
        <v>1</v>
      </c>
      <c r="AP696" s="171">
        <v>44046</v>
      </c>
      <c r="AQ696" s="167">
        <v>10</v>
      </c>
      <c r="AR696" s="169"/>
      <c r="AS696" s="170">
        <v>1</v>
      </c>
      <c r="AT696" s="171">
        <v>44045</v>
      </c>
      <c r="AU696" s="167">
        <v>10</v>
      </c>
      <c r="AV696" s="169"/>
      <c r="AW696" s="170">
        <v>1</v>
      </c>
      <c r="AX696" s="171">
        <v>44044</v>
      </c>
      <c r="AY696" s="167">
        <v>10</v>
      </c>
      <c r="AZ696" s="169"/>
      <c r="BA696" s="170">
        <v>1</v>
      </c>
      <c r="BB696" s="171">
        <v>44043</v>
      </c>
      <c r="BC696" s="167">
        <v>10</v>
      </c>
      <c r="BD696" s="169"/>
      <c r="BE696" s="170">
        <v>1</v>
      </c>
      <c r="BF696" s="171">
        <v>44042</v>
      </c>
      <c r="BG696" s="167">
        <v>10</v>
      </c>
      <c r="BH696" s="169"/>
      <c r="BI696" s="172"/>
      <c r="BJ696" s="172"/>
      <c r="BK696" s="172"/>
      <c r="BL696" s="172"/>
      <c r="BM696" s="172"/>
      <c r="BN696" s="172"/>
      <c r="BO696" s="172"/>
      <c r="BP696" s="172"/>
      <c r="BQ696" s="172"/>
      <c r="BR696" s="172"/>
      <c r="BS696" s="172"/>
      <c r="BT696" s="172"/>
      <c r="BU696" s="172"/>
      <c r="BV696" s="172"/>
      <c r="BW696" s="172"/>
      <c r="BX696" s="172"/>
      <c r="BY696" s="172"/>
      <c r="BZ696" s="172"/>
      <c r="CA696" s="172"/>
      <c r="CB696" s="172"/>
      <c r="CC696" s="172"/>
      <c r="CD696" s="172"/>
      <c r="CE696" s="172"/>
      <c r="CF696" s="172"/>
      <c r="CG696" s="172"/>
      <c r="CH696" s="172"/>
      <c r="CI696" s="172"/>
      <c r="CJ696" s="172"/>
      <c r="CK696" s="172"/>
      <c r="CL696" s="172"/>
      <c r="CM696" s="172"/>
      <c r="CN696" s="172"/>
      <c r="CO696" s="172"/>
      <c r="CP696" s="172"/>
      <c r="CQ696" s="172"/>
      <c r="CR696" s="172"/>
      <c r="CS696" s="172"/>
      <c r="CT696" s="172"/>
      <c r="CU696" s="172"/>
      <c r="CV696" s="172"/>
      <c r="CW696" s="172"/>
      <c r="CX696" s="172"/>
      <c r="CY696" s="172"/>
      <c r="CZ696" s="172"/>
      <c r="DA696" s="172"/>
      <c r="DB696" s="172"/>
      <c r="DC696" s="172"/>
      <c r="DD696" s="172"/>
      <c r="DE696" s="172"/>
      <c r="DF696" s="172"/>
      <c r="DG696" s="172"/>
      <c r="DH696" s="172"/>
      <c r="DI696" s="172"/>
      <c r="DJ696" s="172"/>
      <c r="DK696" s="172"/>
      <c r="DL696" s="172"/>
      <c r="DM696" s="172"/>
      <c r="DN696" s="172"/>
      <c r="DO696" s="172"/>
      <c r="DP696" s="172"/>
      <c r="DQ696" s="172"/>
      <c r="DR696" s="172"/>
      <c r="DS696" s="172"/>
      <c r="DT696" s="172"/>
      <c r="DU696" s="172"/>
      <c r="DV696" s="172"/>
      <c r="DW696" s="172"/>
      <c r="DX696" s="172"/>
      <c r="DY696" s="172"/>
      <c r="DZ696" s="172"/>
      <c r="EA696" s="172"/>
      <c r="EB696" s="172"/>
      <c r="EC696" s="172"/>
      <c r="ED696" s="172"/>
      <c r="EE696" s="172"/>
      <c r="EF696" s="172"/>
      <c r="EG696" s="172"/>
      <c r="EH696" s="172"/>
      <c r="EI696" s="172"/>
      <c r="EJ696" s="172"/>
      <c r="EK696" s="172"/>
      <c r="EL696" s="172"/>
      <c r="EM696" s="172"/>
      <c r="EN696" s="172"/>
      <c r="EO696" s="172"/>
      <c r="EP696" s="172"/>
      <c r="EQ696" s="172"/>
      <c r="ER696" s="172"/>
      <c r="ES696" s="172"/>
      <c r="ET696" s="172"/>
      <c r="EU696" s="172"/>
      <c r="EV696" s="172"/>
      <c r="EW696" s="172"/>
      <c r="EX696" s="172"/>
      <c r="EY696" s="172"/>
      <c r="EZ696" s="172"/>
      <c r="FA696" s="172"/>
      <c r="FB696" s="172"/>
      <c r="FC696" s="172"/>
      <c r="FD696" s="172"/>
      <c r="FE696" s="172"/>
      <c r="FF696" s="172"/>
      <c r="FG696" s="172"/>
      <c r="FH696" s="172"/>
      <c r="FI696" s="172"/>
      <c r="FJ696" s="172"/>
      <c r="FK696" s="172"/>
      <c r="FL696" s="172"/>
      <c r="FM696" s="172"/>
      <c r="FN696" s="172"/>
      <c r="FO696" s="172"/>
      <c r="FP696" s="172"/>
      <c r="FQ696" s="172"/>
      <c r="FR696" s="172"/>
      <c r="FS696" s="172"/>
      <c r="FT696" s="172"/>
      <c r="FU696" s="172"/>
      <c r="FV696" s="172"/>
      <c r="FW696" s="172"/>
      <c r="FX696" s="172"/>
      <c r="FY696" s="172"/>
      <c r="FZ696" s="172"/>
      <c r="GA696" s="172"/>
      <c r="GB696" s="172"/>
      <c r="GC696" s="172"/>
      <c r="GD696" s="172"/>
      <c r="GE696" s="172"/>
      <c r="GF696" s="172"/>
      <c r="GG696" s="172"/>
      <c r="GH696" s="172"/>
      <c r="GI696" s="172"/>
      <c r="GJ696" s="172"/>
      <c r="GK696" s="172"/>
      <c r="GL696" s="172"/>
      <c r="GM696" s="172"/>
      <c r="GN696" s="172"/>
      <c r="GO696" s="172"/>
      <c r="GP696" s="172"/>
      <c r="GQ696" s="172"/>
      <c r="GR696" s="172"/>
      <c r="GS696" s="172"/>
      <c r="GT696" s="172"/>
      <c r="GU696" s="172"/>
      <c r="GV696" s="172"/>
      <c r="GW696" s="172"/>
      <c r="GX696" s="172"/>
      <c r="GY696" s="172"/>
      <c r="GZ696" s="172"/>
      <c r="HA696" s="172"/>
      <c r="HB696" s="172"/>
      <c r="HC696" s="172"/>
      <c r="HD696" s="172"/>
      <c r="HE696" s="172"/>
      <c r="HF696" s="172"/>
      <c r="HG696" s="172"/>
      <c r="HH696" s="172"/>
      <c r="HI696" s="172"/>
      <c r="HJ696" s="172"/>
      <c r="HK696" s="172"/>
      <c r="HL696" s="172"/>
      <c r="HM696" s="172"/>
      <c r="HN696" s="172"/>
      <c r="HO696" s="172"/>
      <c r="HP696" s="172"/>
      <c r="HQ696" s="172"/>
      <c r="HR696" s="172"/>
      <c r="HS696" s="172"/>
      <c r="HT696" s="172"/>
      <c r="HU696" s="172"/>
      <c r="HV696" s="172"/>
      <c r="HW696" s="172"/>
      <c r="HX696" s="172"/>
      <c r="HY696" s="172"/>
      <c r="HZ696" s="172"/>
      <c r="IA696" s="172"/>
      <c r="IB696" s="172"/>
      <c r="IC696" s="172"/>
      <c r="ID696" s="172"/>
      <c r="IE696" s="172"/>
      <c r="IF696" s="172"/>
      <c r="IG696" s="172"/>
      <c r="IH696" s="172"/>
      <c r="II696" s="172"/>
      <c r="IJ696" s="172"/>
      <c r="IK696" s="172"/>
      <c r="IL696" s="172"/>
      <c r="IM696" s="172"/>
      <c r="IN696" s="172"/>
      <c r="IO696" s="172"/>
      <c r="IP696" s="172"/>
      <c r="IQ696" s="172"/>
      <c r="IR696" s="172"/>
      <c r="IS696" s="172"/>
      <c r="IT696" s="172"/>
      <c r="IU696" s="172"/>
      <c r="IV696" s="172"/>
    </row>
    <row r="697" spans="1:256" x14ac:dyDescent="0.25">
      <c r="A697" s="164"/>
      <c r="B697" s="165"/>
      <c r="C697" s="128">
        <f t="shared" si="108"/>
        <v>1</v>
      </c>
      <c r="D697" s="166">
        <f t="shared" si="109"/>
        <v>1</v>
      </c>
      <c r="E697" s="167">
        <f t="shared" si="110"/>
        <v>60</v>
      </c>
      <c r="F697" s="167">
        <v>5</v>
      </c>
      <c r="G697" s="168"/>
      <c r="H697" s="169"/>
      <c r="I697" s="170">
        <v>6</v>
      </c>
      <c r="J697" s="171">
        <v>44054</v>
      </c>
      <c r="K697" s="167">
        <v>5</v>
      </c>
      <c r="L697" s="169"/>
      <c r="M697" s="170">
        <v>8</v>
      </c>
      <c r="N697" s="171">
        <v>44053</v>
      </c>
      <c r="O697" s="167">
        <v>5</v>
      </c>
      <c r="P697" s="169"/>
      <c r="Q697" s="170">
        <v>8</v>
      </c>
      <c r="R697" s="171">
        <v>44052</v>
      </c>
      <c r="S697" s="167">
        <v>5</v>
      </c>
      <c r="T697" s="169"/>
      <c r="U697" s="170">
        <v>8</v>
      </c>
      <c r="V697" s="171">
        <v>44051</v>
      </c>
      <c r="W697" s="167">
        <v>5</v>
      </c>
      <c r="X697" s="169"/>
      <c r="Y697" s="3">
        <v>5</v>
      </c>
      <c r="Z697" s="171">
        <v>44050</v>
      </c>
      <c r="AA697" s="167">
        <v>5</v>
      </c>
      <c r="AB697" s="169"/>
      <c r="AC697" s="131">
        <v>3</v>
      </c>
      <c r="AD697" s="171">
        <v>44049</v>
      </c>
      <c r="AE697" s="167">
        <v>5</v>
      </c>
      <c r="AF697" s="169"/>
      <c r="AG697" s="170">
        <v>1</v>
      </c>
      <c r="AH697" s="171">
        <v>44048</v>
      </c>
      <c r="AI697" s="167">
        <v>5</v>
      </c>
      <c r="AJ697" s="169"/>
      <c r="AK697" s="170">
        <v>1</v>
      </c>
      <c r="AL697" s="171">
        <v>44047</v>
      </c>
      <c r="AM697" s="167">
        <v>5</v>
      </c>
      <c r="AN697" s="169"/>
      <c r="AO697" s="170">
        <v>1</v>
      </c>
      <c r="AP697" s="171">
        <v>44046</v>
      </c>
      <c r="AQ697" s="167">
        <v>5</v>
      </c>
      <c r="AR697" s="169"/>
      <c r="AS697" s="170">
        <v>1</v>
      </c>
      <c r="AT697" s="171">
        <v>44045</v>
      </c>
      <c r="AU697" s="167">
        <v>5</v>
      </c>
      <c r="AV697" s="169"/>
      <c r="AW697" s="170">
        <v>1</v>
      </c>
      <c r="AX697" s="171">
        <v>44044</v>
      </c>
      <c r="AY697" s="167">
        <v>0</v>
      </c>
      <c r="AZ697" s="169"/>
      <c r="BA697" s="170">
        <v>1</v>
      </c>
      <c r="BB697" s="171">
        <v>44043</v>
      </c>
      <c r="BC697" s="167">
        <v>5</v>
      </c>
      <c r="BD697" s="169"/>
      <c r="BE697" s="170">
        <v>1</v>
      </c>
      <c r="BF697" s="171">
        <v>44042</v>
      </c>
      <c r="BG697" s="167">
        <v>5</v>
      </c>
      <c r="BH697" s="169"/>
      <c r="BI697" s="172"/>
      <c r="BJ697" s="172"/>
      <c r="BK697" s="172"/>
      <c r="BL697" s="172"/>
      <c r="BM697" s="172"/>
      <c r="BN697" s="172"/>
      <c r="BO697" s="172"/>
      <c r="BP697" s="172"/>
      <c r="BQ697" s="172"/>
      <c r="BR697" s="172"/>
      <c r="BS697" s="172"/>
      <c r="BT697" s="172"/>
      <c r="BU697" s="172"/>
      <c r="BV697" s="172"/>
      <c r="BW697" s="172"/>
      <c r="BX697" s="172"/>
      <c r="BY697" s="172"/>
      <c r="BZ697" s="172"/>
      <c r="CA697" s="172"/>
      <c r="CB697" s="172"/>
      <c r="CC697" s="172"/>
      <c r="CD697" s="172"/>
      <c r="CE697" s="172"/>
      <c r="CF697" s="172"/>
      <c r="CG697" s="172"/>
      <c r="CH697" s="172"/>
      <c r="CI697" s="172"/>
      <c r="CJ697" s="172"/>
      <c r="CK697" s="172"/>
      <c r="CL697" s="172"/>
      <c r="CM697" s="172"/>
      <c r="CN697" s="172"/>
      <c r="CO697" s="172"/>
      <c r="CP697" s="172"/>
      <c r="CQ697" s="172"/>
      <c r="CR697" s="172"/>
      <c r="CS697" s="172"/>
      <c r="CT697" s="172"/>
      <c r="CU697" s="172"/>
      <c r="CV697" s="172"/>
      <c r="CW697" s="172"/>
      <c r="CX697" s="172"/>
      <c r="CY697" s="172"/>
      <c r="CZ697" s="172"/>
      <c r="DA697" s="172"/>
      <c r="DB697" s="172"/>
      <c r="DC697" s="172"/>
      <c r="DD697" s="172"/>
      <c r="DE697" s="172"/>
      <c r="DF697" s="172"/>
      <c r="DG697" s="172"/>
      <c r="DH697" s="172"/>
      <c r="DI697" s="172"/>
      <c r="DJ697" s="172"/>
      <c r="DK697" s="172"/>
      <c r="DL697" s="172"/>
      <c r="DM697" s="172"/>
      <c r="DN697" s="172"/>
      <c r="DO697" s="172"/>
      <c r="DP697" s="172"/>
      <c r="DQ697" s="172"/>
      <c r="DR697" s="172"/>
      <c r="DS697" s="172"/>
      <c r="DT697" s="172"/>
      <c r="DU697" s="172"/>
      <c r="DV697" s="172"/>
      <c r="DW697" s="172"/>
      <c r="DX697" s="172"/>
      <c r="DY697" s="172"/>
      <c r="DZ697" s="172"/>
      <c r="EA697" s="172"/>
      <c r="EB697" s="172"/>
      <c r="EC697" s="172"/>
      <c r="ED697" s="172"/>
      <c r="EE697" s="172"/>
      <c r="EF697" s="172"/>
      <c r="EG697" s="172"/>
      <c r="EH697" s="172"/>
      <c r="EI697" s="172"/>
      <c r="EJ697" s="172"/>
      <c r="EK697" s="172"/>
      <c r="EL697" s="172"/>
      <c r="EM697" s="172"/>
      <c r="EN697" s="172"/>
      <c r="EO697" s="172"/>
      <c r="EP697" s="172"/>
      <c r="EQ697" s="172"/>
      <c r="ER697" s="172"/>
      <c r="ES697" s="172"/>
      <c r="ET697" s="172"/>
      <c r="EU697" s="172"/>
      <c r="EV697" s="172"/>
      <c r="EW697" s="172"/>
      <c r="EX697" s="172"/>
      <c r="EY697" s="172"/>
      <c r="EZ697" s="172"/>
      <c r="FA697" s="172"/>
      <c r="FB697" s="172"/>
      <c r="FC697" s="172"/>
      <c r="FD697" s="172"/>
      <c r="FE697" s="172"/>
      <c r="FF697" s="172"/>
      <c r="FG697" s="172"/>
      <c r="FH697" s="172"/>
      <c r="FI697" s="172"/>
      <c r="FJ697" s="172"/>
      <c r="FK697" s="172"/>
      <c r="FL697" s="172"/>
      <c r="FM697" s="172"/>
      <c r="FN697" s="172"/>
      <c r="FO697" s="172"/>
      <c r="FP697" s="172"/>
      <c r="FQ697" s="172"/>
      <c r="FR697" s="172"/>
      <c r="FS697" s="172"/>
      <c r="FT697" s="172"/>
      <c r="FU697" s="172"/>
      <c r="FV697" s="172"/>
      <c r="FW697" s="172"/>
      <c r="FX697" s="172"/>
      <c r="FY697" s="172"/>
      <c r="FZ697" s="172"/>
      <c r="GA697" s="172"/>
      <c r="GB697" s="172"/>
      <c r="GC697" s="172"/>
      <c r="GD697" s="172"/>
      <c r="GE697" s="172"/>
      <c r="GF697" s="172"/>
      <c r="GG697" s="172"/>
      <c r="GH697" s="172"/>
      <c r="GI697" s="172"/>
      <c r="GJ697" s="172"/>
      <c r="GK697" s="172"/>
      <c r="GL697" s="172"/>
      <c r="GM697" s="172"/>
      <c r="GN697" s="172"/>
      <c r="GO697" s="172"/>
      <c r="GP697" s="172"/>
      <c r="GQ697" s="172"/>
      <c r="GR697" s="172"/>
      <c r="GS697" s="172"/>
      <c r="GT697" s="172"/>
      <c r="GU697" s="172"/>
      <c r="GV697" s="172"/>
      <c r="GW697" s="172"/>
      <c r="GX697" s="172"/>
      <c r="GY697" s="172"/>
      <c r="GZ697" s="172"/>
      <c r="HA697" s="172"/>
      <c r="HB697" s="172"/>
      <c r="HC697" s="172"/>
      <c r="HD697" s="172"/>
      <c r="HE697" s="172"/>
      <c r="HF697" s="172"/>
      <c r="HG697" s="172"/>
      <c r="HH697" s="172"/>
      <c r="HI697" s="172"/>
      <c r="HJ697" s="172"/>
      <c r="HK697" s="172"/>
      <c r="HL697" s="172"/>
      <c r="HM697" s="172"/>
      <c r="HN697" s="172"/>
      <c r="HO697" s="172"/>
      <c r="HP697" s="172"/>
      <c r="HQ697" s="172"/>
      <c r="HR697" s="172"/>
      <c r="HS697" s="172"/>
      <c r="HT697" s="172"/>
      <c r="HU697" s="172"/>
      <c r="HV697" s="172"/>
      <c r="HW697" s="172"/>
      <c r="HX697" s="172"/>
      <c r="HY697" s="172"/>
      <c r="HZ697" s="172"/>
      <c r="IA697" s="172"/>
      <c r="IB697" s="172"/>
      <c r="IC697" s="172"/>
      <c r="ID697" s="172"/>
      <c r="IE697" s="172"/>
      <c r="IF697" s="172"/>
      <c r="IG697" s="172"/>
      <c r="IH697" s="172"/>
      <c r="II697" s="172"/>
      <c r="IJ697" s="172"/>
      <c r="IK697" s="172"/>
      <c r="IL697" s="172"/>
      <c r="IM697" s="172"/>
      <c r="IN697" s="172"/>
      <c r="IO697" s="172"/>
      <c r="IP697" s="172"/>
      <c r="IQ697" s="172"/>
      <c r="IR697" s="172"/>
      <c r="IS697" s="172"/>
      <c r="IT697" s="172"/>
      <c r="IU697" s="172"/>
      <c r="IV697" s="172"/>
    </row>
    <row r="698" spans="1:256" ht="13.75" thickBot="1" x14ac:dyDescent="0.3">
      <c r="A698" s="164">
        <v>44055</v>
      </c>
      <c r="B698" s="165">
        <v>0.83333333333333337</v>
      </c>
      <c r="C698" s="128">
        <f t="shared" si="108"/>
        <v>4</v>
      </c>
      <c r="D698" s="166">
        <f t="shared" si="109"/>
        <v>4</v>
      </c>
      <c r="E698" s="167">
        <f t="shared" si="110"/>
        <v>260</v>
      </c>
      <c r="F698" s="167">
        <v>5</v>
      </c>
      <c r="G698" s="168"/>
      <c r="H698" s="169"/>
      <c r="I698" s="170">
        <v>6</v>
      </c>
      <c r="J698" s="171">
        <v>44054</v>
      </c>
      <c r="K698" s="167">
        <v>20</v>
      </c>
      <c r="L698" s="169"/>
      <c r="M698" s="170">
        <v>8</v>
      </c>
      <c r="N698" s="171">
        <v>44053</v>
      </c>
      <c r="O698" s="167">
        <v>20</v>
      </c>
      <c r="P698" s="169"/>
      <c r="Q698" s="170">
        <v>8</v>
      </c>
      <c r="R698" s="171">
        <v>44052</v>
      </c>
      <c r="S698" s="167">
        <v>20</v>
      </c>
      <c r="T698" s="169"/>
      <c r="U698" s="170">
        <v>8</v>
      </c>
      <c r="V698" s="171">
        <v>44051</v>
      </c>
      <c r="W698" s="167">
        <v>20</v>
      </c>
      <c r="X698" s="169"/>
      <c r="Y698" s="3">
        <v>5</v>
      </c>
      <c r="Z698" s="171">
        <v>44050</v>
      </c>
      <c r="AA698" s="167">
        <v>20</v>
      </c>
      <c r="AB698" s="169"/>
      <c r="AC698" s="131">
        <v>3</v>
      </c>
      <c r="AD698" s="171">
        <v>44049</v>
      </c>
      <c r="AE698" s="167">
        <v>20</v>
      </c>
      <c r="AF698" s="169"/>
      <c r="AG698" s="170">
        <v>1</v>
      </c>
      <c r="AH698" s="171">
        <v>44048</v>
      </c>
      <c r="AI698" s="167">
        <v>20</v>
      </c>
      <c r="AJ698" s="169"/>
      <c r="AK698" s="170">
        <v>1</v>
      </c>
      <c r="AL698" s="171">
        <v>44047</v>
      </c>
      <c r="AM698" s="167">
        <v>20</v>
      </c>
      <c r="AN698" s="169"/>
      <c r="AO698" s="170">
        <v>1</v>
      </c>
      <c r="AP698" s="171">
        <v>44046</v>
      </c>
      <c r="AQ698" s="167">
        <v>20</v>
      </c>
      <c r="AR698" s="169"/>
      <c r="AS698" s="170">
        <v>1</v>
      </c>
      <c r="AT698" s="171">
        <v>44045</v>
      </c>
      <c r="AU698" s="167">
        <v>20</v>
      </c>
      <c r="AV698" s="169"/>
      <c r="AW698" s="170">
        <v>1</v>
      </c>
      <c r="AX698" s="171">
        <v>44044</v>
      </c>
      <c r="AY698" s="167">
        <v>20</v>
      </c>
      <c r="AZ698" s="169"/>
      <c r="BA698" s="170">
        <v>1</v>
      </c>
      <c r="BB698" s="171">
        <v>44043</v>
      </c>
      <c r="BC698" s="167">
        <v>20</v>
      </c>
      <c r="BD698" s="169"/>
      <c r="BE698" s="170">
        <v>1</v>
      </c>
      <c r="BF698" s="171">
        <v>44042</v>
      </c>
      <c r="BG698" s="167">
        <v>20</v>
      </c>
      <c r="BH698" s="169"/>
      <c r="BI698" s="172"/>
      <c r="BJ698" s="172"/>
      <c r="BK698" s="172"/>
      <c r="BL698" s="172"/>
      <c r="BM698" s="172"/>
      <c r="BN698" s="172"/>
      <c r="BO698" s="172"/>
      <c r="BP698" s="172"/>
      <c r="BQ698" s="172"/>
      <c r="BR698" s="172"/>
      <c r="BS698" s="172"/>
      <c r="BT698" s="172"/>
      <c r="BU698" s="172"/>
      <c r="BV698" s="172"/>
      <c r="BW698" s="172"/>
      <c r="BX698" s="172"/>
      <c r="BY698" s="172"/>
      <c r="BZ698" s="172"/>
      <c r="CA698" s="172"/>
      <c r="CB698" s="172"/>
      <c r="CC698" s="172"/>
      <c r="CD698" s="172"/>
      <c r="CE698" s="172"/>
      <c r="CF698" s="172"/>
      <c r="CG698" s="172"/>
      <c r="CH698" s="172"/>
      <c r="CI698" s="172"/>
      <c r="CJ698" s="172"/>
      <c r="CK698" s="172"/>
      <c r="CL698" s="172"/>
      <c r="CM698" s="172"/>
      <c r="CN698" s="172"/>
      <c r="CO698" s="172"/>
      <c r="CP698" s="172"/>
      <c r="CQ698" s="172"/>
      <c r="CR698" s="172"/>
      <c r="CS698" s="172"/>
      <c r="CT698" s="172"/>
      <c r="CU698" s="172"/>
      <c r="CV698" s="172"/>
      <c r="CW698" s="172"/>
      <c r="CX698" s="172"/>
      <c r="CY698" s="172"/>
      <c r="CZ698" s="172"/>
      <c r="DA698" s="172"/>
      <c r="DB698" s="172"/>
      <c r="DC698" s="172"/>
      <c r="DD698" s="172"/>
      <c r="DE698" s="172"/>
      <c r="DF698" s="172"/>
      <c r="DG698" s="172"/>
      <c r="DH698" s="172"/>
      <c r="DI698" s="172"/>
      <c r="DJ698" s="172"/>
      <c r="DK698" s="172"/>
      <c r="DL698" s="172"/>
      <c r="DM698" s="172"/>
      <c r="DN698" s="172"/>
      <c r="DO698" s="172"/>
      <c r="DP698" s="172"/>
      <c r="DQ698" s="172"/>
      <c r="DR698" s="172"/>
      <c r="DS698" s="172"/>
      <c r="DT698" s="172"/>
      <c r="DU698" s="172"/>
      <c r="DV698" s="172"/>
      <c r="DW698" s="172"/>
      <c r="DX698" s="172"/>
      <c r="DY698" s="172"/>
      <c r="DZ698" s="172"/>
      <c r="EA698" s="172"/>
      <c r="EB698" s="172"/>
      <c r="EC698" s="172"/>
      <c r="ED698" s="172"/>
      <c r="EE698" s="172"/>
      <c r="EF698" s="172"/>
      <c r="EG698" s="172"/>
      <c r="EH698" s="172"/>
      <c r="EI698" s="172"/>
      <c r="EJ698" s="172"/>
      <c r="EK698" s="172"/>
      <c r="EL698" s="172"/>
      <c r="EM698" s="172"/>
      <c r="EN698" s="172"/>
      <c r="EO698" s="172"/>
      <c r="EP698" s="172"/>
      <c r="EQ698" s="172"/>
      <c r="ER698" s="172"/>
      <c r="ES698" s="172"/>
      <c r="ET698" s="172"/>
      <c r="EU698" s="172"/>
      <c r="EV698" s="172"/>
      <c r="EW698" s="172"/>
      <c r="EX698" s="172"/>
      <c r="EY698" s="172"/>
      <c r="EZ698" s="172"/>
      <c r="FA698" s="172"/>
      <c r="FB698" s="172"/>
      <c r="FC698" s="172"/>
      <c r="FD698" s="172"/>
      <c r="FE698" s="172"/>
      <c r="FF698" s="172"/>
      <c r="FG698" s="172"/>
      <c r="FH698" s="172"/>
      <c r="FI698" s="172"/>
      <c r="FJ698" s="172"/>
      <c r="FK698" s="172"/>
      <c r="FL698" s="172"/>
      <c r="FM698" s="172"/>
      <c r="FN698" s="172"/>
      <c r="FO698" s="172"/>
      <c r="FP698" s="172"/>
      <c r="FQ698" s="172"/>
      <c r="FR698" s="172"/>
      <c r="FS698" s="172"/>
      <c r="FT698" s="172"/>
      <c r="FU698" s="172"/>
      <c r="FV698" s="172"/>
      <c r="FW698" s="172"/>
      <c r="FX698" s="172"/>
      <c r="FY698" s="172"/>
      <c r="FZ698" s="172"/>
      <c r="GA698" s="172"/>
      <c r="GB698" s="172"/>
      <c r="GC698" s="172"/>
      <c r="GD698" s="172"/>
      <c r="GE698" s="172"/>
      <c r="GF698" s="172"/>
      <c r="GG698" s="172"/>
      <c r="GH698" s="172"/>
      <c r="GI698" s="172"/>
      <c r="GJ698" s="172"/>
      <c r="GK698" s="172"/>
      <c r="GL698" s="172"/>
      <c r="GM698" s="172"/>
      <c r="GN698" s="172"/>
      <c r="GO698" s="172"/>
      <c r="GP698" s="172"/>
      <c r="GQ698" s="172"/>
      <c r="GR698" s="172"/>
      <c r="GS698" s="172"/>
      <c r="GT698" s="172"/>
      <c r="GU698" s="172"/>
      <c r="GV698" s="172"/>
      <c r="GW698" s="172"/>
      <c r="GX698" s="172"/>
      <c r="GY698" s="172"/>
      <c r="GZ698" s="172"/>
      <c r="HA698" s="172"/>
      <c r="HB698" s="172"/>
      <c r="HC698" s="172"/>
      <c r="HD698" s="172"/>
      <c r="HE698" s="172"/>
      <c r="HF698" s="172"/>
      <c r="HG698" s="172"/>
      <c r="HH698" s="172"/>
      <c r="HI698" s="172"/>
      <c r="HJ698" s="172"/>
      <c r="HK698" s="172"/>
      <c r="HL698" s="172"/>
      <c r="HM698" s="172"/>
      <c r="HN698" s="172"/>
      <c r="HO698" s="172"/>
      <c r="HP698" s="172"/>
      <c r="HQ698" s="172"/>
      <c r="HR698" s="172"/>
      <c r="HS698" s="172"/>
      <c r="HT698" s="172"/>
      <c r="HU698" s="172"/>
      <c r="HV698" s="172"/>
      <c r="HW698" s="172"/>
      <c r="HX698" s="172"/>
      <c r="HY698" s="172"/>
      <c r="HZ698" s="172"/>
      <c r="IA698" s="172"/>
      <c r="IB698" s="172"/>
      <c r="IC698" s="172"/>
      <c r="ID698" s="172"/>
      <c r="IE698" s="172"/>
      <c r="IF698" s="172"/>
      <c r="IG698" s="172"/>
      <c r="IH698" s="172"/>
      <c r="II698" s="172"/>
      <c r="IJ698" s="172"/>
      <c r="IK698" s="172"/>
      <c r="IL698" s="172"/>
      <c r="IM698" s="172"/>
      <c r="IN698" s="172"/>
      <c r="IO698" s="172"/>
      <c r="IP698" s="172"/>
      <c r="IQ698" s="172"/>
      <c r="IR698" s="172"/>
      <c r="IS698" s="172"/>
      <c r="IT698" s="172"/>
      <c r="IU698" s="172"/>
      <c r="IV698" s="172"/>
    </row>
    <row r="699" spans="1:256" x14ac:dyDescent="0.25">
      <c r="A699" s="173">
        <v>44056</v>
      </c>
      <c r="B699" s="174">
        <v>0.25</v>
      </c>
      <c r="C699" s="135">
        <f t="shared" ref="C699:C705" si="111">K699/F699</f>
        <v>1</v>
      </c>
      <c r="D699" s="175">
        <f t="shared" ref="D699:D705" si="112">C699</f>
        <v>1</v>
      </c>
      <c r="E699" s="176">
        <f t="shared" ref="E699:E705" si="113">SUM(K699,O699,S699,W699,AA699,AE699,AI699,AM699,AQ699,AU699,AY699,BC699,BG699)</f>
        <v>65</v>
      </c>
      <c r="F699" s="176">
        <v>5</v>
      </c>
      <c r="G699" s="177"/>
      <c r="H699" s="178"/>
      <c r="I699" s="179">
        <v>6</v>
      </c>
      <c r="J699" s="180">
        <v>44054</v>
      </c>
      <c r="K699" s="176">
        <v>5</v>
      </c>
      <c r="L699" s="178"/>
      <c r="M699" s="179">
        <v>8</v>
      </c>
      <c r="N699" s="180">
        <v>44053</v>
      </c>
      <c r="O699" s="176">
        <v>5</v>
      </c>
      <c r="P699" s="178"/>
      <c r="Q699" s="179">
        <v>8</v>
      </c>
      <c r="R699" s="180">
        <v>44052</v>
      </c>
      <c r="S699" s="176">
        <v>5</v>
      </c>
      <c r="T699" s="178"/>
      <c r="U699" s="179">
        <v>8</v>
      </c>
      <c r="V699" s="180">
        <v>44051</v>
      </c>
      <c r="W699" s="176">
        <v>5</v>
      </c>
      <c r="X699" s="178"/>
      <c r="Y699" s="9">
        <v>5</v>
      </c>
      <c r="Z699" s="180">
        <v>44050</v>
      </c>
      <c r="AA699" s="176">
        <v>5</v>
      </c>
      <c r="AB699" s="178"/>
      <c r="AC699" s="138">
        <v>3</v>
      </c>
      <c r="AD699" s="180">
        <v>44049</v>
      </c>
      <c r="AE699" s="176">
        <v>5</v>
      </c>
      <c r="AF699" s="178"/>
      <c r="AG699" s="179">
        <v>1</v>
      </c>
      <c r="AH699" s="180">
        <v>44048</v>
      </c>
      <c r="AI699" s="176">
        <v>5</v>
      </c>
      <c r="AJ699" s="178"/>
      <c r="AK699" s="179">
        <v>1</v>
      </c>
      <c r="AL699" s="180">
        <v>44047</v>
      </c>
      <c r="AM699" s="176">
        <v>5</v>
      </c>
      <c r="AN699" s="178"/>
      <c r="AO699" s="179">
        <v>1</v>
      </c>
      <c r="AP699" s="180">
        <v>44046</v>
      </c>
      <c r="AQ699" s="176">
        <v>5</v>
      </c>
      <c r="AR699" s="178"/>
      <c r="AS699" s="179">
        <v>1</v>
      </c>
      <c r="AT699" s="180">
        <v>44045</v>
      </c>
      <c r="AU699" s="176">
        <v>5</v>
      </c>
      <c r="AV699" s="178"/>
      <c r="AW699" s="179">
        <v>1</v>
      </c>
      <c r="AX699" s="180">
        <v>44044</v>
      </c>
      <c r="AY699" s="176">
        <v>5</v>
      </c>
      <c r="AZ699" s="178"/>
      <c r="BA699" s="179">
        <v>1</v>
      </c>
      <c r="BB699" s="180">
        <v>44043</v>
      </c>
      <c r="BC699" s="176">
        <v>5</v>
      </c>
      <c r="BD699" s="178"/>
      <c r="BE699" s="179">
        <v>1</v>
      </c>
      <c r="BF699" s="180">
        <v>44042</v>
      </c>
      <c r="BG699" s="176">
        <v>5</v>
      </c>
      <c r="BH699" s="178"/>
      <c r="BI699" s="181"/>
      <c r="BJ699" s="181"/>
      <c r="BK699" s="181"/>
      <c r="BL699" s="181"/>
      <c r="BM699" s="181"/>
      <c r="BN699" s="181"/>
      <c r="BO699" s="181"/>
      <c r="BP699" s="181"/>
      <c r="BQ699" s="181"/>
      <c r="BR699" s="181"/>
      <c r="BS699" s="181"/>
      <c r="BT699" s="181"/>
      <c r="BU699" s="181"/>
      <c r="BV699" s="181"/>
      <c r="BW699" s="181"/>
      <c r="BX699" s="181"/>
      <c r="BY699" s="181"/>
      <c r="BZ699" s="181"/>
      <c r="CA699" s="181"/>
      <c r="CB699" s="181"/>
      <c r="CC699" s="181"/>
      <c r="CD699" s="181"/>
      <c r="CE699" s="181"/>
      <c r="CF699" s="181"/>
      <c r="CG699" s="181"/>
      <c r="CH699" s="181"/>
      <c r="CI699" s="181"/>
      <c r="CJ699" s="181"/>
      <c r="CK699" s="181"/>
      <c r="CL699" s="181"/>
      <c r="CM699" s="181"/>
      <c r="CN699" s="181"/>
      <c r="CO699" s="181"/>
      <c r="CP699" s="181"/>
      <c r="CQ699" s="181"/>
      <c r="CR699" s="181"/>
      <c r="CS699" s="181"/>
      <c r="CT699" s="181"/>
      <c r="CU699" s="181"/>
      <c r="CV699" s="181"/>
      <c r="CW699" s="181"/>
      <c r="CX699" s="181"/>
      <c r="CY699" s="181"/>
      <c r="CZ699" s="181"/>
      <c r="DA699" s="181"/>
      <c r="DB699" s="181"/>
      <c r="DC699" s="181"/>
      <c r="DD699" s="181"/>
      <c r="DE699" s="181"/>
      <c r="DF699" s="181"/>
      <c r="DG699" s="181"/>
      <c r="DH699" s="181"/>
      <c r="DI699" s="181"/>
      <c r="DJ699" s="181"/>
      <c r="DK699" s="181"/>
      <c r="DL699" s="181"/>
      <c r="DM699" s="181"/>
      <c r="DN699" s="181"/>
      <c r="DO699" s="181"/>
      <c r="DP699" s="181"/>
      <c r="DQ699" s="181"/>
      <c r="DR699" s="181"/>
      <c r="DS699" s="181"/>
      <c r="DT699" s="181"/>
      <c r="DU699" s="181"/>
      <c r="DV699" s="181"/>
      <c r="DW699" s="181"/>
      <c r="DX699" s="181"/>
      <c r="DY699" s="181"/>
      <c r="DZ699" s="181"/>
      <c r="EA699" s="181"/>
      <c r="EB699" s="181"/>
      <c r="EC699" s="181"/>
      <c r="ED699" s="181"/>
      <c r="EE699" s="181"/>
      <c r="EF699" s="181"/>
      <c r="EG699" s="181"/>
      <c r="EH699" s="181"/>
      <c r="EI699" s="181"/>
      <c r="EJ699" s="181"/>
      <c r="EK699" s="181"/>
      <c r="EL699" s="181"/>
      <c r="EM699" s="181"/>
      <c r="EN699" s="181"/>
      <c r="EO699" s="181"/>
      <c r="EP699" s="181"/>
      <c r="EQ699" s="181"/>
      <c r="ER699" s="181"/>
      <c r="ES699" s="181"/>
      <c r="ET699" s="181"/>
      <c r="EU699" s="181"/>
      <c r="EV699" s="181"/>
      <c r="EW699" s="181"/>
      <c r="EX699" s="181"/>
      <c r="EY699" s="181"/>
      <c r="EZ699" s="181"/>
      <c r="FA699" s="181"/>
      <c r="FB699" s="181"/>
      <c r="FC699" s="181"/>
      <c r="FD699" s="181"/>
      <c r="FE699" s="181"/>
      <c r="FF699" s="181"/>
      <c r="FG699" s="181"/>
      <c r="FH699" s="181"/>
      <c r="FI699" s="181"/>
      <c r="FJ699" s="181"/>
      <c r="FK699" s="181"/>
      <c r="FL699" s="181"/>
      <c r="FM699" s="181"/>
      <c r="FN699" s="181"/>
      <c r="FO699" s="181"/>
      <c r="FP699" s="181"/>
      <c r="FQ699" s="181"/>
      <c r="FR699" s="181"/>
      <c r="FS699" s="181"/>
      <c r="FT699" s="181"/>
      <c r="FU699" s="181"/>
      <c r="FV699" s="181"/>
      <c r="FW699" s="181"/>
      <c r="FX699" s="181"/>
      <c r="FY699" s="181"/>
      <c r="FZ699" s="181"/>
      <c r="GA699" s="181"/>
      <c r="GB699" s="181"/>
      <c r="GC699" s="181"/>
      <c r="GD699" s="181"/>
      <c r="GE699" s="181"/>
      <c r="GF699" s="181"/>
      <c r="GG699" s="181"/>
      <c r="GH699" s="181"/>
      <c r="GI699" s="181"/>
      <c r="GJ699" s="181"/>
      <c r="GK699" s="181"/>
      <c r="GL699" s="181"/>
      <c r="GM699" s="181"/>
      <c r="GN699" s="181"/>
      <c r="GO699" s="181"/>
      <c r="GP699" s="181"/>
      <c r="GQ699" s="181"/>
      <c r="GR699" s="181"/>
      <c r="GS699" s="181"/>
      <c r="GT699" s="181"/>
      <c r="GU699" s="181"/>
      <c r="GV699" s="181"/>
      <c r="GW699" s="181"/>
      <c r="GX699" s="181"/>
      <c r="GY699" s="181"/>
      <c r="GZ699" s="181"/>
      <c r="HA699" s="181"/>
      <c r="HB699" s="181"/>
      <c r="HC699" s="181"/>
      <c r="HD699" s="181"/>
      <c r="HE699" s="181"/>
      <c r="HF699" s="181"/>
      <c r="HG699" s="181"/>
      <c r="HH699" s="181"/>
      <c r="HI699" s="181"/>
      <c r="HJ699" s="181"/>
      <c r="HK699" s="181"/>
      <c r="HL699" s="181"/>
      <c r="HM699" s="181"/>
      <c r="HN699" s="181"/>
      <c r="HO699" s="181"/>
      <c r="HP699" s="181"/>
      <c r="HQ699" s="181"/>
      <c r="HR699" s="181"/>
      <c r="HS699" s="181"/>
      <c r="HT699" s="181"/>
      <c r="HU699" s="181"/>
      <c r="HV699" s="181"/>
      <c r="HW699" s="181"/>
      <c r="HX699" s="181"/>
      <c r="HY699" s="181"/>
      <c r="HZ699" s="181"/>
      <c r="IA699" s="181"/>
      <c r="IB699" s="181"/>
      <c r="IC699" s="181"/>
      <c r="ID699" s="181"/>
      <c r="IE699" s="181"/>
      <c r="IF699" s="181"/>
      <c r="IG699" s="181"/>
      <c r="IH699" s="181"/>
      <c r="II699" s="181"/>
      <c r="IJ699" s="181"/>
      <c r="IK699" s="181"/>
      <c r="IL699" s="181"/>
      <c r="IM699" s="181"/>
      <c r="IN699" s="181"/>
      <c r="IO699" s="181"/>
      <c r="IP699" s="181"/>
      <c r="IQ699" s="181"/>
      <c r="IR699" s="181"/>
      <c r="IS699" s="181"/>
      <c r="IT699" s="181"/>
      <c r="IU699" s="181"/>
      <c r="IV699" s="181"/>
    </row>
    <row r="700" spans="1:256" x14ac:dyDescent="0.25">
      <c r="A700" s="164"/>
      <c r="B700" s="165"/>
      <c r="C700" s="128">
        <f t="shared" si="111"/>
        <v>1</v>
      </c>
      <c r="D700" s="166">
        <f t="shared" si="112"/>
        <v>1</v>
      </c>
      <c r="E700" s="167">
        <f t="shared" si="113"/>
        <v>65</v>
      </c>
      <c r="F700" s="167">
        <v>5</v>
      </c>
      <c r="G700" s="168"/>
      <c r="H700" s="169"/>
      <c r="I700" s="170">
        <v>6</v>
      </c>
      <c r="J700" s="171">
        <v>44055</v>
      </c>
      <c r="K700" s="167">
        <v>5</v>
      </c>
      <c r="L700" s="169"/>
      <c r="M700" s="170">
        <v>8</v>
      </c>
      <c r="N700" s="171">
        <v>44054</v>
      </c>
      <c r="O700" s="167">
        <v>5</v>
      </c>
      <c r="P700" s="169"/>
      <c r="Q700" s="170">
        <v>8</v>
      </c>
      <c r="R700" s="171">
        <v>44053</v>
      </c>
      <c r="S700" s="167">
        <v>5</v>
      </c>
      <c r="T700" s="169"/>
      <c r="U700" s="170">
        <v>8</v>
      </c>
      <c r="V700" s="171">
        <v>44052</v>
      </c>
      <c r="W700" s="167">
        <v>5</v>
      </c>
      <c r="X700" s="169"/>
      <c r="Y700" s="3">
        <v>5</v>
      </c>
      <c r="Z700" s="171">
        <v>44051</v>
      </c>
      <c r="AA700" s="167">
        <v>5</v>
      </c>
      <c r="AB700" s="169"/>
      <c r="AC700" s="131">
        <v>3</v>
      </c>
      <c r="AD700" s="171">
        <v>44050</v>
      </c>
      <c r="AE700" s="167">
        <v>5</v>
      </c>
      <c r="AF700" s="169"/>
      <c r="AG700" s="170">
        <v>1</v>
      </c>
      <c r="AH700" s="171">
        <v>44049</v>
      </c>
      <c r="AI700" s="167">
        <v>5</v>
      </c>
      <c r="AJ700" s="169"/>
      <c r="AK700" s="170">
        <v>1</v>
      </c>
      <c r="AL700" s="171">
        <v>44048</v>
      </c>
      <c r="AM700" s="167">
        <v>5</v>
      </c>
      <c r="AN700" s="169"/>
      <c r="AO700" s="170">
        <v>1</v>
      </c>
      <c r="AP700" s="171">
        <v>44047</v>
      </c>
      <c r="AQ700" s="167">
        <v>5</v>
      </c>
      <c r="AR700" s="169"/>
      <c r="AS700" s="170">
        <v>1</v>
      </c>
      <c r="AT700" s="171">
        <v>44046</v>
      </c>
      <c r="AU700" s="167">
        <v>5</v>
      </c>
      <c r="AV700" s="169"/>
      <c r="AW700" s="170">
        <v>1</v>
      </c>
      <c r="AX700" s="171">
        <v>44045</v>
      </c>
      <c r="AY700" s="167">
        <v>5</v>
      </c>
      <c r="AZ700" s="169"/>
      <c r="BA700" s="170">
        <v>1</v>
      </c>
      <c r="BB700" s="171">
        <v>44044</v>
      </c>
      <c r="BC700" s="167">
        <v>5</v>
      </c>
      <c r="BD700" s="169"/>
      <c r="BE700" s="170">
        <v>1</v>
      </c>
      <c r="BF700" s="171">
        <v>44043</v>
      </c>
      <c r="BG700" s="167">
        <v>5</v>
      </c>
      <c r="BH700" s="169"/>
      <c r="BI700" s="172"/>
      <c r="BJ700" s="172"/>
      <c r="BK700" s="172"/>
      <c r="BL700" s="172"/>
      <c r="BM700" s="172"/>
      <c r="BN700" s="172"/>
      <c r="BO700" s="172"/>
      <c r="BP700" s="172"/>
      <c r="BQ700" s="172"/>
      <c r="BR700" s="172"/>
      <c r="BS700" s="172"/>
      <c r="BT700" s="172"/>
      <c r="BU700" s="172"/>
      <c r="BV700" s="172"/>
      <c r="BW700" s="172"/>
      <c r="BX700" s="172"/>
      <c r="BY700" s="172"/>
      <c r="BZ700" s="172"/>
      <c r="CA700" s="172"/>
      <c r="CB700" s="172"/>
      <c r="CC700" s="172"/>
      <c r="CD700" s="172"/>
      <c r="CE700" s="172"/>
      <c r="CF700" s="172"/>
      <c r="CG700" s="172"/>
      <c r="CH700" s="172"/>
      <c r="CI700" s="172"/>
      <c r="CJ700" s="172"/>
      <c r="CK700" s="172"/>
      <c r="CL700" s="172"/>
      <c r="CM700" s="172"/>
      <c r="CN700" s="172"/>
      <c r="CO700" s="172"/>
      <c r="CP700" s="172"/>
      <c r="CQ700" s="172"/>
      <c r="CR700" s="172"/>
      <c r="CS700" s="172"/>
      <c r="CT700" s="172"/>
      <c r="CU700" s="172"/>
      <c r="CV700" s="172"/>
      <c r="CW700" s="172"/>
      <c r="CX700" s="172"/>
      <c r="CY700" s="172"/>
      <c r="CZ700" s="172"/>
      <c r="DA700" s="172"/>
      <c r="DB700" s="172"/>
      <c r="DC700" s="172"/>
      <c r="DD700" s="172"/>
      <c r="DE700" s="172"/>
      <c r="DF700" s="172"/>
      <c r="DG700" s="172"/>
      <c r="DH700" s="172"/>
      <c r="DI700" s="172"/>
      <c r="DJ700" s="172"/>
      <c r="DK700" s="172"/>
      <c r="DL700" s="172"/>
      <c r="DM700" s="172"/>
      <c r="DN700" s="172"/>
      <c r="DO700" s="172"/>
      <c r="DP700" s="172"/>
      <c r="DQ700" s="172"/>
      <c r="DR700" s="172"/>
      <c r="DS700" s="172"/>
      <c r="DT700" s="172"/>
      <c r="DU700" s="172"/>
      <c r="DV700" s="172"/>
      <c r="DW700" s="172"/>
      <c r="DX700" s="172"/>
      <c r="DY700" s="172"/>
      <c r="DZ700" s="172"/>
      <c r="EA700" s="172"/>
      <c r="EB700" s="172"/>
      <c r="EC700" s="172"/>
      <c r="ED700" s="172"/>
      <c r="EE700" s="172"/>
      <c r="EF700" s="172"/>
      <c r="EG700" s="172"/>
      <c r="EH700" s="172"/>
      <c r="EI700" s="172"/>
      <c r="EJ700" s="172"/>
      <c r="EK700" s="172"/>
      <c r="EL700" s="172"/>
      <c r="EM700" s="172"/>
      <c r="EN700" s="172"/>
      <c r="EO700" s="172"/>
      <c r="EP700" s="172"/>
      <c r="EQ700" s="172"/>
      <c r="ER700" s="172"/>
      <c r="ES700" s="172"/>
      <c r="ET700" s="172"/>
      <c r="EU700" s="172"/>
      <c r="EV700" s="172"/>
      <c r="EW700" s="172"/>
      <c r="EX700" s="172"/>
      <c r="EY700" s="172"/>
      <c r="EZ700" s="172"/>
      <c r="FA700" s="172"/>
      <c r="FB700" s="172"/>
      <c r="FC700" s="172"/>
      <c r="FD700" s="172"/>
      <c r="FE700" s="172"/>
      <c r="FF700" s="172"/>
      <c r="FG700" s="172"/>
      <c r="FH700" s="172"/>
      <c r="FI700" s="172"/>
      <c r="FJ700" s="172"/>
      <c r="FK700" s="172"/>
      <c r="FL700" s="172"/>
      <c r="FM700" s="172"/>
      <c r="FN700" s="172"/>
      <c r="FO700" s="172"/>
      <c r="FP700" s="172"/>
      <c r="FQ700" s="172"/>
      <c r="FR700" s="172"/>
      <c r="FS700" s="172"/>
      <c r="FT700" s="172"/>
      <c r="FU700" s="172"/>
      <c r="FV700" s="172"/>
      <c r="FW700" s="172"/>
      <c r="FX700" s="172"/>
      <c r="FY700" s="172"/>
      <c r="FZ700" s="172"/>
      <c r="GA700" s="172"/>
      <c r="GB700" s="172"/>
      <c r="GC700" s="172"/>
      <c r="GD700" s="172"/>
      <c r="GE700" s="172"/>
      <c r="GF700" s="172"/>
      <c r="GG700" s="172"/>
      <c r="GH700" s="172"/>
      <c r="GI700" s="172"/>
      <c r="GJ700" s="172"/>
      <c r="GK700" s="172"/>
      <c r="GL700" s="172"/>
      <c r="GM700" s="172"/>
      <c r="GN700" s="172"/>
      <c r="GO700" s="172"/>
      <c r="GP700" s="172"/>
      <c r="GQ700" s="172"/>
      <c r="GR700" s="172"/>
      <c r="GS700" s="172"/>
      <c r="GT700" s="172"/>
      <c r="GU700" s="172"/>
      <c r="GV700" s="172"/>
      <c r="GW700" s="172"/>
      <c r="GX700" s="172"/>
      <c r="GY700" s="172"/>
      <c r="GZ700" s="172"/>
      <c r="HA700" s="172"/>
      <c r="HB700" s="172"/>
      <c r="HC700" s="172"/>
      <c r="HD700" s="172"/>
      <c r="HE700" s="172"/>
      <c r="HF700" s="172"/>
      <c r="HG700" s="172"/>
      <c r="HH700" s="172"/>
      <c r="HI700" s="172"/>
      <c r="HJ700" s="172"/>
      <c r="HK700" s="172"/>
      <c r="HL700" s="172"/>
      <c r="HM700" s="172"/>
      <c r="HN700" s="172"/>
      <c r="HO700" s="172"/>
      <c r="HP700" s="172"/>
      <c r="HQ700" s="172"/>
      <c r="HR700" s="172"/>
      <c r="HS700" s="172"/>
      <c r="HT700" s="172"/>
      <c r="HU700" s="172"/>
      <c r="HV700" s="172"/>
      <c r="HW700" s="172"/>
      <c r="HX700" s="172"/>
      <c r="HY700" s="172"/>
      <c r="HZ700" s="172"/>
      <c r="IA700" s="172"/>
      <c r="IB700" s="172"/>
      <c r="IC700" s="172"/>
      <c r="ID700" s="172"/>
      <c r="IE700" s="172"/>
      <c r="IF700" s="172"/>
      <c r="IG700" s="172"/>
      <c r="IH700" s="172"/>
      <c r="II700" s="172"/>
      <c r="IJ700" s="172"/>
      <c r="IK700" s="172"/>
      <c r="IL700" s="172"/>
      <c r="IM700" s="172"/>
      <c r="IN700" s="172"/>
      <c r="IO700" s="172"/>
      <c r="IP700" s="172"/>
      <c r="IQ700" s="172"/>
      <c r="IR700" s="172"/>
      <c r="IS700" s="172"/>
      <c r="IT700" s="172"/>
      <c r="IU700" s="172"/>
      <c r="IV700" s="172"/>
    </row>
    <row r="701" spans="1:256" x14ac:dyDescent="0.25">
      <c r="A701" s="164"/>
      <c r="B701" s="165"/>
      <c r="C701" s="144">
        <f t="shared" si="111"/>
        <v>1</v>
      </c>
      <c r="D701" s="166">
        <f t="shared" si="112"/>
        <v>1</v>
      </c>
      <c r="E701" s="167">
        <f t="shared" si="113"/>
        <v>60</v>
      </c>
      <c r="F701" s="167">
        <v>5</v>
      </c>
      <c r="G701" s="168"/>
      <c r="H701" s="169"/>
      <c r="I701" s="170">
        <v>6</v>
      </c>
      <c r="J701" s="171">
        <v>44055</v>
      </c>
      <c r="K701" s="167">
        <v>5</v>
      </c>
      <c r="L701" s="169"/>
      <c r="M701" s="170">
        <v>8</v>
      </c>
      <c r="N701" s="171">
        <v>44054</v>
      </c>
      <c r="O701" s="167">
        <v>5</v>
      </c>
      <c r="P701" s="169"/>
      <c r="Q701" s="170">
        <v>8</v>
      </c>
      <c r="R701" s="171">
        <v>44053</v>
      </c>
      <c r="S701" s="167">
        <v>5</v>
      </c>
      <c r="T701" s="169"/>
      <c r="U701" s="170">
        <v>8</v>
      </c>
      <c r="V701" s="171">
        <v>44052</v>
      </c>
      <c r="W701" s="167">
        <v>5</v>
      </c>
      <c r="X701" s="169"/>
      <c r="Y701" s="3">
        <v>5</v>
      </c>
      <c r="Z701" s="171">
        <v>44051</v>
      </c>
      <c r="AA701" s="167">
        <v>5</v>
      </c>
      <c r="AB701" s="169"/>
      <c r="AC701" s="131">
        <v>3</v>
      </c>
      <c r="AD701" s="171">
        <v>44050</v>
      </c>
      <c r="AE701" s="167">
        <v>5</v>
      </c>
      <c r="AF701" s="169"/>
      <c r="AG701" s="170">
        <v>1</v>
      </c>
      <c r="AH701" s="171">
        <v>44049</v>
      </c>
      <c r="AI701" s="167">
        <v>5</v>
      </c>
      <c r="AJ701" s="169"/>
      <c r="AK701" s="170">
        <v>1</v>
      </c>
      <c r="AL701" s="171">
        <v>44048</v>
      </c>
      <c r="AM701" s="167">
        <v>5</v>
      </c>
      <c r="AN701" s="169"/>
      <c r="AO701" s="170">
        <v>1</v>
      </c>
      <c r="AP701" s="171">
        <v>44047</v>
      </c>
      <c r="AQ701" s="167">
        <v>5</v>
      </c>
      <c r="AR701" s="169"/>
      <c r="AS701" s="170">
        <v>1</v>
      </c>
      <c r="AT701" s="171">
        <v>44046</v>
      </c>
      <c r="AU701" s="167">
        <v>0</v>
      </c>
      <c r="AV701" s="169"/>
      <c r="AW701" s="170">
        <v>1</v>
      </c>
      <c r="AX701" s="171">
        <v>44045</v>
      </c>
      <c r="AY701" s="167">
        <v>5</v>
      </c>
      <c r="AZ701" s="169"/>
      <c r="BA701" s="170">
        <v>1</v>
      </c>
      <c r="BB701" s="171">
        <v>44044</v>
      </c>
      <c r="BC701" s="167">
        <v>5</v>
      </c>
      <c r="BD701" s="169"/>
      <c r="BE701" s="170">
        <v>1</v>
      </c>
      <c r="BF701" s="171">
        <v>44043</v>
      </c>
      <c r="BG701" s="167">
        <v>5</v>
      </c>
      <c r="BH701" s="169"/>
      <c r="BI701" s="172"/>
      <c r="BJ701" s="172"/>
      <c r="BK701" s="172"/>
      <c r="BL701" s="172"/>
      <c r="BM701" s="172"/>
      <c r="BN701" s="172"/>
      <c r="BO701" s="172"/>
      <c r="BP701" s="172"/>
      <c r="BQ701" s="172"/>
      <c r="BR701" s="172"/>
      <c r="BS701" s="172"/>
      <c r="BT701" s="172"/>
      <c r="BU701" s="172"/>
      <c r="BV701" s="172"/>
      <c r="BW701" s="172"/>
      <c r="BX701" s="172"/>
      <c r="BY701" s="172"/>
      <c r="BZ701" s="172"/>
      <c r="CA701" s="172"/>
      <c r="CB701" s="172"/>
      <c r="CC701" s="172"/>
      <c r="CD701" s="172"/>
      <c r="CE701" s="172"/>
      <c r="CF701" s="172"/>
      <c r="CG701" s="172"/>
      <c r="CH701" s="172"/>
      <c r="CI701" s="172"/>
      <c r="CJ701" s="172"/>
      <c r="CK701" s="172"/>
      <c r="CL701" s="172"/>
      <c r="CM701" s="172"/>
      <c r="CN701" s="172"/>
      <c r="CO701" s="172"/>
      <c r="CP701" s="172"/>
      <c r="CQ701" s="172"/>
      <c r="CR701" s="172"/>
      <c r="CS701" s="172"/>
      <c r="CT701" s="172"/>
      <c r="CU701" s="172"/>
      <c r="CV701" s="172"/>
      <c r="CW701" s="172"/>
      <c r="CX701" s="172"/>
      <c r="CY701" s="172"/>
      <c r="CZ701" s="172"/>
      <c r="DA701" s="172"/>
      <c r="DB701" s="172"/>
      <c r="DC701" s="172"/>
      <c r="DD701" s="172"/>
      <c r="DE701" s="172"/>
      <c r="DF701" s="172"/>
      <c r="DG701" s="172"/>
      <c r="DH701" s="172"/>
      <c r="DI701" s="172"/>
      <c r="DJ701" s="172"/>
      <c r="DK701" s="172"/>
      <c r="DL701" s="172"/>
      <c r="DM701" s="172"/>
      <c r="DN701" s="172"/>
      <c r="DO701" s="172"/>
      <c r="DP701" s="172"/>
      <c r="DQ701" s="172"/>
      <c r="DR701" s="172"/>
      <c r="DS701" s="172"/>
      <c r="DT701" s="172"/>
      <c r="DU701" s="172"/>
      <c r="DV701" s="172"/>
      <c r="DW701" s="172"/>
      <c r="DX701" s="172"/>
      <c r="DY701" s="172"/>
      <c r="DZ701" s="172"/>
      <c r="EA701" s="172"/>
      <c r="EB701" s="172"/>
      <c r="EC701" s="172"/>
      <c r="ED701" s="172"/>
      <c r="EE701" s="172"/>
      <c r="EF701" s="172"/>
      <c r="EG701" s="172"/>
      <c r="EH701" s="172"/>
      <c r="EI701" s="172"/>
      <c r="EJ701" s="172"/>
      <c r="EK701" s="172"/>
      <c r="EL701" s="172"/>
      <c r="EM701" s="172"/>
      <c r="EN701" s="172"/>
      <c r="EO701" s="172"/>
      <c r="EP701" s="172"/>
      <c r="EQ701" s="172"/>
      <c r="ER701" s="172"/>
      <c r="ES701" s="172"/>
      <c r="ET701" s="172"/>
      <c r="EU701" s="172"/>
      <c r="EV701" s="172"/>
      <c r="EW701" s="172"/>
      <c r="EX701" s="172"/>
      <c r="EY701" s="172"/>
      <c r="EZ701" s="172"/>
      <c r="FA701" s="172"/>
      <c r="FB701" s="172"/>
      <c r="FC701" s="172"/>
      <c r="FD701" s="172"/>
      <c r="FE701" s="172"/>
      <c r="FF701" s="172"/>
      <c r="FG701" s="172"/>
      <c r="FH701" s="172"/>
      <c r="FI701" s="172"/>
      <c r="FJ701" s="172"/>
      <c r="FK701" s="172"/>
      <c r="FL701" s="172"/>
      <c r="FM701" s="172"/>
      <c r="FN701" s="172"/>
      <c r="FO701" s="172"/>
      <c r="FP701" s="172"/>
      <c r="FQ701" s="172"/>
      <c r="FR701" s="172"/>
      <c r="FS701" s="172"/>
      <c r="FT701" s="172"/>
      <c r="FU701" s="172"/>
      <c r="FV701" s="172"/>
      <c r="FW701" s="172"/>
      <c r="FX701" s="172"/>
      <c r="FY701" s="172"/>
      <c r="FZ701" s="172"/>
      <c r="GA701" s="172"/>
      <c r="GB701" s="172"/>
      <c r="GC701" s="172"/>
      <c r="GD701" s="172"/>
      <c r="GE701" s="172"/>
      <c r="GF701" s="172"/>
      <c r="GG701" s="172"/>
      <c r="GH701" s="172"/>
      <c r="GI701" s="172"/>
      <c r="GJ701" s="172"/>
      <c r="GK701" s="172"/>
      <c r="GL701" s="172"/>
      <c r="GM701" s="172"/>
      <c r="GN701" s="172"/>
      <c r="GO701" s="172"/>
      <c r="GP701" s="172"/>
      <c r="GQ701" s="172"/>
      <c r="GR701" s="172"/>
      <c r="GS701" s="172"/>
      <c r="GT701" s="172"/>
      <c r="GU701" s="172"/>
      <c r="GV701" s="172"/>
      <c r="GW701" s="172"/>
      <c r="GX701" s="172"/>
      <c r="GY701" s="172"/>
      <c r="GZ701" s="172"/>
      <c r="HA701" s="172"/>
      <c r="HB701" s="172"/>
      <c r="HC701" s="172"/>
      <c r="HD701" s="172"/>
      <c r="HE701" s="172"/>
      <c r="HF701" s="172"/>
      <c r="HG701" s="172"/>
      <c r="HH701" s="172"/>
      <c r="HI701" s="172"/>
      <c r="HJ701" s="172"/>
      <c r="HK701" s="172"/>
      <c r="HL701" s="172"/>
      <c r="HM701" s="172"/>
      <c r="HN701" s="172"/>
      <c r="HO701" s="172"/>
      <c r="HP701" s="172"/>
      <c r="HQ701" s="172"/>
      <c r="HR701" s="172"/>
      <c r="HS701" s="172"/>
      <c r="HT701" s="172"/>
      <c r="HU701" s="172"/>
      <c r="HV701" s="172"/>
      <c r="HW701" s="172"/>
      <c r="HX701" s="172"/>
      <c r="HY701" s="172"/>
      <c r="HZ701" s="172"/>
      <c r="IA701" s="172"/>
      <c r="IB701" s="172"/>
      <c r="IC701" s="172"/>
      <c r="ID701" s="172"/>
      <c r="IE701" s="172"/>
      <c r="IF701" s="172"/>
      <c r="IG701" s="172"/>
      <c r="IH701" s="172"/>
      <c r="II701" s="172"/>
      <c r="IJ701" s="172"/>
      <c r="IK701" s="172"/>
      <c r="IL701" s="172"/>
      <c r="IM701" s="172"/>
      <c r="IN701" s="172"/>
      <c r="IO701" s="172"/>
      <c r="IP701" s="172"/>
      <c r="IQ701" s="172"/>
      <c r="IR701" s="172"/>
      <c r="IS701" s="172"/>
      <c r="IT701" s="172"/>
      <c r="IU701" s="172"/>
      <c r="IV701" s="172"/>
    </row>
    <row r="702" spans="1:256" x14ac:dyDescent="0.25">
      <c r="A702" s="164"/>
      <c r="B702" s="165"/>
      <c r="C702" s="144">
        <f t="shared" si="111"/>
        <v>1</v>
      </c>
      <c r="D702" s="166">
        <f t="shared" si="112"/>
        <v>1</v>
      </c>
      <c r="E702" s="167">
        <f t="shared" si="113"/>
        <v>5</v>
      </c>
      <c r="F702" s="167">
        <v>5</v>
      </c>
      <c r="G702" s="168"/>
      <c r="H702" s="169"/>
      <c r="I702" s="170">
        <v>6</v>
      </c>
      <c r="J702" s="171">
        <v>44055</v>
      </c>
      <c r="K702" s="167">
        <v>5</v>
      </c>
      <c r="L702" s="169"/>
      <c r="M702" s="170"/>
      <c r="N702" s="171"/>
      <c r="O702" s="167"/>
      <c r="P702" s="169"/>
      <c r="Q702" s="170"/>
      <c r="R702" s="171"/>
      <c r="S702" s="167"/>
      <c r="T702" s="169"/>
      <c r="U702" s="170"/>
      <c r="V702" s="171"/>
      <c r="W702" s="167"/>
      <c r="X702" s="169"/>
      <c r="Y702" s="3"/>
      <c r="Z702" s="171"/>
      <c r="AA702" s="167"/>
      <c r="AB702" s="169"/>
      <c r="AC702" s="131"/>
      <c r="AD702" s="171"/>
      <c r="AE702" s="167"/>
      <c r="AF702" s="169"/>
      <c r="AG702" s="170"/>
      <c r="AH702" s="171"/>
      <c r="AI702" s="167"/>
      <c r="AJ702" s="169"/>
      <c r="AK702" s="170"/>
      <c r="AL702" s="171"/>
      <c r="AM702" s="167"/>
      <c r="AN702" s="169"/>
      <c r="AO702" s="170"/>
      <c r="AP702" s="171"/>
      <c r="AQ702" s="167"/>
      <c r="AR702" s="169"/>
      <c r="AS702" s="170"/>
      <c r="AT702" s="171"/>
      <c r="AU702" s="167"/>
      <c r="AV702" s="169"/>
      <c r="AW702" s="170"/>
      <c r="AX702" s="171"/>
      <c r="AY702" s="167"/>
      <c r="AZ702" s="169"/>
      <c r="BA702" s="170"/>
      <c r="BB702" s="171"/>
      <c r="BC702" s="167"/>
      <c r="BD702" s="169"/>
      <c r="BE702" s="170"/>
      <c r="BF702" s="171"/>
      <c r="BG702" s="167"/>
      <c r="BH702" s="169"/>
      <c r="BI702" s="172"/>
      <c r="BJ702" s="172"/>
      <c r="BK702" s="172"/>
      <c r="BL702" s="172"/>
      <c r="BM702" s="172"/>
      <c r="BN702" s="172"/>
      <c r="BO702" s="172"/>
      <c r="BP702" s="172"/>
      <c r="BQ702" s="172"/>
      <c r="BR702" s="172"/>
      <c r="BS702" s="172"/>
      <c r="BT702" s="172"/>
      <c r="BU702" s="172"/>
      <c r="BV702" s="172"/>
      <c r="BW702" s="172"/>
      <c r="BX702" s="172"/>
      <c r="BY702" s="172"/>
      <c r="BZ702" s="172"/>
      <c r="CA702" s="172"/>
      <c r="CB702" s="172"/>
      <c r="CC702" s="172"/>
      <c r="CD702" s="172"/>
      <c r="CE702" s="172"/>
      <c r="CF702" s="172"/>
      <c r="CG702" s="172"/>
      <c r="CH702" s="172"/>
      <c r="CI702" s="172"/>
      <c r="CJ702" s="172"/>
      <c r="CK702" s="172"/>
      <c r="CL702" s="172"/>
      <c r="CM702" s="172"/>
      <c r="CN702" s="172"/>
      <c r="CO702" s="172"/>
      <c r="CP702" s="172"/>
      <c r="CQ702" s="172"/>
      <c r="CR702" s="172"/>
      <c r="CS702" s="172"/>
      <c r="CT702" s="172"/>
      <c r="CU702" s="172"/>
      <c r="CV702" s="172"/>
      <c r="CW702" s="172"/>
      <c r="CX702" s="172"/>
      <c r="CY702" s="172"/>
      <c r="CZ702" s="172"/>
      <c r="DA702" s="172"/>
      <c r="DB702" s="172"/>
      <c r="DC702" s="172"/>
      <c r="DD702" s="172"/>
      <c r="DE702" s="172"/>
      <c r="DF702" s="172"/>
      <c r="DG702" s="172"/>
      <c r="DH702" s="172"/>
      <c r="DI702" s="172"/>
      <c r="DJ702" s="172"/>
      <c r="DK702" s="172"/>
      <c r="DL702" s="172"/>
      <c r="DM702" s="172"/>
      <c r="DN702" s="172"/>
      <c r="DO702" s="172"/>
      <c r="DP702" s="172"/>
      <c r="DQ702" s="172"/>
      <c r="DR702" s="172"/>
      <c r="DS702" s="172"/>
      <c r="DT702" s="172"/>
      <c r="DU702" s="172"/>
      <c r="DV702" s="172"/>
      <c r="DW702" s="172"/>
      <c r="DX702" s="172"/>
      <c r="DY702" s="172"/>
      <c r="DZ702" s="172"/>
      <c r="EA702" s="172"/>
      <c r="EB702" s="172"/>
      <c r="EC702" s="172"/>
      <c r="ED702" s="172"/>
      <c r="EE702" s="172"/>
      <c r="EF702" s="172"/>
      <c r="EG702" s="172"/>
      <c r="EH702" s="172"/>
      <c r="EI702" s="172"/>
      <c r="EJ702" s="172"/>
      <c r="EK702" s="172"/>
      <c r="EL702" s="172"/>
      <c r="EM702" s="172"/>
      <c r="EN702" s="172"/>
      <c r="EO702" s="172"/>
      <c r="EP702" s="172"/>
      <c r="EQ702" s="172"/>
      <c r="ER702" s="172"/>
      <c r="ES702" s="172"/>
      <c r="ET702" s="172"/>
      <c r="EU702" s="172"/>
      <c r="EV702" s="172"/>
      <c r="EW702" s="172"/>
      <c r="EX702" s="172"/>
      <c r="EY702" s="172"/>
      <c r="EZ702" s="172"/>
      <c r="FA702" s="172"/>
      <c r="FB702" s="172"/>
      <c r="FC702" s="172"/>
      <c r="FD702" s="172"/>
      <c r="FE702" s="172"/>
      <c r="FF702" s="172"/>
      <c r="FG702" s="172"/>
      <c r="FH702" s="172"/>
      <c r="FI702" s="172"/>
      <c r="FJ702" s="172"/>
      <c r="FK702" s="172"/>
      <c r="FL702" s="172"/>
      <c r="FM702" s="172"/>
      <c r="FN702" s="172"/>
      <c r="FO702" s="172"/>
      <c r="FP702" s="172"/>
      <c r="FQ702" s="172"/>
      <c r="FR702" s="172"/>
      <c r="FS702" s="172"/>
      <c r="FT702" s="172"/>
      <c r="FU702" s="172"/>
      <c r="FV702" s="172"/>
      <c r="FW702" s="172"/>
      <c r="FX702" s="172"/>
      <c r="FY702" s="172"/>
      <c r="FZ702" s="172"/>
      <c r="GA702" s="172"/>
      <c r="GB702" s="172"/>
      <c r="GC702" s="172"/>
      <c r="GD702" s="172"/>
      <c r="GE702" s="172"/>
      <c r="GF702" s="172"/>
      <c r="GG702" s="172"/>
      <c r="GH702" s="172"/>
      <c r="GI702" s="172"/>
      <c r="GJ702" s="172"/>
      <c r="GK702" s="172"/>
      <c r="GL702" s="172"/>
      <c r="GM702" s="172"/>
      <c r="GN702" s="172"/>
      <c r="GO702" s="172"/>
      <c r="GP702" s="172"/>
      <c r="GQ702" s="172"/>
      <c r="GR702" s="172"/>
      <c r="GS702" s="172"/>
      <c r="GT702" s="172"/>
      <c r="GU702" s="172"/>
      <c r="GV702" s="172"/>
      <c r="GW702" s="172"/>
      <c r="GX702" s="172"/>
      <c r="GY702" s="172"/>
      <c r="GZ702" s="172"/>
      <c r="HA702" s="172"/>
      <c r="HB702" s="172"/>
      <c r="HC702" s="172"/>
      <c r="HD702" s="172"/>
      <c r="HE702" s="172"/>
      <c r="HF702" s="172"/>
      <c r="HG702" s="172"/>
      <c r="HH702" s="172"/>
      <c r="HI702" s="172"/>
      <c r="HJ702" s="172"/>
      <c r="HK702" s="172"/>
      <c r="HL702" s="172"/>
      <c r="HM702" s="172"/>
      <c r="HN702" s="172"/>
      <c r="HO702" s="172"/>
      <c r="HP702" s="172"/>
      <c r="HQ702" s="172"/>
      <c r="HR702" s="172"/>
      <c r="HS702" s="172"/>
      <c r="HT702" s="172"/>
      <c r="HU702" s="172"/>
      <c r="HV702" s="172"/>
      <c r="HW702" s="172"/>
      <c r="HX702" s="172"/>
      <c r="HY702" s="172"/>
      <c r="HZ702" s="172"/>
      <c r="IA702" s="172"/>
      <c r="IB702" s="172"/>
      <c r="IC702" s="172"/>
      <c r="ID702" s="172"/>
      <c r="IE702" s="172"/>
      <c r="IF702" s="172"/>
      <c r="IG702" s="172"/>
      <c r="IH702" s="172"/>
      <c r="II702" s="172"/>
      <c r="IJ702" s="172"/>
      <c r="IK702" s="172"/>
      <c r="IL702" s="172"/>
      <c r="IM702" s="172"/>
      <c r="IN702" s="172"/>
      <c r="IO702" s="172"/>
      <c r="IP702" s="172"/>
      <c r="IQ702" s="172"/>
      <c r="IR702" s="172"/>
      <c r="IS702" s="172"/>
      <c r="IT702" s="172"/>
      <c r="IU702" s="172"/>
      <c r="IV702" s="172"/>
    </row>
    <row r="703" spans="1:256" x14ac:dyDescent="0.25">
      <c r="A703" s="164">
        <v>44056</v>
      </c>
      <c r="B703" s="165">
        <v>0.29166666666666669</v>
      </c>
      <c r="C703" s="128">
        <f t="shared" si="111"/>
        <v>7</v>
      </c>
      <c r="D703" s="166">
        <f t="shared" si="112"/>
        <v>7</v>
      </c>
      <c r="E703" s="167">
        <f t="shared" si="113"/>
        <v>455</v>
      </c>
      <c r="F703" s="167">
        <v>5</v>
      </c>
      <c r="G703" s="168"/>
      <c r="H703" s="169"/>
      <c r="I703" s="170">
        <v>6</v>
      </c>
      <c r="J703" s="171">
        <v>44055</v>
      </c>
      <c r="K703" s="167">
        <v>35</v>
      </c>
      <c r="L703" s="169"/>
      <c r="M703" s="170">
        <v>8</v>
      </c>
      <c r="N703" s="171">
        <v>44054</v>
      </c>
      <c r="O703" s="167">
        <v>35</v>
      </c>
      <c r="P703" s="169"/>
      <c r="Q703" s="170">
        <v>8</v>
      </c>
      <c r="R703" s="171">
        <v>44053</v>
      </c>
      <c r="S703" s="167">
        <v>35</v>
      </c>
      <c r="T703" s="169"/>
      <c r="U703" s="170">
        <v>8</v>
      </c>
      <c r="V703" s="171">
        <v>44052</v>
      </c>
      <c r="W703" s="167">
        <v>35</v>
      </c>
      <c r="X703" s="169"/>
      <c r="Y703" s="3">
        <v>5</v>
      </c>
      <c r="Z703" s="171">
        <v>44051</v>
      </c>
      <c r="AA703" s="167">
        <v>35</v>
      </c>
      <c r="AB703" s="169"/>
      <c r="AC703" s="131">
        <v>3</v>
      </c>
      <c r="AD703" s="171">
        <v>44050</v>
      </c>
      <c r="AE703" s="167">
        <v>35</v>
      </c>
      <c r="AF703" s="169"/>
      <c r="AG703" s="170">
        <v>1</v>
      </c>
      <c r="AH703" s="171">
        <v>44049</v>
      </c>
      <c r="AI703" s="167">
        <v>35</v>
      </c>
      <c r="AJ703" s="169"/>
      <c r="AK703" s="170">
        <v>1</v>
      </c>
      <c r="AL703" s="171">
        <v>44048</v>
      </c>
      <c r="AM703" s="167">
        <v>35</v>
      </c>
      <c r="AN703" s="169"/>
      <c r="AO703" s="170">
        <v>1</v>
      </c>
      <c r="AP703" s="171">
        <v>44047</v>
      </c>
      <c r="AQ703" s="167">
        <v>35</v>
      </c>
      <c r="AR703" s="169"/>
      <c r="AS703" s="170">
        <v>1</v>
      </c>
      <c r="AT703" s="171">
        <v>44046</v>
      </c>
      <c r="AU703" s="167">
        <v>35</v>
      </c>
      <c r="AV703" s="169"/>
      <c r="AW703" s="170">
        <v>1</v>
      </c>
      <c r="AX703" s="171">
        <v>44045</v>
      </c>
      <c r="AY703" s="167">
        <v>35</v>
      </c>
      <c r="AZ703" s="169"/>
      <c r="BA703" s="170">
        <v>1</v>
      </c>
      <c r="BB703" s="171">
        <v>44044</v>
      </c>
      <c r="BC703" s="167">
        <v>35</v>
      </c>
      <c r="BD703" s="169"/>
      <c r="BE703" s="170">
        <v>1</v>
      </c>
      <c r="BF703" s="171">
        <v>44043</v>
      </c>
      <c r="BG703" s="167">
        <v>35</v>
      </c>
      <c r="BH703" s="169"/>
      <c r="BI703" s="172"/>
      <c r="BJ703" s="172"/>
      <c r="BK703" s="172"/>
      <c r="BL703" s="172"/>
      <c r="BM703" s="172"/>
      <c r="BN703" s="172"/>
      <c r="BO703" s="172"/>
      <c r="BP703" s="172"/>
      <c r="BQ703" s="172"/>
      <c r="BR703" s="172"/>
      <c r="BS703" s="172"/>
      <c r="BT703" s="172"/>
      <c r="BU703" s="172"/>
      <c r="BV703" s="172"/>
      <c r="BW703" s="172"/>
      <c r="BX703" s="172"/>
      <c r="BY703" s="172"/>
      <c r="BZ703" s="172"/>
      <c r="CA703" s="172"/>
      <c r="CB703" s="172"/>
      <c r="CC703" s="172"/>
      <c r="CD703" s="172"/>
      <c r="CE703" s="172"/>
      <c r="CF703" s="172"/>
      <c r="CG703" s="172"/>
      <c r="CH703" s="172"/>
      <c r="CI703" s="172"/>
      <c r="CJ703" s="172"/>
      <c r="CK703" s="172"/>
      <c r="CL703" s="172"/>
      <c r="CM703" s="172"/>
      <c r="CN703" s="172"/>
      <c r="CO703" s="172"/>
      <c r="CP703" s="172"/>
      <c r="CQ703" s="172"/>
      <c r="CR703" s="172"/>
      <c r="CS703" s="172"/>
      <c r="CT703" s="172"/>
      <c r="CU703" s="172"/>
      <c r="CV703" s="172"/>
      <c r="CW703" s="172"/>
      <c r="CX703" s="172"/>
      <c r="CY703" s="172"/>
      <c r="CZ703" s="172"/>
      <c r="DA703" s="172"/>
      <c r="DB703" s="172"/>
      <c r="DC703" s="172"/>
      <c r="DD703" s="172"/>
      <c r="DE703" s="172"/>
      <c r="DF703" s="172"/>
      <c r="DG703" s="172"/>
      <c r="DH703" s="172"/>
      <c r="DI703" s="172"/>
      <c r="DJ703" s="172"/>
      <c r="DK703" s="172"/>
      <c r="DL703" s="172"/>
      <c r="DM703" s="172"/>
      <c r="DN703" s="172"/>
      <c r="DO703" s="172"/>
      <c r="DP703" s="172"/>
      <c r="DQ703" s="172"/>
      <c r="DR703" s="172"/>
      <c r="DS703" s="172"/>
      <c r="DT703" s="172"/>
      <c r="DU703" s="172"/>
      <c r="DV703" s="172"/>
      <c r="DW703" s="172"/>
      <c r="DX703" s="172"/>
      <c r="DY703" s="172"/>
      <c r="DZ703" s="172"/>
      <c r="EA703" s="172"/>
      <c r="EB703" s="172"/>
      <c r="EC703" s="172"/>
      <c r="ED703" s="172"/>
      <c r="EE703" s="172"/>
      <c r="EF703" s="172"/>
      <c r="EG703" s="172"/>
      <c r="EH703" s="172"/>
      <c r="EI703" s="172"/>
      <c r="EJ703" s="172"/>
      <c r="EK703" s="172"/>
      <c r="EL703" s="172"/>
      <c r="EM703" s="172"/>
      <c r="EN703" s="172"/>
      <c r="EO703" s="172"/>
      <c r="EP703" s="172"/>
      <c r="EQ703" s="172"/>
      <c r="ER703" s="172"/>
      <c r="ES703" s="172"/>
      <c r="ET703" s="172"/>
      <c r="EU703" s="172"/>
      <c r="EV703" s="172"/>
      <c r="EW703" s="172"/>
      <c r="EX703" s="172"/>
      <c r="EY703" s="172"/>
      <c r="EZ703" s="172"/>
      <c r="FA703" s="172"/>
      <c r="FB703" s="172"/>
      <c r="FC703" s="172"/>
      <c r="FD703" s="172"/>
      <c r="FE703" s="172"/>
      <c r="FF703" s="172"/>
      <c r="FG703" s="172"/>
      <c r="FH703" s="172"/>
      <c r="FI703" s="172"/>
      <c r="FJ703" s="172"/>
      <c r="FK703" s="172"/>
      <c r="FL703" s="172"/>
      <c r="FM703" s="172"/>
      <c r="FN703" s="172"/>
      <c r="FO703" s="172"/>
      <c r="FP703" s="172"/>
      <c r="FQ703" s="172"/>
      <c r="FR703" s="172"/>
      <c r="FS703" s="172"/>
      <c r="FT703" s="172"/>
      <c r="FU703" s="172"/>
      <c r="FV703" s="172"/>
      <c r="FW703" s="172"/>
      <c r="FX703" s="172"/>
      <c r="FY703" s="172"/>
      <c r="FZ703" s="172"/>
      <c r="GA703" s="172"/>
      <c r="GB703" s="172"/>
      <c r="GC703" s="172"/>
      <c r="GD703" s="172"/>
      <c r="GE703" s="172"/>
      <c r="GF703" s="172"/>
      <c r="GG703" s="172"/>
      <c r="GH703" s="172"/>
      <c r="GI703" s="172"/>
      <c r="GJ703" s="172"/>
      <c r="GK703" s="172"/>
      <c r="GL703" s="172"/>
      <c r="GM703" s="172"/>
      <c r="GN703" s="172"/>
      <c r="GO703" s="172"/>
      <c r="GP703" s="172"/>
      <c r="GQ703" s="172"/>
      <c r="GR703" s="172"/>
      <c r="GS703" s="172"/>
      <c r="GT703" s="172"/>
      <c r="GU703" s="172"/>
      <c r="GV703" s="172"/>
      <c r="GW703" s="172"/>
      <c r="GX703" s="172"/>
      <c r="GY703" s="172"/>
      <c r="GZ703" s="172"/>
      <c r="HA703" s="172"/>
      <c r="HB703" s="172"/>
      <c r="HC703" s="172"/>
      <c r="HD703" s="172"/>
      <c r="HE703" s="172"/>
      <c r="HF703" s="172"/>
      <c r="HG703" s="172"/>
      <c r="HH703" s="172"/>
      <c r="HI703" s="172"/>
      <c r="HJ703" s="172"/>
      <c r="HK703" s="172"/>
      <c r="HL703" s="172"/>
      <c r="HM703" s="172"/>
      <c r="HN703" s="172"/>
      <c r="HO703" s="172"/>
      <c r="HP703" s="172"/>
      <c r="HQ703" s="172"/>
      <c r="HR703" s="172"/>
      <c r="HS703" s="172"/>
      <c r="HT703" s="172"/>
      <c r="HU703" s="172"/>
      <c r="HV703" s="172"/>
      <c r="HW703" s="172"/>
      <c r="HX703" s="172"/>
      <c r="HY703" s="172"/>
      <c r="HZ703" s="172"/>
      <c r="IA703" s="172"/>
      <c r="IB703" s="172"/>
      <c r="IC703" s="172"/>
      <c r="ID703" s="172"/>
      <c r="IE703" s="172"/>
      <c r="IF703" s="172"/>
      <c r="IG703" s="172"/>
      <c r="IH703" s="172"/>
      <c r="II703" s="172"/>
      <c r="IJ703" s="172"/>
      <c r="IK703" s="172"/>
      <c r="IL703" s="172"/>
      <c r="IM703" s="172"/>
      <c r="IN703" s="172"/>
      <c r="IO703" s="172"/>
      <c r="IP703" s="172"/>
      <c r="IQ703" s="172"/>
      <c r="IR703" s="172"/>
      <c r="IS703" s="172"/>
      <c r="IT703" s="172"/>
      <c r="IU703" s="172"/>
      <c r="IV703" s="172"/>
    </row>
    <row r="704" spans="1:256" x14ac:dyDescent="0.25">
      <c r="A704" s="164"/>
      <c r="B704" s="165"/>
      <c r="C704" s="128">
        <f t="shared" si="111"/>
        <v>1</v>
      </c>
      <c r="D704" s="166">
        <f t="shared" si="112"/>
        <v>1</v>
      </c>
      <c r="E704" s="167">
        <f t="shared" si="113"/>
        <v>30</v>
      </c>
      <c r="F704" s="167">
        <v>5</v>
      </c>
      <c r="G704" s="168"/>
      <c r="H704" s="169"/>
      <c r="I704" s="170">
        <v>6</v>
      </c>
      <c r="J704" s="171">
        <v>44055</v>
      </c>
      <c r="K704" s="167">
        <v>5</v>
      </c>
      <c r="L704" s="169"/>
      <c r="M704" s="170">
        <v>8</v>
      </c>
      <c r="N704" s="171">
        <v>44054</v>
      </c>
      <c r="O704" s="167">
        <v>5</v>
      </c>
      <c r="P704" s="169"/>
      <c r="Q704" s="170">
        <v>8</v>
      </c>
      <c r="R704" s="171">
        <v>44053</v>
      </c>
      <c r="S704" s="167">
        <v>5</v>
      </c>
      <c r="T704" s="169"/>
      <c r="U704" s="170">
        <v>8</v>
      </c>
      <c r="V704" s="171">
        <v>44052</v>
      </c>
      <c r="W704" s="167">
        <v>5</v>
      </c>
      <c r="X704" s="169"/>
      <c r="Y704" s="3">
        <v>5</v>
      </c>
      <c r="Z704" s="171">
        <v>44051</v>
      </c>
      <c r="AA704" s="167">
        <v>5</v>
      </c>
      <c r="AB704" s="169"/>
      <c r="AC704" s="131">
        <v>3</v>
      </c>
      <c r="AD704" s="171">
        <v>44050</v>
      </c>
      <c r="AE704" s="167">
        <v>5</v>
      </c>
      <c r="AF704" s="169"/>
      <c r="AG704" s="170"/>
      <c r="AH704" s="171"/>
      <c r="AI704" s="167"/>
      <c r="AJ704" s="169"/>
      <c r="AK704" s="170"/>
      <c r="AL704" s="171"/>
      <c r="AM704" s="167"/>
      <c r="AN704" s="169"/>
      <c r="AO704" s="170"/>
      <c r="AP704" s="171"/>
      <c r="AQ704" s="167"/>
      <c r="AR704" s="169"/>
      <c r="AS704" s="170"/>
      <c r="AT704" s="171"/>
      <c r="AU704" s="167"/>
      <c r="AV704" s="169"/>
      <c r="AW704" s="170"/>
      <c r="AX704" s="171"/>
      <c r="AY704" s="167"/>
      <c r="AZ704" s="169"/>
      <c r="BA704" s="170"/>
      <c r="BB704" s="171"/>
      <c r="BC704" s="167"/>
      <c r="BD704" s="169"/>
      <c r="BE704" s="170"/>
      <c r="BF704" s="171"/>
      <c r="BG704" s="167"/>
      <c r="BH704" s="169"/>
      <c r="BI704" s="172"/>
      <c r="BJ704" s="172"/>
      <c r="BK704" s="172"/>
      <c r="BL704" s="172"/>
      <c r="BM704" s="172"/>
      <c r="BN704" s="172"/>
      <c r="BO704" s="172"/>
      <c r="BP704" s="172"/>
      <c r="BQ704" s="172"/>
      <c r="BR704" s="172"/>
      <c r="BS704" s="172"/>
      <c r="BT704" s="172"/>
      <c r="BU704" s="172"/>
      <c r="BV704" s="172"/>
      <c r="BW704" s="172"/>
      <c r="BX704" s="172"/>
      <c r="BY704" s="172"/>
      <c r="BZ704" s="172"/>
      <c r="CA704" s="172"/>
      <c r="CB704" s="172"/>
      <c r="CC704" s="172"/>
      <c r="CD704" s="172"/>
      <c r="CE704" s="172"/>
      <c r="CF704" s="172"/>
      <c r="CG704" s="172"/>
      <c r="CH704" s="172"/>
      <c r="CI704" s="172"/>
      <c r="CJ704" s="172"/>
      <c r="CK704" s="172"/>
      <c r="CL704" s="172"/>
      <c r="CM704" s="172"/>
      <c r="CN704" s="172"/>
      <c r="CO704" s="172"/>
      <c r="CP704" s="172"/>
      <c r="CQ704" s="172"/>
      <c r="CR704" s="172"/>
      <c r="CS704" s="172"/>
      <c r="CT704" s="172"/>
      <c r="CU704" s="172"/>
      <c r="CV704" s="172"/>
      <c r="CW704" s="172"/>
      <c r="CX704" s="172"/>
      <c r="CY704" s="172"/>
      <c r="CZ704" s="172"/>
      <c r="DA704" s="172"/>
      <c r="DB704" s="172"/>
      <c r="DC704" s="172"/>
      <c r="DD704" s="172"/>
      <c r="DE704" s="172"/>
      <c r="DF704" s="172"/>
      <c r="DG704" s="172"/>
      <c r="DH704" s="172"/>
      <c r="DI704" s="172"/>
      <c r="DJ704" s="172"/>
      <c r="DK704" s="172"/>
      <c r="DL704" s="172"/>
      <c r="DM704" s="172"/>
      <c r="DN704" s="172"/>
      <c r="DO704" s="172"/>
      <c r="DP704" s="172"/>
      <c r="DQ704" s="172"/>
      <c r="DR704" s="172"/>
      <c r="DS704" s="172"/>
      <c r="DT704" s="172"/>
      <c r="DU704" s="172"/>
      <c r="DV704" s="172"/>
      <c r="DW704" s="172"/>
      <c r="DX704" s="172"/>
      <c r="DY704" s="172"/>
      <c r="DZ704" s="172"/>
      <c r="EA704" s="172"/>
      <c r="EB704" s="172"/>
      <c r="EC704" s="172"/>
      <c r="ED704" s="172"/>
      <c r="EE704" s="172"/>
      <c r="EF704" s="172"/>
      <c r="EG704" s="172"/>
      <c r="EH704" s="172"/>
      <c r="EI704" s="172"/>
      <c r="EJ704" s="172"/>
      <c r="EK704" s="172"/>
      <c r="EL704" s="172"/>
      <c r="EM704" s="172"/>
      <c r="EN704" s="172"/>
      <c r="EO704" s="172"/>
      <c r="EP704" s="172"/>
      <c r="EQ704" s="172"/>
      <c r="ER704" s="172"/>
      <c r="ES704" s="172"/>
      <c r="ET704" s="172"/>
      <c r="EU704" s="172"/>
      <c r="EV704" s="172"/>
      <c r="EW704" s="172"/>
      <c r="EX704" s="172"/>
      <c r="EY704" s="172"/>
      <c r="EZ704" s="172"/>
      <c r="FA704" s="172"/>
      <c r="FB704" s="172"/>
      <c r="FC704" s="172"/>
      <c r="FD704" s="172"/>
      <c r="FE704" s="172"/>
      <c r="FF704" s="172"/>
      <c r="FG704" s="172"/>
      <c r="FH704" s="172"/>
      <c r="FI704" s="172"/>
      <c r="FJ704" s="172"/>
      <c r="FK704" s="172"/>
      <c r="FL704" s="172"/>
      <c r="FM704" s="172"/>
      <c r="FN704" s="172"/>
      <c r="FO704" s="172"/>
      <c r="FP704" s="172"/>
      <c r="FQ704" s="172"/>
      <c r="FR704" s="172"/>
      <c r="FS704" s="172"/>
      <c r="FT704" s="172"/>
      <c r="FU704" s="172"/>
      <c r="FV704" s="172"/>
      <c r="FW704" s="172"/>
      <c r="FX704" s="172"/>
      <c r="FY704" s="172"/>
      <c r="FZ704" s="172"/>
      <c r="GA704" s="172"/>
      <c r="GB704" s="172"/>
      <c r="GC704" s="172"/>
      <c r="GD704" s="172"/>
      <c r="GE704" s="172"/>
      <c r="GF704" s="172"/>
      <c r="GG704" s="172"/>
      <c r="GH704" s="172"/>
      <c r="GI704" s="172"/>
      <c r="GJ704" s="172"/>
      <c r="GK704" s="172"/>
      <c r="GL704" s="172"/>
      <c r="GM704" s="172"/>
      <c r="GN704" s="172"/>
      <c r="GO704" s="172"/>
      <c r="GP704" s="172"/>
      <c r="GQ704" s="172"/>
      <c r="GR704" s="172"/>
      <c r="GS704" s="172"/>
      <c r="GT704" s="172"/>
      <c r="GU704" s="172"/>
      <c r="GV704" s="172"/>
      <c r="GW704" s="172"/>
      <c r="GX704" s="172"/>
      <c r="GY704" s="172"/>
      <c r="GZ704" s="172"/>
      <c r="HA704" s="172"/>
      <c r="HB704" s="172"/>
      <c r="HC704" s="172"/>
      <c r="HD704" s="172"/>
      <c r="HE704" s="172"/>
      <c r="HF704" s="172"/>
      <c r="HG704" s="172"/>
      <c r="HH704" s="172"/>
      <c r="HI704" s="172"/>
      <c r="HJ704" s="172"/>
      <c r="HK704" s="172"/>
      <c r="HL704" s="172"/>
      <c r="HM704" s="172"/>
      <c r="HN704" s="172"/>
      <c r="HO704" s="172"/>
      <c r="HP704" s="172"/>
      <c r="HQ704" s="172"/>
      <c r="HR704" s="172"/>
      <c r="HS704" s="172"/>
      <c r="HT704" s="172"/>
      <c r="HU704" s="172"/>
      <c r="HV704" s="172"/>
      <c r="HW704" s="172"/>
      <c r="HX704" s="172"/>
      <c r="HY704" s="172"/>
      <c r="HZ704" s="172"/>
      <c r="IA704" s="172"/>
      <c r="IB704" s="172"/>
      <c r="IC704" s="172"/>
      <c r="ID704" s="172"/>
      <c r="IE704" s="172"/>
      <c r="IF704" s="172"/>
      <c r="IG704" s="172"/>
      <c r="IH704" s="172"/>
      <c r="II704" s="172"/>
      <c r="IJ704" s="172"/>
      <c r="IK704" s="172"/>
      <c r="IL704" s="172"/>
      <c r="IM704" s="172"/>
      <c r="IN704" s="172"/>
      <c r="IO704" s="172"/>
      <c r="IP704" s="172"/>
      <c r="IQ704" s="172"/>
      <c r="IR704" s="172"/>
      <c r="IS704" s="172"/>
      <c r="IT704" s="172"/>
      <c r="IU704" s="172"/>
      <c r="IV704" s="172"/>
    </row>
    <row r="705" spans="1:256" x14ac:dyDescent="0.25">
      <c r="A705" s="164"/>
      <c r="B705" s="165"/>
      <c r="C705" s="144">
        <f t="shared" si="111"/>
        <v>1</v>
      </c>
      <c r="D705" s="166">
        <f t="shared" si="112"/>
        <v>1</v>
      </c>
      <c r="E705" s="167">
        <f t="shared" si="113"/>
        <v>5</v>
      </c>
      <c r="F705" s="167">
        <v>5</v>
      </c>
      <c r="G705" s="168"/>
      <c r="H705" s="169"/>
      <c r="I705" s="170">
        <v>6</v>
      </c>
      <c r="J705" s="171">
        <v>44055</v>
      </c>
      <c r="K705" s="167">
        <v>5</v>
      </c>
      <c r="L705" s="169"/>
      <c r="M705" s="170"/>
      <c r="N705" s="171"/>
      <c r="O705" s="167"/>
      <c r="P705" s="169"/>
      <c r="Q705" s="170"/>
      <c r="R705" s="171"/>
      <c r="S705" s="167"/>
      <c r="T705" s="169"/>
      <c r="U705" s="170"/>
      <c r="V705" s="171"/>
      <c r="W705" s="167"/>
      <c r="X705" s="169"/>
      <c r="Y705" s="3"/>
      <c r="Z705" s="171"/>
      <c r="AA705" s="167"/>
      <c r="AB705" s="169"/>
      <c r="AC705" s="131"/>
      <c r="AD705" s="171"/>
      <c r="AE705" s="167"/>
      <c r="AF705" s="169"/>
      <c r="AG705" s="170"/>
      <c r="AH705" s="171"/>
      <c r="AI705" s="167"/>
      <c r="AJ705" s="169"/>
      <c r="AK705" s="170"/>
      <c r="AL705" s="171"/>
      <c r="AM705" s="167"/>
      <c r="AN705" s="169"/>
      <c r="AO705" s="170"/>
      <c r="AP705" s="171"/>
      <c r="AQ705" s="167"/>
      <c r="AR705" s="169"/>
      <c r="AS705" s="170"/>
      <c r="AT705" s="171"/>
      <c r="AU705" s="167"/>
      <c r="AV705" s="169"/>
      <c r="AW705" s="170"/>
      <c r="AX705" s="171"/>
      <c r="AY705" s="167"/>
      <c r="AZ705" s="169"/>
      <c r="BA705" s="170"/>
      <c r="BB705" s="171"/>
      <c r="BC705" s="167"/>
      <c r="BD705" s="169"/>
      <c r="BE705" s="170"/>
      <c r="BF705" s="171"/>
      <c r="BG705" s="167"/>
      <c r="BH705" s="169"/>
      <c r="BI705" s="172"/>
      <c r="BJ705" s="172"/>
      <c r="BK705" s="172"/>
      <c r="BL705" s="172"/>
      <c r="BM705" s="172"/>
      <c r="BN705" s="172"/>
      <c r="BO705" s="172"/>
      <c r="BP705" s="172"/>
      <c r="BQ705" s="172"/>
      <c r="BR705" s="172"/>
      <c r="BS705" s="172"/>
      <c r="BT705" s="172"/>
      <c r="BU705" s="172"/>
      <c r="BV705" s="172"/>
      <c r="BW705" s="172"/>
      <c r="BX705" s="172"/>
      <c r="BY705" s="172"/>
      <c r="BZ705" s="172"/>
      <c r="CA705" s="172"/>
      <c r="CB705" s="172"/>
      <c r="CC705" s="172"/>
      <c r="CD705" s="172"/>
      <c r="CE705" s="172"/>
      <c r="CF705" s="172"/>
      <c r="CG705" s="172"/>
      <c r="CH705" s="172"/>
      <c r="CI705" s="172"/>
      <c r="CJ705" s="172"/>
      <c r="CK705" s="172"/>
      <c r="CL705" s="172"/>
      <c r="CM705" s="172"/>
      <c r="CN705" s="172"/>
      <c r="CO705" s="172"/>
      <c r="CP705" s="172"/>
      <c r="CQ705" s="172"/>
      <c r="CR705" s="172"/>
      <c r="CS705" s="172"/>
      <c r="CT705" s="172"/>
      <c r="CU705" s="172"/>
      <c r="CV705" s="172"/>
      <c r="CW705" s="172"/>
      <c r="CX705" s="172"/>
      <c r="CY705" s="172"/>
      <c r="CZ705" s="172"/>
      <c r="DA705" s="172"/>
      <c r="DB705" s="172"/>
      <c r="DC705" s="172"/>
      <c r="DD705" s="172"/>
      <c r="DE705" s="172"/>
      <c r="DF705" s="172"/>
      <c r="DG705" s="172"/>
      <c r="DH705" s="172"/>
      <c r="DI705" s="172"/>
      <c r="DJ705" s="172"/>
      <c r="DK705" s="172"/>
      <c r="DL705" s="172"/>
      <c r="DM705" s="172"/>
      <c r="DN705" s="172"/>
      <c r="DO705" s="172"/>
      <c r="DP705" s="172"/>
      <c r="DQ705" s="172"/>
      <c r="DR705" s="172"/>
      <c r="DS705" s="172"/>
      <c r="DT705" s="172"/>
      <c r="DU705" s="172"/>
      <c r="DV705" s="172"/>
      <c r="DW705" s="172"/>
      <c r="DX705" s="172"/>
      <c r="DY705" s="172"/>
      <c r="DZ705" s="172"/>
      <c r="EA705" s="172"/>
      <c r="EB705" s="172"/>
      <c r="EC705" s="172"/>
      <c r="ED705" s="172"/>
      <c r="EE705" s="172"/>
      <c r="EF705" s="172"/>
      <c r="EG705" s="172"/>
      <c r="EH705" s="172"/>
      <c r="EI705" s="172"/>
      <c r="EJ705" s="172"/>
      <c r="EK705" s="172"/>
      <c r="EL705" s="172"/>
      <c r="EM705" s="172"/>
      <c r="EN705" s="172"/>
      <c r="EO705" s="172"/>
      <c r="EP705" s="172"/>
      <c r="EQ705" s="172"/>
      <c r="ER705" s="172"/>
      <c r="ES705" s="172"/>
      <c r="ET705" s="172"/>
      <c r="EU705" s="172"/>
      <c r="EV705" s="172"/>
      <c r="EW705" s="172"/>
      <c r="EX705" s="172"/>
      <c r="EY705" s="172"/>
      <c r="EZ705" s="172"/>
      <c r="FA705" s="172"/>
      <c r="FB705" s="172"/>
      <c r="FC705" s="172"/>
      <c r="FD705" s="172"/>
      <c r="FE705" s="172"/>
      <c r="FF705" s="172"/>
      <c r="FG705" s="172"/>
      <c r="FH705" s="172"/>
      <c r="FI705" s="172"/>
      <c r="FJ705" s="172"/>
      <c r="FK705" s="172"/>
      <c r="FL705" s="172"/>
      <c r="FM705" s="172"/>
      <c r="FN705" s="172"/>
      <c r="FO705" s="172"/>
      <c r="FP705" s="172"/>
      <c r="FQ705" s="172"/>
      <c r="FR705" s="172"/>
      <c r="FS705" s="172"/>
      <c r="FT705" s="172"/>
      <c r="FU705" s="172"/>
      <c r="FV705" s="172"/>
      <c r="FW705" s="172"/>
      <c r="FX705" s="172"/>
      <c r="FY705" s="172"/>
      <c r="FZ705" s="172"/>
      <c r="GA705" s="172"/>
      <c r="GB705" s="172"/>
      <c r="GC705" s="172"/>
      <c r="GD705" s="172"/>
      <c r="GE705" s="172"/>
      <c r="GF705" s="172"/>
      <c r="GG705" s="172"/>
      <c r="GH705" s="172"/>
      <c r="GI705" s="172"/>
      <c r="GJ705" s="172"/>
      <c r="GK705" s="172"/>
      <c r="GL705" s="172"/>
      <c r="GM705" s="172"/>
      <c r="GN705" s="172"/>
      <c r="GO705" s="172"/>
      <c r="GP705" s="172"/>
      <c r="GQ705" s="172"/>
      <c r="GR705" s="172"/>
      <c r="GS705" s="172"/>
      <c r="GT705" s="172"/>
      <c r="GU705" s="172"/>
      <c r="GV705" s="172"/>
      <c r="GW705" s="172"/>
      <c r="GX705" s="172"/>
      <c r="GY705" s="172"/>
      <c r="GZ705" s="172"/>
      <c r="HA705" s="172"/>
      <c r="HB705" s="172"/>
      <c r="HC705" s="172"/>
      <c r="HD705" s="172"/>
      <c r="HE705" s="172"/>
      <c r="HF705" s="172"/>
      <c r="HG705" s="172"/>
      <c r="HH705" s="172"/>
      <c r="HI705" s="172"/>
      <c r="HJ705" s="172"/>
      <c r="HK705" s="172"/>
      <c r="HL705" s="172"/>
      <c r="HM705" s="172"/>
      <c r="HN705" s="172"/>
      <c r="HO705" s="172"/>
      <c r="HP705" s="172"/>
      <c r="HQ705" s="172"/>
      <c r="HR705" s="172"/>
      <c r="HS705" s="172"/>
      <c r="HT705" s="172"/>
      <c r="HU705" s="172"/>
      <c r="HV705" s="172"/>
      <c r="HW705" s="172"/>
      <c r="HX705" s="172"/>
      <c r="HY705" s="172"/>
      <c r="HZ705" s="172"/>
      <c r="IA705" s="172"/>
      <c r="IB705" s="172"/>
      <c r="IC705" s="172"/>
      <c r="ID705" s="172"/>
      <c r="IE705" s="172"/>
      <c r="IF705" s="172"/>
      <c r="IG705" s="172"/>
      <c r="IH705" s="172"/>
      <c r="II705" s="172"/>
      <c r="IJ705" s="172"/>
      <c r="IK705" s="172"/>
      <c r="IL705" s="172"/>
      <c r="IM705" s="172"/>
      <c r="IN705" s="172"/>
      <c r="IO705" s="172"/>
      <c r="IP705" s="172"/>
      <c r="IQ705" s="172"/>
      <c r="IR705" s="172"/>
      <c r="IS705" s="172"/>
      <c r="IT705" s="172"/>
      <c r="IU705" s="172"/>
      <c r="IV705" s="172"/>
    </row>
    <row r="706" spans="1:256" x14ac:dyDescent="0.25">
      <c r="A706" s="164">
        <v>44056</v>
      </c>
      <c r="B706" s="165">
        <v>0.33333333333333331</v>
      </c>
      <c r="C706" s="128">
        <f t="shared" ref="C706:C719" si="114">K706/F706</f>
        <v>5</v>
      </c>
      <c r="D706" s="166">
        <f t="shared" ref="D706:D719" si="115">C706</f>
        <v>5</v>
      </c>
      <c r="E706" s="167">
        <f t="shared" ref="E706:E719" si="116">SUM(K706,O706,S706,W706,AA706,AE706,AI706,AM706,AQ706,AU706,AY706,BC706,BG706)</f>
        <v>325</v>
      </c>
      <c r="F706" s="167">
        <v>5</v>
      </c>
      <c r="G706" s="168"/>
      <c r="H706" s="169"/>
      <c r="I706" s="170">
        <v>6</v>
      </c>
      <c r="J706" s="171">
        <v>44055</v>
      </c>
      <c r="K706" s="167">
        <v>25</v>
      </c>
      <c r="L706" s="169"/>
      <c r="M706" s="170">
        <v>8</v>
      </c>
      <c r="N706" s="171">
        <v>44054</v>
      </c>
      <c r="O706" s="167">
        <v>25</v>
      </c>
      <c r="P706" s="169"/>
      <c r="Q706" s="170">
        <v>8</v>
      </c>
      <c r="R706" s="171">
        <v>44053</v>
      </c>
      <c r="S706" s="167">
        <v>25</v>
      </c>
      <c r="T706" s="169"/>
      <c r="U706" s="170">
        <v>8</v>
      </c>
      <c r="V706" s="171">
        <v>44052</v>
      </c>
      <c r="W706" s="167">
        <v>25</v>
      </c>
      <c r="X706" s="169"/>
      <c r="Y706" s="3">
        <v>5</v>
      </c>
      <c r="Z706" s="171">
        <v>44051</v>
      </c>
      <c r="AA706" s="167">
        <v>25</v>
      </c>
      <c r="AB706" s="169"/>
      <c r="AC706" s="131">
        <v>3</v>
      </c>
      <c r="AD706" s="171">
        <v>44050</v>
      </c>
      <c r="AE706" s="167">
        <v>25</v>
      </c>
      <c r="AF706" s="169"/>
      <c r="AG706" s="170">
        <v>1</v>
      </c>
      <c r="AH706" s="171">
        <v>44049</v>
      </c>
      <c r="AI706" s="167">
        <v>25</v>
      </c>
      <c r="AJ706" s="169"/>
      <c r="AK706" s="170">
        <v>1</v>
      </c>
      <c r="AL706" s="171">
        <v>44048</v>
      </c>
      <c r="AM706" s="167">
        <v>25</v>
      </c>
      <c r="AN706" s="169"/>
      <c r="AO706" s="170">
        <v>1</v>
      </c>
      <c r="AP706" s="171">
        <v>44047</v>
      </c>
      <c r="AQ706" s="167">
        <v>25</v>
      </c>
      <c r="AR706" s="169"/>
      <c r="AS706" s="170">
        <v>1</v>
      </c>
      <c r="AT706" s="171">
        <v>44046</v>
      </c>
      <c r="AU706" s="167">
        <v>25</v>
      </c>
      <c r="AV706" s="169"/>
      <c r="AW706" s="170">
        <v>1</v>
      </c>
      <c r="AX706" s="171">
        <v>44045</v>
      </c>
      <c r="AY706" s="167">
        <v>25</v>
      </c>
      <c r="AZ706" s="169"/>
      <c r="BA706" s="170">
        <v>1</v>
      </c>
      <c r="BB706" s="171">
        <v>44044</v>
      </c>
      <c r="BC706" s="167">
        <v>25</v>
      </c>
      <c r="BD706" s="169"/>
      <c r="BE706" s="170">
        <v>1</v>
      </c>
      <c r="BF706" s="171">
        <v>44043</v>
      </c>
      <c r="BG706" s="167">
        <v>25</v>
      </c>
      <c r="BH706" s="169"/>
      <c r="BI706" s="172"/>
      <c r="BJ706" s="172"/>
      <c r="BK706" s="172"/>
      <c r="BL706" s="172"/>
      <c r="BM706" s="172"/>
      <c r="BN706" s="172"/>
      <c r="BO706" s="172"/>
      <c r="BP706" s="172"/>
      <c r="BQ706" s="172"/>
      <c r="BR706" s="172"/>
      <c r="BS706" s="172"/>
      <c r="BT706" s="172"/>
      <c r="BU706" s="172"/>
      <c r="BV706" s="172"/>
      <c r="BW706" s="172"/>
      <c r="BX706" s="172"/>
      <c r="BY706" s="172"/>
      <c r="BZ706" s="172"/>
      <c r="CA706" s="172"/>
      <c r="CB706" s="172"/>
      <c r="CC706" s="172"/>
      <c r="CD706" s="172"/>
      <c r="CE706" s="172"/>
      <c r="CF706" s="172"/>
      <c r="CG706" s="172"/>
      <c r="CH706" s="172"/>
      <c r="CI706" s="172"/>
      <c r="CJ706" s="172"/>
      <c r="CK706" s="172"/>
      <c r="CL706" s="172"/>
      <c r="CM706" s="172"/>
      <c r="CN706" s="172"/>
      <c r="CO706" s="172"/>
      <c r="CP706" s="172"/>
      <c r="CQ706" s="172"/>
      <c r="CR706" s="172"/>
      <c r="CS706" s="172"/>
      <c r="CT706" s="172"/>
      <c r="CU706" s="172"/>
      <c r="CV706" s="172"/>
      <c r="CW706" s="172"/>
      <c r="CX706" s="172"/>
      <c r="CY706" s="172"/>
      <c r="CZ706" s="172"/>
      <c r="DA706" s="172"/>
      <c r="DB706" s="172"/>
      <c r="DC706" s="172"/>
      <c r="DD706" s="172"/>
      <c r="DE706" s="172"/>
      <c r="DF706" s="172"/>
      <c r="DG706" s="172"/>
      <c r="DH706" s="172"/>
      <c r="DI706" s="172"/>
      <c r="DJ706" s="172"/>
      <c r="DK706" s="172"/>
      <c r="DL706" s="172"/>
      <c r="DM706" s="172"/>
      <c r="DN706" s="172"/>
      <c r="DO706" s="172"/>
      <c r="DP706" s="172"/>
      <c r="DQ706" s="172"/>
      <c r="DR706" s="172"/>
      <c r="DS706" s="172"/>
      <c r="DT706" s="172"/>
      <c r="DU706" s="172"/>
      <c r="DV706" s="172"/>
      <c r="DW706" s="172"/>
      <c r="DX706" s="172"/>
      <c r="DY706" s="172"/>
      <c r="DZ706" s="172"/>
      <c r="EA706" s="172"/>
      <c r="EB706" s="172"/>
      <c r="EC706" s="172"/>
      <c r="ED706" s="172"/>
      <c r="EE706" s="172"/>
      <c r="EF706" s="172"/>
      <c r="EG706" s="172"/>
      <c r="EH706" s="172"/>
      <c r="EI706" s="172"/>
      <c r="EJ706" s="172"/>
      <c r="EK706" s="172"/>
      <c r="EL706" s="172"/>
      <c r="EM706" s="172"/>
      <c r="EN706" s="172"/>
      <c r="EO706" s="172"/>
      <c r="EP706" s="172"/>
      <c r="EQ706" s="172"/>
      <c r="ER706" s="172"/>
      <c r="ES706" s="172"/>
      <c r="ET706" s="172"/>
      <c r="EU706" s="172"/>
      <c r="EV706" s="172"/>
      <c r="EW706" s="172"/>
      <c r="EX706" s="172"/>
      <c r="EY706" s="172"/>
      <c r="EZ706" s="172"/>
      <c r="FA706" s="172"/>
      <c r="FB706" s="172"/>
      <c r="FC706" s="172"/>
      <c r="FD706" s="172"/>
      <c r="FE706" s="172"/>
      <c r="FF706" s="172"/>
      <c r="FG706" s="172"/>
      <c r="FH706" s="172"/>
      <c r="FI706" s="172"/>
      <c r="FJ706" s="172"/>
      <c r="FK706" s="172"/>
      <c r="FL706" s="172"/>
      <c r="FM706" s="172"/>
      <c r="FN706" s="172"/>
      <c r="FO706" s="172"/>
      <c r="FP706" s="172"/>
      <c r="FQ706" s="172"/>
      <c r="FR706" s="172"/>
      <c r="FS706" s="172"/>
      <c r="FT706" s="172"/>
      <c r="FU706" s="172"/>
      <c r="FV706" s="172"/>
      <c r="FW706" s="172"/>
      <c r="FX706" s="172"/>
      <c r="FY706" s="172"/>
      <c r="FZ706" s="172"/>
      <c r="GA706" s="172"/>
      <c r="GB706" s="172"/>
      <c r="GC706" s="172"/>
      <c r="GD706" s="172"/>
      <c r="GE706" s="172"/>
      <c r="GF706" s="172"/>
      <c r="GG706" s="172"/>
      <c r="GH706" s="172"/>
      <c r="GI706" s="172"/>
      <c r="GJ706" s="172"/>
      <c r="GK706" s="172"/>
      <c r="GL706" s="172"/>
      <c r="GM706" s="172"/>
      <c r="GN706" s="172"/>
      <c r="GO706" s="172"/>
      <c r="GP706" s="172"/>
      <c r="GQ706" s="172"/>
      <c r="GR706" s="172"/>
      <c r="GS706" s="172"/>
      <c r="GT706" s="172"/>
      <c r="GU706" s="172"/>
      <c r="GV706" s="172"/>
      <c r="GW706" s="172"/>
      <c r="GX706" s="172"/>
      <c r="GY706" s="172"/>
      <c r="GZ706" s="172"/>
      <c r="HA706" s="172"/>
      <c r="HB706" s="172"/>
      <c r="HC706" s="172"/>
      <c r="HD706" s="172"/>
      <c r="HE706" s="172"/>
      <c r="HF706" s="172"/>
      <c r="HG706" s="172"/>
      <c r="HH706" s="172"/>
      <c r="HI706" s="172"/>
      <c r="HJ706" s="172"/>
      <c r="HK706" s="172"/>
      <c r="HL706" s="172"/>
      <c r="HM706" s="172"/>
      <c r="HN706" s="172"/>
      <c r="HO706" s="172"/>
      <c r="HP706" s="172"/>
      <c r="HQ706" s="172"/>
      <c r="HR706" s="172"/>
      <c r="HS706" s="172"/>
      <c r="HT706" s="172"/>
      <c r="HU706" s="172"/>
      <c r="HV706" s="172"/>
      <c r="HW706" s="172"/>
      <c r="HX706" s="172"/>
      <c r="HY706" s="172"/>
      <c r="HZ706" s="172"/>
      <c r="IA706" s="172"/>
      <c r="IB706" s="172"/>
      <c r="IC706" s="172"/>
      <c r="ID706" s="172"/>
      <c r="IE706" s="172"/>
      <c r="IF706" s="172"/>
      <c r="IG706" s="172"/>
      <c r="IH706" s="172"/>
      <c r="II706" s="172"/>
      <c r="IJ706" s="172"/>
      <c r="IK706" s="172"/>
      <c r="IL706" s="172"/>
      <c r="IM706" s="172"/>
      <c r="IN706" s="172"/>
      <c r="IO706" s="172"/>
      <c r="IP706" s="172"/>
      <c r="IQ706" s="172"/>
      <c r="IR706" s="172"/>
      <c r="IS706" s="172"/>
      <c r="IT706" s="172"/>
      <c r="IU706" s="172"/>
      <c r="IV706" s="172"/>
    </row>
    <row r="707" spans="1:256" s="172" customFormat="1" x14ac:dyDescent="0.25">
      <c r="A707" s="164">
        <v>44056</v>
      </c>
      <c r="B707" s="165">
        <v>0.375</v>
      </c>
      <c r="C707" s="128">
        <f t="shared" si="114"/>
        <v>3</v>
      </c>
      <c r="D707" s="166">
        <f t="shared" si="115"/>
        <v>3</v>
      </c>
      <c r="E707" s="167">
        <f t="shared" si="116"/>
        <v>195</v>
      </c>
      <c r="F707" s="167">
        <v>5</v>
      </c>
      <c r="G707" s="168"/>
      <c r="H707" s="169"/>
      <c r="I707" s="170">
        <v>6</v>
      </c>
      <c r="J707" s="171">
        <v>44055</v>
      </c>
      <c r="K707" s="167">
        <v>15</v>
      </c>
      <c r="L707" s="169"/>
      <c r="M707" s="170">
        <v>8</v>
      </c>
      <c r="N707" s="171">
        <v>44054</v>
      </c>
      <c r="O707" s="167">
        <v>15</v>
      </c>
      <c r="P707" s="169"/>
      <c r="Q707" s="170">
        <v>8</v>
      </c>
      <c r="R707" s="171">
        <v>44053</v>
      </c>
      <c r="S707" s="167">
        <v>15</v>
      </c>
      <c r="T707" s="169"/>
      <c r="U707" s="170">
        <v>8</v>
      </c>
      <c r="V707" s="171">
        <v>44052</v>
      </c>
      <c r="W707" s="167">
        <v>15</v>
      </c>
      <c r="X707" s="169"/>
      <c r="Y707" s="3">
        <v>5</v>
      </c>
      <c r="Z707" s="171">
        <v>44051</v>
      </c>
      <c r="AA707" s="167">
        <v>15</v>
      </c>
      <c r="AB707" s="169"/>
      <c r="AC707" s="131">
        <v>3</v>
      </c>
      <c r="AD707" s="171">
        <v>44050</v>
      </c>
      <c r="AE707" s="167">
        <v>15</v>
      </c>
      <c r="AF707" s="169"/>
      <c r="AG707" s="170">
        <v>1</v>
      </c>
      <c r="AH707" s="171">
        <v>44049</v>
      </c>
      <c r="AI707" s="167">
        <v>15</v>
      </c>
      <c r="AJ707" s="169"/>
      <c r="AK707" s="170">
        <v>1</v>
      </c>
      <c r="AL707" s="171">
        <v>44048</v>
      </c>
      <c r="AM707" s="167">
        <v>15</v>
      </c>
      <c r="AN707" s="169"/>
      <c r="AO707" s="170">
        <v>1</v>
      </c>
      <c r="AP707" s="171">
        <v>44047</v>
      </c>
      <c r="AQ707" s="167">
        <v>15</v>
      </c>
      <c r="AR707" s="169"/>
      <c r="AS707" s="170">
        <v>1</v>
      </c>
      <c r="AT707" s="171">
        <v>44046</v>
      </c>
      <c r="AU707" s="167">
        <v>15</v>
      </c>
      <c r="AV707" s="169"/>
      <c r="AW707" s="170">
        <v>1</v>
      </c>
      <c r="AX707" s="171">
        <v>44045</v>
      </c>
      <c r="AY707" s="167">
        <v>15</v>
      </c>
      <c r="AZ707" s="169"/>
      <c r="BA707" s="170">
        <v>1</v>
      </c>
      <c r="BB707" s="171">
        <v>44044</v>
      </c>
      <c r="BC707" s="167">
        <v>15</v>
      </c>
      <c r="BD707" s="169"/>
      <c r="BE707" s="170">
        <v>1</v>
      </c>
      <c r="BF707" s="171">
        <v>44043</v>
      </c>
      <c r="BG707" s="167">
        <v>15</v>
      </c>
      <c r="BH707" s="169"/>
    </row>
    <row r="708" spans="1:256" s="172" customFormat="1" x14ac:dyDescent="0.25">
      <c r="A708" s="164"/>
      <c r="B708" s="165"/>
      <c r="C708" s="128">
        <f t="shared" si="114"/>
        <v>1</v>
      </c>
      <c r="D708" s="166">
        <f t="shared" si="115"/>
        <v>1</v>
      </c>
      <c r="E708" s="167">
        <f t="shared" si="116"/>
        <v>60</v>
      </c>
      <c r="F708" s="167">
        <v>5</v>
      </c>
      <c r="G708" s="168"/>
      <c r="H708" s="169"/>
      <c r="I708" s="170">
        <v>6</v>
      </c>
      <c r="J708" s="171">
        <v>44055</v>
      </c>
      <c r="K708" s="167">
        <v>5</v>
      </c>
      <c r="L708" s="169"/>
      <c r="M708" s="170">
        <v>8</v>
      </c>
      <c r="N708" s="171">
        <v>44054</v>
      </c>
      <c r="O708" s="167">
        <v>5</v>
      </c>
      <c r="P708" s="169"/>
      <c r="Q708" s="170">
        <v>8</v>
      </c>
      <c r="R708" s="171">
        <v>44053</v>
      </c>
      <c r="S708" s="167">
        <v>5</v>
      </c>
      <c r="T708" s="169"/>
      <c r="U708" s="170">
        <v>8</v>
      </c>
      <c r="V708" s="171">
        <v>44052</v>
      </c>
      <c r="W708" s="167">
        <v>5</v>
      </c>
      <c r="X708" s="169"/>
      <c r="Y708" s="3">
        <v>5</v>
      </c>
      <c r="Z708" s="171">
        <v>44051</v>
      </c>
      <c r="AA708" s="167">
        <v>5</v>
      </c>
      <c r="AB708" s="169"/>
      <c r="AC708" s="131">
        <v>3</v>
      </c>
      <c r="AD708" s="171">
        <v>44050</v>
      </c>
      <c r="AE708" s="167">
        <v>5</v>
      </c>
      <c r="AF708" s="169"/>
      <c r="AG708" s="170">
        <v>1</v>
      </c>
      <c r="AH708" s="171">
        <v>44049</v>
      </c>
      <c r="AI708" s="167">
        <v>5</v>
      </c>
      <c r="AJ708" s="169"/>
      <c r="AK708" s="170">
        <v>1</v>
      </c>
      <c r="AL708" s="171">
        <v>44048</v>
      </c>
      <c r="AM708" s="167">
        <v>5</v>
      </c>
      <c r="AN708" s="169"/>
      <c r="AO708" s="170">
        <v>1</v>
      </c>
      <c r="AP708" s="171">
        <v>44047</v>
      </c>
      <c r="AQ708" s="167">
        <v>5</v>
      </c>
      <c r="AR708" s="169"/>
      <c r="AS708" s="170">
        <v>1</v>
      </c>
      <c r="AT708" s="171">
        <v>44046</v>
      </c>
      <c r="AU708" s="167">
        <v>5</v>
      </c>
      <c r="AV708" s="169"/>
      <c r="AW708" s="170">
        <v>1</v>
      </c>
      <c r="AX708" s="171">
        <v>44045</v>
      </c>
      <c r="AY708" s="167">
        <v>5</v>
      </c>
      <c r="AZ708" s="169"/>
      <c r="BA708" s="170">
        <v>1</v>
      </c>
      <c r="BB708" s="171">
        <v>44044</v>
      </c>
      <c r="BC708" s="167">
        <v>0</v>
      </c>
      <c r="BD708" s="169"/>
      <c r="BE708" s="170">
        <v>1</v>
      </c>
      <c r="BF708" s="171">
        <v>44043</v>
      </c>
      <c r="BG708" s="167">
        <v>5</v>
      </c>
      <c r="BH708" s="169"/>
    </row>
    <row r="709" spans="1:256" s="172" customFormat="1" x14ac:dyDescent="0.25">
      <c r="A709" s="164"/>
      <c r="B709" s="165"/>
      <c r="C709" s="144">
        <f t="shared" si="114"/>
        <v>1</v>
      </c>
      <c r="D709" s="166">
        <f t="shared" si="115"/>
        <v>1</v>
      </c>
      <c r="E709" s="167">
        <f t="shared" si="116"/>
        <v>50</v>
      </c>
      <c r="F709" s="167">
        <v>5</v>
      </c>
      <c r="G709" s="168"/>
      <c r="H709" s="169"/>
      <c r="I709" s="170">
        <v>6</v>
      </c>
      <c r="J709" s="171">
        <v>44054</v>
      </c>
      <c r="K709" s="167">
        <v>5</v>
      </c>
      <c r="L709" s="169"/>
      <c r="M709" s="170">
        <v>8</v>
      </c>
      <c r="N709" s="171">
        <v>44053</v>
      </c>
      <c r="O709" s="167">
        <v>5</v>
      </c>
      <c r="P709" s="169"/>
      <c r="Q709" s="170">
        <v>8</v>
      </c>
      <c r="R709" s="171">
        <v>44052</v>
      </c>
      <c r="S709" s="167">
        <v>5</v>
      </c>
      <c r="T709" s="169"/>
      <c r="U709" s="170">
        <v>8</v>
      </c>
      <c r="V709" s="171">
        <v>44051</v>
      </c>
      <c r="W709" s="167">
        <v>5</v>
      </c>
      <c r="X709" s="169"/>
      <c r="Y709" s="3">
        <v>5</v>
      </c>
      <c r="Z709" s="171">
        <v>44050</v>
      </c>
      <c r="AA709" s="167">
        <v>5</v>
      </c>
      <c r="AB709" s="169"/>
      <c r="AC709" s="131">
        <v>3</v>
      </c>
      <c r="AD709" s="171">
        <v>44049</v>
      </c>
      <c r="AE709" s="167">
        <v>5</v>
      </c>
      <c r="AF709" s="169"/>
      <c r="AG709" s="170">
        <v>1</v>
      </c>
      <c r="AH709" s="171">
        <v>44048</v>
      </c>
      <c r="AI709" s="167">
        <v>5</v>
      </c>
      <c r="AJ709" s="169"/>
      <c r="AK709" s="170">
        <v>1</v>
      </c>
      <c r="AL709" s="171">
        <v>44047</v>
      </c>
      <c r="AM709" s="167">
        <v>5</v>
      </c>
      <c r="AN709" s="169"/>
      <c r="AO709" s="170">
        <v>1</v>
      </c>
      <c r="AP709" s="171">
        <v>44046</v>
      </c>
      <c r="AQ709" s="167">
        <v>5</v>
      </c>
      <c r="AR709" s="169"/>
      <c r="AS709" s="170">
        <v>1</v>
      </c>
      <c r="AT709" s="171">
        <v>44045</v>
      </c>
      <c r="AU709" s="167">
        <v>5</v>
      </c>
      <c r="AV709" s="169"/>
      <c r="AW709" s="170"/>
      <c r="AX709" s="171"/>
      <c r="AY709" s="167"/>
      <c r="AZ709" s="169"/>
      <c r="BA709" s="170"/>
      <c r="BB709" s="171"/>
      <c r="BC709" s="167"/>
      <c r="BD709" s="169"/>
      <c r="BE709" s="170"/>
      <c r="BF709" s="171"/>
      <c r="BG709" s="167"/>
      <c r="BH709" s="169"/>
    </row>
    <row r="710" spans="1:256" s="172" customFormat="1" x14ac:dyDescent="0.25">
      <c r="A710" s="164">
        <v>44056</v>
      </c>
      <c r="B710" s="165">
        <v>0.45833333333333331</v>
      </c>
      <c r="C710" s="128">
        <f t="shared" si="114"/>
        <v>3</v>
      </c>
      <c r="D710" s="166">
        <f t="shared" si="115"/>
        <v>3</v>
      </c>
      <c r="E710" s="167">
        <f t="shared" si="116"/>
        <v>195</v>
      </c>
      <c r="F710" s="167">
        <v>5</v>
      </c>
      <c r="G710" s="168"/>
      <c r="H710" s="169"/>
      <c r="I710" s="170">
        <v>6</v>
      </c>
      <c r="J710" s="171">
        <v>44055</v>
      </c>
      <c r="K710" s="167">
        <v>15</v>
      </c>
      <c r="L710" s="169"/>
      <c r="M710" s="170">
        <v>8</v>
      </c>
      <c r="N710" s="171">
        <v>44054</v>
      </c>
      <c r="O710" s="167">
        <v>15</v>
      </c>
      <c r="P710" s="169"/>
      <c r="Q710" s="170">
        <v>8</v>
      </c>
      <c r="R710" s="171">
        <v>44053</v>
      </c>
      <c r="S710" s="167">
        <v>15</v>
      </c>
      <c r="T710" s="169"/>
      <c r="U710" s="170">
        <v>8</v>
      </c>
      <c r="V710" s="171">
        <v>44052</v>
      </c>
      <c r="W710" s="167">
        <v>15</v>
      </c>
      <c r="X710" s="169"/>
      <c r="Y710" s="3">
        <v>5</v>
      </c>
      <c r="Z710" s="171">
        <v>44051</v>
      </c>
      <c r="AA710" s="167">
        <v>15</v>
      </c>
      <c r="AB710" s="169"/>
      <c r="AC710" s="131">
        <v>3</v>
      </c>
      <c r="AD710" s="171">
        <v>44050</v>
      </c>
      <c r="AE710" s="167">
        <v>15</v>
      </c>
      <c r="AF710" s="169"/>
      <c r="AG710" s="170">
        <v>1</v>
      </c>
      <c r="AH710" s="171">
        <v>44049</v>
      </c>
      <c r="AI710" s="167">
        <v>15</v>
      </c>
      <c r="AJ710" s="169"/>
      <c r="AK710" s="170">
        <v>1</v>
      </c>
      <c r="AL710" s="171">
        <v>44048</v>
      </c>
      <c r="AM710" s="167">
        <v>15</v>
      </c>
      <c r="AN710" s="169"/>
      <c r="AO710" s="170">
        <v>1</v>
      </c>
      <c r="AP710" s="171">
        <v>44047</v>
      </c>
      <c r="AQ710" s="167">
        <v>15</v>
      </c>
      <c r="AR710" s="169"/>
      <c r="AS710" s="170">
        <v>1</v>
      </c>
      <c r="AT710" s="171">
        <v>44046</v>
      </c>
      <c r="AU710" s="167">
        <v>15</v>
      </c>
      <c r="AV710" s="169"/>
      <c r="AW710" s="170">
        <v>1</v>
      </c>
      <c r="AX710" s="171">
        <v>44045</v>
      </c>
      <c r="AY710" s="167">
        <v>15</v>
      </c>
      <c r="AZ710" s="169"/>
      <c r="BA710" s="170">
        <v>1</v>
      </c>
      <c r="BB710" s="171">
        <v>44044</v>
      </c>
      <c r="BC710" s="167">
        <v>15</v>
      </c>
      <c r="BD710" s="169"/>
      <c r="BE710" s="170">
        <v>1</v>
      </c>
      <c r="BF710" s="171">
        <v>44043</v>
      </c>
      <c r="BG710" s="167">
        <v>15</v>
      </c>
      <c r="BH710" s="169"/>
    </row>
    <row r="711" spans="1:256" s="172" customFormat="1" x14ac:dyDescent="0.25">
      <c r="A711" s="164"/>
      <c r="B711" s="165"/>
      <c r="C711" s="128">
        <f t="shared" si="114"/>
        <v>1</v>
      </c>
      <c r="D711" s="166">
        <f t="shared" si="115"/>
        <v>1</v>
      </c>
      <c r="E711" s="167">
        <f t="shared" si="116"/>
        <v>55</v>
      </c>
      <c r="F711" s="167">
        <v>5</v>
      </c>
      <c r="G711" s="168"/>
      <c r="H711" s="169"/>
      <c r="I711" s="170">
        <v>6</v>
      </c>
      <c r="J711" s="171">
        <v>44055</v>
      </c>
      <c r="K711" s="167">
        <v>5</v>
      </c>
      <c r="L711" s="169"/>
      <c r="M711" s="170">
        <v>8</v>
      </c>
      <c r="N711" s="171">
        <v>44054</v>
      </c>
      <c r="O711" s="167">
        <v>0</v>
      </c>
      <c r="P711" s="169"/>
      <c r="Q711" s="170">
        <v>8</v>
      </c>
      <c r="R711" s="171">
        <v>44053</v>
      </c>
      <c r="S711" s="167">
        <v>5</v>
      </c>
      <c r="T711" s="169"/>
      <c r="U711" s="170">
        <v>8</v>
      </c>
      <c r="V711" s="171">
        <v>44052</v>
      </c>
      <c r="W711" s="167">
        <v>5</v>
      </c>
      <c r="X711" s="169"/>
      <c r="Y711" s="3">
        <v>8</v>
      </c>
      <c r="Z711" s="171">
        <v>44051</v>
      </c>
      <c r="AA711" s="167">
        <v>5</v>
      </c>
      <c r="AB711" s="169"/>
      <c r="AC711" s="131">
        <v>5</v>
      </c>
      <c r="AD711" s="171">
        <v>44050</v>
      </c>
      <c r="AE711" s="167">
        <v>0</v>
      </c>
      <c r="AF711" s="169"/>
      <c r="AG711" s="170">
        <v>5</v>
      </c>
      <c r="AH711" s="171">
        <v>44049</v>
      </c>
      <c r="AI711" s="167">
        <v>5</v>
      </c>
      <c r="AJ711" s="169"/>
      <c r="AK711" s="170">
        <v>3</v>
      </c>
      <c r="AL711" s="171">
        <v>44048</v>
      </c>
      <c r="AM711" s="167">
        <v>5</v>
      </c>
      <c r="AN711" s="169"/>
      <c r="AO711" s="170">
        <v>1</v>
      </c>
      <c r="AP711" s="171">
        <v>44047</v>
      </c>
      <c r="AQ711" s="167">
        <v>5</v>
      </c>
      <c r="AR711" s="169"/>
      <c r="AS711" s="170">
        <v>1</v>
      </c>
      <c r="AT711" s="171">
        <v>44046</v>
      </c>
      <c r="AU711" s="167">
        <v>5</v>
      </c>
      <c r="AV711" s="169"/>
      <c r="AW711" s="170">
        <v>1</v>
      </c>
      <c r="AX711" s="171">
        <v>44045</v>
      </c>
      <c r="AY711" s="167">
        <v>5</v>
      </c>
      <c r="AZ711" s="169"/>
      <c r="BA711" s="170">
        <v>1</v>
      </c>
      <c r="BB711" s="171">
        <v>44044</v>
      </c>
      <c r="BC711" s="167">
        <v>5</v>
      </c>
      <c r="BD711" s="169"/>
      <c r="BE711" s="170">
        <v>1</v>
      </c>
      <c r="BF711" s="171">
        <v>44043</v>
      </c>
      <c r="BG711" s="167">
        <v>5</v>
      </c>
      <c r="BH711" s="169"/>
    </row>
    <row r="712" spans="1:256" s="172" customFormat="1" x14ac:dyDescent="0.25">
      <c r="A712" s="164">
        <v>44056</v>
      </c>
      <c r="B712" s="165">
        <v>0.5</v>
      </c>
      <c r="C712" s="128">
        <f t="shared" si="114"/>
        <v>6</v>
      </c>
      <c r="D712" s="166">
        <f t="shared" si="115"/>
        <v>6</v>
      </c>
      <c r="E712" s="167">
        <f t="shared" si="116"/>
        <v>390</v>
      </c>
      <c r="F712" s="167">
        <v>5</v>
      </c>
      <c r="G712" s="168"/>
      <c r="H712" s="169"/>
      <c r="I712" s="170">
        <v>6</v>
      </c>
      <c r="J712" s="171">
        <v>44055</v>
      </c>
      <c r="K712" s="167">
        <v>30</v>
      </c>
      <c r="L712" s="169"/>
      <c r="M712" s="170">
        <v>8</v>
      </c>
      <c r="N712" s="171">
        <v>44054</v>
      </c>
      <c r="O712" s="167">
        <v>30</v>
      </c>
      <c r="P712" s="169"/>
      <c r="Q712" s="170">
        <v>8</v>
      </c>
      <c r="R712" s="171">
        <v>44053</v>
      </c>
      <c r="S712" s="167">
        <v>30</v>
      </c>
      <c r="T712" s="169"/>
      <c r="U712" s="170">
        <v>8</v>
      </c>
      <c r="V712" s="171">
        <v>44052</v>
      </c>
      <c r="W712" s="167">
        <v>30</v>
      </c>
      <c r="X712" s="169"/>
      <c r="Y712" s="3">
        <v>5</v>
      </c>
      <c r="Z712" s="171">
        <v>44051</v>
      </c>
      <c r="AA712" s="167">
        <v>30</v>
      </c>
      <c r="AB712" s="169"/>
      <c r="AC712" s="131">
        <v>3</v>
      </c>
      <c r="AD712" s="171">
        <v>44050</v>
      </c>
      <c r="AE712" s="167">
        <v>30</v>
      </c>
      <c r="AF712" s="169"/>
      <c r="AG712" s="170">
        <v>1</v>
      </c>
      <c r="AH712" s="171">
        <v>44049</v>
      </c>
      <c r="AI712" s="167">
        <v>30</v>
      </c>
      <c r="AJ712" s="169"/>
      <c r="AK712" s="170">
        <v>1</v>
      </c>
      <c r="AL712" s="171">
        <v>44048</v>
      </c>
      <c r="AM712" s="167">
        <v>30</v>
      </c>
      <c r="AN712" s="169"/>
      <c r="AO712" s="170">
        <v>1</v>
      </c>
      <c r="AP712" s="171">
        <v>44047</v>
      </c>
      <c r="AQ712" s="167">
        <v>30</v>
      </c>
      <c r="AR712" s="169"/>
      <c r="AS712" s="170">
        <v>1</v>
      </c>
      <c r="AT712" s="171">
        <v>44046</v>
      </c>
      <c r="AU712" s="167">
        <v>30</v>
      </c>
      <c r="AV712" s="169"/>
      <c r="AW712" s="170">
        <v>1</v>
      </c>
      <c r="AX712" s="171">
        <v>44045</v>
      </c>
      <c r="AY712" s="167">
        <v>30</v>
      </c>
      <c r="AZ712" s="169"/>
      <c r="BA712" s="170">
        <v>1</v>
      </c>
      <c r="BB712" s="171">
        <v>44044</v>
      </c>
      <c r="BC712" s="167">
        <v>30</v>
      </c>
      <c r="BD712" s="169"/>
      <c r="BE712" s="170">
        <v>1</v>
      </c>
      <c r="BF712" s="171">
        <v>44043</v>
      </c>
      <c r="BG712" s="167">
        <v>30</v>
      </c>
      <c r="BH712" s="169"/>
    </row>
    <row r="713" spans="1:256" s="172" customFormat="1" x14ac:dyDescent="0.25">
      <c r="A713" s="164"/>
      <c r="B713" s="165"/>
      <c r="C713" s="128">
        <f t="shared" si="114"/>
        <v>1</v>
      </c>
      <c r="D713" s="166">
        <f t="shared" si="115"/>
        <v>1</v>
      </c>
      <c r="E713" s="167">
        <f t="shared" si="116"/>
        <v>15</v>
      </c>
      <c r="F713" s="167">
        <v>5</v>
      </c>
      <c r="G713" s="168"/>
      <c r="H713" s="169"/>
      <c r="I713" s="170">
        <v>6</v>
      </c>
      <c r="J713" s="171">
        <v>44055</v>
      </c>
      <c r="K713" s="167">
        <v>5</v>
      </c>
      <c r="L713" s="169"/>
      <c r="M713" s="170">
        <v>8</v>
      </c>
      <c r="N713" s="171">
        <v>44054</v>
      </c>
      <c r="O713" s="167">
        <v>5</v>
      </c>
      <c r="P713" s="169"/>
      <c r="Q713" s="170">
        <v>8</v>
      </c>
      <c r="R713" s="171">
        <v>44053</v>
      </c>
      <c r="S713" s="167">
        <v>5</v>
      </c>
      <c r="T713" s="169"/>
      <c r="U713" s="170"/>
      <c r="V713" s="171"/>
      <c r="W713" s="167"/>
      <c r="X713" s="169"/>
      <c r="Y713" s="3"/>
      <c r="Z713" s="171"/>
      <c r="AA713" s="167"/>
      <c r="AB713" s="169"/>
      <c r="AC713" s="131"/>
      <c r="AD713" s="171"/>
      <c r="AE713" s="167"/>
      <c r="AF713" s="169"/>
      <c r="AG713" s="170"/>
      <c r="AH713" s="171"/>
      <c r="AI713" s="167"/>
      <c r="AJ713" s="169"/>
      <c r="AK713" s="170"/>
      <c r="AL713" s="171"/>
      <c r="AM713" s="167"/>
      <c r="AN713" s="169"/>
      <c r="AO713" s="170"/>
      <c r="AP713" s="171"/>
      <c r="AQ713" s="167"/>
      <c r="AR713" s="169"/>
      <c r="AS713" s="170"/>
      <c r="AT713" s="171"/>
      <c r="AU713" s="167"/>
      <c r="AV713" s="169"/>
      <c r="AW713" s="170"/>
      <c r="AX713" s="171"/>
      <c r="AY713" s="167"/>
      <c r="AZ713" s="169"/>
      <c r="BA713" s="170"/>
      <c r="BB713" s="171"/>
      <c r="BC713" s="167"/>
      <c r="BD713" s="169"/>
      <c r="BE713" s="170"/>
      <c r="BF713" s="171"/>
      <c r="BG713" s="167"/>
      <c r="BH713" s="169"/>
    </row>
    <row r="714" spans="1:256" s="172" customFormat="1" x14ac:dyDescent="0.25">
      <c r="A714" s="164"/>
      <c r="B714" s="165"/>
      <c r="C714" s="144">
        <f t="shared" si="114"/>
        <v>1</v>
      </c>
      <c r="D714" s="166">
        <f t="shared" si="115"/>
        <v>1</v>
      </c>
      <c r="E714" s="167">
        <f t="shared" si="116"/>
        <v>20</v>
      </c>
      <c r="F714" s="167">
        <v>5</v>
      </c>
      <c r="G714" s="168"/>
      <c r="H714" s="169"/>
      <c r="I714" s="170">
        <v>6</v>
      </c>
      <c r="J714" s="171">
        <v>44055</v>
      </c>
      <c r="K714" s="167">
        <v>5</v>
      </c>
      <c r="L714" s="169"/>
      <c r="M714" s="170">
        <v>8</v>
      </c>
      <c r="N714" s="171">
        <v>44054</v>
      </c>
      <c r="O714" s="167">
        <v>5</v>
      </c>
      <c r="P714" s="169"/>
      <c r="Q714" s="170">
        <v>8</v>
      </c>
      <c r="R714" s="171">
        <v>44053</v>
      </c>
      <c r="S714" s="167">
        <v>0</v>
      </c>
      <c r="T714" s="169"/>
      <c r="U714" s="170">
        <v>8</v>
      </c>
      <c r="V714" s="171">
        <v>44052</v>
      </c>
      <c r="W714" s="167">
        <v>0</v>
      </c>
      <c r="X714" s="169"/>
      <c r="Y714" s="3">
        <v>8</v>
      </c>
      <c r="Z714" s="171">
        <v>44051</v>
      </c>
      <c r="AA714" s="167">
        <v>0</v>
      </c>
      <c r="AB714" s="169"/>
      <c r="AC714" s="131">
        <v>8</v>
      </c>
      <c r="AD714" s="171">
        <v>44050</v>
      </c>
      <c r="AE714" s="167">
        <v>0</v>
      </c>
      <c r="AF714" s="169"/>
      <c r="AG714" s="170">
        <v>8</v>
      </c>
      <c r="AH714" s="171">
        <v>44049</v>
      </c>
      <c r="AI714" s="167">
        <v>0</v>
      </c>
      <c r="AJ714" s="169"/>
      <c r="AK714" s="170">
        <v>8</v>
      </c>
      <c r="AL714" s="171">
        <v>44048</v>
      </c>
      <c r="AM714" s="167">
        <v>0</v>
      </c>
      <c r="AN714" s="169"/>
      <c r="AO714" s="170">
        <v>8</v>
      </c>
      <c r="AP714" s="171">
        <v>44047</v>
      </c>
      <c r="AQ714" s="167">
        <v>0</v>
      </c>
      <c r="AR714" s="169"/>
      <c r="AS714" s="170">
        <v>8</v>
      </c>
      <c r="AT714" s="171">
        <v>44046</v>
      </c>
      <c r="AU714" s="167">
        <v>0</v>
      </c>
      <c r="AV714" s="169"/>
      <c r="AW714" s="170">
        <v>8</v>
      </c>
      <c r="AX714" s="171">
        <v>44045</v>
      </c>
      <c r="AY714" s="167">
        <v>0</v>
      </c>
      <c r="AZ714" s="169"/>
      <c r="BA714" s="170">
        <v>8</v>
      </c>
      <c r="BB714" s="171">
        <v>44044</v>
      </c>
      <c r="BC714" s="167">
        <v>5</v>
      </c>
      <c r="BD714" s="169"/>
      <c r="BE714" s="170">
        <v>8</v>
      </c>
      <c r="BF714" s="171">
        <v>44043</v>
      </c>
      <c r="BG714" s="167">
        <v>5</v>
      </c>
      <c r="BH714" s="169"/>
    </row>
    <row r="715" spans="1:256" s="172" customFormat="1" x14ac:dyDescent="0.25">
      <c r="A715" s="164"/>
      <c r="B715" s="165"/>
      <c r="C715" s="144">
        <f t="shared" si="114"/>
        <v>2</v>
      </c>
      <c r="D715" s="166">
        <f t="shared" si="115"/>
        <v>2</v>
      </c>
      <c r="E715" s="167">
        <f t="shared" si="116"/>
        <v>10</v>
      </c>
      <c r="F715" s="167">
        <v>5</v>
      </c>
      <c r="G715" s="168"/>
      <c r="H715" s="169"/>
      <c r="I715" s="170">
        <v>6</v>
      </c>
      <c r="J715" s="171">
        <v>44055</v>
      </c>
      <c r="K715" s="167">
        <v>10</v>
      </c>
      <c r="L715" s="169"/>
      <c r="M715" s="170"/>
      <c r="N715" s="171"/>
      <c r="O715" s="167"/>
      <c r="P715" s="169"/>
      <c r="Q715" s="170"/>
      <c r="R715" s="171"/>
      <c r="S715" s="167"/>
      <c r="T715" s="169"/>
      <c r="U715" s="170"/>
      <c r="V715" s="171"/>
      <c r="W715" s="167"/>
      <c r="X715" s="169"/>
      <c r="Y715" s="3"/>
      <c r="Z715" s="171"/>
      <c r="AA715" s="167"/>
      <c r="AB715" s="169"/>
      <c r="AC715" s="131"/>
      <c r="AD715" s="171"/>
      <c r="AE715" s="167"/>
      <c r="AF715" s="169"/>
      <c r="AG715" s="170"/>
      <c r="AH715" s="171"/>
      <c r="AI715" s="167"/>
      <c r="AJ715" s="169"/>
      <c r="AK715" s="170"/>
      <c r="AL715" s="171"/>
      <c r="AM715" s="167"/>
      <c r="AN715" s="169"/>
      <c r="AO715" s="170"/>
      <c r="AP715" s="171"/>
      <c r="AQ715" s="167"/>
      <c r="AR715" s="169"/>
      <c r="AS715" s="170"/>
      <c r="AT715" s="171"/>
      <c r="AU715" s="167"/>
      <c r="AV715" s="169"/>
      <c r="AW715" s="170"/>
      <c r="AX715" s="171"/>
      <c r="AY715" s="167"/>
      <c r="AZ715" s="169"/>
      <c r="BA715" s="170"/>
      <c r="BB715" s="171"/>
      <c r="BC715" s="167"/>
      <c r="BD715" s="169"/>
      <c r="BE715" s="170"/>
      <c r="BF715" s="171"/>
      <c r="BG715" s="167"/>
      <c r="BH715" s="169"/>
    </row>
    <row r="716" spans="1:256" s="172" customFormat="1" x14ac:dyDescent="0.25">
      <c r="A716" s="164">
        <v>44056</v>
      </c>
      <c r="B716" s="165">
        <v>0.54166666666666663</v>
      </c>
      <c r="C716" s="128">
        <f t="shared" si="114"/>
        <v>7</v>
      </c>
      <c r="D716" s="166">
        <f t="shared" si="115"/>
        <v>7</v>
      </c>
      <c r="E716" s="167">
        <f t="shared" si="116"/>
        <v>455</v>
      </c>
      <c r="F716" s="167">
        <v>5</v>
      </c>
      <c r="G716" s="168"/>
      <c r="H716" s="169"/>
      <c r="I716" s="170">
        <v>6</v>
      </c>
      <c r="J716" s="171">
        <v>44055</v>
      </c>
      <c r="K716" s="167">
        <v>35</v>
      </c>
      <c r="L716" s="169"/>
      <c r="M716" s="170">
        <v>8</v>
      </c>
      <c r="N716" s="171">
        <v>44054</v>
      </c>
      <c r="O716" s="167">
        <v>35</v>
      </c>
      <c r="P716" s="169"/>
      <c r="Q716" s="170">
        <v>8</v>
      </c>
      <c r="R716" s="171">
        <v>44053</v>
      </c>
      <c r="S716" s="167">
        <v>35</v>
      </c>
      <c r="T716" s="169"/>
      <c r="U716" s="170">
        <v>8</v>
      </c>
      <c r="V716" s="171">
        <v>44052</v>
      </c>
      <c r="W716" s="167">
        <v>35</v>
      </c>
      <c r="X716" s="169"/>
      <c r="Y716" s="3">
        <v>5</v>
      </c>
      <c r="Z716" s="171">
        <v>44051</v>
      </c>
      <c r="AA716" s="167">
        <v>35</v>
      </c>
      <c r="AB716" s="169"/>
      <c r="AC716" s="131">
        <v>3</v>
      </c>
      <c r="AD716" s="171">
        <v>44050</v>
      </c>
      <c r="AE716" s="167">
        <v>35</v>
      </c>
      <c r="AF716" s="169"/>
      <c r="AG716" s="170">
        <v>1</v>
      </c>
      <c r="AH716" s="171">
        <v>44049</v>
      </c>
      <c r="AI716" s="167">
        <v>35</v>
      </c>
      <c r="AJ716" s="169"/>
      <c r="AK716" s="170">
        <v>1</v>
      </c>
      <c r="AL716" s="171">
        <v>44048</v>
      </c>
      <c r="AM716" s="167">
        <v>35</v>
      </c>
      <c r="AN716" s="169"/>
      <c r="AO716" s="170">
        <v>1</v>
      </c>
      <c r="AP716" s="171">
        <v>44047</v>
      </c>
      <c r="AQ716" s="167">
        <v>35</v>
      </c>
      <c r="AR716" s="169"/>
      <c r="AS716" s="170">
        <v>1</v>
      </c>
      <c r="AT716" s="171">
        <v>44046</v>
      </c>
      <c r="AU716" s="167">
        <v>35</v>
      </c>
      <c r="AV716" s="169"/>
      <c r="AW716" s="170">
        <v>1</v>
      </c>
      <c r="AX716" s="171">
        <v>44045</v>
      </c>
      <c r="AY716" s="167">
        <v>35</v>
      </c>
      <c r="AZ716" s="169"/>
      <c r="BA716" s="170">
        <v>1</v>
      </c>
      <c r="BB716" s="171">
        <v>44044</v>
      </c>
      <c r="BC716" s="167">
        <v>35</v>
      </c>
      <c r="BD716" s="169"/>
      <c r="BE716" s="170">
        <v>1</v>
      </c>
      <c r="BF716" s="171">
        <v>44043</v>
      </c>
      <c r="BG716" s="167">
        <v>35</v>
      </c>
      <c r="BH716" s="169"/>
    </row>
    <row r="717" spans="1:256" s="172" customFormat="1" x14ac:dyDescent="0.25">
      <c r="A717" s="164"/>
      <c r="B717" s="165"/>
      <c r="C717" s="128">
        <f t="shared" si="114"/>
        <v>1</v>
      </c>
      <c r="D717" s="166">
        <f t="shared" si="115"/>
        <v>1</v>
      </c>
      <c r="E717" s="167">
        <f t="shared" si="116"/>
        <v>55</v>
      </c>
      <c r="F717" s="167">
        <v>5</v>
      </c>
      <c r="G717" s="168"/>
      <c r="H717" s="169"/>
      <c r="I717" s="170">
        <v>6</v>
      </c>
      <c r="J717" s="171">
        <v>44055</v>
      </c>
      <c r="K717" s="167">
        <v>5</v>
      </c>
      <c r="L717" s="169"/>
      <c r="M717" s="170">
        <v>8</v>
      </c>
      <c r="N717" s="171">
        <v>44054</v>
      </c>
      <c r="O717" s="167">
        <v>5</v>
      </c>
      <c r="P717" s="169"/>
      <c r="Q717" s="170">
        <v>8</v>
      </c>
      <c r="R717" s="171">
        <v>44053</v>
      </c>
      <c r="S717" s="167">
        <v>5</v>
      </c>
      <c r="T717" s="169"/>
      <c r="U717" s="170">
        <v>8</v>
      </c>
      <c r="V717" s="171">
        <v>44052</v>
      </c>
      <c r="W717" s="167">
        <v>5</v>
      </c>
      <c r="X717" s="169"/>
      <c r="Y717" s="3">
        <v>5</v>
      </c>
      <c r="Z717" s="171">
        <v>44051</v>
      </c>
      <c r="AA717" s="167">
        <v>5</v>
      </c>
      <c r="AB717" s="169"/>
      <c r="AC717" s="131">
        <v>3</v>
      </c>
      <c r="AD717" s="171">
        <v>44050</v>
      </c>
      <c r="AE717" s="167">
        <v>5</v>
      </c>
      <c r="AF717" s="169"/>
      <c r="AG717" s="170">
        <v>1</v>
      </c>
      <c r="AH717" s="171">
        <v>44049</v>
      </c>
      <c r="AI717" s="167">
        <v>5</v>
      </c>
      <c r="AJ717" s="169"/>
      <c r="AK717" s="170">
        <v>1</v>
      </c>
      <c r="AL717" s="171">
        <v>44048</v>
      </c>
      <c r="AM717" s="167">
        <v>5</v>
      </c>
      <c r="AN717" s="169"/>
      <c r="AO717" s="170">
        <v>1</v>
      </c>
      <c r="AP717" s="171">
        <v>44047</v>
      </c>
      <c r="AQ717" s="167">
        <v>5</v>
      </c>
      <c r="AR717" s="169"/>
      <c r="AS717" s="170">
        <v>1</v>
      </c>
      <c r="AT717" s="171">
        <v>44046</v>
      </c>
      <c r="AU717" s="167">
        <v>5</v>
      </c>
      <c r="AV717" s="169"/>
      <c r="AW717" s="170">
        <v>1</v>
      </c>
      <c r="AX717" s="171">
        <v>44045</v>
      </c>
      <c r="AY717" s="167">
        <v>5</v>
      </c>
      <c r="AZ717" s="169"/>
      <c r="BA717" s="170"/>
      <c r="BB717" s="171"/>
      <c r="BC717" s="167"/>
      <c r="BD717" s="169"/>
      <c r="BE717" s="170"/>
      <c r="BF717" s="171"/>
      <c r="BG717" s="167"/>
      <c r="BH717" s="169"/>
    </row>
    <row r="718" spans="1:256" s="172" customFormat="1" x14ac:dyDescent="0.25">
      <c r="A718" s="164">
        <v>44056</v>
      </c>
      <c r="B718" s="165">
        <v>0.58333333333333337</v>
      </c>
      <c r="C718" s="128">
        <f t="shared" si="114"/>
        <v>6</v>
      </c>
      <c r="D718" s="166">
        <f t="shared" si="115"/>
        <v>6</v>
      </c>
      <c r="E718" s="167">
        <f t="shared" si="116"/>
        <v>390</v>
      </c>
      <c r="F718" s="167">
        <v>5</v>
      </c>
      <c r="G718" s="168"/>
      <c r="H718" s="169"/>
      <c r="I718" s="170">
        <v>6</v>
      </c>
      <c r="J718" s="171">
        <v>44055</v>
      </c>
      <c r="K718" s="167">
        <v>30</v>
      </c>
      <c r="L718" s="169"/>
      <c r="M718" s="170">
        <v>8</v>
      </c>
      <c r="N718" s="171">
        <v>44054</v>
      </c>
      <c r="O718" s="167">
        <v>30</v>
      </c>
      <c r="P718" s="169"/>
      <c r="Q718" s="170">
        <v>8</v>
      </c>
      <c r="R718" s="171">
        <v>44053</v>
      </c>
      <c r="S718" s="167">
        <v>30</v>
      </c>
      <c r="T718" s="169"/>
      <c r="U718" s="170">
        <v>8</v>
      </c>
      <c r="V718" s="171">
        <v>44052</v>
      </c>
      <c r="W718" s="167">
        <v>30</v>
      </c>
      <c r="X718" s="169"/>
      <c r="Y718" s="3">
        <v>5</v>
      </c>
      <c r="Z718" s="171">
        <v>44051</v>
      </c>
      <c r="AA718" s="167">
        <v>30</v>
      </c>
      <c r="AB718" s="169"/>
      <c r="AC718" s="131">
        <v>3</v>
      </c>
      <c r="AD718" s="171">
        <v>44050</v>
      </c>
      <c r="AE718" s="167">
        <v>30</v>
      </c>
      <c r="AF718" s="169"/>
      <c r="AG718" s="170">
        <v>1</v>
      </c>
      <c r="AH718" s="171">
        <v>44049</v>
      </c>
      <c r="AI718" s="167">
        <v>30</v>
      </c>
      <c r="AJ718" s="169"/>
      <c r="AK718" s="170">
        <v>1</v>
      </c>
      <c r="AL718" s="171">
        <v>44048</v>
      </c>
      <c r="AM718" s="167">
        <v>30</v>
      </c>
      <c r="AN718" s="169"/>
      <c r="AO718" s="170">
        <v>1</v>
      </c>
      <c r="AP718" s="171">
        <v>44047</v>
      </c>
      <c r="AQ718" s="167">
        <v>30</v>
      </c>
      <c r="AR718" s="169"/>
      <c r="AS718" s="170">
        <v>1</v>
      </c>
      <c r="AT718" s="171">
        <v>44046</v>
      </c>
      <c r="AU718" s="167">
        <v>30</v>
      </c>
      <c r="AV718" s="169"/>
      <c r="AW718" s="170">
        <v>1</v>
      </c>
      <c r="AX718" s="171">
        <v>44045</v>
      </c>
      <c r="AY718" s="167">
        <v>30</v>
      </c>
      <c r="AZ718" s="169"/>
      <c r="BA718" s="170">
        <v>1</v>
      </c>
      <c r="BB718" s="171">
        <v>44044</v>
      </c>
      <c r="BC718" s="167">
        <v>30</v>
      </c>
      <c r="BD718" s="169"/>
      <c r="BE718" s="170">
        <v>1</v>
      </c>
      <c r="BF718" s="171">
        <v>44043</v>
      </c>
      <c r="BG718" s="167">
        <v>30</v>
      </c>
      <c r="BH718" s="169"/>
    </row>
    <row r="719" spans="1:256" s="172" customFormat="1" x14ac:dyDescent="0.25">
      <c r="A719" s="164"/>
      <c r="B719" s="165"/>
      <c r="C719" s="128">
        <f t="shared" si="114"/>
        <v>1</v>
      </c>
      <c r="D719" s="166">
        <f t="shared" si="115"/>
        <v>1</v>
      </c>
      <c r="E719" s="167">
        <f t="shared" si="116"/>
        <v>50</v>
      </c>
      <c r="F719" s="167">
        <v>5</v>
      </c>
      <c r="G719" s="168"/>
      <c r="H719" s="169"/>
      <c r="I719" s="170">
        <v>6</v>
      </c>
      <c r="J719" s="171">
        <v>44055</v>
      </c>
      <c r="K719" s="167">
        <v>5</v>
      </c>
      <c r="L719" s="169"/>
      <c r="M719" s="170">
        <v>8</v>
      </c>
      <c r="N719" s="171">
        <v>44054</v>
      </c>
      <c r="O719" s="167">
        <v>5</v>
      </c>
      <c r="P719" s="169"/>
      <c r="Q719" s="170">
        <v>8</v>
      </c>
      <c r="R719" s="171">
        <v>44053</v>
      </c>
      <c r="S719" s="167">
        <v>5</v>
      </c>
      <c r="T719" s="169"/>
      <c r="U719" s="170">
        <v>8</v>
      </c>
      <c r="V719" s="171">
        <v>44052</v>
      </c>
      <c r="W719" s="167">
        <v>5</v>
      </c>
      <c r="X719" s="169"/>
      <c r="Y719" s="3">
        <v>5</v>
      </c>
      <c r="Z719" s="171">
        <v>44051</v>
      </c>
      <c r="AA719" s="167">
        <v>0</v>
      </c>
      <c r="AB719" s="169"/>
      <c r="AC719" s="131">
        <v>5</v>
      </c>
      <c r="AD719" s="171">
        <v>44050</v>
      </c>
      <c r="AE719" s="167">
        <v>5</v>
      </c>
      <c r="AF719" s="169"/>
      <c r="AG719" s="170">
        <v>3</v>
      </c>
      <c r="AH719" s="171">
        <v>44049</v>
      </c>
      <c r="AI719" s="167">
        <v>5</v>
      </c>
      <c r="AJ719" s="169"/>
      <c r="AK719" s="170">
        <v>1</v>
      </c>
      <c r="AL719" s="171">
        <v>44048</v>
      </c>
      <c r="AM719" s="167">
        <v>0</v>
      </c>
      <c r="AN719" s="169"/>
      <c r="AO719" s="170">
        <v>1</v>
      </c>
      <c r="AP719" s="171">
        <v>44047</v>
      </c>
      <c r="AQ719" s="167">
        <v>5</v>
      </c>
      <c r="AR719" s="169"/>
      <c r="AS719" s="170">
        <v>1</v>
      </c>
      <c r="AT719" s="171">
        <v>44046</v>
      </c>
      <c r="AU719" s="167">
        <v>5</v>
      </c>
      <c r="AV719" s="169"/>
      <c r="AW719" s="170">
        <v>1</v>
      </c>
      <c r="AX719" s="171">
        <v>44045</v>
      </c>
      <c r="AY719" s="167">
        <v>0</v>
      </c>
      <c r="AZ719" s="169"/>
      <c r="BA719" s="170">
        <v>1</v>
      </c>
      <c r="BB719" s="171">
        <v>44044</v>
      </c>
      <c r="BC719" s="167">
        <v>5</v>
      </c>
      <c r="BD719" s="169"/>
      <c r="BE719" s="170">
        <v>1</v>
      </c>
      <c r="BF719" s="171">
        <v>44043</v>
      </c>
      <c r="BG719" s="167">
        <v>5</v>
      </c>
      <c r="BH719" s="169"/>
    </row>
    <row r="720" spans="1:256" s="172" customFormat="1" x14ac:dyDescent="0.25">
      <c r="A720" s="164">
        <v>44056</v>
      </c>
      <c r="B720" s="165">
        <v>0.66666666666666663</v>
      </c>
      <c r="C720" s="128">
        <f t="shared" ref="C720:C726" si="117">K720/F720</f>
        <v>5</v>
      </c>
      <c r="D720" s="166">
        <f t="shared" ref="D720:D726" si="118">C720</f>
        <v>5</v>
      </c>
      <c r="E720" s="167">
        <f t="shared" ref="E720:E726" si="119">SUM(K720,O720,S720,W720,AA720,AE720,AI720,AM720,AQ720,AU720,AY720,BC720,BG720)</f>
        <v>325</v>
      </c>
      <c r="F720" s="167">
        <v>5</v>
      </c>
      <c r="G720" s="168"/>
      <c r="H720" s="169"/>
      <c r="I720" s="170">
        <v>6</v>
      </c>
      <c r="J720" s="171">
        <v>44055</v>
      </c>
      <c r="K720" s="167">
        <v>25</v>
      </c>
      <c r="L720" s="169"/>
      <c r="M720" s="170">
        <v>8</v>
      </c>
      <c r="N720" s="171">
        <v>44054</v>
      </c>
      <c r="O720" s="167">
        <v>25</v>
      </c>
      <c r="P720" s="169"/>
      <c r="Q720" s="170">
        <v>8</v>
      </c>
      <c r="R720" s="171">
        <v>44053</v>
      </c>
      <c r="S720" s="167">
        <v>25</v>
      </c>
      <c r="T720" s="169"/>
      <c r="U720" s="170">
        <v>8</v>
      </c>
      <c r="V720" s="171">
        <v>44052</v>
      </c>
      <c r="W720" s="167">
        <v>25</v>
      </c>
      <c r="X720" s="169"/>
      <c r="Y720" s="3">
        <v>5</v>
      </c>
      <c r="Z720" s="171">
        <v>44051</v>
      </c>
      <c r="AA720" s="167">
        <v>25</v>
      </c>
      <c r="AB720" s="169"/>
      <c r="AC720" s="131">
        <v>3</v>
      </c>
      <c r="AD720" s="171">
        <v>44050</v>
      </c>
      <c r="AE720" s="167">
        <v>25</v>
      </c>
      <c r="AF720" s="169"/>
      <c r="AG720" s="170">
        <v>1</v>
      </c>
      <c r="AH720" s="171">
        <v>44049</v>
      </c>
      <c r="AI720" s="167">
        <v>25</v>
      </c>
      <c r="AJ720" s="169"/>
      <c r="AK720" s="170">
        <v>1</v>
      </c>
      <c r="AL720" s="171">
        <v>44048</v>
      </c>
      <c r="AM720" s="167">
        <v>25</v>
      </c>
      <c r="AN720" s="169"/>
      <c r="AO720" s="170">
        <v>1</v>
      </c>
      <c r="AP720" s="171">
        <v>44047</v>
      </c>
      <c r="AQ720" s="167">
        <v>25</v>
      </c>
      <c r="AR720" s="169"/>
      <c r="AS720" s="170">
        <v>1</v>
      </c>
      <c r="AT720" s="171">
        <v>44046</v>
      </c>
      <c r="AU720" s="167">
        <v>25</v>
      </c>
      <c r="AV720" s="169"/>
      <c r="AW720" s="170">
        <v>1</v>
      </c>
      <c r="AX720" s="171">
        <v>44045</v>
      </c>
      <c r="AY720" s="167">
        <v>25</v>
      </c>
      <c r="AZ720" s="169"/>
      <c r="BA720" s="170">
        <v>1</v>
      </c>
      <c r="BB720" s="171">
        <v>44044</v>
      </c>
      <c r="BC720" s="167">
        <v>25</v>
      </c>
      <c r="BD720" s="169"/>
      <c r="BE720" s="170">
        <v>1</v>
      </c>
      <c r="BF720" s="171">
        <v>44043</v>
      </c>
      <c r="BG720" s="167">
        <v>25</v>
      </c>
      <c r="BH720" s="169"/>
    </row>
    <row r="721" spans="1:256" s="172" customFormat="1" x14ac:dyDescent="0.25">
      <c r="A721" s="164"/>
      <c r="B721" s="165"/>
      <c r="C721" s="128">
        <f t="shared" si="117"/>
        <v>1</v>
      </c>
      <c r="D721" s="166">
        <f t="shared" si="118"/>
        <v>1</v>
      </c>
      <c r="E721" s="167">
        <f t="shared" si="119"/>
        <v>10</v>
      </c>
      <c r="F721" s="167">
        <v>5</v>
      </c>
      <c r="G721" s="168"/>
      <c r="H721" s="169"/>
      <c r="I721" s="170">
        <v>6</v>
      </c>
      <c r="J721" s="171">
        <v>44055</v>
      </c>
      <c r="K721" s="167">
        <v>5</v>
      </c>
      <c r="L721" s="169"/>
      <c r="M721" s="170">
        <v>8</v>
      </c>
      <c r="N721" s="171">
        <v>44054</v>
      </c>
      <c r="O721" s="167">
        <v>5</v>
      </c>
      <c r="P721" s="169"/>
      <c r="Q721" s="170"/>
      <c r="R721" s="171"/>
      <c r="S721" s="167"/>
      <c r="T721" s="169"/>
      <c r="U721" s="170"/>
      <c r="V721" s="171"/>
      <c r="W721" s="167"/>
      <c r="X721" s="169"/>
      <c r="Y721" s="3"/>
      <c r="Z721" s="171"/>
      <c r="AA721" s="167"/>
      <c r="AB721" s="169"/>
      <c r="AC721" s="131"/>
      <c r="AD721" s="171"/>
      <c r="AE721" s="167"/>
      <c r="AF721" s="169"/>
      <c r="AG721" s="170"/>
      <c r="AH721" s="171"/>
      <c r="AI721" s="167"/>
      <c r="AJ721" s="169"/>
      <c r="AK721" s="170"/>
      <c r="AL721" s="171"/>
      <c r="AM721" s="167"/>
      <c r="AN721" s="169"/>
      <c r="AO721" s="170"/>
      <c r="AP721" s="171"/>
      <c r="AQ721" s="167"/>
      <c r="AR721" s="169"/>
      <c r="AS721" s="170"/>
      <c r="AT721" s="171"/>
      <c r="AU721" s="167"/>
      <c r="AV721" s="169"/>
      <c r="AW721" s="170"/>
      <c r="AX721" s="171"/>
      <c r="AY721" s="167"/>
      <c r="AZ721" s="169"/>
      <c r="BA721" s="170"/>
      <c r="BB721" s="171"/>
      <c r="BC721" s="167"/>
      <c r="BD721" s="169"/>
      <c r="BE721" s="170"/>
      <c r="BF721" s="171"/>
      <c r="BG721" s="167"/>
      <c r="BH721" s="169"/>
    </row>
    <row r="722" spans="1:256" s="172" customFormat="1" x14ac:dyDescent="0.25">
      <c r="A722" s="164">
        <v>44056</v>
      </c>
      <c r="B722" s="165">
        <v>0.70833333333333337</v>
      </c>
      <c r="C722" s="128">
        <f t="shared" si="117"/>
        <v>3</v>
      </c>
      <c r="D722" s="166">
        <f t="shared" si="118"/>
        <v>3</v>
      </c>
      <c r="E722" s="167">
        <f t="shared" si="119"/>
        <v>195</v>
      </c>
      <c r="F722" s="167">
        <v>5</v>
      </c>
      <c r="G722" s="168"/>
      <c r="H722" s="169"/>
      <c r="I722" s="170">
        <v>6</v>
      </c>
      <c r="J722" s="171">
        <v>44055</v>
      </c>
      <c r="K722" s="167">
        <v>15</v>
      </c>
      <c r="L722" s="169"/>
      <c r="M722" s="170">
        <v>8</v>
      </c>
      <c r="N722" s="171">
        <v>44054</v>
      </c>
      <c r="O722" s="167">
        <v>15</v>
      </c>
      <c r="P722" s="169"/>
      <c r="Q722" s="170">
        <v>8</v>
      </c>
      <c r="R722" s="171">
        <v>44053</v>
      </c>
      <c r="S722" s="167">
        <v>15</v>
      </c>
      <c r="T722" s="169"/>
      <c r="U722" s="170">
        <v>8</v>
      </c>
      <c r="V722" s="171">
        <v>44052</v>
      </c>
      <c r="W722" s="167">
        <v>15</v>
      </c>
      <c r="X722" s="169"/>
      <c r="Y722" s="3">
        <v>5</v>
      </c>
      <c r="Z722" s="171">
        <v>44051</v>
      </c>
      <c r="AA722" s="167">
        <v>15</v>
      </c>
      <c r="AB722" s="169"/>
      <c r="AC722" s="131">
        <v>3</v>
      </c>
      <c r="AD722" s="171">
        <v>44050</v>
      </c>
      <c r="AE722" s="167">
        <v>15</v>
      </c>
      <c r="AF722" s="169"/>
      <c r="AG722" s="170">
        <v>1</v>
      </c>
      <c r="AH722" s="171">
        <v>44049</v>
      </c>
      <c r="AI722" s="167">
        <v>15</v>
      </c>
      <c r="AJ722" s="169"/>
      <c r="AK722" s="170">
        <v>1</v>
      </c>
      <c r="AL722" s="171">
        <v>44048</v>
      </c>
      <c r="AM722" s="167">
        <v>15</v>
      </c>
      <c r="AN722" s="169"/>
      <c r="AO722" s="170">
        <v>1</v>
      </c>
      <c r="AP722" s="171">
        <v>44047</v>
      </c>
      <c r="AQ722" s="167">
        <v>15</v>
      </c>
      <c r="AR722" s="169"/>
      <c r="AS722" s="170">
        <v>1</v>
      </c>
      <c r="AT722" s="171">
        <v>44046</v>
      </c>
      <c r="AU722" s="167">
        <v>15</v>
      </c>
      <c r="AV722" s="169"/>
      <c r="AW722" s="170">
        <v>1</v>
      </c>
      <c r="AX722" s="171">
        <v>44045</v>
      </c>
      <c r="AY722" s="167">
        <v>15</v>
      </c>
      <c r="AZ722" s="169"/>
      <c r="BA722" s="170">
        <v>1</v>
      </c>
      <c r="BB722" s="171">
        <v>44044</v>
      </c>
      <c r="BC722" s="167">
        <v>15</v>
      </c>
      <c r="BD722" s="169"/>
      <c r="BE722" s="170">
        <v>1</v>
      </c>
      <c r="BF722" s="171">
        <v>44043</v>
      </c>
      <c r="BG722" s="167">
        <v>15</v>
      </c>
      <c r="BH722" s="169"/>
    </row>
    <row r="723" spans="1:256" s="172" customFormat="1" x14ac:dyDescent="0.25">
      <c r="A723" s="164"/>
      <c r="B723" s="165"/>
      <c r="C723" s="128">
        <f t="shared" si="117"/>
        <v>1</v>
      </c>
      <c r="D723" s="166">
        <f t="shared" si="118"/>
        <v>1</v>
      </c>
      <c r="E723" s="167">
        <f t="shared" si="119"/>
        <v>5</v>
      </c>
      <c r="F723" s="167">
        <v>5</v>
      </c>
      <c r="G723" s="168"/>
      <c r="H723" s="169"/>
      <c r="I723" s="170">
        <v>6</v>
      </c>
      <c r="J723" s="171">
        <v>44055</v>
      </c>
      <c r="K723" s="167">
        <v>5</v>
      </c>
      <c r="L723" s="169"/>
      <c r="M723" s="170"/>
      <c r="N723" s="171"/>
      <c r="O723" s="167"/>
      <c r="P723" s="169"/>
      <c r="Q723" s="170"/>
      <c r="R723" s="171"/>
      <c r="S723" s="167"/>
      <c r="T723" s="169"/>
      <c r="U723" s="170"/>
      <c r="V723" s="171"/>
      <c r="W723" s="167"/>
      <c r="X723" s="169"/>
      <c r="Y723" s="3"/>
      <c r="Z723" s="171"/>
      <c r="AA723" s="167"/>
      <c r="AB723" s="169"/>
      <c r="AC723" s="131"/>
      <c r="AD723" s="171"/>
      <c r="AE723" s="167"/>
      <c r="AF723" s="169"/>
      <c r="AG723" s="170"/>
      <c r="AH723" s="171"/>
      <c r="AI723" s="167"/>
      <c r="AJ723" s="169"/>
      <c r="AK723" s="170"/>
      <c r="AL723" s="171"/>
      <c r="AM723" s="167"/>
      <c r="AN723" s="169"/>
      <c r="AO723" s="170"/>
      <c r="AP723" s="171"/>
      <c r="AQ723" s="167"/>
      <c r="AR723" s="169"/>
      <c r="AS723" s="170"/>
      <c r="AT723" s="171"/>
      <c r="AU723" s="167"/>
      <c r="AV723" s="169"/>
      <c r="AW723" s="170"/>
      <c r="AX723" s="171"/>
      <c r="AY723" s="167"/>
      <c r="AZ723" s="169"/>
      <c r="BA723" s="170"/>
      <c r="BB723" s="171"/>
      <c r="BC723" s="167"/>
      <c r="BD723" s="169"/>
      <c r="BE723" s="170"/>
      <c r="BF723" s="171"/>
      <c r="BG723" s="167"/>
      <c r="BH723" s="169"/>
    </row>
    <row r="724" spans="1:256" s="172" customFormat="1" x14ac:dyDescent="0.25">
      <c r="A724" s="164">
        <v>44056</v>
      </c>
      <c r="B724" s="165">
        <v>0.75</v>
      </c>
      <c r="C724" s="128">
        <f t="shared" si="117"/>
        <v>3</v>
      </c>
      <c r="D724" s="166">
        <f t="shared" si="118"/>
        <v>3</v>
      </c>
      <c r="E724" s="167">
        <f t="shared" si="119"/>
        <v>195</v>
      </c>
      <c r="F724" s="167">
        <v>5</v>
      </c>
      <c r="G724" s="168"/>
      <c r="H724" s="169"/>
      <c r="I724" s="170">
        <v>6</v>
      </c>
      <c r="J724" s="171">
        <v>44055</v>
      </c>
      <c r="K724" s="167">
        <v>15</v>
      </c>
      <c r="L724" s="169"/>
      <c r="M724" s="170">
        <v>8</v>
      </c>
      <c r="N724" s="171">
        <v>44054</v>
      </c>
      <c r="O724" s="167">
        <v>15</v>
      </c>
      <c r="P724" s="169"/>
      <c r="Q724" s="170">
        <v>8</v>
      </c>
      <c r="R724" s="171">
        <v>44053</v>
      </c>
      <c r="S724" s="167">
        <v>15</v>
      </c>
      <c r="T724" s="169"/>
      <c r="U724" s="170">
        <v>8</v>
      </c>
      <c r="V724" s="171">
        <v>44052</v>
      </c>
      <c r="W724" s="167">
        <v>15</v>
      </c>
      <c r="X724" s="169"/>
      <c r="Y724" s="3">
        <v>5</v>
      </c>
      <c r="Z724" s="171">
        <v>44051</v>
      </c>
      <c r="AA724" s="167">
        <v>15</v>
      </c>
      <c r="AB724" s="169"/>
      <c r="AC724" s="131">
        <v>3</v>
      </c>
      <c r="AD724" s="171">
        <v>44050</v>
      </c>
      <c r="AE724" s="167">
        <v>15</v>
      </c>
      <c r="AF724" s="169"/>
      <c r="AG724" s="170">
        <v>1</v>
      </c>
      <c r="AH724" s="171">
        <v>44049</v>
      </c>
      <c r="AI724" s="167">
        <v>15</v>
      </c>
      <c r="AJ724" s="169"/>
      <c r="AK724" s="170">
        <v>1</v>
      </c>
      <c r="AL724" s="171">
        <v>44048</v>
      </c>
      <c r="AM724" s="167">
        <v>15</v>
      </c>
      <c r="AN724" s="169"/>
      <c r="AO724" s="170">
        <v>1</v>
      </c>
      <c r="AP724" s="171">
        <v>44047</v>
      </c>
      <c r="AQ724" s="167">
        <v>15</v>
      </c>
      <c r="AR724" s="169"/>
      <c r="AS724" s="170">
        <v>1</v>
      </c>
      <c r="AT724" s="171">
        <v>44046</v>
      </c>
      <c r="AU724" s="167">
        <v>15</v>
      </c>
      <c r="AV724" s="169"/>
      <c r="AW724" s="170">
        <v>1</v>
      </c>
      <c r="AX724" s="171">
        <v>44045</v>
      </c>
      <c r="AY724" s="167">
        <v>15</v>
      </c>
      <c r="AZ724" s="169"/>
      <c r="BA724" s="170">
        <v>1</v>
      </c>
      <c r="BB724" s="171">
        <v>44044</v>
      </c>
      <c r="BC724" s="167">
        <v>15</v>
      </c>
      <c r="BD724" s="169"/>
      <c r="BE724" s="170">
        <v>1</v>
      </c>
      <c r="BF724" s="171">
        <v>44043</v>
      </c>
      <c r="BG724" s="167">
        <v>15</v>
      </c>
      <c r="BH724" s="169"/>
    </row>
    <row r="725" spans="1:256" s="172" customFormat="1" x14ac:dyDescent="0.25">
      <c r="A725" s="164"/>
      <c r="B725" s="165"/>
      <c r="C725" s="128">
        <f t="shared" si="117"/>
        <v>1</v>
      </c>
      <c r="D725" s="166">
        <f t="shared" si="118"/>
        <v>1</v>
      </c>
      <c r="E725" s="167">
        <f t="shared" si="119"/>
        <v>50</v>
      </c>
      <c r="F725" s="167">
        <v>5</v>
      </c>
      <c r="G725" s="168"/>
      <c r="H725" s="169"/>
      <c r="I725" s="170">
        <v>6</v>
      </c>
      <c r="J725" s="171">
        <v>44055</v>
      </c>
      <c r="K725" s="167">
        <v>5</v>
      </c>
      <c r="L725" s="169"/>
      <c r="M725" s="170">
        <v>8</v>
      </c>
      <c r="N725" s="171">
        <v>44054</v>
      </c>
      <c r="O725" s="167">
        <v>5</v>
      </c>
      <c r="P725" s="169"/>
      <c r="Q725" s="170">
        <v>8</v>
      </c>
      <c r="R725" s="171">
        <v>44053</v>
      </c>
      <c r="S725" s="167">
        <v>5</v>
      </c>
      <c r="T725" s="169"/>
      <c r="U725" s="170">
        <v>8</v>
      </c>
      <c r="V725" s="171">
        <v>44052</v>
      </c>
      <c r="W725" s="167">
        <v>5</v>
      </c>
      <c r="X725" s="169"/>
      <c r="Y725" s="3">
        <v>5</v>
      </c>
      <c r="Z725" s="171">
        <v>44051</v>
      </c>
      <c r="AA725" s="167">
        <v>5</v>
      </c>
      <c r="AB725" s="169"/>
      <c r="AC725" s="131">
        <v>3</v>
      </c>
      <c r="AD725" s="171">
        <v>44050</v>
      </c>
      <c r="AE725" s="167">
        <v>5</v>
      </c>
      <c r="AF725" s="169"/>
      <c r="AG725" s="170">
        <v>1</v>
      </c>
      <c r="AH725" s="171">
        <v>44049</v>
      </c>
      <c r="AI725" s="167">
        <v>5</v>
      </c>
      <c r="AJ725" s="169"/>
      <c r="AK725" s="170">
        <v>1</v>
      </c>
      <c r="AL725" s="171">
        <v>44048</v>
      </c>
      <c r="AM725" s="167">
        <v>5</v>
      </c>
      <c r="AN725" s="169"/>
      <c r="AO725" s="170">
        <v>1</v>
      </c>
      <c r="AP725" s="171">
        <v>44047</v>
      </c>
      <c r="AQ725" s="167">
        <v>5</v>
      </c>
      <c r="AR725" s="169"/>
      <c r="AS725" s="170">
        <v>1</v>
      </c>
      <c r="AT725" s="171">
        <v>44046</v>
      </c>
      <c r="AU725" s="167">
        <v>5</v>
      </c>
      <c r="AV725" s="169"/>
      <c r="AW725" s="170"/>
      <c r="AX725" s="171"/>
      <c r="AY725" s="167"/>
      <c r="AZ725" s="169"/>
      <c r="BA725" s="170"/>
      <c r="BB725" s="171"/>
      <c r="BC725" s="167"/>
      <c r="BD725" s="169"/>
      <c r="BE725" s="170"/>
      <c r="BF725" s="171"/>
      <c r="BG725" s="167"/>
      <c r="BH725" s="169"/>
    </row>
    <row r="726" spans="1:256" s="172" customFormat="1" x14ac:dyDescent="0.25">
      <c r="A726" s="164"/>
      <c r="B726" s="165"/>
      <c r="C726" s="144">
        <f t="shared" si="117"/>
        <v>1</v>
      </c>
      <c r="D726" s="166">
        <f t="shared" si="118"/>
        <v>1</v>
      </c>
      <c r="E726" s="167">
        <f t="shared" si="119"/>
        <v>15</v>
      </c>
      <c r="F726" s="167">
        <v>5</v>
      </c>
      <c r="G726" s="168"/>
      <c r="H726" s="169"/>
      <c r="I726" s="170">
        <v>6</v>
      </c>
      <c r="J726" s="171">
        <v>44055</v>
      </c>
      <c r="K726" s="167">
        <v>5</v>
      </c>
      <c r="L726" s="169"/>
      <c r="M726" s="170">
        <v>8</v>
      </c>
      <c r="N726" s="171">
        <v>44054</v>
      </c>
      <c r="O726" s="167">
        <v>0</v>
      </c>
      <c r="P726" s="169"/>
      <c r="Q726" s="170">
        <v>8</v>
      </c>
      <c r="R726" s="171">
        <v>44053</v>
      </c>
      <c r="S726" s="167">
        <v>0</v>
      </c>
      <c r="T726" s="169"/>
      <c r="U726" s="170">
        <v>8</v>
      </c>
      <c r="V726" s="171">
        <v>44052</v>
      </c>
      <c r="W726" s="167">
        <v>5</v>
      </c>
      <c r="X726" s="169"/>
      <c r="Y726" s="3">
        <v>8</v>
      </c>
      <c r="Z726" s="171">
        <v>44051</v>
      </c>
      <c r="AA726" s="167">
        <v>5</v>
      </c>
      <c r="AB726" s="169"/>
      <c r="AC726" s="131"/>
      <c r="AD726" s="171"/>
      <c r="AE726" s="167"/>
      <c r="AF726" s="169"/>
      <c r="AG726" s="170"/>
      <c r="AH726" s="171"/>
      <c r="AI726" s="167"/>
      <c r="AJ726" s="169"/>
      <c r="AK726" s="170"/>
      <c r="AL726" s="171"/>
      <c r="AM726" s="167"/>
      <c r="AN726" s="169"/>
      <c r="AO726" s="170"/>
      <c r="AP726" s="171"/>
      <c r="AQ726" s="167"/>
      <c r="AR726" s="169"/>
      <c r="AS726" s="170"/>
      <c r="AT726" s="171"/>
      <c r="AU726" s="167"/>
      <c r="AV726" s="169"/>
      <c r="AW726" s="170"/>
      <c r="AX726" s="171"/>
      <c r="AY726" s="167"/>
      <c r="AZ726" s="169"/>
      <c r="BA726" s="170"/>
      <c r="BB726" s="171"/>
      <c r="BC726" s="167"/>
      <c r="BD726" s="169"/>
      <c r="BE726" s="170"/>
      <c r="BF726" s="171"/>
      <c r="BG726" s="167"/>
      <c r="BH726" s="169"/>
    </row>
    <row r="727" spans="1:256" ht="13.75" thickBot="1" x14ac:dyDescent="0.3">
      <c r="A727" s="164">
        <v>44056</v>
      </c>
      <c r="B727" s="165">
        <v>0.875</v>
      </c>
      <c r="C727" s="128">
        <f t="shared" ref="C727:C732" si="120">K727/F727</f>
        <v>3</v>
      </c>
      <c r="D727" s="166">
        <f t="shared" ref="D727:D732" si="121">C727</f>
        <v>3</v>
      </c>
      <c r="E727" s="167">
        <f t="shared" ref="E727:E732" si="122">SUM(K727,O727,S727,W727,AA727,AE727,AI727,AM727,AQ727,AU727,AY727,BC727,BG727)</f>
        <v>195</v>
      </c>
      <c r="F727" s="167">
        <v>5</v>
      </c>
      <c r="G727" s="168"/>
      <c r="H727" s="169"/>
      <c r="I727" s="170">
        <v>6</v>
      </c>
      <c r="J727" s="171">
        <v>44055</v>
      </c>
      <c r="K727" s="167">
        <v>15</v>
      </c>
      <c r="L727" s="169"/>
      <c r="M727" s="170">
        <v>8</v>
      </c>
      <c r="N727" s="171">
        <v>44054</v>
      </c>
      <c r="O727" s="167">
        <v>15</v>
      </c>
      <c r="P727" s="169"/>
      <c r="Q727" s="170">
        <v>8</v>
      </c>
      <c r="R727" s="171">
        <v>44053</v>
      </c>
      <c r="S727" s="167">
        <v>15</v>
      </c>
      <c r="T727" s="169"/>
      <c r="U727" s="170">
        <v>8</v>
      </c>
      <c r="V727" s="171">
        <v>44052</v>
      </c>
      <c r="W727" s="167">
        <v>15</v>
      </c>
      <c r="X727" s="169"/>
      <c r="Y727" s="3">
        <v>5</v>
      </c>
      <c r="Z727" s="171">
        <v>44051</v>
      </c>
      <c r="AA727" s="167">
        <v>15</v>
      </c>
      <c r="AB727" s="169"/>
      <c r="AC727" s="131">
        <v>3</v>
      </c>
      <c r="AD727" s="171">
        <v>44050</v>
      </c>
      <c r="AE727" s="167">
        <v>15</v>
      </c>
      <c r="AF727" s="169"/>
      <c r="AG727" s="170">
        <v>1</v>
      </c>
      <c r="AH727" s="171">
        <v>44049</v>
      </c>
      <c r="AI727" s="167">
        <v>15</v>
      </c>
      <c r="AJ727" s="169"/>
      <c r="AK727" s="170">
        <v>1</v>
      </c>
      <c r="AL727" s="171">
        <v>44048</v>
      </c>
      <c r="AM727" s="167">
        <v>15</v>
      </c>
      <c r="AN727" s="169"/>
      <c r="AO727" s="170">
        <v>1</v>
      </c>
      <c r="AP727" s="171">
        <v>44047</v>
      </c>
      <c r="AQ727" s="167">
        <v>15</v>
      </c>
      <c r="AR727" s="169"/>
      <c r="AS727" s="170">
        <v>1</v>
      </c>
      <c r="AT727" s="171">
        <v>44046</v>
      </c>
      <c r="AU727" s="167">
        <v>15</v>
      </c>
      <c r="AV727" s="169"/>
      <c r="AW727" s="170">
        <v>1</v>
      </c>
      <c r="AX727" s="171">
        <v>44045</v>
      </c>
      <c r="AY727" s="167">
        <v>15</v>
      </c>
      <c r="AZ727" s="169"/>
      <c r="BA727" s="170">
        <v>1</v>
      </c>
      <c r="BB727" s="171">
        <v>44044</v>
      </c>
      <c r="BC727" s="167">
        <v>15</v>
      </c>
      <c r="BD727" s="169"/>
      <c r="BE727" s="170">
        <v>1</v>
      </c>
      <c r="BF727" s="171">
        <v>44043</v>
      </c>
      <c r="BG727" s="167">
        <v>15</v>
      </c>
      <c r="BH727" s="169"/>
      <c r="BI727" s="172"/>
      <c r="BJ727" s="172"/>
      <c r="BK727" s="172"/>
      <c r="BL727" s="172"/>
      <c r="BM727" s="172"/>
      <c r="BN727" s="172"/>
      <c r="BO727" s="172"/>
      <c r="BP727" s="172"/>
      <c r="BQ727" s="172"/>
      <c r="BR727" s="172"/>
      <c r="BS727" s="172"/>
      <c r="BT727" s="172"/>
      <c r="BU727" s="172"/>
      <c r="BV727" s="172"/>
      <c r="BW727" s="172"/>
      <c r="BX727" s="172"/>
      <c r="BY727" s="172"/>
      <c r="BZ727" s="172"/>
      <c r="CA727" s="172"/>
      <c r="CB727" s="172"/>
      <c r="CC727" s="172"/>
      <c r="CD727" s="172"/>
      <c r="CE727" s="172"/>
      <c r="CF727" s="172"/>
      <c r="CG727" s="172"/>
      <c r="CH727" s="172"/>
      <c r="CI727" s="172"/>
      <c r="CJ727" s="172"/>
      <c r="CK727" s="172"/>
      <c r="CL727" s="172"/>
      <c r="CM727" s="172"/>
      <c r="CN727" s="172"/>
      <c r="CO727" s="172"/>
      <c r="CP727" s="172"/>
      <c r="CQ727" s="172"/>
      <c r="CR727" s="172"/>
      <c r="CS727" s="172"/>
      <c r="CT727" s="172"/>
      <c r="CU727" s="172"/>
      <c r="CV727" s="172"/>
      <c r="CW727" s="172"/>
      <c r="CX727" s="172"/>
      <c r="CY727" s="172"/>
      <c r="CZ727" s="172"/>
      <c r="DA727" s="172"/>
      <c r="DB727" s="172"/>
      <c r="DC727" s="172"/>
      <c r="DD727" s="172"/>
      <c r="DE727" s="172"/>
      <c r="DF727" s="172"/>
      <c r="DG727" s="172"/>
      <c r="DH727" s="172"/>
      <c r="DI727" s="172"/>
      <c r="DJ727" s="172"/>
      <c r="DK727" s="172"/>
      <c r="DL727" s="172"/>
      <c r="DM727" s="172"/>
      <c r="DN727" s="172"/>
      <c r="DO727" s="172"/>
      <c r="DP727" s="172"/>
      <c r="DQ727" s="172"/>
      <c r="DR727" s="172"/>
      <c r="DS727" s="172"/>
      <c r="DT727" s="172"/>
      <c r="DU727" s="172"/>
      <c r="DV727" s="172"/>
      <c r="DW727" s="172"/>
      <c r="DX727" s="172"/>
      <c r="DY727" s="172"/>
      <c r="DZ727" s="172"/>
      <c r="EA727" s="172"/>
      <c r="EB727" s="172"/>
      <c r="EC727" s="172"/>
      <c r="ED727" s="172"/>
      <c r="EE727" s="172"/>
      <c r="EF727" s="172"/>
      <c r="EG727" s="172"/>
      <c r="EH727" s="172"/>
      <c r="EI727" s="172"/>
      <c r="EJ727" s="172"/>
      <c r="EK727" s="172"/>
      <c r="EL727" s="172"/>
      <c r="EM727" s="172"/>
      <c r="EN727" s="172"/>
      <c r="EO727" s="172"/>
      <c r="EP727" s="172"/>
      <c r="EQ727" s="172"/>
      <c r="ER727" s="172"/>
      <c r="ES727" s="172"/>
      <c r="ET727" s="172"/>
      <c r="EU727" s="172"/>
      <c r="EV727" s="172"/>
      <c r="EW727" s="172"/>
      <c r="EX727" s="172"/>
      <c r="EY727" s="172"/>
      <c r="EZ727" s="172"/>
      <c r="FA727" s="172"/>
      <c r="FB727" s="172"/>
      <c r="FC727" s="172"/>
      <c r="FD727" s="172"/>
      <c r="FE727" s="172"/>
      <c r="FF727" s="172"/>
      <c r="FG727" s="172"/>
      <c r="FH727" s="172"/>
      <c r="FI727" s="172"/>
      <c r="FJ727" s="172"/>
      <c r="FK727" s="172"/>
      <c r="FL727" s="172"/>
      <c r="FM727" s="172"/>
      <c r="FN727" s="172"/>
      <c r="FO727" s="172"/>
      <c r="FP727" s="172"/>
      <c r="FQ727" s="172"/>
      <c r="FR727" s="172"/>
      <c r="FS727" s="172"/>
      <c r="FT727" s="172"/>
      <c r="FU727" s="172"/>
      <c r="FV727" s="172"/>
      <c r="FW727" s="172"/>
      <c r="FX727" s="172"/>
      <c r="FY727" s="172"/>
      <c r="FZ727" s="172"/>
      <c r="GA727" s="172"/>
      <c r="GB727" s="172"/>
      <c r="GC727" s="172"/>
      <c r="GD727" s="172"/>
      <c r="GE727" s="172"/>
      <c r="GF727" s="172"/>
      <c r="GG727" s="172"/>
      <c r="GH727" s="172"/>
      <c r="GI727" s="172"/>
      <c r="GJ727" s="172"/>
      <c r="GK727" s="172"/>
      <c r="GL727" s="172"/>
      <c r="GM727" s="172"/>
      <c r="GN727" s="172"/>
      <c r="GO727" s="172"/>
      <c r="GP727" s="172"/>
      <c r="GQ727" s="172"/>
      <c r="GR727" s="172"/>
      <c r="GS727" s="172"/>
      <c r="GT727" s="172"/>
      <c r="GU727" s="172"/>
      <c r="GV727" s="172"/>
      <c r="GW727" s="172"/>
      <c r="GX727" s="172"/>
      <c r="GY727" s="172"/>
      <c r="GZ727" s="172"/>
      <c r="HA727" s="172"/>
      <c r="HB727" s="172"/>
      <c r="HC727" s="172"/>
      <c r="HD727" s="172"/>
      <c r="HE727" s="172"/>
      <c r="HF727" s="172"/>
      <c r="HG727" s="172"/>
      <c r="HH727" s="172"/>
      <c r="HI727" s="172"/>
      <c r="HJ727" s="172"/>
      <c r="HK727" s="172"/>
      <c r="HL727" s="172"/>
      <c r="HM727" s="172"/>
      <c r="HN727" s="172"/>
      <c r="HO727" s="172"/>
      <c r="HP727" s="172"/>
      <c r="HQ727" s="172"/>
      <c r="HR727" s="172"/>
      <c r="HS727" s="172"/>
      <c r="HT727" s="172"/>
      <c r="HU727" s="172"/>
      <c r="HV727" s="172"/>
      <c r="HW727" s="172"/>
      <c r="HX727" s="172"/>
      <c r="HY727" s="172"/>
      <c r="HZ727" s="172"/>
      <c r="IA727" s="172"/>
      <c r="IB727" s="172"/>
      <c r="IC727" s="172"/>
      <c r="ID727" s="172"/>
      <c r="IE727" s="172"/>
      <c r="IF727" s="172"/>
      <c r="IG727" s="172"/>
      <c r="IH727" s="172"/>
      <c r="II727" s="172"/>
      <c r="IJ727" s="172"/>
      <c r="IK727" s="172"/>
      <c r="IL727" s="172"/>
      <c r="IM727" s="172"/>
      <c r="IN727" s="172"/>
      <c r="IO727" s="172"/>
      <c r="IP727" s="172"/>
      <c r="IQ727" s="172"/>
      <c r="IR727" s="172"/>
      <c r="IS727" s="172"/>
      <c r="IT727" s="172"/>
      <c r="IU727" s="172"/>
      <c r="IV727" s="172"/>
    </row>
    <row r="728" spans="1:256" s="181" customFormat="1" x14ac:dyDescent="0.25">
      <c r="A728" s="173">
        <v>44057</v>
      </c>
      <c r="B728" s="174">
        <v>0.25</v>
      </c>
      <c r="C728" s="135">
        <f t="shared" si="120"/>
        <v>3</v>
      </c>
      <c r="D728" s="175">
        <f t="shared" si="121"/>
        <v>3</v>
      </c>
      <c r="E728" s="176">
        <f t="shared" si="122"/>
        <v>195</v>
      </c>
      <c r="F728" s="176">
        <v>5</v>
      </c>
      <c r="G728" s="177"/>
      <c r="H728" s="178"/>
      <c r="I728" s="179">
        <v>6</v>
      </c>
      <c r="J728" s="180">
        <v>44056</v>
      </c>
      <c r="K728" s="176">
        <v>15</v>
      </c>
      <c r="L728" s="178"/>
      <c r="M728" s="179">
        <v>8</v>
      </c>
      <c r="N728" s="180">
        <v>44055</v>
      </c>
      <c r="O728" s="176">
        <v>15</v>
      </c>
      <c r="P728" s="178"/>
      <c r="Q728" s="179">
        <v>8</v>
      </c>
      <c r="R728" s="180">
        <v>44054</v>
      </c>
      <c r="S728" s="176">
        <v>15</v>
      </c>
      <c r="T728" s="178"/>
      <c r="U728" s="179">
        <v>8</v>
      </c>
      <c r="V728" s="180">
        <v>44053</v>
      </c>
      <c r="W728" s="176">
        <v>15</v>
      </c>
      <c r="X728" s="178"/>
      <c r="Y728" s="9">
        <v>5</v>
      </c>
      <c r="Z728" s="180">
        <v>44052</v>
      </c>
      <c r="AA728" s="176">
        <v>15</v>
      </c>
      <c r="AB728" s="178"/>
      <c r="AC728" s="138">
        <v>3</v>
      </c>
      <c r="AD728" s="180">
        <v>44051</v>
      </c>
      <c r="AE728" s="176">
        <v>15</v>
      </c>
      <c r="AF728" s="178"/>
      <c r="AG728" s="179">
        <v>1</v>
      </c>
      <c r="AH728" s="180">
        <v>44050</v>
      </c>
      <c r="AI728" s="176">
        <v>15</v>
      </c>
      <c r="AJ728" s="178"/>
      <c r="AK728" s="179">
        <v>1</v>
      </c>
      <c r="AL728" s="180">
        <v>44049</v>
      </c>
      <c r="AM728" s="176">
        <v>15</v>
      </c>
      <c r="AN728" s="178"/>
      <c r="AO728" s="179">
        <v>1</v>
      </c>
      <c r="AP728" s="180">
        <v>44048</v>
      </c>
      <c r="AQ728" s="176">
        <v>15</v>
      </c>
      <c r="AR728" s="178"/>
      <c r="AS728" s="179">
        <v>1</v>
      </c>
      <c r="AT728" s="180">
        <v>44047</v>
      </c>
      <c r="AU728" s="176">
        <v>15</v>
      </c>
      <c r="AV728" s="178"/>
      <c r="AW728" s="179">
        <v>1</v>
      </c>
      <c r="AX728" s="180">
        <v>44046</v>
      </c>
      <c r="AY728" s="176">
        <v>15</v>
      </c>
      <c r="AZ728" s="178"/>
      <c r="BA728" s="179">
        <v>1</v>
      </c>
      <c r="BB728" s="180">
        <v>44045</v>
      </c>
      <c r="BC728" s="176">
        <v>15</v>
      </c>
      <c r="BD728" s="178"/>
      <c r="BE728" s="179">
        <v>1</v>
      </c>
      <c r="BF728" s="180">
        <v>44044</v>
      </c>
      <c r="BG728" s="176">
        <v>15</v>
      </c>
      <c r="BH728" s="178"/>
    </row>
    <row r="729" spans="1:256" s="172" customFormat="1" x14ac:dyDescent="0.25">
      <c r="A729" s="164"/>
      <c r="B729" s="165"/>
      <c r="C729" s="128">
        <f t="shared" si="120"/>
        <v>1</v>
      </c>
      <c r="D729" s="166">
        <f t="shared" si="121"/>
        <v>1</v>
      </c>
      <c r="E729" s="167">
        <f t="shared" si="122"/>
        <v>55</v>
      </c>
      <c r="F729" s="167">
        <v>5</v>
      </c>
      <c r="G729" s="168"/>
      <c r="H729" s="169"/>
      <c r="I729" s="170">
        <v>6</v>
      </c>
      <c r="J729" s="171">
        <v>44056</v>
      </c>
      <c r="K729" s="167">
        <v>5</v>
      </c>
      <c r="L729" s="169"/>
      <c r="M729" s="170">
        <v>8</v>
      </c>
      <c r="N729" s="171">
        <v>44055</v>
      </c>
      <c r="O729" s="167">
        <v>5</v>
      </c>
      <c r="P729" s="169"/>
      <c r="Q729" s="170">
        <v>8</v>
      </c>
      <c r="R729" s="171">
        <v>44054</v>
      </c>
      <c r="S729" s="167">
        <v>5</v>
      </c>
      <c r="T729" s="169"/>
      <c r="U729" s="170">
        <v>8</v>
      </c>
      <c r="V729" s="171">
        <v>44053</v>
      </c>
      <c r="W729" s="167">
        <v>5</v>
      </c>
      <c r="X729" s="169"/>
      <c r="Y729" s="3">
        <v>5</v>
      </c>
      <c r="Z729" s="171">
        <v>44052</v>
      </c>
      <c r="AA729" s="167">
        <v>5</v>
      </c>
      <c r="AB729" s="169"/>
      <c r="AC729" s="131">
        <v>3</v>
      </c>
      <c r="AD729" s="171">
        <v>44051</v>
      </c>
      <c r="AE729" s="167">
        <v>5</v>
      </c>
      <c r="AF729" s="169"/>
      <c r="AG729" s="170">
        <v>1</v>
      </c>
      <c r="AH729" s="171">
        <v>44050</v>
      </c>
      <c r="AI729" s="167">
        <v>5</v>
      </c>
      <c r="AJ729" s="169"/>
      <c r="AK729" s="170">
        <v>1</v>
      </c>
      <c r="AL729" s="171">
        <v>44049</v>
      </c>
      <c r="AM729" s="167">
        <v>5</v>
      </c>
      <c r="AN729" s="169"/>
      <c r="AO729" s="170">
        <v>1</v>
      </c>
      <c r="AP729" s="171">
        <v>44048</v>
      </c>
      <c r="AQ729" s="167">
        <v>5</v>
      </c>
      <c r="AR729" s="169"/>
      <c r="AS729" s="170">
        <v>1</v>
      </c>
      <c r="AT729" s="171">
        <v>44047</v>
      </c>
      <c r="AU729" s="167">
        <v>5</v>
      </c>
      <c r="AV729" s="169"/>
      <c r="AW729" s="170">
        <v>1</v>
      </c>
      <c r="AX729" s="171">
        <v>44046</v>
      </c>
      <c r="AY729" s="167">
        <v>5</v>
      </c>
      <c r="AZ729" s="169"/>
      <c r="BA729" s="170"/>
      <c r="BB729" s="171"/>
      <c r="BC729" s="167"/>
      <c r="BD729" s="169"/>
      <c r="BE729" s="170"/>
      <c r="BF729" s="171"/>
      <c r="BG729" s="167"/>
      <c r="BH729" s="169"/>
    </row>
    <row r="730" spans="1:256" s="172" customFormat="1" x14ac:dyDescent="0.25">
      <c r="A730" s="164"/>
      <c r="B730" s="165"/>
      <c r="C730" s="144">
        <f t="shared" si="120"/>
        <v>1</v>
      </c>
      <c r="D730" s="166">
        <f t="shared" si="121"/>
        <v>1</v>
      </c>
      <c r="E730" s="167">
        <f t="shared" si="122"/>
        <v>5</v>
      </c>
      <c r="F730" s="167">
        <v>5</v>
      </c>
      <c r="G730" s="168"/>
      <c r="H730" s="169"/>
      <c r="I730" s="170">
        <v>6</v>
      </c>
      <c r="J730" s="171">
        <v>44056</v>
      </c>
      <c r="K730" s="167">
        <v>5</v>
      </c>
      <c r="L730" s="169"/>
      <c r="M730" s="170"/>
      <c r="N730" s="171"/>
      <c r="O730" s="167"/>
      <c r="P730" s="169"/>
      <c r="Q730" s="170"/>
      <c r="R730" s="171"/>
      <c r="S730" s="167"/>
      <c r="T730" s="169"/>
      <c r="U730" s="170"/>
      <c r="V730" s="171"/>
      <c r="W730" s="167"/>
      <c r="X730" s="169"/>
      <c r="Y730" s="3"/>
      <c r="Z730" s="171"/>
      <c r="AA730" s="167"/>
      <c r="AB730" s="169"/>
      <c r="AC730" s="131"/>
      <c r="AD730" s="171"/>
      <c r="AE730" s="167"/>
      <c r="AF730" s="169"/>
      <c r="AG730" s="170"/>
      <c r="AH730" s="171"/>
      <c r="AI730" s="167"/>
      <c r="AJ730" s="169"/>
      <c r="AK730" s="170"/>
      <c r="AL730" s="171"/>
      <c r="AM730" s="167"/>
      <c r="AN730" s="169"/>
      <c r="AO730" s="170"/>
      <c r="AP730" s="171"/>
      <c r="AQ730" s="167"/>
      <c r="AR730" s="169"/>
      <c r="AS730" s="170"/>
      <c r="AT730" s="171"/>
      <c r="AU730" s="167"/>
      <c r="AV730" s="169"/>
      <c r="AW730" s="170"/>
      <c r="AX730" s="171"/>
      <c r="AY730" s="167"/>
      <c r="AZ730" s="169"/>
      <c r="BA730" s="170"/>
      <c r="BB730" s="171"/>
      <c r="BC730" s="167"/>
      <c r="BD730" s="169"/>
      <c r="BE730" s="170"/>
      <c r="BF730" s="171"/>
      <c r="BG730" s="167"/>
      <c r="BH730" s="169"/>
    </row>
    <row r="731" spans="1:256" x14ac:dyDescent="0.25">
      <c r="A731" s="164">
        <v>44057</v>
      </c>
      <c r="B731" s="165">
        <v>0.33333333333333331</v>
      </c>
      <c r="C731" s="128">
        <f t="shared" si="120"/>
        <v>6</v>
      </c>
      <c r="D731" s="166">
        <f t="shared" si="121"/>
        <v>6</v>
      </c>
      <c r="E731" s="167">
        <f t="shared" si="122"/>
        <v>390</v>
      </c>
      <c r="F731" s="167">
        <v>5</v>
      </c>
      <c r="G731" s="168"/>
      <c r="H731" s="169"/>
      <c r="I731" s="170">
        <v>6</v>
      </c>
      <c r="J731" s="171">
        <v>44056</v>
      </c>
      <c r="K731" s="167">
        <v>30</v>
      </c>
      <c r="L731" s="169"/>
      <c r="M731" s="170">
        <v>8</v>
      </c>
      <c r="N731" s="171">
        <v>44055</v>
      </c>
      <c r="O731" s="167">
        <v>30</v>
      </c>
      <c r="P731" s="169"/>
      <c r="Q731" s="170">
        <v>8</v>
      </c>
      <c r="R731" s="171">
        <v>44054</v>
      </c>
      <c r="S731" s="167">
        <v>30</v>
      </c>
      <c r="T731" s="169"/>
      <c r="U731" s="170">
        <v>8</v>
      </c>
      <c r="V731" s="171">
        <v>44053</v>
      </c>
      <c r="W731" s="167">
        <v>30</v>
      </c>
      <c r="X731" s="169"/>
      <c r="Y731" s="3">
        <v>5</v>
      </c>
      <c r="Z731" s="171">
        <v>44052</v>
      </c>
      <c r="AA731" s="167">
        <v>30</v>
      </c>
      <c r="AB731" s="169"/>
      <c r="AC731" s="131">
        <v>3</v>
      </c>
      <c r="AD731" s="171">
        <v>44051</v>
      </c>
      <c r="AE731" s="167">
        <v>30</v>
      </c>
      <c r="AF731" s="169"/>
      <c r="AG731" s="170">
        <v>1</v>
      </c>
      <c r="AH731" s="171">
        <v>44050</v>
      </c>
      <c r="AI731" s="167">
        <v>30</v>
      </c>
      <c r="AJ731" s="169"/>
      <c r="AK731" s="170">
        <v>1</v>
      </c>
      <c r="AL731" s="171">
        <v>44049</v>
      </c>
      <c r="AM731" s="167">
        <v>30</v>
      </c>
      <c r="AN731" s="169"/>
      <c r="AO731" s="170">
        <v>1</v>
      </c>
      <c r="AP731" s="171">
        <v>44048</v>
      </c>
      <c r="AQ731" s="167">
        <v>30</v>
      </c>
      <c r="AR731" s="169"/>
      <c r="AS731" s="170">
        <v>1</v>
      </c>
      <c r="AT731" s="171">
        <v>44047</v>
      </c>
      <c r="AU731" s="167">
        <v>30</v>
      </c>
      <c r="AV731" s="169"/>
      <c r="AW731" s="170">
        <v>1</v>
      </c>
      <c r="AX731" s="171">
        <v>44046</v>
      </c>
      <c r="AY731" s="167">
        <v>30</v>
      </c>
      <c r="AZ731" s="169"/>
      <c r="BA731" s="170">
        <v>1</v>
      </c>
      <c r="BB731" s="171">
        <v>44045</v>
      </c>
      <c r="BC731" s="167">
        <v>30</v>
      </c>
      <c r="BD731" s="169"/>
      <c r="BE731" s="170">
        <v>1</v>
      </c>
      <c r="BF731" s="171">
        <v>44044</v>
      </c>
      <c r="BG731" s="167">
        <v>30</v>
      </c>
      <c r="BH731" s="169"/>
      <c r="BI731" s="172"/>
      <c r="BJ731" s="172"/>
      <c r="BK731" s="172"/>
      <c r="BL731" s="172"/>
      <c r="BM731" s="172"/>
      <c r="BN731" s="172"/>
      <c r="BO731" s="172"/>
      <c r="BP731" s="172"/>
      <c r="BQ731" s="172"/>
      <c r="BR731" s="172"/>
      <c r="BS731" s="172"/>
      <c r="BT731" s="172"/>
      <c r="BU731" s="172"/>
      <c r="BV731" s="172"/>
      <c r="BW731" s="172"/>
      <c r="BX731" s="172"/>
      <c r="BY731" s="172"/>
      <c r="BZ731" s="172"/>
      <c r="CA731" s="172"/>
      <c r="CB731" s="172"/>
      <c r="CC731" s="172"/>
      <c r="CD731" s="172"/>
      <c r="CE731" s="172"/>
      <c r="CF731" s="172"/>
      <c r="CG731" s="172"/>
      <c r="CH731" s="172"/>
      <c r="CI731" s="172"/>
      <c r="CJ731" s="172"/>
      <c r="CK731" s="172"/>
      <c r="CL731" s="172"/>
      <c r="CM731" s="172"/>
      <c r="CN731" s="172"/>
      <c r="CO731" s="172"/>
      <c r="CP731" s="172"/>
      <c r="CQ731" s="172"/>
      <c r="CR731" s="172"/>
      <c r="CS731" s="172"/>
      <c r="CT731" s="172"/>
      <c r="CU731" s="172"/>
      <c r="CV731" s="172"/>
      <c r="CW731" s="172"/>
      <c r="CX731" s="172"/>
      <c r="CY731" s="172"/>
      <c r="CZ731" s="172"/>
      <c r="DA731" s="172"/>
      <c r="DB731" s="172"/>
      <c r="DC731" s="172"/>
      <c r="DD731" s="172"/>
      <c r="DE731" s="172"/>
      <c r="DF731" s="172"/>
      <c r="DG731" s="172"/>
      <c r="DH731" s="172"/>
      <c r="DI731" s="172"/>
      <c r="DJ731" s="172"/>
      <c r="DK731" s="172"/>
      <c r="DL731" s="172"/>
      <c r="DM731" s="172"/>
      <c r="DN731" s="172"/>
      <c r="DO731" s="172"/>
      <c r="DP731" s="172"/>
      <c r="DQ731" s="172"/>
      <c r="DR731" s="172"/>
      <c r="DS731" s="172"/>
      <c r="DT731" s="172"/>
      <c r="DU731" s="172"/>
      <c r="DV731" s="172"/>
      <c r="DW731" s="172"/>
      <c r="DX731" s="172"/>
      <c r="DY731" s="172"/>
      <c r="DZ731" s="172"/>
      <c r="EA731" s="172"/>
      <c r="EB731" s="172"/>
      <c r="EC731" s="172"/>
      <c r="ED731" s="172"/>
      <c r="EE731" s="172"/>
      <c r="EF731" s="172"/>
      <c r="EG731" s="172"/>
      <c r="EH731" s="172"/>
      <c r="EI731" s="172"/>
      <c r="EJ731" s="172"/>
      <c r="EK731" s="172"/>
      <c r="EL731" s="172"/>
      <c r="EM731" s="172"/>
      <c r="EN731" s="172"/>
      <c r="EO731" s="172"/>
      <c r="EP731" s="172"/>
      <c r="EQ731" s="172"/>
      <c r="ER731" s="172"/>
      <c r="ES731" s="172"/>
      <c r="ET731" s="172"/>
      <c r="EU731" s="172"/>
      <c r="EV731" s="172"/>
      <c r="EW731" s="172"/>
      <c r="EX731" s="172"/>
      <c r="EY731" s="172"/>
      <c r="EZ731" s="172"/>
      <c r="FA731" s="172"/>
      <c r="FB731" s="172"/>
      <c r="FC731" s="172"/>
      <c r="FD731" s="172"/>
      <c r="FE731" s="172"/>
      <c r="FF731" s="172"/>
      <c r="FG731" s="172"/>
      <c r="FH731" s="172"/>
      <c r="FI731" s="172"/>
      <c r="FJ731" s="172"/>
      <c r="FK731" s="172"/>
      <c r="FL731" s="172"/>
      <c r="FM731" s="172"/>
      <c r="FN731" s="172"/>
      <c r="FO731" s="172"/>
      <c r="FP731" s="172"/>
      <c r="FQ731" s="172"/>
      <c r="FR731" s="172"/>
      <c r="FS731" s="172"/>
      <c r="FT731" s="172"/>
      <c r="FU731" s="172"/>
      <c r="FV731" s="172"/>
      <c r="FW731" s="172"/>
      <c r="FX731" s="172"/>
      <c r="FY731" s="172"/>
      <c r="FZ731" s="172"/>
      <c r="GA731" s="172"/>
      <c r="GB731" s="172"/>
      <c r="GC731" s="172"/>
      <c r="GD731" s="172"/>
      <c r="GE731" s="172"/>
      <c r="GF731" s="172"/>
      <c r="GG731" s="172"/>
      <c r="GH731" s="172"/>
      <c r="GI731" s="172"/>
      <c r="GJ731" s="172"/>
      <c r="GK731" s="172"/>
      <c r="GL731" s="172"/>
      <c r="GM731" s="172"/>
      <c r="GN731" s="172"/>
      <c r="GO731" s="172"/>
      <c r="GP731" s="172"/>
      <c r="GQ731" s="172"/>
      <c r="GR731" s="172"/>
      <c r="GS731" s="172"/>
      <c r="GT731" s="172"/>
      <c r="GU731" s="172"/>
      <c r="GV731" s="172"/>
      <c r="GW731" s="172"/>
      <c r="GX731" s="172"/>
      <c r="GY731" s="172"/>
      <c r="GZ731" s="172"/>
      <c r="HA731" s="172"/>
      <c r="HB731" s="172"/>
      <c r="HC731" s="172"/>
      <c r="HD731" s="172"/>
      <c r="HE731" s="172"/>
      <c r="HF731" s="172"/>
      <c r="HG731" s="172"/>
      <c r="HH731" s="172"/>
      <c r="HI731" s="172"/>
      <c r="HJ731" s="172"/>
      <c r="HK731" s="172"/>
      <c r="HL731" s="172"/>
      <c r="HM731" s="172"/>
      <c r="HN731" s="172"/>
      <c r="HO731" s="172"/>
      <c r="HP731" s="172"/>
      <c r="HQ731" s="172"/>
      <c r="HR731" s="172"/>
      <c r="HS731" s="172"/>
      <c r="HT731" s="172"/>
      <c r="HU731" s="172"/>
      <c r="HV731" s="172"/>
      <c r="HW731" s="172"/>
      <c r="HX731" s="172"/>
      <c r="HY731" s="172"/>
      <c r="HZ731" s="172"/>
      <c r="IA731" s="172"/>
      <c r="IB731" s="172"/>
      <c r="IC731" s="172"/>
      <c r="ID731" s="172"/>
      <c r="IE731" s="172"/>
      <c r="IF731" s="172"/>
      <c r="IG731" s="172"/>
      <c r="IH731" s="172"/>
      <c r="II731" s="172"/>
      <c r="IJ731" s="172"/>
      <c r="IK731" s="172"/>
      <c r="IL731" s="172"/>
      <c r="IM731" s="172"/>
      <c r="IN731" s="172"/>
      <c r="IO731" s="172"/>
      <c r="IP731" s="172"/>
      <c r="IQ731" s="172"/>
      <c r="IR731" s="172"/>
      <c r="IS731" s="172"/>
      <c r="IT731" s="172"/>
      <c r="IU731" s="172"/>
      <c r="IV731" s="172"/>
    </row>
    <row r="732" spans="1:256" x14ac:dyDescent="0.25">
      <c r="A732" s="164"/>
      <c r="B732" s="165"/>
      <c r="C732" s="128">
        <f t="shared" si="120"/>
        <v>2</v>
      </c>
      <c r="D732" s="166">
        <f t="shared" si="121"/>
        <v>2</v>
      </c>
      <c r="E732" s="167">
        <f t="shared" si="122"/>
        <v>120</v>
      </c>
      <c r="F732" s="167">
        <v>5</v>
      </c>
      <c r="G732" s="168"/>
      <c r="H732" s="169"/>
      <c r="I732" s="170">
        <v>6</v>
      </c>
      <c r="J732" s="171">
        <v>44056</v>
      </c>
      <c r="K732" s="167">
        <v>10</v>
      </c>
      <c r="L732" s="169"/>
      <c r="M732" s="170">
        <v>8</v>
      </c>
      <c r="N732" s="171">
        <v>44055</v>
      </c>
      <c r="O732" s="167">
        <v>10</v>
      </c>
      <c r="P732" s="169"/>
      <c r="Q732" s="170">
        <v>8</v>
      </c>
      <c r="R732" s="171">
        <v>44054</v>
      </c>
      <c r="S732" s="167">
        <v>10</v>
      </c>
      <c r="T732" s="169"/>
      <c r="U732" s="170">
        <v>8</v>
      </c>
      <c r="V732" s="171">
        <v>44053</v>
      </c>
      <c r="W732" s="167">
        <v>10</v>
      </c>
      <c r="X732" s="169"/>
      <c r="Y732" s="3">
        <v>5</v>
      </c>
      <c r="Z732" s="171">
        <v>44052</v>
      </c>
      <c r="AA732" s="167">
        <v>0</v>
      </c>
      <c r="AB732" s="169"/>
      <c r="AC732" s="131">
        <v>5</v>
      </c>
      <c r="AD732" s="171">
        <v>44051</v>
      </c>
      <c r="AE732" s="167">
        <v>10</v>
      </c>
      <c r="AF732" s="169"/>
      <c r="AG732" s="170">
        <v>3</v>
      </c>
      <c r="AH732" s="171">
        <v>44050</v>
      </c>
      <c r="AI732" s="167">
        <v>10</v>
      </c>
      <c r="AJ732" s="169"/>
      <c r="AK732" s="170">
        <v>1</v>
      </c>
      <c r="AL732" s="171">
        <v>44049</v>
      </c>
      <c r="AM732" s="167">
        <v>10</v>
      </c>
      <c r="AN732" s="169"/>
      <c r="AO732" s="170">
        <v>1</v>
      </c>
      <c r="AP732" s="171">
        <v>44048</v>
      </c>
      <c r="AQ732" s="167">
        <v>10</v>
      </c>
      <c r="AR732" s="169"/>
      <c r="AS732" s="170">
        <v>1</v>
      </c>
      <c r="AT732" s="171">
        <v>44047</v>
      </c>
      <c r="AU732" s="167">
        <v>10</v>
      </c>
      <c r="AV732" s="169"/>
      <c r="AW732" s="170">
        <v>1</v>
      </c>
      <c r="AX732" s="171">
        <v>44046</v>
      </c>
      <c r="AY732" s="167">
        <v>10</v>
      </c>
      <c r="AZ732" s="169"/>
      <c r="BA732" s="170">
        <v>1</v>
      </c>
      <c r="BB732" s="171">
        <v>44045</v>
      </c>
      <c r="BC732" s="167">
        <v>10</v>
      </c>
      <c r="BD732" s="169"/>
      <c r="BE732" s="170">
        <v>1</v>
      </c>
      <c r="BF732" s="171">
        <v>44044</v>
      </c>
      <c r="BG732" s="167">
        <v>10</v>
      </c>
      <c r="BH732" s="169"/>
      <c r="BI732" s="172"/>
      <c r="BJ732" s="172"/>
      <c r="BK732" s="172"/>
      <c r="BL732" s="172"/>
      <c r="BM732" s="172"/>
      <c r="BN732" s="172"/>
      <c r="BO732" s="172"/>
      <c r="BP732" s="172"/>
      <c r="BQ732" s="172"/>
      <c r="BR732" s="172"/>
      <c r="BS732" s="172"/>
      <c r="BT732" s="172"/>
      <c r="BU732" s="172"/>
      <c r="BV732" s="172"/>
      <c r="BW732" s="172"/>
      <c r="BX732" s="172"/>
      <c r="BY732" s="172"/>
      <c r="BZ732" s="172"/>
      <c r="CA732" s="172"/>
      <c r="CB732" s="172"/>
      <c r="CC732" s="172"/>
      <c r="CD732" s="172"/>
      <c r="CE732" s="172"/>
      <c r="CF732" s="172"/>
      <c r="CG732" s="172"/>
      <c r="CH732" s="172"/>
      <c r="CI732" s="172"/>
      <c r="CJ732" s="172"/>
      <c r="CK732" s="172"/>
      <c r="CL732" s="172"/>
      <c r="CM732" s="172"/>
      <c r="CN732" s="172"/>
      <c r="CO732" s="172"/>
      <c r="CP732" s="172"/>
      <c r="CQ732" s="172"/>
      <c r="CR732" s="172"/>
      <c r="CS732" s="172"/>
      <c r="CT732" s="172"/>
      <c r="CU732" s="172"/>
      <c r="CV732" s="172"/>
      <c r="CW732" s="172"/>
      <c r="CX732" s="172"/>
      <c r="CY732" s="172"/>
      <c r="CZ732" s="172"/>
      <c r="DA732" s="172"/>
      <c r="DB732" s="172"/>
      <c r="DC732" s="172"/>
      <c r="DD732" s="172"/>
      <c r="DE732" s="172"/>
      <c r="DF732" s="172"/>
      <c r="DG732" s="172"/>
      <c r="DH732" s="172"/>
      <c r="DI732" s="172"/>
      <c r="DJ732" s="172"/>
      <c r="DK732" s="172"/>
      <c r="DL732" s="172"/>
      <c r="DM732" s="172"/>
      <c r="DN732" s="172"/>
      <c r="DO732" s="172"/>
      <c r="DP732" s="172"/>
      <c r="DQ732" s="172"/>
      <c r="DR732" s="172"/>
      <c r="DS732" s="172"/>
      <c r="DT732" s="172"/>
      <c r="DU732" s="172"/>
      <c r="DV732" s="172"/>
      <c r="DW732" s="172"/>
      <c r="DX732" s="172"/>
      <c r="DY732" s="172"/>
      <c r="DZ732" s="172"/>
      <c r="EA732" s="172"/>
      <c r="EB732" s="172"/>
      <c r="EC732" s="172"/>
      <c r="ED732" s="172"/>
      <c r="EE732" s="172"/>
      <c r="EF732" s="172"/>
      <c r="EG732" s="172"/>
      <c r="EH732" s="172"/>
      <c r="EI732" s="172"/>
      <c r="EJ732" s="172"/>
      <c r="EK732" s="172"/>
      <c r="EL732" s="172"/>
      <c r="EM732" s="172"/>
      <c r="EN732" s="172"/>
      <c r="EO732" s="172"/>
      <c r="EP732" s="172"/>
      <c r="EQ732" s="172"/>
      <c r="ER732" s="172"/>
      <c r="ES732" s="172"/>
      <c r="ET732" s="172"/>
      <c r="EU732" s="172"/>
      <c r="EV732" s="172"/>
      <c r="EW732" s="172"/>
      <c r="EX732" s="172"/>
      <c r="EY732" s="172"/>
      <c r="EZ732" s="172"/>
      <c r="FA732" s="172"/>
      <c r="FB732" s="172"/>
      <c r="FC732" s="172"/>
      <c r="FD732" s="172"/>
      <c r="FE732" s="172"/>
      <c r="FF732" s="172"/>
      <c r="FG732" s="172"/>
      <c r="FH732" s="172"/>
      <c r="FI732" s="172"/>
      <c r="FJ732" s="172"/>
      <c r="FK732" s="172"/>
      <c r="FL732" s="172"/>
      <c r="FM732" s="172"/>
      <c r="FN732" s="172"/>
      <c r="FO732" s="172"/>
      <c r="FP732" s="172"/>
      <c r="FQ732" s="172"/>
      <c r="FR732" s="172"/>
      <c r="FS732" s="172"/>
      <c r="FT732" s="172"/>
      <c r="FU732" s="172"/>
      <c r="FV732" s="172"/>
      <c r="FW732" s="172"/>
      <c r="FX732" s="172"/>
      <c r="FY732" s="172"/>
      <c r="FZ732" s="172"/>
      <c r="GA732" s="172"/>
      <c r="GB732" s="172"/>
      <c r="GC732" s="172"/>
      <c r="GD732" s="172"/>
      <c r="GE732" s="172"/>
      <c r="GF732" s="172"/>
      <c r="GG732" s="172"/>
      <c r="GH732" s="172"/>
      <c r="GI732" s="172"/>
      <c r="GJ732" s="172"/>
      <c r="GK732" s="172"/>
      <c r="GL732" s="172"/>
      <c r="GM732" s="172"/>
      <c r="GN732" s="172"/>
      <c r="GO732" s="172"/>
      <c r="GP732" s="172"/>
      <c r="GQ732" s="172"/>
      <c r="GR732" s="172"/>
      <c r="GS732" s="172"/>
      <c r="GT732" s="172"/>
      <c r="GU732" s="172"/>
      <c r="GV732" s="172"/>
      <c r="GW732" s="172"/>
      <c r="GX732" s="172"/>
      <c r="GY732" s="172"/>
      <c r="GZ732" s="172"/>
      <c r="HA732" s="172"/>
      <c r="HB732" s="172"/>
      <c r="HC732" s="172"/>
      <c r="HD732" s="172"/>
      <c r="HE732" s="172"/>
      <c r="HF732" s="172"/>
      <c r="HG732" s="172"/>
      <c r="HH732" s="172"/>
      <c r="HI732" s="172"/>
      <c r="HJ732" s="172"/>
      <c r="HK732" s="172"/>
      <c r="HL732" s="172"/>
      <c r="HM732" s="172"/>
      <c r="HN732" s="172"/>
      <c r="HO732" s="172"/>
      <c r="HP732" s="172"/>
      <c r="HQ732" s="172"/>
      <c r="HR732" s="172"/>
      <c r="HS732" s="172"/>
      <c r="HT732" s="172"/>
      <c r="HU732" s="172"/>
      <c r="HV732" s="172"/>
      <c r="HW732" s="172"/>
      <c r="HX732" s="172"/>
      <c r="HY732" s="172"/>
      <c r="HZ732" s="172"/>
      <c r="IA732" s="172"/>
      <c r="IB732" s="172"/>
      <c r="IC732" s="172"/>
      <c r="ID732" s="172"/>
      <c r="IE732" s="172"/>
      <c r="IF732" s="172"/>
      <c r="IG732" s="172"/>
      <c r="IH732" s="172"/>
      <c r="II732" s="172"/>
      <c r="IJ732" s="172"/>
      <c r="IK732" s="172"/>
      <c r="IL732" s="172"/>
      <c r="IM732" s="172"/>
      <c r="IN732" s="172"/>
      <c r="IO732" s="172"/>
      <c r="IP732" s="172"/>
      <c r="IQ732" s="172"/>
      <c r="IR732" s="172"/>
      <c r="IS732" s="172"/>
      <c r="IT732" s="172"/>
      <c r="IU732" s="172"/>
      <c r="IV732" s="172"/>
    </row>
    <row r="733" spans="1:256" s="172" customFormat="1" x14ac:dyDescent="0.25">
      <c r="A733" s="164">
        <v>44057</v>
      </c>
      <c r="B733" s="165">
        <v>0.375</v>
      </c>
      <c r="C733" s="128">
        <f t="shared" ref="C733:C742" si="123">K733/F733</f>
        <v>2</v>
      </c>
      <c r="D733" s="166">
        <f t="shared" ref="D733:D742" si="124">C733</f>
        <v>2</v>
      </c>
      <c r="E733" s="167">
        <f t="shared" ref="E733:E742" si="125">SUM(K733,O733,S733,W733,AA733,AE733,AI733,AM733,AQ733,AU733,AY733,BC733,BG733)</f>
        <v>130</v>
      </c>
      <c r="F733" s="167">
        <v>5</v>
      </c>
      <c r="G733" s="168"/>
      <c r="H733" s="169"/>
      <c r="I733" s="170">
        <v>6</v>
      </c>
      <c r="J733" s="171">
        <v>44056</v>
      </c>
      <c r="K733" s="167">
        <v>10</v>
      </c>
      <c r="L733" s="169"/>
      <c r="M733" s="170">
        <v>8</v>
      </c>
      <c r="N733" s="171">
        <v>44055</v>
      </c>
      <c r="O733" s="167">
        <v>10</v>
      </c>
      <c r="P733" s="169"/>
      <c r="Q733" s="170">
        <v>8</v>
      </c>
      <c r="R733" s="171">
        <v>44054</v>
      </c>
      <c r="S733" s="167">
        <v>10</v>
      </c>
      <c r="T733" s="169"/>
      <c r="U733" s="170">
        <v>8</v>
      </c>
      <c r="V733" s="171">
        <v>44053</v>
      </c>
      <c r="W733" s="167">
        <v>10</v>
      </c>
      <c r="X733" s="169"/>
      <c r="Y733" s="3">
        <v>5</v>
      </c>
      <c r="Z733" s="171">
        <v>44052</v>
      </c>
      <c r="AA733" s="167">
        <v>10</v>
      </c>
      <c r="AB733" s="169"/>
      <c r="AC733" s="131">
        <v>3</v>
      </c>
      <c r="AD733" s="171">
        <v>44051</v>
      </c>
      <c r="AE733" s="167">
        <v>10</v>
      </c>
      <c r="AF733" s="169"/>
      <c r="AG733" s="170">
        <v>1</v>
      </c>
      <c r="AH733" s="171">
        <v>44050</v>
      </c>
      <c r="AI733" s="167">
        <v>10</v>
      </c>
      <c r="AJ733" s="169"/>
      <c r="AK733" s="170">
        <v>1</v>
      </c>
      <c r="AL733" s="171">
        <v>44049</v>
      </c>
      <c r="AM733" s="167">
        <v>10</v>
      </c>
      <c r="AN733" s="169"/>
      <c r="AO733" s="170">
        <v>1</v>
      </c>
      <c r="AP733" s="171">
        <v>44048</v>
      </c>
      <c r="AQ733" s="167">
        <v>10</v>
      </c>
      <c r="AR733" s="169"/>
      <c r="AS733" s="170">
        <v>1</v>
      </c>
      <c r="AT733" s="171">
        <v>44047</v>
      </c>
      <c r="AU733" s="167">
        <v>10</v>
      </c>
      <c r="AV733" s="169"/>
      <c r="AW733" s="170">
        <v>1</v>
      </c>
      <c r="AX733" s="171">
        <v>44046</v>
      </c>
      <c r="AY733" s="167">
        <v>10</v>
      </c>
      <c r="AZ733" s="169"/>
      <c r="BA733" s="170">
        <v>1</v>
      </c>
      <c r="BB733" s="171">
        <v>44045</v>
      </c>
      <c r="BC733" s="167">
        <v>10</v>
      </c>
      <c r="BD733" s="169"/>
      <c r="BE733" s="170">
        <v>1</v>
      </c>
      <c r="BF733" s="171">
        <v>44044</v>
      </c>
      <c r="BG733" s="167">
        <v>10</v>
      </c>
      <c r="BH733" s="169"/>
    </row>
    <row r="734" spans="1:256" s="172" customFormat="1" x14ac:dyDescent="0.25">
      <c r="A734" s="164"/>
      <c r="B734" s="165"/>
      <c r="C734" s="128">
        <f t="shared" si="123"/>
        <v>1</v>
      </c>
      <c r="D734" s="166">
        <f t="shared" si="124"/>
        <v>1</v>
      </c>
      <c r="E734" s="167">
        <f t="shared" si="125"/>
        <v>25</v>
      </c>
      <c r="F734" s="167">
        <v>5</v>
      </c>
      <c r="G734" s="168"/>
      <c r="H734" s="169"/>
      <c r="I734" s="170">
        <v>6</v>
      </c>
      <c r="J734" s="171">
        <v>44056</v>
      </c>
      <c r="K734" s="167">
        <v>5</v>
      </c>
      <c r="L734" s="169"/>
      <c r="M734" s="170">
        <v>8</v>
      </c>
      <c r="N734" s="171">
        <v>44055</v>
      </c>
      <c r="O734" s="167">
        <v>5</v>
      </c>
      <c r="P734" s="169"/>
      <c r="Q734" s="170">
        <v>8</v>
      </c>
      <c r="R734" s="171">
        <v>44054</v>
      </c>
      <c r="S734" s="167">
        <v>5</v>
      </c>
      <c r="T734" s="169"/>
      <c r="U734" s="170">
        <v>8</v>
      </c>
      <c r="V734" s="171">
        <v>44053</v>
      </c>
      <c r="W734" s="167">
        <v>5</v>
      </c>
      <c r="X734" s="169"/>
      <c r="Y734" s="3">
        <v>5</v>
      </c>
      <c r="Z734" s="171">
        <v>44052</v>
      </c>
      <c r="AA734" s="167">
        <v>5</v>
      </c>
      <c r="AB734" s="169"/>
      <c r="AC734" s="131"/>
      <c r="AD734" s="171"/>
      <c r="AE734" s="167"/>
      <c r="AF734" s="169"/>
      <c r="AG734" s="170"/>
      <c r="AH734" s="171"/>
      <c r="AI734" s="167"/>
      <c r="AJ734" s="169"/>
      <c r="AK734" s="170"/>
      <c r="AL734" s="171"/>
      <c r="AM734" s="167"/>
      <c r="AN734" s="169"/>
      <c r="AO734" s="170"/>
      <c r="AP734" s="171"/>
      <c r="AQ734" s="167"/>
      <c r="AR734" s="169"/>
      <c r="AS734" s="170"/>
      <c r="AT734" s="171"/>
      <c r="AU734" s="167"/>
      <c r="AV734" s="169"/>
      <c r="AW734" s="170"/>
      <c r="AX734" s="171"/>
      <c r="AY734" s="167"/>
      <c r="AZ734" s="169"/>
      <c r="BA734" s="170"/>
      <c r="BB734" s="171"/>
      <c r="BC734" s="167"/>
      <c r="BD734" s="169"/>
      <c r="BE734" s="170"/>
      <c r="BF734" s="171"/>
      <c r="BG734" s="167"/>
      <c r="BH734" s="169"/>
    </row>
    <row r="735" spans="1:256" s="172" customFormat="1" x14ac:dyDescent="0.25">
      <c r="A735" s="164"/>
      <c r="B735" s="165"/>
      <c r="C735" s="144">
        <f t="shared" si="123"/>
        <v>1</v>
      </c>
      <c r="D735" s="166">
        <f t="shared" si="124"/>
        <v>1</v>
      </c>
      <c r="E735" s="167">
        <f t="shared" si="125"/>
        <v>15</v>
      </c>
      <c r="F735" s="167">
        <v>5</v>
      </c>
      <c r="G735" s="168"/>
      <c r="H735" s="169"/>
      <c r="I735" s="170">
        <v>6</v>
      </c>
      <c r="J735" s="171">
        <v>44056</v>
      </c>
      <c r="K735" s="167">
        <v>5</v>
      </c>
      <c r="L735" s="169"/>
      <c r="M735" s="170">
        <v>8</v>
      </c>
      <c r="N735" s="171">
        <v>44055</v>
      </c>
      <c r="O735" s="167">
        <v>5</v>
      </c>
      <c r="P735" s="169"/>
      <c r="Q735" s="170">
        <v>8</v>
      </c>
      <c r="R735" s="171">
        <v>44054</v>
      </c>
      <c r="S735" s="167">
        <v>5</v>
      </c>
      <c r="T735" s="169"/>
      <c r="U735" s="170"/>
      <c r="V735" s="171"/>
      <c r="W735" s="167"/>
      <c r="X735" s="169"/>
      <c r="Y735" s="3"/>
      <c r="Z735" s="171"/>
      <c r="AA735" s="167"/>
      <c r="AB735" s="169"/>
      <c r="AC735" s="131"/>
      <c r="AD735" s="171"/>
      <c r="AE735" s="167"/>
      <c r="AF735" s="169"/>
      <c r="AG735" s="170"/>
      <c r="AH735" s="171"/>
      <c r="AI735" s="167"/>
      <c r="AJ735" s="169"/>
      <c r="AK735" s="170"/>
      <c r="AL735" s="171"/>
      <c r="AM735" s="167"/>
      <c r="AN735" s="169"/>
      <c r="AO735" s="170"/>
      <c r="AP735" s="171"/>
      <c r="AQ735" s="167"/>
      <c r="AR735" s="169"/>
      <c r="AS735" s="170"/>
      <c r="AT735" s="171"/>
      <c r="AU735" s="167"/>
      <c r="AV735" s="169"/>
      <c r="AW735" s="170"/>
      <c r="AX735" s="171"/>
      <c r="AY735" s="167"/>
      <c r="AZ735" s="169"/>
      <c r="BA735" s="170"/>
      <c r="BB735" s="171"/>
      <c r="BC735" s="167"/>
      <c r="BD735" s="169"/>
      <c r="BE735" s="170"/>
      <c r="BF735" s="171"/>
      <c r="BG735" s="167"/>
      <c r="BH735" s="169"/>
    </row>
    <row r="736" spans="1:256" s="172" customFormat="1" x14ac:dyDescent="0.25">
      <c r="A736" s="164">
        <v>44057</v>
      </c>
      <c r="B736" s="165">
        <v>0.41666666666666669</v>
      </c>
      <c r="C736" s="128">
        <f t="shared" si="123"/>
        <v>2</v>
      </c>
      <c r="D736" s="166">
        <f t="shared" si="124"/>
        <v>2</v>
      </c>
      <c r="E736" s="167">
        <f t="shared" si="125"/>
        <v>130</v>
      </c>
      <c r="F736" s="167">
        <v>5</v>
      </c>
      <c r="G736" s="168"/>
      <c r="H736" s="169"/>
      <c r="I736" s="170">
        <v>6</v>
      </c>
      <c r="J736" s="171">
        <v>44056</v>
      </c>
      <c r="K736" s="167">
        <v>10</v>
      </c>
      <c r="L736" s="169"/>
      <c r="M736" s="170">
        <v>8</v>
      </c>
      <c r="N736" s="171">
        <v>44055</v>
      </c>
      <c r="O736" s="167">
        <v>10</v>
      </c>
      <c r="P736" s="169"/>
      <c r="Q736" s="170">
        <v>8</v>
      </c>
      <c r="R736" s="171">
        <v>44054</v>
      </c>
      <c r="S736" s="167">
        <v>10</v>
      </c>
      <c r="T736" s="169"/>
      <c r="U736" s="170">
        <v>8</v>
      </c>
      <c r="V736" s="171">
        <v>44053</v>
      </c>
      <c r="W736" s="167">
        <v>10</v>
      </c>
      <c r="X736" s="169"/>
      <c r="Y736" s="3">
        <v>5</v>
      </c>
      <c r="Z736" s="171">
        <v>44052</v>
      </c>
      <c r="AA736" s="167">
        <v>10</v>
      </c>
      <c r="AB736" s="169"/>
      <c r="AC736" s="131">
        <v>3</v>
      </c>
      <c r="AD736" s="171">
        <v>44051</v>
      </c>
      <c r="AE736" s="167">
        <v>10</v>
      </c>
      <c r="AF736" s="169"/>
      <c r="AG736" s="170">
        <v>1</v>
      </c>
      <c r="AH736" s="171">
        <v>44050</v>
      </c>
      <c r="AI736" s="167">
        <v>10</v>
      </c>
      <c r="AJ736" s="169"/>
      <c r="AK736" s="170">
        <v>1</v>
      </c>
      <c r="AL736" s="171">
        <v>44049</v>
      </c>
      <c r="AM736" s="167">
        <v>10</v>
      </c>
      <c r="AN736" s="169"/>
      <c r="AO736" s="170">
        <v>1</v>
      </c>
      <c r="AP736" s="171">
        <v>44048</v>
      </c>
      <c r="AQ736" s="167">
        <v>10</v>
      </c>
      <c r="AR736" s="169"/>
      <c r="AS736" s="170">
        <v>1</v>
      </c>
      <c r="AT736" s="171">
        <v>44047</v>
      </c>
      <c r="AU736" s="167">
        <v>10</v>
      </c>
      <c r="AV736" s="169"/>
      <c r="AW736" s="170">
        <v>1</v>
      </c>
      <c r="AX736" s="171">
        <v>44046</v>
      </c>
      <c r="AY736" s="167">
        <v>10</v>
      </c>
      <c r="AZ736" s="169"/>
      <c r="BA736" s="170">
        <v>1</v>
      </c>
      <c r="BB736" s="171">
        <v>44045</v>
      </c>
      <c r="BC736" s="167">
        <v>10</v>
      </c>
      <c r="BD736" s="169"/>
      <c r="BE736" s="170">
        <v>1</v>
      </c>
      <c r="BF736" s="171">
        <v>44044</v>
      </c>
      <c r="BG736" s="167">
        <v>10</v>
      </c>
      <c r="BH736" s="169"/>
    </row>
    <row r="737" spans="1:60" s="172" customFormat="1" x14ac:dyDescent="0.25">
      <c r="A737" s="164"/>
      <c r="B737" s="165"/>
      <c r="C737" s="128">
        <f t="shared" si="123"/>
        <v>1</v>
      </c>
      <c r="D737" s="166">
        <f t="shared" si="124"/>
        <v>1</v>
      </c>
      <c r="E737" s="167">
        <f t="shared" si="125"/>
        <v>60</v>
      </c>
      <c r="F737" s="167">
        <v>5</v>
      </c>
      <c r="G737" s="168"/>
      <c r="H737" s="169"/>
      <c r="I737" s="170">
        <v>6</v>
      </c>
      <c r="J737" s="171">
        <v>44056</v>
      </c>
      <c r="K737" s="167">
        <v>5</v>
      </c>
      <c r="L737" s="169"/>
      <c r="M737" s="170">
        <v>8</v>
      </c>
      <c r="N737" s="171">
        <v>44055</v>
      </c>
      <c r="O737" s="167">
        <v>5</v>
      </c>
      <c r="P737" s="169"/>
      <c r="Q737" s="170">
        <v>8</v>
      </c>
      <c r="R737" s="171">
        <v>44054</v>
      </c>
      <c r="S737" s="167">
        <v>5</v>
      </c>
      <c r="T737" s="169"/>
      <c r="U737" s="170">
        <v>8</v>
      </c>
      <c r="V737" s="171">
        <v>44053</v>
      </c>
      <c r="W737" s="167">
        <v>5</v>
      </c>
      <c r="X737" s="169"/>
      <c r="Y737" s="3">
        <v>5</v>
      </c>
      <c r="Z737" s="171">
        <v>44052</v>
      </c>
      <c r="AA737" s="167">
        <v>0</v>
      </c>
      <c r="AB737" s="169"/>
      <c r="AC737" s="131">
        <v>5</v>
      </c>
      <c r="AD737" s="171">
        <v>44051</v>
      </c>
      <c r="AE737" s="167">
        <v>5</v>
      </c>
      <c r="AF737" s="169"/>
      <c r="AG737" s="170">
        <v>3</v>
      </c>
      <c r="AH737" s="171">
        <v>44050</v>
      </c>
      <c r="AI737" s="167">
        <v>5</v>
      </c>
      <c r="AJ737" s="169"/>
      <c r="AK737" s="170">
        <v>1</v>
      </c>
      <c r="AL737" s="171">
        <v>44049</v>
      </c>
      <c r="AM737" s="167">
        <v>5</v>
      </c>
      <c r="AN737" s="169"/>
      <c r="AO737" s="170">
        <v>1</v>
      </c>
      <c r="AP737" s="171">
        <v>44048</v>
      </c>
      <c r="AQ737" s="167">
        <v>5</v>
      </c>
      <c r="AR737" s="169"/>
      <c r="AS737" s="170">
        <v>1</v>
      </c>
      <c r="AT737" s="171">
        <v>44047</v>
      </c>
      <c r="AU737" s="167">
        <v>5</v>
      </c>
      <c r="AV737" s="169"/>
      <c r="AW737" s="170">
        <v>1</v>
      </c>
      <c r="AX737" s="171">
        <v>44046</v>
      </c>
      <c r="AY737" s="167">
        <v>5</v>
      </c>
      <c r="AZ737" s="169"/>
      <c r="BA737" s="170">
        <v>1</v>
      </c>
      <c r="BB737" s="171">
        <v>44045</v>
      </c>
      <c r="BC737" s="167">
        <v>5</v>
      </c>
      <c r="BD737" s="169"/>
      <c r="BE737" s="170">
        <v>1</v>
      </c>
      <c r="BF737" s="171">
        <v>44044</v>
      </c>
      <c r="BG737" s="167">
        <v>5</v>
      </c>
      <c r="BH737" s="169"/>
    </row>
    <row r="738" spans="1:60" s="172" customFormat="1" x14ac:dyDescent="0.25">
      <c r="A738" s="164">
        <v>44057</v>
      </c>
      <c r="B738" s="165">
        <v>0.5</v>
      </c>
      <c r="C738" s="128">
        <f t="shared" si="123"/>
        <v>5</v>
      </c>
      <c r="D738" s="166">
        <f t="shared" si="124"/>
        <v>5</v>
      </c>
      <c r="E738" s="167">
        <f t="shared" si="125"/>
        <v>325</v>
      </c>
      <c r="F738" s="167">
        <v>5</v>
      </c>
      <c r="G738" s="168"/>
      <c r="H738" s="169"/>
      <c r="I738" s="170">
        <v>6</v>
      </c>
      <c r="J738" s="171">
        <v>44056</v>
      </c>
      <c r="K738" s="167">
        <v>25</v>
      </c>
      <c r="L738" s="169"/>
      <c r="M738" s="170">
        <v>8</v>
      </c>
      <c r="N738" s="171">
        <v>44055</v>
      </c>
      <c r="O738" s="167">
        <v>25</v>
      </c>
      <c r="P738" s="169"/>
      <c r="Q738" s="170">
        <v>8</v>
      </c>
      <c r="R738" s="171">
        <v>44054</v>
      </c>
      <c r="S738" s="167">
        <v>25</v>
      </c>
      <c r="T738" s="169"/>
      <c r="U738" s="170">
        <v>8</v>
      </c>
      <c r="V738" s="171">
        <v>44053</v>
      </c>
      <c r="W738" s="167">
        <v>25</v>
      </c>
      <c r="X738" s="169"/>
      <c r="Y738" s="3">
        <v>5</v>
      </c>
      <c r="Z738" s="171">
        <v>44052</v>
      </c>
      <c r="AA738" s="167">
        <v>25</v>
      </c>
      <c r="AB738" s="169"/>
      <c r="AC738" s="131">
        <v>3</v>
      </c>
      <c r="AD738" s="171">
        <v>44051</v>
      </c>
      <c r="AE738" s="167">
        <v>25</v>
      </c>
      <c r="AF738" s="169"/>
      <c r="AG738" s="170">
        <v>1</v>
      </c>
      <c r="AH738" s="171">
        <v>44050</v>
      </c>
      <c r="AI738" s="167">
        <v>25</v>
      </c>
      <c r="AJ738" s="169"/>
      <c r="AK738" s="170">
        <v>1</v>
      </c>
      <c r="AL738" s="171">
        <v>44049</v>
      </c>
      <c r="AM738" s="167">
        <v>25</v>
      </c>
      <c r="AN738" s="169"/>
      <c r="AO738" s="170">
        <v>1</v>
      </c>
      <c r="AP738" s="171">
        <v>44048</v>
      </c>
      <c r="AQ738" s="167">
        <v>25</v>
      </c>
      <c r="AR738" s="169"/>
      <c r="AS738" s="170">
        <v>1</v>
      </c>
      <c r="AT738" s="171">
        <v>44047</v>
      </c>
      <c r="AU738" s="167">
        <v>25</v>
      </c>
      <c r="AV738" s="169"/>
      <c r="AW738" s="170">
        <v>1</v>
      </c>
      <c r="AX738" s="171">
        <v>44046</v>
      </c>
      <c r="AY738" s="167">
        <v>25</v>
      </c>
      <c r="AZ738" s="169"/>
      <c r="BA738" s="170">
        <v>1</v>
      </c>
      <c r="BB738" s="171">
        <v>44045</v>
      </c>
      <c r="BC738" s="167">
        <v>25</v>
      </c>
      <c r="BD738" s="169"/>
      <c r="BE738" s="170">
        <v>1</v>
      </c>
      <c r="BF738" s="171">
        <v>44044</v>
      </c>
      <c r="BG738" s="167">
        <v>25</v>
      </c>
      <c r="BH738" s="169"/>
    </row>
    <row r="739" spans="1:60" s="172" customFormat="1" x14ac:dyDescent="0.25">
      <c r="A739" s="164"/>
      <c r="B739" s="165"/>
      <c r="C739" s="128">
        <f t="shared" si="123"/>
        <v>1</v>
      </c>
      <c r="D739" s="166">
        <f t="shared" si="124"/>
        <v>1</v>
      </c>
      <c r="E739" s="167">
        <f t="shared" si="125"/>
        <v>45</v>
      </c>
      <c r="F739" s="167">
        <v>5</v>
      </c>
      <c r="G739" s="168"/>
      <c r="H739" s="169"/>
      <c r="I739" s="170">
        <v>6</v>
      </c>
      <c r="J739" s="171">
        <v>44056</v>
      </c>
      <c r="K739" s="167">
        <v>5</v>
      </c>
      <c r="L739" s="169"/>
      <c r="M739" s="170">
        <v>8</v>
      </c>
      <c r="N739" s="171">
        <v>44055</v>
      </c>
      <c r="O739" s="167">
        <v>5</v>
      </c>
      <c r="P739" s="169"/>
      <c r="Q739" s="170">
        <v>8</v>
      </c>
      <c r="R739" s="171">
        <v>44054</v>
      </c>
      <c r="S739" s="167">
        <v>5</v>
      </c>
      <c r="T739" s="169"/>
      <c r="U739" s="170">
        <v>8</v>
      </c>
      <c r="V739" s="171">
        <v>44053</v>
      </c>
      <c r="W739" s="167">
        <v>5</v>
      </c>
      <c r="X739" s="169"/>
      <c r="Y739" s="3">
        <v>5</v>
      </c>
      <c r="Z739" s="171">
        <v>44052</v>
      </c>
      <c r="AA739" s="167">
        <v>5</v>
      </c>
      <c r="AB739" s="169"/>
      <c r="AC739" s="131">
        <v>3</v>
      </c>
      <c r="AD739" s="171">
        <v>44051</v>
      </c>
      <c r="AE739" s="167">
        <v>5</v>
      </c>
      <c r="AF739" s="169"/>
      <c r="AG739" s="170">
        <v>1</v>
      </c>
      <c r="AH739" s="171">
        <v>44050</v>
      </c>
      <c r="AI739" s="167">
        <v>5</v>
      </c>
      <c r="AJ739" s="169"/>
      <c r="AK739" s="170">
        <v>1</v>
      </c>
      <c r="AL739" s="171">
        <v>44049</v>
      </c>
      <c r="AM739" s="167">
        <v>5</v>
      </c>
      <c r="AN739" s="169"/>
      <c r="AO739" s="170">
        <v>1</v>
      </c>
      <c r="AP739" s="171">
        <v>44048</v>
      </c>
      <c r="AQ739" s="167">
        <v>0</v>
      </c>
      <c r="AR739" s="169"/>
      <c r="AS739" s="170">
        <v>1</v>
      </c>
      <c r="AT739" s="171">
        <v>44047</v>
      </c>
      <c r="AU739" s="167">
        <v>0</v>
      </c>
      <c r="AV739" s="169"/>
      <c r="AW739" s="170">
        <v>1</v>
      </c>
      <c r="AX739" s="171">
        <v>44046</v>
      </c>
      <c r="AY739" s="167">
        <v>0</v>
      </c>
      <c r="AZ739" s="169"/>
      <c r="BA739" s="170">
        <v>1</v>
      </c>
      <c r="BB739" s="171">
        <v>44045</v>
      </c>
      <c r="BC739" s="167">
        <v>0</v>
      </c>
      <c r="BD739" s="169"/>
      <c r="BE739" s="170">
        <v>1</v>
      </c>
      <c r="BF739" s="171">
        <v>44044</v>
      </c>
      <c r="BG739" s="167">
        <v>5</v>
      </c>
      <c r="BH739" s="169"/>
    </row>
    <row r="740" spans="1:60" s="172" customFormat="1" x14ac:dyDescent="0.25">
      <c r="A740" s="164"/>
      <c r="B740" s="165"/>
      <c r="C740" s="144">
        <f t="shared" si="123"/>
        <v>1</v>
      </c>
      <c r="D740" s="166">
        <f t="shared" si="124"/>
        <v>1</v>
      </c>
      <c r="E740" s="167">
        <f t="shared" si="125"/>
        <v>5</v>
      </c>
      <c r="F740" s="167">
        <v>5</v>
      </c>
      <c r="G740" s="168"/>
      <c r="H740" s="169"/>
      <c r="I740" s="170">
        <v>6</v>
      </c>
      <c r="J740" s="171">
        <v>44056</v>
      </c>
      <c r="K740" s="167">
        <v>5</v>
      </c>
      <c r="L740" s="169"/>
      <c r="M740" s="170"/>
      <c r="N740" s="171"/>
      <c r="O740" s="167"/>
      <c r="P740" s="169"/>
      <c r="Q740" s="170"/>
      <c r="R740" s="171"/>
      <c r="S740" s="167"/>
      <c r="T740" s="169"/>
      <c r="U740" s="170"/>
      <c r="V740" s="171"/>
      <c r="W740" s="167"/>
      <c r="X740" s="169"/>
      <c r="Y740" s="3"/>
      <c r="Z740" s="171"/>
      <c r="AA740" s="167"/>
      <c r="AB740" s="169"/>
      <c r="AC740" s="131"/>
      <c r="AD740" s="171"/>
      <c r="AE740" s="167"/>
      <c r="AF740" s="169"/>
      <c r="AG740" s="170"/>
      <c r="AH740" s="171"/>
      <c r="AI740" s="167"/>
      <c r="AJ740" s="169"/>
      <c r="AK740" s="170"/>
      <c r="AL740" s="171"/>
      <c r="AM740" s="167"/>
      <c r="AN740" s="169"/>
      <c r="AO740" s="170"/>
      <c r="AP740" s="171"/>
      <c r="AQ740" s="167"/>
      <c r="AR740" s="169"/>
      <c r="AS740" s="170"/>
      <c r="AT740" s="171"/>
      <c r="AU740" s="167"/>
      <c r="AV740" s="169"/>
      <c r="AW740" s="170"/>
      <c r="AX740" s="171"/>
      <c r="AY740" s="167"/>
      <c r="AZ740" s="169"/>
      <c r="BA740" s="170"/>
      <c r="BB740" s="171"/>
      <c r="BC740" s="167"/>
      <c r="BD740" s="169"/>
      <c r="BE740" s="170"/>
      <c r="BF740" s="171"/>
      <c r="BG740" s="167"/>
      <c r="BH740" s="169"/>
    </row>
    <row r="741" spans="1:60" s="172" customFormat="1" x14ac:dyDescent="0.25">
      <c r="A741" s="164">
        <v>44057</v>
      </c>
      <c r="B741" s="165">
        <v>0.54166666666666663</v>
      </c>
      <c r="C741" s="128">
        <f t="shared" si="123"/>
        <v>2</v>
      </c>
      <c r="D741" s="166">
        <f t="shared" si="124"/>
        <v>2</v>
      </c>
      <c r="E741" s="167">
        <f t="shared" si="125"/>
        <v>130</v>
      </c>
      <c r="F741" s="167">
        <v>5</v>
      </c>
      <c r="G741" s="168"/>
      <c r="H741" s="169"/>
      <c r="I741" s="170">
        <v>6</v>
      </c>
      <c r="J741" s="171">
        <v>44056</v>
      </c>
      <c r="K741" s="167">
        <v>10</v>
      </c>
      <c r="L741" s="169"/>
      <c r="M741" s="170">
        <v>8</v>
      </c>
      <c r="N741" s="171">
        <v>44055</v>
      </c>
      <c r="O741" s="167">
        <v>10</v>
      </c>
      <c r="P741" s="169"/>
      <c r="Q741" s="170">
        <v>8</v>
      </c>
      <c r="R741" s="171">
        <v>44054</v>
      </c>
      <c r="S741" s="167">
        <v>10</v>
      </c>
      <c r="T741" s="169"/>
      <c r="U741" s="170">
        <v>8</v>
      </c>
      <c r="V741" s="171">
        <v>44053</v>
      </c>
      <c r="W741" s="167">
        <v>10</v>
      </c>
      <c r="X741" s="169"/>
      <c r="Y741" s="3">
        <v>5</v>
      </c>
      <c r="Z741" s="171">
        <v>44052</v>
      </c>
      <c r="AA741" s="167">
        <v>10</v>
      </c>
      <c r="AB741" s="169"/>
      <c r="AC741" s="131">
        <v>3</v>
      </c>
      <c r="AD741" s="171">
        <v>44051</v>
      </c>
      <c r="AE741" s="167">
        <v>10</v>
      </c>
      <c r="AF741" s="169"/>
      <c r="AG741" s="170">
        <v>1</v>
      </c>
      <c r="AH741" s="171">
        <v>44050</v>
      </c>
      <c r="AI741" s="167">
        <v>10</v>
      </c>
      <c r="AJ741" s="169"/>
      <c r="AK741" s="170">
        <v>1</v>
      </c>
      <c r="AL741" s="171">
        <v>44049</v>
      </c>
      <c r="AM741" s="167">
        <v>10</v>
      </c>
      <c r="AN741" s="169"/>
      <c r="AO741" s="170">
        <v>1</v>
      </c>
      <c r="AP741" s="171">
        <v>44048</v>
      </c>
      <c r="AQ741" s="167">
        <v>10</v>
      </c>
      <c r="AR741" s="169"/>
      <c r="AS741" s="170">
        <v>1</v>
      </c>
      <c r="AT741" s="171">
        <v>44047</v>
      </c>
      <c r="AU741" s="167">
        <v>10</v>
      </c>
      <c r="AV741" s="169"/>
      <c r="AW741" s="170">
        <v>1</v>
      </c>
      <c r="AX741" s="171">
        <v>44046</v>
      </c>
      <c r="AY741" s="167">
        <v>10</v>
      </c>
      <c r="AZ741" s="169"/>
      <c r="BA741" s="170">
        <v>1</v>
      </c>
      <c r="BB741" s="171">
        <v>44045</v>
      </c>
      <c r="BC741" s="167">
        <v>10</v>
      </c>
      <c r="BD741" s="169"/>
      <c r="BE741" s="170">
        <v>1</v>
      </c>
      <c r="BF741" s="171">
        <v>44044</v>
      </c>
      <c r="BG741" s="167">
        <v>10</v>
      </c>
      <c r="BH741" s="169"/>
    </row>
    <row r="742" spans="1:60" s="172" customFormat="1" x14ac:dyDescent="0.25">
      <c r="A742" s="164"/>
      <c r="B742" s="165"/>
      <c r="C742" s="128">
        <f t="shared" si="123"/>
        <v>1</v>
      </c>
      <c r="D742" s="166">
        <f t="shared" si="124"/>
        <v>1</v>
      </c>
      <c r="E742" s="167">
        <f t="shared" si="125"/>
        <v>15</v>
      </c>
      <c r="F742" s="167">
        <v>5</v>
      </c>
      <c r="G742" s="168"/>
      <c r="H742" s="169"/>
      <c r="I742" s="170">
        <v>6</v>
      </c>
      <c r="J742" s="171">
        <v>44055</v>
      </c>
      <c r="K742" s="167">
        <v>5</v>
      </c>
      <c r="L742" s="169"/>
      <c r="M742" s="170">
        <v>8</v>
      </c>
      <c r="N742" s="171">
        <v>44054</v>
      </c>
      <c r="O742" s="167">
        <v>5</v>
      </c>
      <c r="P742" s="169"/>
      <c r="Q742" s="170">
        <v>8</v>
      </c>
      <c r="R742" s="171">
        <v>44053</v>
      </c>
      <c r="S742" s="167">
        <v>5</v>
      </c>
      <c r="T742" s="169"/>
      <c r="U742" s="170"/>
      <c r="V742" s="171"/>
      <c r="W742" s="167"/>
      <c r="X742" s="169"/>
      <c r="Y742" s="3"/>
      <c r="Z742" s="171"/>
      <c r="AA742" s="167"/>
      <c r="AB742" s="169"/>
      <c r="AC742" s="131"/>
      <c r="AD742" s="171"/>
      <c r="AE742" s="167"/>
      <c r="AF742" s="169"/>
      <c r="AG742" s="170"/>
      <c r="AH742" s="171"/>
      <c r="AI742" s="167"/>
      <c r="AJ742" s="169"/>
      <c r="AK742" s="170"/>
      <c r="AL742" s="171"/>
      <c r="AM742" s="167"/>
      <c r="AN742" s="169"/>
      <c r="AO742" s="170"/>
      <c r="AP742" s="171"/>
      <c r="AQ742" s="167"/>
      <c r="AR742" s="169"/>
      <c r="AS742" s="170"/>
      <c r="AT742" s="171"/>
      <c r="AU742" s="167"/>
      <c r="AV742" s="169"/>
      <c r="AW742" s="170"/>
      <c r="AX742" s="171"/>
      <c r="AY742" s="167"/>
      <c r="AZ742" s="169"/>
      <c r="BA742" s="170"/>
      <c r="BB742" s="171"/>
      <c r="BC742" s="167"/>
      <c r="BD742" s="169"/>
      <c r="BE742" s="170"/>
      <c r="BF742" s="171"/>
      <c r="BG742" s="167"/>
      <c r="BH742" s="169"/>
    </row>
    <row r="743" spans="1:60" s="172" customFormat="1" x14ac:dyDescent="0.25">
      <c r="A743" s="164">
        <v>44057</v>
      </c>
      <c r="B743" s="165">
        <v>0.58333333333333337</v>
      </c>
      <c r="C743" s="128">
        <f t="shared" ref="C743:C748" si="126">K743/F743</f>
        <v>7</v>
      </c>
      <c r="D743" s="166">
        <f t="shared" ref="D743:D748" si="127">C743</f>
        <v>7</v>
      </c>
      <c r="E743" s="167">
        <f t="shared" ref="E743:E748" si="128">SUM(K743,O743,S743,W743,AA743,AE743,AI743,AM743,AQ743,AU743,AY743,BC743,BG743)</f>
        <v>455</v>
      </c>
      <c r="F743" s="167">
        <v>5</v>
      </c>
      <c r="G743" s="168"/>
      <c r="H743" s="169"/>
      <c r="I743" s="170">
        <v>6</v>
      </c>
      <c r="J743" s="171">
        <v>44056</v>
      </c>
      <c r="K743" s="167">
        <v>35</v>
      </c>
      <c r="L743" s="169"/>
      <c r="M743" s="170">
        <v>8</v>
      </c>
      <c r="N743" s="171">
        <v>44055</v>
      </c>
      <c r="O743" s="167">
        <v>35</v>
      </c>
      <c r="P743" s="169"/>
      <c r="Q743" s="170">
        <v>8</v>
      </c>
      <c r="R743" s="171">
        <v>44054</v>
      </c>
      <c r="S743" s="167">
        <v>35</v>
      </c>
      <c r="T743" s="169"/>
      <c r="U743" s="170">
        <v>8</v>
      </c>
      <c r="V743" s="171">
        <v>44053</v>
      </c>
      <c r="W743" s="167">
        <v>35</v>
      </c>
      <c r="X743" s="169"/>
      <c r="Y743" s="3">
        <v>5</v>
      </c>
      <c r="Z743" s="171">
        <v>44052</v>
      </c>
      <c r="AA743" s="167">
        <v>35</v>
      </c>
      <c r="AB743" s="169"/>
      <c r="AC743" s="131">
        <v>3</v>
      </c>
      <c r="AD743" s="171">
        <v>44051</v>
      </c>
      <c r="AE743" s="167">
        <v>35</v>
      </c>
      <c r="AF743" s="169"/>
      <c r="AG743" s="170">
        <v>1</v>
      </c>
      <c r="AH743" s="171">
        <v>44050</v>
      </c>
      <c r="AI743" s="167">
        <v>35</v>
      </c>
      <c r="AJ743" s="169"/>
      <c r="AK743" s="170">
        <v>1</v>
      </c>
      <c r="AL743" s="171">
        <v>44049</v>
      </c>
      <c r="AM743" s="167">
        <v>35</v>
      </c>
      <c r="AN743" s="169"/>
      <c r="AO743" s="170">
        <v>1</v>
      </c>
      <c r="AP743" s="171">
        <v>44048</v>
      </c>
      <c r="AQ743" s="167">
        <v>35</v>
      </c>
      <c r="AR743" s="169"/>
      <c r="AS743" s="170">
        <v>1</v>
      </c>
      <c r="AT743" s="171">
        <v>44047</v>
      </c>
      <c r="AU743" s="167">
        <v>35</v>
      </c>
      <c r="AV743" s="169"/>
      <c r="AW743" s="170">
        <v>1</v>
      </c>
      <c r="AX743" s="171">
        <v>44046</v>
      </c>
      <c r="AY743" s="167">
        <v>35</v>
      </c>
      <c r="AZ743" s="169"/>
      <c r="BA743" s="170">
        <v>1</v>
      </c>
      <c r="BB743" s="171">
        <v>44045</v>
      </c>
      <c r="BC743" s="167">
        <v>35</v>
      </c>
      <c r="BD743" s="169"/>
      <c r="BE743" s="170">
        <v>1</v>
      </c>
      <c r="BF743" s="171">
        <v>44044</v>
      </c>
      <c r="BG743" s="167">
        <v>35</v>
      </c>
      <c r="BH743" s="169"/>
    </row>
    <row r="744" spans="1:60" s="172" customFormat="1" x14ac:dyDescent="0.25">
      <c r="A744" s="164"/>
      <c r="B744" s="165"/>
      <c r="C744" s="128">
        <f t="shared" si="126"/>
        <v>2</v>
      </c>
      <c r="D744" s="166">
        <f t="shared" si="127"/>
        <v>2</v>
      </c>
      <c r="E744" s="167">
        <f t="shared" si="128"/>
        <v>110</v>
      </c>
      <c r="F744" s="167">
        <v>5</v>
      </c>
      <c r="G744" s="168"/>
      <c r="H744" s="169"/>
      <c r="I744" s="170">
        <v>6</v>
      </c>
      <c r="J744" s="171">
        <v>44056</v>
      </c>
      <c r="K744" s="167">
        <v>10</v>
      </c>
      <c r="L744" s="169"/>
      <c r="M744" s="170">
        <v>8</v>
      </c>
      <c r="N744" s="171">
        <v>44055</v>
      </c>
      <c r="O744" s="167">
        <v>10</v>
      </c>
      <c r="P744" s="169"/>
      <c r="Q744" s="170">
        <v>8</v>
      </c>
      <c r="R744" s="171">
        <v>44054</v>
      </c>
      <c r="S744" s="167">
        <v>10</v>
      </c>
      <c r="T744" s="169"/>
      <c r="U744" s="170">
        <v>8</v>
      </c>
      <c r="V744" s="171">
        <v>44053</v>
      </c>
      <c r="W744" s="167">
        <v>10</v>
      </c>
      <c r="X744" s="169"/>
      <c r="Y744" s="3">
        <v>5</v>
      </c>
      <c r="Z744" s="171">
        <v>44052</v>
      </c>
      <c r="AA744" s="167">
        <v>10</v>
      </c>
      <c r="AB744" s="169"/>
      <c r="AC744" s="131">
        <v>3</v>
      </c>
      <c r="AD744" s="171">
        <v>44051</v>
      </c>
      <c r="AE744" s="167">
        <v>10</v>
      </c>
      <c r="AF744" s="169"/>
      <c r="AG744" s="170">
        <v>1</v>
      </c>
      <c r="AH744" s="171">
        <v>44050</v>
      </c>
      <c r="AI744" s="167">
        <v>10</v>
      </c>
      <c r="AJ744" s="169"/>
      <c r="AK744" s="170">
        <v>1</v>
      </c>
      <c r="AL744" s="171">
        <v>44049</v>
      </c>
      <c r="AM744" s="167">
        <v>10</v>
      </c>
      <c r="AN744" s="169"/>
      <c r="AO744" s="170">
        <v>1</v>
      </c>
      <c r="AP744" s="171">
        <v>44048</v>
      </c>
      <c r="AQ744" s="167">
        <v>10</v>
      </c>
      <c r="AR744" s="169"/>
      <c r="AS744" s="170">
        <v>1</v>
      </c>
      <c r="AT744" s="171">
        <v>44047</v>
      </c>
      <c r="AU744" s="167">
        <v>10</v>
      </c>
      <c r="AV744" s="169"/>
      <c r="AW744" s="170">
        <v>1</v>
      </c>
      <c r="AX744" s="171">
        <v>44046</v>
      </c>
      <c r="AY744" s="167">
        <v>10</v>
      </c>
      <c r="AZ744" s="169"/>
      <c r="BA744" s="170"/>
      <c r="BB744" s="171"/>
      <c r="BC744" s="167"/>
      <c r="BD744" s="169"/>
      <c r="BE744" s="170"/>
      <c r="BF744" s="171"/>
      <c r="BG744" s="167"/>
      <c r="BH744" s="169"/>
    </row>
    <row r="745" spans="1:60" s="172" customFormat="1" x14ac:dyDescent="0.25">
      <c r="A745" s="164"/>
      <c r="B745" s="165"/>
      <c r="C745" s="144">
        <f t="shared" si="126"/>
        <v>1</v>
      </c>
      <c r="D745" s="166">
        <f t="shared" si="127"/>
        <v>1</v>
      </c>
      <c r="E745" s="167">
        <f t="shared" si="128"/>
        <v>40</v>
      </c>
      <c r="F745" s="167">
        <v>5</v>
      </c>
      <c r="G745" s="168"/>
      <c r="H745" s="169"/>
      <c r="I745" s="170">
        <v>6</v>
      </c>
      <c r="J745" s="171">
        <v>44055</v>
      </c>
      <c r="K745" s="167">
        <v>5</v>
      </c>
      <c r="L745" s="169"/>
      <c r="M745" s="170">
        <v>8</v>
      </c>
      <c r="N745" s="171">
        <v>44054</v>
      </c>
      <c r="O745" s="167">
        <v>5</v>
      </c>
      <c r="P745" s="169"/>
      <c r="Q745" s="170">
        <v>8</v>
      </c>
      <c r="R745" s="171">
        <v>44053</v>
      </c>
      <c r="S745" s="167">
        <v>5</v>
      </c>
      <c r="T745" s="169"/>
      <c r="U745" s="170">
        <v>8</v>
      </c>
      <c r="V745" s="171">
        <v>44052</v>
      </c>
      <c r="W745" s="167">
        <v>5</v>
      </c>
      <c r="X745" s="169"/>
      <c r="Y745" s="3">
        <v>5</v>
      </c>
      <c r="Z745" s="171">
        <v>44051</v>
      </c>
      <c r="AA745" s="167">
        <v>5</v>
      </c>
      <c r="AB745" s="169"/>
      <c r="AC745" s="131">
        <v>3</v>
      </c>
      <c r="AD745" s="171">
        <v>44050</v>
      </c>
      <c r="AE745" s="167">
        <v>5</v>
      </c>
      <c r="AF745" s="169"/>
      <c r="AG745" s="170">
        <v>1</v>
      </c>
      <c r="AH745" s="171">
        <v>44049</v>
      </c>
      <c r="AI745" s="167">
        <v>5</v>
      </c>
      <c r="AJ745" s="169"/>
      <c r="AK745" s="170">
        <v>1</v>
      </c>
      <c r="AL745" s="171">
        <v>44048</v>
      </c>
      <c r="AM745" s="167">
        <v>5</v>
      </c>
      <c r="AN745" s="169"/>
      <c r="AO745" s="170"/>
      <c r="AP745" s="171"/>
      <c r="AQ745" s="167"/>
      <c r="AR745" s="169"/>
      <c r="AS745" s="170"/>
      <c r="AT745" s="171"/>
      <c r="AU745" s="167"/>
      <c r="AV745" s="169"/>
      <c r="AW745" s="170"/>
      <c r="AX745" s="171"/>
      <c r="AY745" s="167"/>
      <c r="AZ745" s="169"/>
      <c r="BA745" s="170"/>
      <c r="BB745" s="171"/>
      <c r="BC745" s="167"/>
      <c r="BD745" s="169"/>
      <c r="BE745" s="170"/>
      <c r="BF745" s="171"/>
      <c r="BG745" s="167"/>
      <c r="BH745" s="169"/>
    </row>
    <row r="746" spans="1:60" s="172" customFormat="1" x14ac:dyDescent="0.25">
      <c r="A746" s="164">
        <v>44057</v>
      </c>
      <c r="B746" s="165">
        <v>0.66666666666666663</v>
      </c>
      <c r="C746" s="128">
        <f t="shared" si="126"/>
        <v>6</v>
      </c>
      <c r="D746" s="166">
        <f t="shared" si="127"/>
        <v>6</v>
      </c>
      <c r="E746" s="167">
        <f t="shared" si="128"/>
        <v>390</v>
      </c>
      <c r="F746" s="167">
        <v>5</v>
      </c>
      <c r="G746" s="168"/>
      <c r="H746" s="169"/>
      <c r="I746" s="170">
        <v>6</v>
      </c>
      <c r="J746" s="171">
        <v>44056</v>
      </c>
      <c r="K746" s="167">
        <v>30</v>
      </c>
      <c r="L746" s="169"/>
      <c r="M746" s="170">
        <v>8</v>
      </c>
      <c r="N746" s="171">
        <v>44055</v>
      </c>
      <c r="O746" s="167">
        <v>30</v>
      </c>
      <c r="P746" s="169"/>
      <c r="Q746" s="170">
        <v>8</v>
      </c>
      <c r="R746" s="171">
        <v>44054</v>
      </c>
      <c r="S746" s="167">
        <v>30</v>
      </c>
      <c r="T746" s="169"/>
      <c r="U746" s="170">
        <v>8</v>
      </c>
      <c r="V746" s="171">
        <v>44053</v>
      </c>
      <c r="W746" s="167">
        <v>30</v>
      </c>
      <c r="X746" s="169"/>
      <c r="Y746" s="3">
        <v>5</v>
      </c>
      <c r="Z746" s="171">
        <v>44052</v>
      </c>
      <c r="AA746" s="167">
        <v>30</v>
      </c>
      <c r="AB746" s="169"/>
      <c r="AC746" s="131">
        <v>3</v>
      </c>
      <c r="AD746" s="171">
        <v>44051</v>
      </c>
      <c r="AE746" s="167">
        <v>30</v>
      </c>
      <c r="AF746" s="169"/>
      <c r="AG746" s="170">
        <v>1</v>
      </c>
      <c r="AH746" s="171">
        <v>44050</v>
      </c>
      <c r="AI746" s="167">
        <v>30</v>
      </c>
      <c r="AJ746" s="169"/>
      <c r="AK746" s="170">
        <v>1</v>
      </c>
      <c r="AL746" s="171">
        <v>44049</v>
      </c>
      <c r="AM746" s="167">
        <v>30</v>
      </c>
      <c r="AN746" s="169"/>
      <c r="AO746" s="170">
        <v>1</v>
      </c>
      <c r="AP746" s="171">
        <v>44048</v>
      </c>
      <c r="AQ746" s="167">
        <v>30</v>
      </c>
      <c r="AR746" s="169"/>
      <c r="AS746" s="170">
        <v>1</v>
      </c>
      <c r="AT746" s="171">
        <v>44047</v>
      </c>
      <c r="AU746" s="167">
        <v>30</v>
      </c>
      <c r="AV746" s="169"/>
      <c r="AW746" s="170">
        <v>1</v>
      </c>
      <c r="AX746" s="171">
        <v>44046</v>
      </c>
      <c r="AY746" s="167">
        <v>30</v>
      </c>
      <c r="AZ746" s="169"/>
      <c r="BA746" s="170">
        <v>1</v>
      </c>
      <c r="BB746" s="171">
        <v>44045</v>
      </c>
      <c r="BC746" s="167">
        <v>30</v>
      </c>
      <c r="BD746" s="169"/>
      <c r="BE746" s="170">
        <v>1</v>
      </c>
      <c r="BF746" s="171">
        <v>44044</v>
      </c>
      <c r="BG746" s="167">
        <v>30</v>
      </c>
      <c r="BH746" s="169"/>
    </row>
    <row r="747" spans="1:60" s="172" customFormat="1" x14ac:dyDescent="0.25">
      <c r="A747" s="164"/>
      <c r="B747" s="165"/>
      <c r="C747" s="128">
        <f t="shared" si="126"/>
        <v>1</v>
      </c>
      <c r="D747" s="166">
        <f t="shared" si="127"/>
        <v>1</v>
      </c>
      <c r="E747" s="167">
        <f t="shared" si="128"/>
        <v>50</v>
      </c>
      <c r="F747" s="167">
        <v>5</v>
      </c>
      <c r="G747" s="168"/>
      <c r="H747" s="169"/>
      <c r="I747" s="170">
        <v>6</v>
      </c>
      <c r="J747" s="171">
        <v>44056</v>
      </c>
      <c r="K747" s="167">
        <v>5</v>
      </c>
      <c r="L747" s="169"/>
      <c r="M747" s="170">
        <v>8</v>
      </c>
      <c r="N747" s="171">
        <v>44055</v>
      </c>
      <c r="O747" s="167">
        <v>5</v>
      </c>
      <c r="P747" s="169"/>
      <c r="Q747" s="170">
        <v>8</v>
      </c>
      <c r="R747" s="171">
        <v>44054</v>
      </c>
      <c r="S747" s="167">
        <v>5</v>
      </c>
      <c r="T747" s="169"/>
      <c r="U747" s="170">
        <v>8</v>
      </c>
      <c r="V747" s="171">
        <v>44053</v>
      </c>
      <c r="W747" s="167">
        <v>5</v>
      </c>
      <c r="X747" s="169"/>
      <c r="Y747" s="3">
        <v>5</v>
      </c>
      <c r="Z747" s="171">
        <v>44052</v>
      </c>
      <c r="AA747" s="167">
        <v>5</v>
      </c>
      <c r="AB747" s="169"/>
      <c r="AC747" s="131">
        <v>3</v>
      </c>
      <c r="AD747" s="171">
        <v>44051</v>
      </c>
      <c r="AE747" s="167">
        <v>5</v>
      </c>
      <c r="AF747" s="169"/>
      <c r="AG747" s="170">
        <v>1</v>
      </c>
      <c r="AH747" s="171">
        <v>44050</v>
      </c>
      <c r="AI747" s="167">
        <v>5</v>
      </c>
      <c r="AJ747" s="169"/>
      <c r="AK747" s="170">
        <v>1</v>
      </c>
      <c r="AL747" s="171">
        <v>44049</v>
      </c>
      <c r="AM747" s="167">
        <v>0</v>
      </c>
      <c r="AN747" s="169"/>
      <c r="AO747" s="170">
        <v>1</v>
      </c>
      <c r="AP747" s="171">
        <v>44048</v>
      </c>
      <c r="AQ747" s="167">
        <v>0</v>
      </c>
      <c r="AR747" s="169"/>
      <c r="AS747" s="170">
        <v>1</v>
      </c>
      <c r="AT747" s="171">
        <v>44047</v>
      </c>
      <c r="AU747" s="167">
        <v>0</v>
      </c>
      <c r="AV747" s="169"/>
      <c r="AW747" s="170">
        <v>1</v>
      </c>
      <c r="AX747" s="171">
        <v>44046</v>
      </c>
      <c r="AY747" s="167">
        <v>5</v>
      </c>
      <c r="AZ747" s="169"/>
      <c r="BA747" s="170">
        <v>1</v>
      </c>
      <c r="BB747" s="171">
        <v>44045</v>
      </c>
      <c r="BC747" s="167">
        <v>5</v>
      </c>
      <c r="BD747" s="169"/>
      <c r="BE747" s="170">
        <v>1</v>
      </c>
      <c r="BF747" s="171">
        <v>44044</v>
      </c>
      <c r="BG747" s="167">
        <v>5</v>
      </c>
      <c r="BH747" s="169"/>
    </row>
    <row r="748" spans="1:60" s="172" customFormat="1" x14ac:dyDescent="0.25">
      <c r="A748" s="164"/>
      <c r="B748" s="165"/>
      <c r="C748" s="144">
        <f t="shared" si="126"/>
        <v>1</v>
      </c>
      <c r="D748" s="166">
        <f t="shared" si="127"/>
        <v>1</v>
      </c>
      <c r="E748" s="167">
        <f t="shared" si="128"/>
        <v>5</v>
      </c>
      <c r="F748" s="167">
        <v>5</v>
      </c>
      <c r="G748" s="168"/>
      <c r="H748" s="169"/>
      <c r="I748" s="170">
        <v>6</v>
      </c>
      <c r="J748" s="171">
        <v>44056</v>
      </c>
      <c r="K748" s="167">
        <v>5</v>
      </c>
      <c r="L748" s="169"/>
      <c r="M748" s="170"/>
      <c r="N748" s="171"/>
      <c r="O748" s="167"/>
      <c r="P748" s="169"/>
      <c r="Q748" s="170"/>
      <c r="R748" s="171"/>
      <c r="S748" s="167"/>
      <c r="T748" s="169"/>
      <c r="U748" s="170"/>
      <c r="V748" s="171"/>
      <c r="W748" s="167"/>
      <c r="X748" s="169"/>
      <c r="Y748" s="3"/>
      <c r="Z748" s="171"/>
      <c r="AA748" s="167"/>
      <c r="AB748" s="169"/>
      <c r="AC748" s="131"/>
      <c r="AD748" s="171"/>
      <c r="AE748" s="167"/>
      <c r="AF748" s="169"/>
      <c r="AG748" s="170"/>
      <c r="AH748" s="171"/>
      <c r="AI748" s="167"/>
      <c r="AJ748" s="169"/>
      <c r="AK748" s="170"/>
      <c r="AL748" s="171"/>
      <c r="AM748" s="167"/>
      <c r="AN748" s="169"/>
      <c r="AO748" s="170"/>
      <c r="AP748" s="171"/>
      <c r="AQ748" s="167"/>
      <c r="AR748" s="169"/>
      <c r="AS748" s="170"/>
      <c r="AT748" s="171"/>
      <c r="AU748" s="167"/>
      <c r="AV748" s="169"/>
      <c r="AW748" s="170"/>
      <c r="AX748" s="171"/>
      <c r="AY748" s="167"/>
      <c r="AZ748" s="169"/>
      <c r="BA748" s="170"/>
      <c r="BB748" s="171"/>
      <c r="BC748" s="167"/>
      <c r="BD748" s="169"/>
      <c r="BE748" s="170"/>
      <c r="BF748" s="171"/>
      <c r="BG748" s="167"/>
      <c r="BH748" s="169"/>
    </row>
    <row r="749" spans="1:60" s="172" customFormat="1" x14ac:dyDescent="0.25">
      <c r="A749" s="164">
        <v>44057</v>
      </c>
      <c r="B749" s="165">
        <v>0.75</v>
      </c>
      <c r="C749" s="128">
        <f t="shared" ref="C749:C768" si="129">K749/F749</f>
        <v>2</v>
      </c>
      <c r="D749" s="166">
        <f t="shared" ref="D749:D768" si="130">C749</f>
        <v>2</v>
      </c>
      <c r="E749" s="167">
        <f t="shared" ref="E749:E768" si="131">SUM(K749,O749,S749,W749,AA749,AE749,AI749,AM749,AQ749,AU749,AY749,BC749,BG749)</f>
        <v>130</v>
      </c>
      <c r="F749" s="167">
        <v>5</v>
      </c>
      <c r="G749" s="168"/>
      <c r="H749" s="169"/>
      <c r="I749" s="170">
        <v>6</v>
      </c>
      <c r="J749" s="171">
        <v>44056</v>
      </c>
      <c r="K749" s="167">
        <v>10</v>
      </c>
      <c r="L749" s="169"/>
      <c r="M749" s="170">
        <v>8</v>
      </c>
      <c r="N749" s="171">
        <v>44055</v>
      </c>
      <c r="O749" s="167">
        <v>10</v>
      </c>
      <c r="P749" s="169"/>
      <c r="Q749" s="170">
        <v>8</v>
      </c>
      <c r="R749" s="171">
        <v>44054</v>
      </c>
      <c r="S749" s="167">
        <v>10</v>
      </c>
      <c r="T749" s="169"/>
      <c r="U749" s="170">
        <v>8</v>
      </c>
      <c r="V749" s="171">
        <v>44053</v>
      </c>
      <c r="W749" s="167">
        <v>10</v>
      </c>
      <c r="X749" s="169"/>
      <c r="Y749" s="3">
        <v>5</v>
      </c>
      <c r="Z749" s="171">
        <v>44052</v>
      </c>
      <c r="AA749" s="167">
        <v>10</v>
      </c>
      <c r="AB749" s="169"/>
      <c r="AC749" s="131">
        <v>3</v>
      </c>
      <c r="AD749" s="171">
        <v>44051</v>
      </c>
      <c r="AE749" s="167">
        <v>10</v>
      </c>
      <c r="AF749" s="169"/>
      <c r="AG749" s="170">
        <v>1</v>
      </c>
      <c r="AH749" s="171">
        <v>44050</v>
      </c>
      <c r="AI749" s="167">
        <v>10</v>
      </c>
      <c r="AJ749" s="169"/>
      <c r="AK749" s="170">
        <v>1</v>
      </c>
      <c r="AL749" s="171">
        <v>44049</v>
      </c>
      <c r="AM749" s="167">
        <v>10</v>
      </c>
      <c r="AN749" s="169"/>
      <c r="AO749" s="170">
        <v>1</v>
      </c>
      <c r="AP749" s="171">
        <v>44048</v>
      </c>
      <c r="AQ749" s="167">
        <v>10</v>
      </c>
      <c r="AR749" s="169"/>
      <c r="AS749" s="170">
        <v>1</v>
      </c>
      <c r="AT749" s="171">
        <v>44047</v>
      </c>
      <c r="AU749" s="167">
        <v>10</v>
      </c>
      <c r="AV749" s="169"/>
      <c r="AW749" s="170">
        <v>1</v>
      </c>
      <c r="AX749" s="171">
        <v>44046</v>
      </c>
      <c r="AY749" s="167">
        <v>10</v>
      </c>
      <c r="AZ749" s="169"/>
      <c r="BA749" s="170">
        <v>1</v>
      </c>
      <c r="BB749" s="171">
        <v>44045</v>
      </c>
      <c r="BC749" s="167">
        <v>10</v>
      </c>
      <c r="BD749" s="169"/>
      <c r="BE749" s="170">
        <v>1</v>
      </c>
      <c r="BF749" s="171">
        <v>44044</v>
      </c>
      <c r="BG749" s="167">
        <v>10</v>
      </c>
      <c r="BH749" s="169"/>
    </row>
    <row r="750" spans="1:60" s="172" customFormat="1" x14ac:dyDescent="0.25">
      <c r="A750" s="164"/>
      <c r="B750" s="165"/>
      <c r="C750" s="128">
        <f t="shared" si="129"/>
        <v>1</v>
      </c>
      <c r="D750" s="166">
        <f t="shared" si="130"/>
        <v>1</v>
      </c>
      <c r="E750" s="167">
        <f t="shared" si="131"/>
        <v>55</v>
      </c>
      <c r="F750" s="167">
        <v>5</v>
      </c>
      <c r="G750" s="168"/>
      <c r="H750" s="169"/>
      <c r="I750" s="170">
        <v>6</v>
      </c>
      <c r="J750" s="171">
        <v>44056</v>
      </c>
      <c r="K750" s="167">
        <v>5</v>
      </c>
      <c r="L750" s="169"/>
      <c r="M750" s="170">
        <v>8</v>
      </c>
      <c r="N750" s="171">
        <v>44055</v>
      </c>
      <c r="O750" s="167">
        <v>5</v>
      </c>
      <c r="P750" s="169"/>
      <c r="Q750" s="170">
        <v>8</v>
      </c>
      <c r="R750" s="171">
        <v>44054</v>
      </c>
      <c r="S750" s="167">
        <v>5</v>
      </c>
      <c r="T750" s="169"/>
      <c r="U750" s="170">
        <v>8</v>
      </c>
      <c r="V750" s="171">
        <v>44053</v>
      </c>
      <c r="W750" s="167">
        <v>5</v>
      </c>
      <c r="X750" s="169"/>
      <c r="Y750" s="3">
        <v>5</v>
      </c>
      <c r="Z750" s="171">
        <v>44052</v>
      </c>
      <c r="AA750" s="167">
        <v>5</v>
      </c>
      <c r="AB750" s="169"/>
      <c r="AC750" s="131">
        <v>3</v>
      </c>
      <c r="AD750" s="171">
        <v>44051</v>
      </c>
      <c r="AE750" s="167">
        <v>5</v>
      </c>
      <c r="AF750" s="169"/>
      <c r="AG750" s="170">
        <v>1</v>
      </c>
      <c r="AH750" s="171">
        <v>44050</v>
      </c>
      <c r="AI750" s="167">
        <v>5</v>
      </c>
      <c r="AJ750" s="169"/>
      <c r="AK750" s="170">
        <v>1</v>
      </c>
      <c r="AL750" s="171">
        <v>44049</v>
      </c>
      <c r="AM750" s="167">
        <v>5</v>
      </c>
      <c r="AN750" s="169"/>
      <c r="AO750" s="170">
        <v>1</v>
      </c>
      <c r="AP750" s="171">
        <v>44048</v>
      </c>
      <c r="AQ750" s="167">
        <v>0</v>
      </c>
      <c r="AR750" s="169"/>
      <c r="AS750" s="170">
        <v>1</v>
      </c>
      <c r="AT750" s="171">
        <v>44047</v>
      </c>
      <c r="AU750" s="167">
        <v>5</v>
      </c>
      <c r="AV750" s="169"/>
      <c r="AW750" s="170">
        <v>1</v>
      </c>
      <c r="AX750" s="171">
        <v>44046</v>
      </c>
      <c r="AY750" s="167">
        <v>5</v>
      </c>
      <c r="AZ750" s="169"/>
      <c r="BA750" s="170">
        <v>1</v>
      </c>
      <c r="BB750" s="171">
        <v>44045</v>
      </c>
      <c r="BC750" s="167">
        <v>5</v>
      </c>
      <c r="BD750" s="169"/>
      <c r="BE750" s="170"/>
      <c r="BF750" s="171"/>
      <c r="BG750" s="167"/>
      <c r="BH750" s="169"/>
    </row>
    <row r="751" spans="1:60" s="172" customFormat="1" x14ac:dyDescent="0.25">
      <c r="A751" s="164">
        <v>44057</v>
      </c>
      <c r="B751" s="165">
        <v>0.91666666666666663</v>
      </c>
      <c r="C751" s="128">
        <f t="shared" si="129"/>
        <v>1</v>
      </c>
      <c r="D751" s="166">
        <f t="shared" si="130"/>
        <v>1</v>
      </c>
      <c r="E751" s="167">
        <f t="shared" si="131"/>
        <v>65</v>
      </c>
      <c r="F751" s="167">
        <v>5</v>
      </c>
      <c r="G751" s="168"/>
      <c r="H751" s="169"/>
      <c r="I751" s="170">
        <v>6</v>
      </c>
      <c r="J751" s="171">
        <v>44056</v>
      </c>
      <c r="K751" s="167">
        <v>5</v>
      </c>
      <c r="L751" s="169"/>
      <c r="M751" s="170">
        <v>8</v>
      </c>
      <c r="N751" s="171">
        <v>44055</v>
      </c>
      <c r="O751" s="167">
        <v>5</v>
      </c>
      <c r="P751" s="169"/>
      <c r="Q751" s="170">
        <v>8</v>
      </c>
      <c r="R751" s="171">
        <v>44054</v>
      </c>
      <c r="S751" s="167">
        <v>5</v>
      </c>
      <c r="T751" s="169"/>
      <c r="U751" s="170">
        <v>8</v>
      </c>
      <c r="V751" s="171">
        <v>44053</v>
      </c>
      <c r="W751" s="167">
        <v>5</v>
      </c>
      <c r="X751" s="169"/>
      <c r="Y751" s="3">
        <v>5</v>
      </c>
      <c r="Z751" s="171">
        <v>44052</v>
      </c>
      <c r="AA751" s="167">
        <v>5</v>
      </c>
      <c r="AB751" s="169"/>
      <c r="AC751" s="131">
        <v>3</v>
      </c>
      <c r="AD751" s="171">
        <v>44051</v>
      </c>
      <c r="AE751" s="167">
        <v>5</v>
      </c>
      <c r="AF751" s="169"/>
      <c r="AG751" s="170">
        <v>1</v>
      </c>
      <c r="AH751" s="171">
        <v>44050</v>
      </c>
      <c r="AI751" s="167">
        <v>5</v>
      </c>
      <c r="AJ751" s="169"/>
      <c r="AK751" s="170">
        <v>1</v>
      </c>
      <c r="AL751" s="171">
        <v>44049</v>
      </c>
      <c r="AM751" s="167">
        <v>5</v>
      </c>
      <c r="AN751" s="169"/>
      <c r="AO751" s="170">
        <v>1</v>
      </c>
      <c r="AP751" s="171">
        <v>44048</v>
      </c>
      <c r="AQ751" s="167">
        <v>5</v>
      </c>
      <c r="AR751" s="169"/>
      <c r="AS751" s="170">
        <v>1</v>
      </c>
      <c r="AT751" s="171">
        <v>44047</v>
      </c>
      <c r="AU751" s="167">
        <v>5</v>
      </c>
      <c r="AV751" s="169"/>
      <c r="AW751" s="170">
        <v>1</v>
      </c>
      <c r="AX751" s="171">
        <v>44046</v>
      </c>
      <c r="AY751" s="167">
        <v>5</v>
      </c>
      <c r="AZ751" s="169"/>
      <c r="BA751" s="170">
        <v>1</v>
      </c>
      <c r="BB751" s="171">
        <v>44045</v>
      </c>
      <c r="BC751" s="167">
        <v>5</v>
      </c>
      <c r="BD751" s="169"/>
      <c r="BE751" s="170">
        <v>1</v>
      </c>
      <c r="BF751" s="171">
        <v>44044</v>
      </c>
      <c r="BG751" s="167">
        <v>5</v>
      </c>
      <c r="BH751" s="169"/>
    </row>
    <row r="752" spans="1:60" s="172" customFormat="1" x14ac:dyDescent="0.25">
      <c r="A752" s="164"/>
      <c r="B752" s="165"/>
      <c r="C752" s="128">
        <f t="shared" si="129"/>
        <v>1</v>
      </c>
      <c r="D752" s="166">
        <f t="shared" si="130"/>
        <v>1</v>
      </c>
      <c r="E752" s="167">
        <f t="shared" si="131"/>
        <v>55</v>
      </c>
      <c r="F752" s="167">
        <v>5</v>
      </c>
      <c r="G752" s="168"/>
      <c r="H752" s="169"/>
      <c r="I752" s="170">
        <v>6</v>
      </c>
      <c r="J752" s="171">
        <v>44056</v>
      </c>
      <c r="K752" s="167">
        <v>5</v>
      </c>
      <c r="L752" s="169"/>
      <c r="M752" s="170">
        <v>8</v>
      </c>
      <c r="N752" s="171">
        <v>44055</v>
      </c>
      <c r="O752" s="167">
        <v>5</v>
      </c>
      <c r="P752" s="169"/>
      <c r="Q752" s="170">
        <v>8</v>
      </c>
      <c r="R752" s="171">
        <v>44054</v>
      </c>
      <c r="S752" s="167">
        <v>5</v>
      </c>
      <c r="T752" s="169"/>
      <c r="U752" s="170">
        <v>8</v>
      </c>
      <c r="V752" s="171">
        <v>44053</v>
      </c>
      <c r="W752" s="167">
        <v>5</v>
      </c>
      <c r="X752" s="169"/>
      <c r="Y752" s="3">
        <v>5</v>
      </c>
      <c r="Z752" s="171">
        <v>44052</v>
      </c>
      <c r="AA752" s="167">
        <v>5</v>
      </c>
      <c r="AB752" s="169"/>
      <c r="AC752" s="131">
        <v>3</v>
      </c>
      <c r="AD752" s="171">
        <v>44051</v>
      </c>
      <c r="AE752" s="167">
        <v>5</v>
      </c>
      <c r="AF752" s="169"/>
      <c r="AG752" s="170">
        <v>1</v>
      </c>
      <c r="AH752" s="171">
        <v>44050</v>
      </c>
      <c r="AI752" s="167">
        <v>5</v>
      </c>
      <c r="AJ752" s="169"/>
      <c r="AK752" s="170">
        <v>1</v>
      </c>
      <c r="AL752" s="171">
        <v>44049</v>
      </c>
      <c r="AM752" s="167">
        <v>5</v>
      </c>
      <c r="AN752" s="169"/>
      <c r="AO752" s="170">
        <v>1</v>
      </c>
      <c r="AP752" s="171">
        <v>44048</v>
      </c>
      <c r="AQ752" s="167">
        <v>5</v>
      </c>
      <c r="AR752" s="169"/>
      <c r="AS752" s="170">
        <v>1</v>
      </c>
      <c r="AT752" s="171">
        <v>44047</v>
      </c>
      <c r="AU752" s="167">
        <v>5</v>
      </c>
      <c r="AV752" s="169"/>
      <c r="AW752" s="170">
        <v>1</v>
      </c>
      <c r="AX752" s="171">
        <v>44046</v>
      </c>
      <c r="AY752" s="167">
        <v>5</v>
      </c>
      <c r="AZ752" s="169"/>
      <c r="BA752" s="170"/>
      <c r="BB752" s="171"/>
      <c r="BC752" s="167"/>
      <c r="BD752" s="169"/>
      <c r="BE752" s="170"/>
      <c r="BF752" s="171"/>
      <c r="BG752" s="167"/>
      <c r="BH752" s="169"/>
    </row>
    <row r="753" spans="1:60" s="172" customFormat="1" ht="13.75" thickBot="1" x14ac:dyDescent="0.3">
      <c r="A753" s="164"/>
      <c r="B753" s="165"/>
      <c r="C753" s="144">
        <f t="shared" si="129"/>
        <v>1</v>
      </c>
      <c r="D753" s="166">
        <f t="shared" si="130"/>
        <v>1</v>
      </c>
      <c r="E753" s="167">
        <f t="shared" si="131"/>
        <v>20</v>
      </c>
      <c r="F753" s="167">
        <v>5</v>
      </c>
      <c r="G753" s="168"/>
      <c r="H753" s="169"/>
      <c r="I753" s="170">
        <v>6</v>
      </c>
      <c r="J753" s="171">
        <v>44056</v>
      </c>
      <c r="K753" s="167">
        <v>5</v>
      </c>
      <c r="L753" s="169"/>
      <c r="M753" s="170">
        <v>8</v>
      </c>
      <c r="N753" s="171">
        <v>44055</v>
      </c>
      <c r="O753" s="167">
        <v>5</v>
      </c>
      <c r="P753" s="169"/>
      <c r="Q753" s="170">
        <v>8</v>
      </c>
      <c r="R753" s="171">
        <v>44054</v>
      </c>
      <c r="S753" s="167">
        <v>5</v>
      </c>
      <c r="T753" s="169"/>
      <c r="U753" s="170">
        <v>8</v>
      </c>
      <c r="V753" s="171">
        <v>44053</v>
      </c>
      <c r="W753" s="167">
        <v>5</v>
      </c>
      <c r="X753" s="169"/>
      <c r="Y753" s="3"/>
      <c r="Z753" s="171"/>
      <c r="AA753" s="167"/>
      <c r="AB753" s="169"/>
      <c r="AC753" s="131"/>
      <c r="AD753" s="171"/>
      <c r="AE753" s="167"/>
      <c r="AF753" s="169"/>
      <c r="AG753" s="170"/>
      <c r="AH753" s="171"/>
      <c r="AI753" s="167"/>
      <c r="AJ753" s="169"/>
      <c r="AK753" s="170"/>
      <c r="AL753" s="171"/>
      <c r="AM753" s="167"/>
      <c r="AN753" s="169"/>
      <c r="AO753" s="170"/>
      <c r="AP753" s="171"/>
      <c r="AQ753" s="167"/>
      <c r="AR753" s="169"/>
      <c r="AS753" s="170"/>
      <c r="AT753" s="171"/>
      <c r="AU753" s="167"/>
      <c r="AV753" s="169"/>
      <c r="AW753" s="170"/>
      <c r="AX753" s="171"/>
      <c r="AY753" s="167"/>
      <c r="AZ753" s="169"/>
      <c r="BA753" s="170"/>
      <c r="BB753" s="171"/>
      <c r="BC753" s="167"/>
      <c r="BD753" s="169"/>
      <c r="BE753" s="170"/>
      <c r="BF753" s="171"/>
      <c r="BG753" s="167"/>
      <c r="BH753" s="169"/>
    </row>
    <row r="754" spans="1:60" s="181" customFormat="1" x14ac:dyDescent="0.25">
      <c r="A754" s="173">
        <v>44058</v>
      </c>
      <c r="B754" s="174">
        <v>0.33333333333333331</v>
      </c>
      <c r="C754" s="135">
        <f t="shared" si="129"/>
        <v>9</v>
      </c>
      <c r="D754" s="175">
        <f t="shared" si="130"/>
        <v>9</v>
      </c>
      <c r="E754" s="176">
        <f t="shared" si="131"/>
        <v>585</v>
      </c>
      <c r="F754" s="176">
        <v>5</v>
      </c>
      <c r="G754" s="177"/>
      <c r="H754" s="178"/>
      <c r="I754" s="179">
        <v>6</v>
      </c>
      <c r="J754" s="180">
        <v>44057</v>
      </c>
      <c r="K754" s="176">
        <v>45</v>
      </c>
      <c r="L754" s="178"/>
      <c r="M754" s="179">
        <v>8</v>
      </c>
      <c r="N754" s="180">
        <v>44056</v>
      </c>
      <c r="O754" s="176">
        <v>45</v>
      </c>
      <c r="P754" s="178"/>
      <c r="Q754" s="179">
        <v>8</v>
      </c>
      <c r="R754" s="180">
        <v>44055</v>
      </c>
      <c r="S754" s="176">
        <v>45</v>
      </c>
      <c r="T754" s="178"/>
      <c r="U754" s="179">
        <v>8</v>
      </c>
      <c r="V754" s="180">
        <v>44054</v>
      </c>
      <c r="W754" s="176">
        <v>45</v>
      </c>
      <c r="X754" s="178"/>
      <c r="Y754" s="9">
        <v>5</v>
      </c>
      <c r="Z754" s="180">
        <v>44053</v>
      </c>
      <c r="AA754" s="176">
        <v>45</v>
      </c>
      <c r="AB754" s="178"/>
      <c r="AC754" s="138">
        <v>3</v>
      </c>
      <c r="AD754" s="180">
        <v>44052</v>
      </c>
      <c r="AE754" s="176">
        <v>45</v>
      </c>
      <c r="AF754" s="178"/>
      <c r="AG754" s="179">
        <v>1</v>
      </c>
      <c r="AH754" s="180">
        <v>44051</v>
      </c>
      <c r="AI754" s="176">
        <v>45</v>
      </c>
      <c r="AJ754" s="178"/>
      <c r="AK754" s="179">
        <v>1</v>
      </c>
      <c r="AL754" s="180">
        <v>44050</v>
      </c>
      <c r="AM754" s="176">
        <v>45</v>
      </c>
      <c r="AN754" s="178"/>
      <c r="AO754" s="179">
        <v>1</v>
      </c>
      <c r="AP754" s="180">
        <v>44049</v>
      </c>
      <c r="AQ754" s="176">
        <v>45</v>
      </c>
      <c r="AR754" s="178"/>
      <c r="AS754" s="179">
        <v>1</v>
      </c>
      <c r="AT754" s="180">
        <v>44048</v>
      </c>
      <c r="AU754" s="176">
        <v>45</v>
      </c>
      <c r="AV754" s="178"/>
      <c r="AW754" s="179">
        <v>1</v>
      </c>
      <c r="AX754" s="180">
        <v>44047</v>
      </c>
      <c r="AY754" s="176">
        <v>45</v>
      </c>
      <c r="AZ754" s="178"/>
      <c r="BA754" s="179">
        <v>1</v>
      </c>
      <c r="BB754" s="180">
        <v>44046</v>
      </c>
      <c r="BC754" s="176">
        <v>45</v>
      </c>
      <c r="BD754" s="178"/>
      <c r="BE754" s="179">
        <v>1</v>
      </c>
      <c r="BF754" s="180">
        <v>44045</v>
      </c>
      <c r="BG754" s="176">
        <v>45</v>
      </c>
      <c r="BH754" s="178"/>
    </row>
    <row r="755" spans="1:60" s="172" customFormat="1" x14ac:dyDescent="0.25">
      <c r="A755" s="164">
        <v>44058</v>
      </c>
      <c r="B755" s="165">
        <v>0.41666666666666669</v>
      </c>
      <c r="C755" s="128">
        <f t="shared" si="129"/>
        <v>3</v>
      </c>
      <c r="D755" s="166">
        <f t="shared" si="130"/>
        <v>3</v>
      </c>
      <c r="E755" s="167">
        <f t="shared" si="131"/>
        <v>195</v>
      </c>
      <c r="F755" s="167">
        <v>5</v>
      </c>
      <c r="G755" s="168"/>
      <c r="H755" s="169"/>
      <c r="I755" s="170">
        <v>6</v>
      </c>
      <c r="J755" s="171">
        <v>44057</v>
      </c>
      <c r="K755" s="167">
        <v>15</v>
      </c>
      <c r="L755" s="169"/>
      <c r="M755" s="170">
        <v>8</v>
      </c>
      <c r="N755" s="171">
        <v>44056</v>
      </c>
      <c r="O755" s="167">
        <v>15</v>
      </c>
      <c r="P755" s="169"/>
      <c r="Q755" s="170">
        <v>8</v>
      </c>
      <c r="R755" s="171">
        <v>44055</v>
      </c>
      <c r="S755" s="167">
        <v>15</v>
      </c>
      <c r="T755" s="169"/>
      <c r="U755" s="170">
        <v>8</v>
      </c>
      <c r="V755" s="171">
        <v>44054</v>
      </c>
      <c r="W755" s="167">
        <v>15</v>
      </c>
      <c r="X755" s="169"/>
      <c r="Y755" s="3">
        <v>5</v>
      </c>
      <c r="Z755" s="171">
        <v>44053</v>
      </c>
      <c r="AA755" s="167">
        <v>15</v>
      </c>
      <c r="AB755" s="169"/>
      <c r="AC755" s="131">
        <v>3</v>
      </c>
      <c r="AD755" s="171">
        <v>44052</v>
      </c>
      <c r="AE755" s="167">
        <v>15</v>
      </c>
      <c r="AF755" s="169"/>
      <c r="AG755" s="170">
        <v>1</v>
      </c>
      <c r="AH755" s="171">
        <v>44051</v>
      </c>
      <c r="AI755" s="167">
        <v>15</v>
      </c>
      <c r="AJ755" s="169"/>
      <c r="AK755" s="170">
        <v>1</v>
      </c>
      <c r="AL755" s="171">
        <v>44050</v>
      </c>
      <c r="AM755" s="167">
        <v>15</v>
      </c>
      <c r="AN755" s="169"/>
      <c r="AO755" s="170">
        <v>1</v>
      </c>
      <c r="AP755" s="171">
        <v>44049</v>
      </c>
      <c r="AQ755" s="167">
        <v>15</v>
      </c>
      <c r="AR755" s="169"/>
      <c r="AS755" s="170">
        <v>1</v>
      </c>
      <c r="AT755" s="171">
        <v>44048</v>
      </c>
      <c r="AU755" s="167">
        <v>15</v>
      </c>
      <c r="AV755" s="169"/>
      <c r="AW755" s="170">
        <v>1</v>
      </c>
      <c r="AX755" s="171">
        <v>44047</v>
      </c>
      <c r="AY755" s="167">
        <v>15</v>
      </c>
      <c r="AZ755" s="169"/>
      <c r="BA755" s="170">
        <v>1</v>
      </c>
      <c r="BB755" s="171">
        <v>44046</v>
      </c>
      <c r="BC755" s="167">
        <v>15</v>
      </c>
      <c r="BD755" s="169"/>
      <c r="BE755" s="170">
        <v>1</v>
      </c>
      <c r="BF755" s="171">
        <v>44045</v>
      </c>
      <c r="BG755" s="167">
        <v>15</v>
      </c>
      <c r="BH755" s="169"/>
    </row>
    <row r="756" spans="1:60" s="172" customFormat="1" x14ac:dyDescent="0.25">
      <c r="A756" s="164"/>
      <c r="B756" s="165"/>
      <c r="C756" s="128">
        <f t="shared" si="129"/>
        <v>1</v>
      </c>
      <c r="D756" s="166">
        <f t="shared" si="130"/>
        <v>1</v>
      </c>
      <c r="E756" s="167">
        <f t="shared" si="131"/>
        <v>15</v>
      </c>
      <c r="F756" s="167">
        <v>5</v>
      </c>
      <c r="G756" s="168"/>
      <c r="H756" s="169"/>
      <c r="I756" s="170">
        <v>6</v>
      </c>
      <c r="J756" s="171">
        <v>44057</v>
      </c>
      <c r="K756" s="167">
        <v>5</v>
      </c>
      <c r="L756" s="169"/>
      <c r="M756" s="170">
        <v>8</v>
      </c>
      <c r="N756" s="171">
        <v>44056</v>
      </c>
      <c r="O756" s="167">
        <v>5</v>
      </c>
      <c r="P756" s="169"/>
      <c r="Q756" s="170">
        <v>8</v>
      </c>
      <c r="R756" s="171">
        <v>44055</v>
      </c>
      <c r="S756" s="167">
        <v>5</v>
      </c>
      <c r="T756" s="169"/>
      <c r="U756" s="170"/>
      <c r="V756" s="171"/>
      <c r="W756" s="167"/>
      <c r="X756" s="169"/>
      <c r="Y756" s="3"/>
      <c r="Z756" s="171"/>
      <c r="AA756" s="167"/>
      <c r="AB756" s="169"/>
      <c r="AC756" s="131"/>
      <c r="AD756" s="171"/>
      <c r="AE756" s="167"/>
      <c r="AF756" s="169"/>
      <c r="AG756" s="170"/>
      <c r="AH756" s="171"/>
      <c r="AI756" s="167"/>
      <c r="AJ756" s="169"/>
      <c r="AK756" s="170"/>
      <c r="AL756" s="171"/>
      <c r="AM756" s="167"/>
      <c r="AN756" s="169"/>
      <c r="AO756" s="170"/>
      <c r="AP756" s="171"/>
      <c r="AQ756" s="167"/>
      <c r="AR756" s="169"/>
      <c r="AS756" s="170"/>
      <c r="AT756" s="171"/>
      <c r="AU756" s="167"/>
      <c r="AV756" s="169"/>
      <c r="AW756" s="170"/>
      <c r="AX756" s="171"/>
      <c r="AY756" s="167"/>
      <c r="AZ756" s="169"/>
      <c r="BA756" s="170"/>
      <c r="BB756" s="171"/>
      <c r="BC756" s="167"/>
      <c r="BD756" s="169"/>
      <c r="BE756" s="170"/>
      <c r="BF756" s="171"/>
      <c r="BG756" s="167"/>
      <c r="BH756" s="169"/>
    </row>
    <row r="757" spans="1:60" s="172" customFormat="1" x14ac:dyDescent="0.25">
      <c r="A757" s="164">
        <v>44058</v>
      </c>
      <c r="B757" s="165">
        <v>0.45833333333333331</v>
      </c>
      <c r="C757" s="128">
        <f t="shared" si="129"/>
        <v>4</v>
      </c>
      <c r="D757" s="166">
        <f t="shared" si="130"/>
        <v>4</v>
      </c>
      <c r="E757" s="167">
        <f t="shared" si="131"/>
        <v>260</v>
      </c>
      <c r="F757" s="167">
        <v>5</v>
      </c>
      <c r="G757" s="168"/>
      <c r="H757" s="169"/>
      <c r="I757" s="170">
        <v>6</v>
      </c>
      <c r="J757" s="171">
        <v>44057</v>
      </c>
      <c r="K757" s="167">
        <v>20</v>
      </c>
      <c r="L757" s="169"/>
      <c r="M757" s="170">
        <v>8</v>
      </c>
      <c r="N757" s="171">
        <v>44056</v>
      </c>
      <c r="O757" s="167">
        <v>20</v>
      </c>
      <c r="P757" s="169"/>
      <c r="Q757" s="170">
        <v>8</v>
      </c>
      <c r="R757" s="171">
        <v>44055</v>
      </c>
      <c r="S757" s="167">
        <v>20</v>
      </c>
      <c r="T757" s="169"/>
      <c r="U757" s="170">
        <v>8</v>
      </c>
      <c r="V757" s="171">
        <v>44054</v>
      </c>
      <c r="W757" s="167">
        <v>20</v>
      </c>
      <c r="X757" s="169"/>
      <c r="Y757" s="3">
        <v>5</v>
      </c>
      <c r="Z757" s="171">
        <v>44053</v>
      </c>
      <c r="AA757" s="167">
        <v>20</v>
      </c>
      <c r="AB757" s="169"/>
      <c r="AC757" s="131">
        <v>3</v>
      </c>
      <c r="AD757" s="171">
        <v>44052</v>
      </c>
      <c r="AE757" s="167">
        <v>20</v>
      </c>
      <c r="AF757" s="169"/>
      <c r="AG757" s="170">
        <v>1</v>
      </c>
      <c r="AH757" s="171">
        <v>44051</v>
      </c>
      <c r="AI757" s="167">
        <v>20</v>
      </c>
      <c r="AJ757" s="169"/>
      <c r="AK757" s="170">
        <v>1</v>
      </c>
      <c r="AL757" s="171">
        <v>44050</v>
      </c>
      <c r="AM757" s="167">
        <v>20</v>
      </c>
      <c r="AN757" s="169"/>
      <c r="AO757" s="170">
        <v>1</v>
      </c>
      <c r="AP757" s="171">
        <v>44049</v>
      </c>
      <c r="AQ757" s="167">
        <v>20</v>
      </c>
      <c r="AR757" s="169"/>
      <c r="AS757" s="170">
        <v>1</v>
      </c>
      <c r="AT757" s="171">
        <v>44048</v>
      </c>
      <c r="AU757" s="167">
        <v>20</v>
      </c>
      <c r="AV757" s="169"/>
      <c r="AW757" s="170">
        <v>1</v>
      </c>
      <c r="AX757" s="171">
        <v>44047</v>
      </c>
      <c r="AY757" s="167">
        <v>20</v>
      </c>
      <c r="AZ757" s="169"/>
      <c r="BA757" s="170">
        <v>1</v>
      </c>
      <c r="BB757" s="171">
        <v>44046</v>
      </c>
      <c r="BC757" s="167">
        <v>20</v>
      </c>
      <c r="BD757" s="169"/>
      <c r="BE757" s="170">
        <v>1</v>
      </c>
      <c r="BF757" s="171">
        <v>44045</v>
      </c>
      <c r="BG757" s="167">
        <v>20</v>
      </c>
      <c r="BH757" s="169"/>
    </row>
    <row r="758" spans="1:60" s="172" customFormat="1" x14ac:dyDescent="0.25">
      <c r="A758" s="164"/>
      <c r="B758" s="165"/>
      <c r="C758" s="128">
        <f t="shared" si="129"/>
        <v>1</v>
      </c>
      <c r="D758" s="166">
        <f t="shared" si="130"/>
        <v>1</v>
      </c>
      <c r="E758" s="167">
        <f t="shared" si="131"/>
        <v>35</v>
      </c>
      <c r="F758" s="167">
        <v>5</v>
      </c>
      <c r="G758" s="168"/>
      <c r="H758" s="169"/>
      <c r="I758" s="170">
        <v>6</v>
      </c>
      <c r="J758" s="171">
        <v>44057</v>
      </c>
      <c r="K758" s="167">
        <v>5</v>
      </c>
      <c r="L758" s="169"/>
      <c r="M758" s="170">
        <v>8</v>
      </c>
      <c r="N758" s="171">
        <v>44056</v>
      </c>
      <c r="O758" s="167">
        <v>5</v>
      </c>
      <c r="P758" s="169"/>
      <c r="Q758" s="170">
        <v>8</v>
      </c>
      <c r="R758" s="171">
        <v>44055</v>
      </c>
      <c r="S758" s="167">
        <v>5</v>
      </c>
      <c r="T758" s="169"/>
      <c r="U758" s="170">
        <v>8</v>
      </c>
      <c r="V758" s="171">
        <v>44054</v>
      </c>
      <c r="W758" s="167">
        <v>5</v>
      </c>
      <c r="X758" s="169"/>
      <c r="Y758" s="3">
        <v>5</v>
      </c>
      <c r="Z758" s="171">
        <v>44053</v>
      </c>
      <c r="AA758" s="167">
        <v>5</v>
      </c>
      <c r="AB758" s="169"/>
      <c r="AC758" s="131">
        <v>3</v>
      </c>
      <c r="AD758" s="171">
        <v>44052</v>
      </c>
      <c r="AE758" s="167">
        <v>5</v>
      </c>
      <c r="AF758" s="169"/>
      <c r="AG758" s="170">
        <v>1</v>
      </c>
      <c r="AH758" s="171">
        <v>44051</v>
      </c>
      <c r="AI758" s="167">
        <v>5</v>
      </c>
      <c r="AJ758" s="169"/>
      <c r="AK758" s="170"/>
      <c r="AL758" s="171"/>
      <c r="AM758" s="167"/>
      <c r="AN758" s="169"/>
      <c r="AO758" s="170"/>
      <c r="AP758" s="171"/>
      <c r="AQ758" s="167"/>
      <c r="AR758" s="169"/>
      <c r="AS758" s="170"/>
      <c r="AT758" s="171"/>
      <c r="AU758" s="167"/>
      <c r="AV758" s="169"/>
      <c r="AW758" s="170"/>
      <c r="AX758" s="171"/>
      <c r="AY758" s="167"/>
      <c r="AZ758" s="169"/>
      <c r="BA758" s="170"/>
      <c r="BB758" s="171"/>
      <c r="BC758" s="167"/>
      <c r="BD758" s="169"/>
      <c r="BE758" s="170"/>
      <c r="BF758" s="171"/>
      <c r="BG758" s="167"/>
      <c r="BH758" s="169"/>
    </row>
    <row r="759" spans="1:60" s="172" customFormat="1" x14ac:dyDescent="0.25">
      <c r="A759" s="164"/>
      <c r="B759" s="165"/>
      <c r="C759" s="144">
        <f t="shared" si="129"/>
        <v>1</v>
      </c>
      <c r="D759" s="166">
        <f t="shared" si="130"/>
        <v>1</v>
      </c>
      <c r="E759" s="167">
        <f t="shared" si="131"/>
        <v>20</v>
      </c>
      <c r="F759" s="167">
        <v>5</v>
      </c>
      <c r="G759" s="168"/>
      <c r="H759" s="169"/>
      <c r="I759" s="170">
        <v>6</v>
      </c>
      <c r="J759" s="171">
        <v>44057</v>
      </c>
      <c r="K759" s="167">
        <v>5</v>
      </c>
      <c r="L759" s="169"/>
      <c r="M759" s="170">
        <v>8</v>
      </c>
      <c r="N759" s="171">
        <v>44056</v>
      </c>
      <c r="O759" s="167">
        <v>5</v>
      </c>
      <c r="P759" s="169"/>
      <c r="Q759" s="170">
        <v>8</v>
      </c>
      <c r="R759" s="171">
        <v>44055</v>
      </c>
      <c r="S759" s="167">
        <v>5</v>
      </c>
      <c r="T759" s="169"/>
      <c r="U759" s="170">
        <v>8</v>
      </c>
      <c r="V759" s="171">
        <v>44054</v>
      </c>
      <c r="W759" s="167">
        <v>0</v>
      </c>
      <c r="X759" s="169"/>
      <c r="Y759" s="3">
        <v>8</v>
      </c>
      <c r="Z759" s="171">
        <v>44053</v>
      </c>
      <c r="AA759" s="167">
        <v>0</v>
      </c>
      <c r="AB759" s="169"/>
      <c r="AC759" s="131">
        <v>8</v>
      </c>
      <c r="AD759" s="171">
        <v>44052</v>
      </c>
      <c r="AE759" s="167">
        <v>0</v>
      </c>
      <c r="AF759" s="169"/>
      <c r="AG759" s="170">
        <v>8</v>
      </c>
      <c r="AH759" s="171">
        <v>44051</v>
      </c>
      <c r="AI759" s="167">
        <v>0</v>
      </c>
      <c r="AJ759" s="169"/>
      <c r="AK759" s="170">
        <v>8</v>
      </c>
      <c r="AL759" s="171">
        <v>44050</v>
      </c>
      <c r="AM759" s="167">
        <v>0</v>
      </c>
      <c r="AN759" s="169"/>
      <c r="AO759" s="170">
        <v>8</v>
      </c>
      <c r="AP759" s="171">
        <v>44049</v>
      </c>
      <c r="AQ759" s="167">
        <v>0</v>
      </c>
      <c r="AR759" s="169"/>
      <c r="AS759" s="170">
        <v>8</v>
      </c>
      <c r="AT759" s="171">
        <v>44048</v>
      </c>
      <c r="AU759" s="167">
        <v>0</v>
      </c>
      <c r="AV759" s="169"/>
      <c r="AW759" s="170">
        <v>8</v>
      </c>
      <c r="AX759" s="171">
        <v>44047</v>
      </c>
      <c r="AY759" s="167">
        <v>0</v>
      </c>
      <c r="AZ759" s="169"/>
      <c r="BA759" s="170">
        <v>8</v>
      </c>
      <c r="BB759" s="171">
        <v>44046</v>
      </c>
      <c r="BC759" s="167">
        <v>0</v>
      </c>
      <c r="BD759" s="169"/>
      <c r="BE759" s="170">
        <v>8</v>
      </c>
      <c r="BF759" s="171">
        <v>44045</v>
      </c>
      <c r="BG759" s="167">
        <v>5</v>
      </c>
      <c r="BH759" s="169"/>
    </row>
    <row r="760" spans="1:60" s="172" customFormat="1" x14ac:dyDescent="0.25">
      <c r="A760" s="164"/>
      <c r="B760" s="165"/>
      <c r="C760" s="144">
        <f t="shared" si="129"/>
        <v>1</v>
      </c>
      <c r="D760" s="166">
        <f t="shared" si="130"/>
        <v>1</v>
      </c>
      <c r="E760" s="167">
        <f t="shared" si="131"/>
        <v>10</v>
      </c>
      <c r="F760" s="167">
        <v>5</v>
      </c>
      <c r="G760" s="168"/>
      <c r="H760" s="169"/>
      <c r="I760" s="170">
        <v>6</v>
      </c>
      <c r="J760" s="171">
        <v>44057</v>
      </c>
      <c r="K760" s="167">
        <v>5</v>
      </c>
      <c r="L760" s="169"/>
      <c r="M760" s="170">
        <v>8</v>
      </c>
      <c r="N760" s="171">
        <v>44056</v>
      </c>
      <c r="O760" s="167">
        <v>5</v>
      </c>
      <c r="P760" s="169"/>
      <c r="Q760" s="170"/>
      <c r="R760" s="171"/>
      <c r="S760" s="167"/>
      <c r="T760" s="169"/>
      <c r="U760" s="170"/>
      <c r="V760" s="171"/>
      <c r="W760" s="167"/>
      <c r="X760" s="169"/>
      <c r="Y760" s="3"/>
      <c r="Z760" s="171"/>
      <c r="AA760" s="167"/>
      <c r="AB760" s="169"/>
      <c r="AC760" s="131"/>
      <c r="AD760" s="171"/>
      <c r="AE760" s="167"/>
      <c r="AF760" s="169"/>
      <c r="AG760" s="170"/>
      <c r="AH760" s="171"/>
      <c r="AI760" s="167"/>
      <c r="AJ760" s="169"/>
      <c r="AK760" s="170"/>
      <c r="AL760" s="171"/>
      <c r="AM760" s="167"/>
      <c r="AN760" s="169"/>
      <c r="AO760" s="170"/>
      <c r="AP760" s="171"/>
      <c r="AQ760" s="167"/>
      <c r="AR760" s="169"/>
      <c r="AS760" s="170"/>
      <c r="AT760" s="171"/>
      <c r="AU760" s="167"/>
      <c r="AV760" s="169"/>
      <c r="AW760" s="170"/>
      <c r="AX760" s="171"/>
      <c r="AY760" s="167"/>
      <c r="AZ760" s="169"/>
      <c r="BA760" s="170"/>
      <c r="BB760" s="171"/>
      <c r="BC760" s="167"/>
      <c r="BD760" s="169"/>
      <c r="BE760" s="170"/>
      <c r="BF760" s="171"/>
      <c r="BG760" s="167"/>
      <c r="BH760" s="169"/>
    </row>
    <row r="761" spans="1:60" s="172" customFormat="1" x14ac:dyDescent="0.25">
      <c r="A761" s="164"/>
      <c r="B761" s="165"/>
      <c r="C761" s="128">
        <f t="shared" si="129"/>
        <v>2</v>
      </c>
      <c r="D761" s="166">
        <f t="shared" si="130"/>
        <v>2</v>
      </c>
      <c r="E761" s="167">
        <f t="shared" si="131"/>
        <v>10</v>
      </c>
      <c r="F761" s="167">
        <v>5</v>
      </c>
      <c r="G761" s="168"/>
      <c r="H761" s="169"/>
      <c r="I761" s="170">
        <v>6</v>
      </c>
      <c r="J761" s="171">
        <v>44057</v>
      </c>
      <c r="K761" s="167">
        <v>10</v>
      </c>
      <c r="L761" s="169"/>
      <c r="M761" s="170"/>
      <c r="N761" s="171"/>
      <c r="O761" s="167"/>
      <c r="P761" s="169"/>
      <c r="Q761" s="170"/>
      <c r="R761" s="171"/>
      <c r="S761" s="167"/>
      <c r="T761" s="169"/>
      <c r="U761" s="170"/>
      <c r="V761" s="171"/>
      <c r="W761" s="167"/>
      <c r="X761" s="169"/>
      <c r="Y761" s="3"/>
      <c r="Z761" s="171"/>
      <c r="AA761" s="167"/>
      <c r="AB761" s="169"/>
      <c r="AC761" s="131"/>
      <c r="AD761" s="171"/>
      <c r="AE761" s="167"/>
      <c r="AF761" s="169"/>
      <c r="AG761" s="170"/>
      <c r="AH761" s="171"/>
      <c r="AI761" s="167"/>
      <c r="AJ761" s="169"/>
      <c r="AK761" s="170"/>
      <c r="AL761" s="171"/>
      <c r="AM761" s="167"/>
      <c r="AN761" s="169"/>
      <c r="AO761" s="170"/>
      <c r="AP761" s="171"/>
      <c r="AQ761" s="167"/>
      <c r="AR761" s="169"/>
      <c r="AS761" s="170"/>
      <c r="AT761" s="171"/>
      <c r="AU761" s="167"/>
      <c r="AV761" s="169"/>
      <c r="AW761" s="170"/>
      <c r="AX761" s="171"/>
      <c r="AY761" s="167"/>
      <c r="AZ761" s="169"/>
      <c r="BA761" s="170"/>
      <c r="BB761" s="171"/>
      <c r="BC761" s="167"/>
      <c r="BD761" s="169"/>
      <c r="BE761" s="170"/>
      <c r="BF761" s="171"/>
      <c r="BG761" s="167"/>
      <c r="BH761" s="169"/>
    </row>
    <row r="762" spans="1:60" s="172" customFormat="1" x14ac:dyDescent="0.25">
      <c r="A762" s="164">
        <v>44058</v>
      </c>
      <c r="B762" s="165">
        <v>0.5</v>
      </c>
      <c r="C762" s="128">
        <f t="shared" si="129"/>
        <v>5</v>
      </c>
      <c r="D762" s="166">
        <f t="shared" si="130"/>
        <v>5</v>
      </c>
      <c r="E762" s="167">
        <f t="shared" si="131"/>
        <v>325</v>
      </c>
      <c r="F762" s="167">
        <v>5</v>
      </c>
      <c r="G762" s="168"/>
      <c r="H762" s="169"/>
      <c r="I762" s="170">
        <v>6</v>
      </c>
      <c r="J762" s="171">
        <v>44057</v>
      </c>
      <c r="K762" s="167">
        <v>25</v>
      </c>
      <c r="L762" s="169"/>
      <c r="M762" s="170">
        <v>8</v>
      </c>
      <c r="N762" s="171">
        <v>44056</v>
      </c>
      <c r="O762" s="167">
        <v>25</v>
      </c>
      <c r="P762" s="169"/>
      <c r="Q762" s="170">
        <v>8</v>
      </c>
      <c r="R762" s="171">
        <v>44055</v>
      </c>
      <c r="S762" s="167">
        <v>25</v>
      </c>
      <c r="T762" s="169"/>
      <c r="U762" s="170">
        <v>8</v>
      </c>
      <c r="V762" s="171">
        <v>44054</v>
      </c>
      <c r="W762" s="167">
        <v>25</v>
      </c>
      <c r="X762" s="169"/>
      <c r="Y762" s="3">
        <v>5</v>
      </c>
      <c r="Z762" s="171">
        <v>44053</v>
      </c>
      <c r="AA762" s="167">
        <v>25</v>
      </c>
      <c r="AB762" s="169"/>
      <c r="AC762" s="131">
        <v>3</v>
      </c>
      <c r="AD762" s="171">
        <v>44052</v>
      </c>
      <c r="AE762" s="167">
        <v>25</v>
      </c>
      <c r="AF762" s="169"/>
      <c r="AG762" s="170">
        <v>1</v>
      </c>
      <c r="AH762" s="171">
        <v>44051</v>
      </c>
      <c r="AI762" s="167">
        <v>25</v>
      </c>
      <c r="AJ762" s="169"/>
      <c r="AK762" s="170">
        <v>1</v>
      </c>
      <c r="AL762" s="171">
        <v>44050</v>
      </c>
      <c r="AM762" s="167">
        <v>25</v>
      </c>
      <c r="AN762" s="169"/>
      <c r="AO762" s="170">
        <v>1</v>
      </c>
      <c r="AP762" s="171">
        <v>44049</v>
      </c>
      <c r="AQ762" s="167">
        <v>25</v>
      </c>
      <c r="AR762" s="169"/>
      <c r="AS762" s="170">
        <v>1</v>
      </c>
      <c r="AT762" s="171">
        <v>44048</v>
      </c>
      <c r="AU762" s="167">
        <v>25</v>
      </c>
      <c r="AV762" s="169"/>
      <c r="AW762" s="170">
        <v>1</v>
      </c>
      <c r="AX762" s="171">
        <v>44047</v>
      </c>
      <c r="AY762" s="167">
        <v>25</v>
      </c>
      <c r="AZ762" s="169"/>
      <c r="BA762" s="170">
        <v>1</v>
      </c>
      <c r="BB762" s="171">
        <v>44046</v>
      </c>
      <c r="BC762" s="167">
        <v>25</v>
      </c>
      <c r="BD762" s="169"/>
      <c r="BE762" s="170">
        <v>1</v>
      </c>
      <c r="BF762" s="171">
        <v>44045</v>
      </c>
      <c r="BG762" s="167">
        <v>25</v>
      </c>
      <c r="BH762" s="169"/>
    </row>
    <row r="763" spans="1:60" s="172" customFormat="1" x14ac:dyDescent="0.25">
      <c r="A763" s="164"/>
      <c r="B763" s="165"/>
      <c r="C763" s="128">
        <f t="shared" si="129"/>
        <v>1</v>
      </c>
      <c r="D763" s="166">
        <f t="shared" si="130"/>
        <v>1</v>
      </c>
      <c r="E763" s="167">
        <f t="shared" si="131"/>
        <v>60</v>
      </c>
      <c r="F763" s="167">
        <v>5</v>
      </c>
      <c r="G763" s="168"/>
      <c r="H763" s="169"/>
      <c r="I763" s="170">
        <v>6</v>
      </c>
      <c r="J763" s="171">
        <v>44057</v>
      </c>
      <c r="K763" s="167">
        <v>5</v>
      </c>
      <c r="L763" s="169"/>
      <c r="M763" s="170">
        <v>8</v>
      </c>
      <c r="N763" s="171">
        <v>44056</v>
      </c>
      <c r="O763" s="167">
        <v>5</v>
      </c>
      <c r="P763" s="169"/>
      <c r="Q763" s="170">
        <v>8</v>
      </c>
      <c r="R763" s="171">
        <v>44055</v>
      </c>
      <c r="S763" s="167">
        <v>5</v>
      </c>
      <c r="T763" s="169"/>
      <c r="U763" s="170">
        <v>8</v>
      </c>
      <c r="V763" s="171">
        <v>44054</v>
      </c>
      <c r="W763" s="167">
        <v>5</v>
      </c>
      <c r="X763" s="169"/>
      <c r="Y763" s="3">
        <v>5</v>
      </c>
      <c r="Z763" s="171">
        <v>44053</v>
      </c>
      <c r="AA763" s="167">
        <v>5</v>
      </c>
      <c r="AB763" s="169"/>
      <c r="AC763" s="131">
        <v>3</v>
      </c>
      <c r="AD763" s="171">
        <v>44052</v>
      </c>
      <c r="AE763" s="167">
        <v>5</v>
      </c>
      <c r="AF763" s="169"/>
      <c r="AG763" s="170">
        <v>1</v>
      </c>
      <c r="AH763" s="171">
        <v>44051</v>
      </c>
      <c r="AI763" s="167">
        <v>5</v>
      </c>
      <c r="AJ763" s="169"/>
      <c r="AK763" s="170">
        <v>1</v>
      </c>
      <c r="AL763" s="171">
        <v>44050</v>
      </c>
      <c r="AM763" s="167">
        <v>5</v>
      </c>
      <c r="AN763" s="169"/>
      <c r="AO763" s="170">
        <v>1</v>
      </c>
      <c r="AP763" s="171">
        <v>44049</v>
      </c>
      <c r="AQ763" s="167">
        <v>0</v>
      </c>
      <c r="AR763" s="169"/>
      <c r="AS763" s="170">
        <v>1</v>
      </c>
      <c r="AT763" s="171">
        <v>44048</v>
      </c>
      <c r="AU763" s="167">
        <v>5</v>
      </c>
      <c r="AV763" s="169"/>
      <c r="AW763" s="170">
        <v>1</v>
      </c>
      <c r="AX763" s="171">
        <v>44047</v>
      </c>
      <c r="AY763" s="167">
        <v>5</v>
      </c>
      <c r="AZ763" s="169"/>
      <c r="BA763" s="170">
        <v>1</v>
      </c>
      <c r="BB763" s="171">
        <v>44046</v>
      </c>
      <c r="BC763" s="167">
        <v>5</v>
      </c>
      <c r="BD763" s="169"/>
      <c r="BE763" s="170">
        <v>1</v>
      </c>
      <c r="BF763" s="171">
        <v>44045</v>
      </c>
      <c r="BG763" s="167">
        <v>5</v>
      </c>
      <c r="BH763" s="169"/>
    </row>
    <row r="764" spans="1:60" s="172" customFormat="1" x14ac:dyDescent="0.25">
      <c r="A764" s="164"/>
      <c r="B764" s="165"/>
      <c r="C764" s="144">
        <f t="shared" si="129"/>
        <v>1</v>
      </c>
      <c r="D764" s="166">
        <f t="shared" si="130"/>
        <v>1</v>
      </c>
      <c r="E764" s="167">
        <f t="shared" si="131"/>
        <v>40</v>
      </c>
      <c r="F764" s="167">
        <v>5</v>
      </c>
      <c r="G764" s="168"/>
      <c r="H764" s="169"/>
      <c r="I764" s="170">
        <v>6</v>
      </c>
      <c r="J764" s="171">
        <v>44057</v>
      </c>
      <c r="K764" s="167">
        <v>5</v>
      </c>
      <c r="L764" s="169"/>
      <c r="M764" s="170">
        <v>8</v>
      </c>
      <c r="N764" s="171">
        <v>44056</v>
      </c>
      <c r="O764" s="167">
        <v>5</v>
      </c>
      <c r="P764" s="169"/>
      <c r="Q764" s="170">
        <v>8</v>
      </c>
      <c r="R764" s="171">
        <v>44055</v>
      </c>
      <c r="S764" s="167">
        <v>5</v>
      </c>
      <c r="T764" s="169"/>
      <c r="U764" s="170">
        <v>8</v>
      </c>
      <c r="V764" s="171">
        <v>44054</v>
      </c>
      <c r="W764" s="167">
        <v>5</v>
      </c>
      <c r="X764" s="169"/>
      <c r="Y764" s="3">
        <v>5</v>
      </c>
      <c r="Z764" s="171">
        <v>44053</v>
      </c>
      <c r="AA764" s="167">
        <v>5</v>
      </c>
      <c r="AB764" s="169"/>
      <c r="AC764" s="131">
        <v>3</v>
      </c>
      <c r="AD764" s="171">
        <v>44052</v>
      </c>
      <c r="AE764" s="167">
        <v>0</v>
      </c>
      <c r="AF764" s="169"/>
      <c r="AG764" s="170">
        <v>3</v>
      </c>
      <c r="AH764" s="171">
        <v>44051</v>
      </c>
      <c r="AI764" s="167">
        <v>5</v>
      </c>
      <c r="AJ764" s="169"/>
      <c r="AK764" s="170">
        <v>1</v>
      </c>
      <c r="AL764" s="171">
        <v>44050</v>
      </c>
      <c r="AM764" s="167">
        <v>5</v>
      </c>
      <c r="AN764" s="169"/>
      <c r="AO764" s="170">
        <v>1</v>
      </c>
      <c r="AP764" s="171">
        <v>44049</v>
      </c>
      <c r="AQ764" s="167">
        <v>0</v>
      </c>
      <c r="AR764" s="169"/>
      <c r="AS764" s="170">
        <v>1</v>
      </c>
      <c r="AT764" s="171">
        <v>44048</v>
      </c>
      <c r="AU764" s="167">
        <v>5</v>
      </c>
      <c r="AV764" s="169"/>
      <c r="AW764" s="170"/>
      <c r="AX764" s="171"/>
      <c r="AY764" s="167"/>
      <c r="AZ764" s="169"/>
      <c r="BA764" s="170"/>
      <c r="BB764" s="171"/>
      <c r="BC764" s="167"/>
      <c r="BD764" s="169"/>
      <c r="BE764" s="170"/>
      <c r="BF764" s="171"/>
      <c r="BG764" s="167"/>
      <c r="BH764" s="169"/>
    </row>
    <row r="765" spans="1:60" s="172" customFormat="1" x14ac:dyDescent="0.25">
      <c r="A765" s="164"/>
      <c r="B765" s="165"/>
      <c r="C765" s="144">
        <f t="shared" si="129"/>
        <v>1</v>
      </c>
      <c r="D765" s="166">
        <f t="shared" si="130"/>
        <v>1</v>
      </c>
      <c r="E765" s="167">
        <f t="shared" si="131"/>
        <v>10</v>
      </c>
      <c r="F765" s="167">
        <v>5</v>
      </c>
      <c r="G765" s="168"/>
      <c r="H765" s="169"/>
      <c r="I765" s="170">
        <v>6</v>
      </c>
      <c r="J765" s="171">
        <v>44057</v>
      </c>
      <c r="K765" s="167">
        <v>5</v>
      </c>
      <c r="L765" s="169"/>
      <c r="M765" s="170">
        <v>8</v>
      </c>
      <c r="N765" s="171">
        <v>44056</v>
      </c>
      <c r="O765" s="167">
        <v>5</v>
      </c>
      <c r="P765" s="169"/>
      <c r="Q765" s="170"/>
      <c r="R765" s="171"/>
      <c r="S765" s="167"/>
      <c r="T765" s="169"/>
      <c r="U765" s="170"/>
      <c r="V765" s="171"/>
      <c r="W765" s="167"/>
      <c r="X765" s="169"/>
      <c r="Y765" s="3"/>
      <c r="Z765" s="171"/>
      <c r="AA765" s="167"/>
      <c r="AB765" s="169"/>
      <c r="AC765" s="131"/>
      <c r="AD765" s="171"/>
      <c r="AE765" s="167"/>
      <c r="AF765" s="169"/>
      <c r="AG765" s="170"/>
      <c r="AH765" s="171"/>
      <c r="AI765" s="167"/>
      <c r="AJ765" s="169"/>
      <c r="AK765" s="170"/>
      <c r="AL765" s="171"/>
      <c r="AM765" s="167"/>
      <c r="AN765" s="169"/>
      <c r="AO765" s="170"/>
      <c r="AP765" s="171"/>
      <c r="AQ765" s="167"/>
      <c r="AR765" s="169"/>
      <c r="AS765" s="170"/>
      <c r="AT765" s="171"/>
      <c r="AU765" s="167"/>
      <c r="AV765" s="169"/>
      <c r="AW765" s="170"/>
      <c r="AX765" s="171"/>
      <c r="AY765" s="167"/>
      <c r="AZ765" s="169"/>
      <c r="BA765" s="170"/>
      <c r="BB765" s="171"/>
      <c r="BC765" s="167"/>
      <c r="BD765" s="169"/>
      <c r="BE765" s="170"/>
      <c r="BF765" s="171"/>
      <c r="BG765" s="167"/>
      <c r="BH765" s="169"/>
    </row>
    <row r="766" spans="1:60" s="172" customFormat="1" x14ac:dyDescent="0.25">
      <c r="A766" s="164">
        <v>44058</v>
      </c>
      <c r="B766" s="165">
        <v>0.54166666666666663</v>
      </c>
      <c r="C766" s="128">
        <f t="shared" si="129"/>
        <v>2</v>
      </c>
      <c r="D766" s="166">
        <f t="shared" si="130"/>
        <v>2</v>
      </c>
      <c r="E766" s="167">
        <f t="shared" si="131"/>
        <v>130</v>
      </c>
      <c r="F766" s="167">
        <v>5</v>
      </c>
      <c r="G766" s="168"/>
      <c r="H766" s="169"/>
      <c r="I766" s="170">
        <v>6</v>
      </c>
      <c r="J766" s="171">
        <v>44057</v>
      </c>
      <c r="K766" s="167">
        <v>10</v>
      </c>
      <c r="L766" s="169"/>
      <c r="M766" s="170">
        <v>8</v>
      </c>
      <c r="N766" s="171">
        <v>44056</v>
      </c>
      <c r="O766" s="167">
        <v>10</v>
      </c>
      <c r="P766" s="169"/>
      <c r="Q766" s="170">
        <v>8</v>
      </c>
      <c r="R766" s="171">
        <v>44055</v>
      </c>
      <c r="S766" s="167">
        <v>10</v>
      </c>
      <c r="T766" s="169"/>
      <c r="U766" s="170">
        <v>8</v>
      </c>
      <c r="V766" s="171">
        <v>44054</v>
      </c>
      <c r="W766" s="167">
        <v>10</v>
      </c>
      <c r="X766" s="169"/>
      <c r="Y766" s="3">
        <v>5</v>
      </c>
      <c r="Z766" s="171">
        <v>44053</v>
      </c>
      <c r="AA766" s="167">
        <v>10</v>
      </c>
      <c r="AB766" s="169"/>
      <c r="AC766" s="131">
        <v>3</v>
      </c>
      <c r="AD766" s="171">
        <v>44052</v>
      </c>
      <c r="AE766" s="167">
        <v>10</v>
      </c>
      <c r="AF766" s="169"/>
      <c r="AG766" s="170">
        <v>1</v>
      </c>
      <c r="AH766" s="171">
        <v>44051</v>
      </c>
      <c r="AI766" s="167">
        <v>10</v>
      </c>
      <c r="AJ766" s="169"/>
      <c r="AK766" s="170">
        <v>1</v>
      </c>
      <c r="AL766" s="171">
        <v>44050</v>
      </c>
      <c r="AM766" s="167">
        <v>10</v>
      </c>
      <c r="AN766" s="169"/>
      <c r="AO766" s="170">
        <v>1</v>
      </c>
      <c r="AP766" s="171">
        <v>44049</v>
      </c>
      <c r="AQ766" s="167">
        <v>10</v>
      </c>
      <c r="AR766" s="169"/>
      <c r="AS766" s="170">
        <v>1</v>
      </c>
      <c r="AT766" s="171">
        <v>44048</v>
      </c>
      <c r="AU766" s="167">
        <v>10</v>
      </c>
      <c r="AV766" s="169"/>
      <c r="AW766" s="170">
        <v>1</v>
      </c>
      <c r="AX766" s="171">
        <v>44047</v>
      </c>
      <c r="AY766" s="167">
        <v>10</v>
      </c>
      <c r="AZ766" s="169"/>
      <c r="BA766" s="170">
        <v>1</v>
      </c>
      <c r="BB766" s="171">
        <v>44046</v>
      </c>
      <c r="BC766" s="167">
        <v>10</v>
      </c>
      <c r="BD766" s="169"/>
      <c r="BE766" s="170">
        <v>1</v>
      </c>
      <c r="BF766" s="171">
        <v>44045</v>
      </c>
      <c r="BG766" s="167">
        <v>10</v>
      </c>
      <c r="BH766" s="169"/>
    </row>
    <row r="767" spans="1:60" s="172" customFormat="1" x14ac:dyDescent="0.25">
      <c r="A767" s="164"/>
      <c r="B767" s="165"/>
      <c r="C767" s="128">
        <f t="shared" si="129"/>
        <v>1</v>
      </c>
      <c r="D767" s="166">
        <f t="shared" si="130"/>
        <v>1</v>
      </c>
      <c r="E767" s="167">
        <f t="shared" si="131"/>
        <v>15</v>
      </c>
      <c r="F767" s="167">
        <v>5</v>
      </c>
      <c r="G767" s="168"/>
      <c r="H767" s="169"/>
      <c r="I767" s="170">
        <v>6</v>
      </c>
      <c r="J767" s="171">
        <v>44057</v>
      </c>
      <c r="K767" s="167">
        <v>5</v>
      </c>
      <c r="L767" s="169"/>
      <c r="M767" s="170">
        <v>8</v>
      </c>
      <c r="N767" s="171">
        <v>44056</v>
      </c>
      <c r="O767" s="167">
        <v>5</v>
      </c>
      <c r="P767" s="169"/>
      <c r="Q767" s="170">
        <v>8</v>
      </c>
      <c r="R767" s="171">
        <v>44055</v>
      </c>
      <c r="S767" s="167">
        <v>5</v>
      </c>
      <c r="T767" s="169"/>
      <c r="U767" s="170"/>
      <c r="V767" s="171"/>
      <c r="W767" s="167"/>
      <c r="X767" s="169"/>
      <c r="Y767" s="3"/>
      <c r="Z767" s="171"/>
      <c r="AA767" s="167"/>
      <c r="AB767" s="169"/>
      <c r="AC767" s="131"/>
      <c r="AD767" s="171"/>
      <c r="AE767" s="167"/>
      <c r="AF767" s="169"/>
      <c r="AG767" s="170"/>
      <c r="AH767" s="171"/>
      <c r="AI767" s="167"/>
      <c r="AJ767" s="169"/>
      <c r="AK767" s="170"/>
      <c r="AL767" s="171"/>
      <c r="AM767" s="167"/>
      <c r="AN767" s="169"/>
      <c r="AO767" s="170"/>
      <c r="AP767" s="171"/>
      <c r="AQ767" s="167"/>
      <c r="AR767" s="169"/>
      <c r="AS767" s="170"/>
      <c r="AT767" s="171"/>
      <c r="AU767" s="167"/>
      <c r="AV767" s="169"/>
      <c r="AW767" s="170"/>
      <c r="AX767" s="171"/>
      <c r="AY767" s="167"/>
      <c r="AZ767" s="169"/>
      <c r="BA767" s="170"/>
      <c r="BB767" s="171"/>
      <c r="BC767" s="167"/>
      <c r="BD767" s="169"/>
      <c r="BE767" s="170"/>
      <c r="BF767" s="171"/>
      <c r="BG767" s="167"/>
      <c r="BH767" s="169"/>
    </row>
    <row r="768" spans="1:60" s="172" customFormat="1" x14ac:dyDescent="0.25">
      <c r="A768" s="164"/>
      <c r="B768" s="165"/>
      <c r="C768" s="144">
        <f t="shared" si="129"/>
        <v>2</v>
      </c>
      <c r="D768" s="166">
        <f t="shared" si="130"/>
        <v>2</v>
      </c>
      <c r="E768" s="167">
        <f t="shared" si="131"/>
        <v>20</v>
      </c>
      <c r="F768" s="167">
        <v>5</v>
      </c>
      <c r="G768" s="168"/>
      <c r="H768" s="169"/>
      <c r="I768" s="170">
        <v>6</v>
      </c>
      <c r="J768" s="171">
        <v>44057</v>
      </c>
      <c r="K768" s="167">
        <v>10</v>
      </c>
      <c r="L768" s="169"/>
      <c r="M768" s="170">
        <v>8</v>
      </c>
      <c r="N768" s="171">
        <v>44056</v>
      </c>
      <c r="O768" s="167">
        <v>10</v>
      </c>
      <c r="P768" s="169"/>
      <c r="Q768" s="170"/>
      <c r="R768" s="171"/>
      <c r="S768" s="167"/>
      <c r="T768" s="169"/>
      <c r="U768" s="170"/>
      <c r="V768" s="171"/>
      <c r="W768" s="167"/>
      <c r="X768" s="169"/>
      <c r="Y768" s="3"/>
      <c r="Z768" s="171"/>
      <c r="AA768" s="167"/>
      <c r="AB768" s="169"/>
      <c r="AC768" s="131"/>
      <c r="AD768" s="171"/>
      <c r="AE768" s="167"/>
      <c r="AF768" s="169"/>
      <c r="AG768" s="170"/>
      <c r="AH768" s="171"/>
      <c r="AI768" s="167"/>
      <c r="AJ768" s="169"/>
      <c r="AK768" s="170"/>
      <c r="AL768" s="171"/>
      <c r="AM768" s="167"/>
      <c r="AN768" s="169"/>
      <c r="AO768" s="170"/>
      <c r="AP768" s="171"/>
      <c r="AQ768" s="167"/>
      <c r="AR768" s="169"/>
      <c r="AS768" s="170"/>
      <c r="AT768" s="171"/>
      <c r="AU768" s="167"/>
      <c r="AV768" s="169"/>
      <c r="AW768" s="170"/>
      <c r="AX768" s="171"/>
      <c r="AY768" s="167"/>
      <c r="AZ768" s="169"/>
      <c r="BA768" s="170"/>
      <c r="BB768" s="171"/>
      <c r="BC768" s="167"/>
      <c r="BD768" s="169"/>
      <c r="BE768" s="170"/>
      <c r="BF768" s="171"/>
      <c r="BG768" s="167"/>
      <c r="BH768" s="169"/>
    </row>
    <row r="769" spans="1:60" s="172" customFormat="1" x14ac:dyDescent="0.25">
      <c r="A769" s="164">
        <v>44058</v>
      </c>
      <c r="B769" s="165">
        <v>0.58333333333333337</v>
      </c>
      <c r="C769" s="128">
        <f t="shared" ref="C769:C792" si="132">K769/F769</f>
        <v>3</v>
      </c>
      <c r="D769" s="166">
        <f t="shared" ref="D769:D792" si="133">C769</f>
        <v>3</v>
      </c>
      <c r="E769" s="167">
        <f t="shared" ref="E769:E792" si="134">SUM(K769,O769,S769,W769,AA769,AE769,AI769,AM769,AQ769,AU769,AY769,BC769,BG769)</f>
        <v>195</v>
      </c>
      <c r="F769" s="167">
        <v>5</v>
      </c>
      <c r="G769" s="168"/>
      <c r="H769" s="169"/>
      <c r="I769" s="170">
        <v>6</v>
      </c>
      <c r="J769" s="171">
        <v>44057</v>
      </c>
      <c r="K769" s="167">
        <v>15</v>
      </c>
      <c r="L769" s="169"/>
      <c r="M769" s="170">
        <v>8</v>
      </c>
      <c r="N769" s="171">
        <v>44056</v>
      </c>
      <c r="O769" s="167">
        <v>15</v>
      </c>
      <c r="P769" s="169"/>
      <c r="Q769" s="170">
        <v>8</v>
      </c>
      <c r="R769" s="171">
        <v>44055</v>
      </c>
      <c r="S769" s="167">
        <v>15</v>
      </c>
      <c r="T769" s="169"/>
      <c r="U769" s="170">
        <v>8</v>
      </c>
      <c r="V769" s="171">
        <v>44054</v>
      </c>
      <c r="W769" s="167">
        <v>15</v>
      </c>
      <c r="X769" s="169"/>
      <c r="Y769" s="3">
        <v>5</v>
      </c>
      <c r="Z769" s="171">
        <v>44053</v>
      </c>
      <c r="AA769" s="167">
        <v>15</v>
      </c>
      <c r="AB769" s="169"/>
      <c r="AC769" s="131">
        <v>3</v>
      </c>
      <c r="AD769" s="171">
        <v>44052</v>
      </c>
      <c r="AE769" s="167">
        <v>15</v>
      </c>
      <c r="AF769" s="169"/>
      <c r="AG769" s="170">
        <v>1</v>
      </c>
      <c r="AH769" s="171">
        <v>44051</v>
      </c>
      <c r="AI769" s="167">
        <v>15</v>
      </c>
      <c r="AJ769" s="169"/>
      <c r="AK769" s="170">
        <v>1</v>
      </c>
      <c r="AL769" s="171">
        <v>44050</v>
      </c>
      <c r="AM769" s="167">
        <v>15</v>
      </c>
      <c r="AN769" s="169"/>
      <c r="AO769" s="170">
        <v>1</v>
      </c>
      <c r="AP769" s="171">
        <v>44049</v>
      </c>
      <c r="AQ769" s="167">
        <v>15</v>
      </c>
      <c r="AR769" s="169"/>
      <c r="AS769" s="170">
        <v>1</v>
      </c>
      <c r="AT769" s="171">
        <v>44048</v>
      </c>
      <c r="AU769" s="167">
        <v>15</v>
      </c>
      <c r="AV769" s="169"/>
      <c r="AW769" s="170">
        <v>1</v>
      </c>
      <c r="AX769" s="171">
        <v>44047</v>
      </c>
      <c r="AY769" s="167">
        <v>15</v>
      </c>
      <c r="AZ769" s="169"/>
      <c r="BA769" s="170">
        <v>1</v>
      </c>
      <c r="BB769" s="171">
        <v>44046</v>
      </c>
      <c r="BC769" s="167">
        <v>15</v>
      </c>
      <c r="BD769" s="169"/>
      <c r="BE769" s="170">
        <v>1</v>
      </c>
      <c r="BF769" s="171">
        <v>44045</v>
      </c>
      <c r="BG769" s="167">
        <v>15</v>
      </c>
      <c r="BH769" s="169"/>
    </row>
    <row r="770" spans="1:60" s="172" customFormat="1" x14ac:dyDescent="0.25">
      <c r="A770" s="164"/>
      <c r="B770" s="165"/>
      <c r="C770" s="128">
        <f t="shared" si="132"/>
        <v>1</v>
      </c>
      <c r="D770" s="166">
        <f t="shared" si="133"/>
        <v>1</v>
      </c>
      <c r="E770" s="167">
        <f t="shared" si="134"/>
        <v>35</v>
      </c>
      <c r="F770" s="167">
        <v>5</v>
      </c>
      <c r="G770" s="168"/>
      <c r="H770" s="169"/>
      <c r="I770" s="170">
        <v>6</v>
      </c>
      <c r="J770" s="171">
        <v>44057</v>
      </c>
      <c r="K770" s="167">
        <v>5</v>
      </c>
      <c r="L770" s="169"/>
      <c r="M770" s="170">
        <v>8</v>
      </c>
      <c r="N770" s="171">
        <v>44056</v>
      </c>
      <c r="O770" s="167">
        <v>5</v>
      </c>
      <c r="P770" s="169"/>
      <c r="Q770" s="170">
        <v>8</v>
      </c>
      <c r="R770" s="171">
        <v>44055</v>
      </c>
      <c r="S770" s="167">
        <v>5</v>
      </c>
      <c r="T770" s="169"/>
      <c r="U770" s="170">
        <v>8</v>
      </c>
      <c r="V770" s="171">
        <v>44054</v>
      </c>
      <c r="W770" s="167">
        <v>5</v>
      </c>
      <c r="X770" s="169"/>
      <c r="Y770" s="3">
        <v>5</v>
      </c>
      <c r="Z770" s="171">
        <v>44053</v>
      </c>
      <c r="AA770" s="167">
        <v>5</v>
      </c>
      <c r="AB770" s="169"/>
      <c r="AC770" s="131">
        <v>3</v>
      </c>
      <c r="AD770" s="171">
        <v>44052</v>
      </c>
      <c r="AE770" s="167">
        <v>5</v>
      </c>
      <c r="AF770" s="169"/>
      <c r="AG770" s="170">
        <v>1</v>
      </c>
      <c r="AH770" s="171">
        <v>44051</v>
      </c>
      <c r="AI770" s="167">
        <v>5</v>
      </c>
      <c r="AJ770" s="169"/>
      <c r="AK770" s="170"/>
      <c r="AL770" s="171"/>
      <c r="AM770" s="167"/>
      <c r="AN770" s="169"/>
      <c r="AO770" s="170"/>
      <c r="AP770" s="171"/>
      <c r="AQ770" s="167"/>
      <c r="AR770" s="169"/>
      <c r="AS770" s="170"/>
      <c r="AT770" s="171"/>
      <c r="AU770" s="167"/>
      <c r="AV770" s="169"/>
      <c r="AW770" s="170"/>
      <c r="AX770" s="171"/>
      <c r="AY770" s="167"/>
      <c r="AZ770" s="169"/>
      <c r="BA770" s="170"/>
      <c r="BB770" s="171"/>
      <c r="BC770" s="167"/>
      <c r="BD770" s="169"/>
      <c r="BE770" s="170"/>
      <c r="BF770" s="171"/>
      <c r="BG770" s="167"/>
      <c r="BH770" s="169"/>
    </row>
    <row r="771" spans="1:60" s="172" customFormat="1" x14ac:dyDescent="0.25">
      <c r="A771" s="164"/>
      <c r="B771" s="165"/>
      <c r="C771" s="144">
        <f t="shared" si="132"/>
        <v>1</v>
      </c>
      <c r="D771" s="166">
        <f t="shared" si="133"/>
        <v>1</v>
      </c>
      <c r="E771" s="167">
        <f t="shared" si="134"/>
        <v>15</v>
      </c>
      <c r="F771" s="167">
        <v>5</v>
      </c>
      <c r="G771" s="168"/>
      <c r="H771" s="169"/>
      <c r="I771" s="170">
        <v>6</v>
      </c>
      <c r="J771" s="171">
        <v>44057</v>
      </c>
      <c r="K771" s="167">
        <v>5</v>
      </c>
      <c r="L771" s="169"/>
      <c r="M771" s="170">
        <v>8</v>
      </c>
      <c r="N771" s="171">
        <v>44056</v>
      </c>
      <c r="O771" s="167">
        <v>5</v>
      </c>
      <c r="P771" s="169"/>
      <c r="Q771" s="170">
        <v>8</v>
      </c>
      <c r="R771" s="171">
        <v>44055</v>
      </c>
      <c r="S771" s="167">
        <v>5</v>
      </c>
      <c r="T771" s="169"/>
      <c r="U771" s="170"/>
      <c r="V771" s="171"/>
      <c r="W771" s="167"/>
      <c r="X771" s="169"/>
      <c r="Y771" s="3"/>
      <c r="Z771" s="171"/>
      <c r="AA771" s="167"/>
      <c r="AB771" s="169"/>
      <c r="AC771" s="131"/>
      <c r="AD771" s="171"/>
      <c r="AE771" s="167"/>
      <c r="AF771" s="169"/>
      <c r="AG771" s="170"/>
      <c r="AH771" s="171"/>
      <c r="AI771" s="167"/>
      <c r="AJ771" s="169"/>
      <c r="AK771" s="170"/>
      <c r="AL771" s="171"/>
      <c r="AM771" s="167"/>
      <c r="AN771" s="169"/>
      <c r="AO771" s="170"/>
      <c r="AP771" s="171"/>
      <c r="AQ771" s="167"/>
      <c r="AR771" s="169"/>
      <c r="AS771" s="170"/>
      <c r="AT771" s="171"/>
      <c r="AU771" s="167"/>
      <c r="AV771" s="169"/>
      <c r="AW771" s="170"/>
      <c r="AX771" s="171"/>
      <c r="AY771" s="167"/>
      <c r="AZ771" s="169"/>
      <c r="BA771" s="170"/>
      <c r="BB771" s="171"/>
      <c r="BC771" s="167"/>
      <c r="BD771" s="169"/>
      <c r="BE771" s="170"/>
      <c r="BF771" s="171"/>
      <c r="BG771" s="167"/>
      <c r="BH771" s="169"/>
    </row>
    <row r="772" spans="1:60" s="172" customFormat="1" x14ac:dyDescent="0.25">
      <c r="A772" s="164"/>
      <c r="B772" s="165"/>
      <c r="C772" s="144">
        <f t="shared" si="132"/>
        <v>1</v>
      </c>
      <c r="D772" s="166">
        <f t="shared" si="133"/>
        <v>1</v>
      </c>
      <c r="E772" s="167">
        <f t="shared" si="134"/>
        <v>5</v>
      </c>
      <c r="F772" s="167">
        <v>5</v>
      </c>
      <c r="G772" s="168"/>
      <c r="H772" s="169"/>
      <c r="I772" s="170">
        <v>6</v>
      </c>
      <c r="J772" s="171">
        <v>44057</v>
      </c>
      <c r="K772" s="167">
        <v>5</v>
      </c>
      <c r="L772" s="169"/>
      <c r="M772" s="170"/>
      <c r="N772" s="171"/>
      <c r="O772" s="167"/>
      <c r="P772" s="169"/>
      <c r="Q772" s="170"/>
      <c r="R772" s="171"/>
      <c r="S772" s="167"/>
      <c r="T772" s="169"/>
      <c r="U772" s="170"/>
      <c r="V772" s="171"/>
      <c r="W772" s="167"/>
      <c r="X772" s="169"/>
      <c r="Y772" s="3"/>
      <c r="Z772" s="171"/>
      <c r="AA772" s="167"/>
      <c r="AB772" s="169"/>
      <c r="AC772" s="131"/>
      <c r="AD772" s="171"/>
      <c r="AE772" s="167"/>
      <c r="AF772" s="169"/>
      <c r="AG772" s="170"/>
      <c r="AH772" s="171"/>
      <c r="AI772" s="167"/>
      <c r="AJ772" s="169"/>
      <c r="AK772" s="170"/>
      <c r="AL772" s="171"/>
      <c r="AM772" s="167"/>
      <c r="AN772" s="169"/>
      <c r="AO772" s="170"/>
      <c r="AP772" s="171"/>
      <c r="AQ772" s="167"/>
      <c r="AR772" s="169"/>
      <c r="AS772" s="170"/>
      <c r="AT772" s="171"/>
      <c r="AU772" s="167"/>
      <c r="AV772" s="169"/>
      <c r="AW772" s="170"/>
      <c r="AX772" s="171"/>
      <c r="AY772" s="167"/>
      <c r="AZ772" s="169"/>
      <c r="BA772" s="170"/>
      <c r="BB772" s="171"/>
      <c r="BC772" s="167"/>
      <c r="BD772" s="169"/>
      <c r="BE772" s="170"/>
      <c r="BF772" s="171"/>
      <c r="BG772" s="167"/>
      <c r="BH772" s="169"/>
    </row>
    <row r="773" spans="1:60" s="172" customFormat="1" x14ac:dyDescent="0.25">
      <c r="A773" s="164">
        <v>44058</v>
      </c>
      <c r="B773" s="165">
        <v>0.625</v>
      </c>
      <c r="C773" s="128">
        <f t="shared" si="132"/>
        <v>4</v>
      </c>
      <c r="D773" s="166">
        <f t="shared" si="133"/>
        <v>4</v>
      </c>
      <c r="E773" s="167">
        <f t="shared" si="134"/>
        <v>260</v>
      </c>
      <c r="F773" s="167">
        <v>5</v>
      </c>
      <c r="G773" s="168"/>
      <c r="H773" s="169"/>
      <c r="I773" s="170">
        <v>6</v>
      </c>
      <c r="J773" s="171">
        <v>44057</v>
      </c>
      <c r="K773" s="167">
        <v>20</v>
      </c>
      <c r="L773" s="169"/>
      <c r="M773" s="170">
        <v>8</v>
      </c>
      <c r="N773" s="171">
        <v>44056</v>
      </c>
      <c r="O773" s="167">
        <v>20</v>
      </c>
      <c r="P773" s="169"/>
      <c r="Q773" s="170">
        <v>8</v>
      </c>
      <c r="R773" s="171">
        <v>44055</v>
      </c>
      <c r="S773" s="167">
        <v>20</v>
      </c>
      <c r="T773" s="169"/>
      <c r="U773" s="170">
        <v>8</v>
      </c>
      <c r="V773" s="171">
        <v>44054</v>
      </c>
      <c r="W773" s="167">
        <v>20</v>
      </c>
      <c r="X773" s="169"/>
      <c r="Y773" s="3">
        <v>5</v>
      </c>
      <c r="Z773" s="171">
        <v>44053</v>
      </c>
      <c r="AA773" s="167">
        <v>20</v>
      </c>
      <c r="AB773" s="169"/>
      <c r="AC773" s="131">
        <v>3</v>
      </c>
      <c r="AD773" s="171">
        <v>44052</v>
      </c>
      <c r="AE773" s="167">
        <v>20</v>
      </c>
      <c r="AF773" s="169"/>
      <c r="AG773" s="170">
        <v>1</v>
      </c>
      <c r="AH773" s="171">
        <v>44051</v>
      </c>
      <c r="AI773" s="167">
        <v>20</v>
      </c>
      <c r="AJ773" s="169"/>
      <c r="AK773" s="170">
        <v>1</v>
      </c>
      <c r="AL773" s="171">
        <v>44050</v>
      </c>
      <c r="AM773" s="167">
        <v>20</v>
      </c>
      <c r="AN773" s="169"/>
      <c r="AO773" s="170">
        <v>1</v>
      </c>
      <c r="AP773" s="171">
        <v>44049</v>
      </c>
      <c r="AQ773" s="167">
        <v>20</v>
      </c>
      <c r="AR773" s="169"/>
      <c r="AS773" s="170">
        <v>1</v>
      </c>
      <c r="AT773" s="171">
        <v>44048</v>
      </c>
      <c r="AU773" s="167">
        <v>20</v>
      </c>
      <c r="AV773" s="169"/>
      <c r="AW773" s="170">
        <v>1</v>
      </c>
      <c r="AX773" s="171">
        <v>44047</v>
      </c>
      <c r="AY773" s="167">
        <v>20</v>
      </c>
      <c r="AZ773" s="169"/>
      <c r="BA773" s="170">
        <v>1</v>
      </c>
      <c r="BB773" s="171">
        <v>44046</v>
      </c>
      <c r="BC773" s="167">
        <v>20</v>
      </c>
      <c r="BD773" s="169"/>
      <c r="BE773" s="170">
        <v>1</v>
      </c>
      <c r="BF773" s="171">
        <v>44045</v>
      </c>
      <c r="BG773" s="167">
        <v>20</v>
      </c>
      <c r="BH773" s="169"/>
    </row>
    <row r="774" spans="1:60" s="172" customFormat="1" x14ac:dyDescent="0.25">
      <c r="A774" s="164">
        <v>44058</v>
      </c>
      <c r="B774" s="165">
        <v>0.66666666666666663</v>
      </c>
      <c r="C774" s="128">
        <f t="shared" si="132"/>
        <v>2</v>
      </c>
      <c r="D774" s="166">
        <f t="shared" si="133"/>
        <v>2</v>
      </c>
      <c r="E774" s="167">
        <f t="shared" si="134"/>
        <v>130</v>
      </c>
      <c r="F774" s="167">
        <v>5</v>
      </c>
      <c r="G774" s="168"/>
      <c r="H774" s="169"/>
      <c r="I774" s="170">
        <v>6</v>
      </c>
      <c r="J774" s="171">
        <v>44057</v>
      </c>
      <c r="K774" s="167">
        <v>10</v>
      </c>
      <c r="L774" s="169"/>
      <c r="M774" s="170">
        <v>8</v>
      </c>
      <c r="N774" s="171">
        <v>44056</v>
      </c>
      <c r="O774" s="167">
        <v>10</v>
      </c>
      <c r="P774" s="169"/>
      <c r="Q774" s="170">
        <v>8</v>
      </c>
      <c r="R774" s="171">
        <v>44055</v>
      </c>
      <c r="S774" s="167">
        <v>10</v>
      </c>
      <c r="T774" s="169"/>
      <c r="U774" s="170">
        <v>8</v>
      </c>
      <c r="V774" s="171">
        <v>44054</v>
      </c>
      <c r="W774" s="167">
        <v>10</v>
      </c>
      <c r="X774" s="169"/>
      <c r="Y774" s="3">
        <v>5</v>
      </c>
      <c r="Z774" s="171">
        <v>44053</v>
      </c>
      <c r="AA774" s="167">
        <v>10</v>
      </c>
      <c r="AB774" s="169"/>
      <c r="AC774" s="131">
        <v>3</v>
      </c>
      <c r="AD774" s="171">
        <v>44052</v>
      </c>
      <c r="AE774" s="167">
        <v>10</v>
      </c>
      <c r="AF774" s="169"/>
      <c r="AG774" s="170">
        <v>1</v>
      </c>
      <c r="AH774" s="171">
        <v>44051</v>
      </c>
      <c r="AI774" s="167">
        <v>10</v>
      </c>
      <c r="AJ774" s="169"/>
      <c r="AK774" s="170">
        <v>1</v>
      </c>
      <c r="AL774" s="171">
        <v>44050</v>
      </c>
      <c r="AM774" s="167">
        <v>10</v>
      </c>
      <c r="AN774" s="169"/>
      <c r="AO774" s="170">
        <v>1</v>
      </c>
      <c r="AP774" s="171">
        <v>44049</v>
      </c>
      <c r="AQ774" s="167">
        <v>10</v>
      </c>
      <c r="AR774" s="169"/>
      <c r="AS774" s="170">
        <v>1</v>
      </c>
      <c r="AT774" s="171">
        <v>44048</v>
      </c>
      <c r="AU774" s="167">
        <v>10</v>
      </c>
      <c r="AV774" s="169"/>
      <c r="AW774" s="170">
        <v>1</v>
      </c>
      <c r="AX774" s="171">
        <v>44047</v>
      </c>
      <c r="AY774" s="167">
        <v>10</v>
      </c>
      <c r="AZ774" s="169"/>
      <c r="BA774" s="170">
        <v>1</v>
      </c>
      <c r="BB774" s="171">
        <v>44046</v>
      </c>
      <c r="BC774" s="167">
        <v>10</v>
      </c>
      <c r="BD774" s="169"/>
      <c r="BE774" s="170">
        <v>1</v>
      </c>
      <c r="BF774" s="171">
        <v>44045</v>
      </c>
      <c r="BG774" s="167">
        <v>10</v>
      </c>
      <c r="BH774" s="169"/>
    </row>
    <row r="775" spans="1:60" s="172" customFormat="1" x14ac:dyDescent="0.25">
      <c r="A775" s="164"/>
      <c r="B775" s="165"/>
      <c r="C775" s="128">
        <f t="shared" si="132"/>
        <v>1</v>
      </c>
      <c r="D775" s="166">
        <f t="shared" si="133"/>
        <v>1</v>
      </c>
      <c r="E775" s="167">
        <f t="shared" si="134"/>
        <v>50</v>
      </c>
      <c r="F775" s="167">
        <v>5</v>
      </c>
      <c r="G775" s="168"/>
      <c r="H775" s="169"/>
      <c r="I775" s="170">
        <v>6</v>
      </c>
      <c r="J775" s="171">
        <v>44057</v>
      </c>
      <c r="K775" s="167">
        <v>5</v>
      </c>
      <c r="L775" s="169"/>
      <c r="M775" s="170">
        <v>8</v>
      </c>
      <c r="N775" s="171">
        <v>44056</v>
      </c>
      <c r="O775" s="167">
        <v>0</v>
      </c>
      <c r="P775" s="169"/>
      <c r="Q775" s="170">
        <v>8</v>
      </c>
      <c r="R775" s="171">
        <v>44055</v>
      </c>
      <c r="S775" s="167">
        <v>0</v>
      </c>
      <c r="T775" s="169"/>
      <c r="U775" s="170">
        <v>8</v>
      </c>
      <c r="V775" s="171">
        <v>44054</v>
      </c>
      <c r="W775" s="167">
        <v>0</v>
      </c>
      <c r="X775" s="169"/>
      <c r="Y775" s="3">
        <v>8</v>
      </c>
      <c r="Z775" s="171">
        <v>44053</v>
      </c>
      <c r="AA775" s="167">
        <v>5</v>
      </c>
      <c r="AB775" s="169"/>
      <c r="AC775" s="131">
        <v>8</v>
      </c>
      <c r="AD775" s="171">
        <v>44052</v>
      </c>
      <c r="AE775" s="167">
        <v>5</v>
      </c>
      <c r="AF775" s="169"/>
      <c r="AG775" s="170">
        <v>8</v>
      </c>
      <c r="AH775" s="171">
        <v>44051</v>
      </c>
      <c r="AI775" s="167">
        <v>5</v>
      </c>
      <c r="AJ775" s="169"/>
      <c r="AK775" s="170">
        <v>5</v>
      </c>
      <c r="AL775" s="171">
        <v>44050</v>
      </c>
      <c r="AM775" s="167">
        <v>5</v>
      </c>
      <c r="AN775" s="169"/>
      <c r="AO775" s="170">
        <v>3</v>
      </c>
      <c r="AP775" s="171">
        <v>44049</v>
      </c>
      <c r="AQ775" s="167">
        <v>5</v>
      </c>
      <c r="AR775" s="169"/>
      <c r="AS775" s="170">
        <v>1</v>
      </c>
      <c r="AT775" s="171">
        <v>44048</v>
      </c>
      <c r="AU775" s="167">
        <v>5</v>
      </c>
      <c r="AV775" s="169"/>
      <c r="AW775" s="170">
        <v>1</v>
      </c>
      <c r="AX775" s="171">
        <v>44047</v>
      </c>
      <c r="AY775" s="167">
        <v>5</v>
      </c>
      <c r="AZ775" s="169"/>
      <c r="BA775" s="170">
        <v>1</v>
      </c>
      <c r="BB775" s="171">
        <v>44046</v>
      </c>
      <c r="BC775" s="167">
        <v>5</v>
      </c>
      <c r="BD775" s="169"/>
      <c r="BE775" s="170">
        <v>1</v>
      </c>
      <c r="BF775" s="171">
        <v>44045</v>
      </c>
      <c r="BG775" s="167">
        <v>5</v>
      </c>
      <c r="BH775" s="169"/>
    </row>
    <row r="776" spans="1:60" s="172" customFormat="1" x14ac:dyDescent="0.25">
      <c r="A776" s="164">
        <v>44058</v>
      </c>
      <c r="B776" s="165">
        <v>0.79166666666666663</v>
      </c>
      <c r="C776" s="128">
        <f t="shared" si="132"/>
        <v>3</v>
      </c>
      <c r="D776" s="166">
        <f t="shared" si="133"/>
        <v>3</v>
      </c>
      <c r="E776" s="167">
        <f t="shared" si="134"/>
        <v>195</v>
      </c>
      <c r="F776" s="167">
        <v>5</v>
      </c>
      <c r="G776" s="168"/>
      <c r="H776" s="169"/>
      <c r="I776" s="170">
        <v>6</v>
      </c>
      <c r="J776" s="171">
        <v>44057</v>
      </c>
      <c r="K776" s="167">
        <v>15</v>
      </c>
      <c r="L776" s="169"/>
      <c r="M776" s="170">
        <v>8</v>
      </c>
      <c r="N776" s="171">
        <v>44056</v>
      </c>
      <c r="O776" s="167">
        <v>15</v>
      </c>
      <c r="P776" s="169"/>
      <c r="Q776" s="170">
        <v>8</v>
      </c>
      <c r="R776" s="171">
        <v>44055</v>
      </c>
      <c r="S776" s="167">
        <v>15</v>
      </c>
      <c r="T776" s="169"/>
      <c r="U776" s="170">
        <v>8</v>
      </c>
      <c r="V776" s="171">
        <v>44054</v>
      </c>
      <c r="W776" s="167">
        <v>15</v>
      </c>
      <c r="X776" s="169"/>
      <c r="Y776" s="3">
        <v>5</v>
      </c>
      <c r="Z776" s="171">
        <v>44053</v>
      </c>
      <c r="AA776" s="167">
        <v>15</v>
      </c>
      <c r="AB776" s="169"/>
      <c r="AC776" s="131">
        <v>3</v>
      </c>
      <c r="AD776" s="171">
        <v>44052</v>
      </c>
      <c r="AE776" s="167">
        <v>15</v>
      </c>
      <c r="AF776" s="169"/>
      <c r="AG776" s="170">
        <v>1</v>
      </c>
      <c r="AH776" s="171">
        <v>44051</v>
      </c>
      <c r="AI776" s="167">
        <v>15</v>
      </c>
      <c r="AJ776" s="169"/>
      <c r="AK776" s="170">
        <v>1</v>
      </c>
      <c r="AL776" s="171">
        <v>44050</v>
      </c>
      <c r="AM776" s="167">
        <v>15</v>
      </c>
      <c r="AN776" s="169"/>
      <c r="AO776" s="170">
        <v>1</v>
      </c>
      <c r="AP776" s="171">
        <v>44049</v>
      </c>
      <c r="AQ776" s="167">
        <v>15</v>
      </c>
      <c r="AR776" s="169"/>
      <c r="AS776" s="170">
        <v>1</v>
      </c>
      <c r="AT776" s="171">
        <v>44048</v>
      </c>
      <c r="AU776" s="167">
        <v>15</v>
      </c>
      <c r="AV776" s="169"/>
      <c r="AW776" s="170">
        <v>1</v>
      </c>
      <c r="AX776" s="171">
        <v>44047</v>
      </c>
      <c r="AY776" s="167">
        <v>15</v>
      </c>
      <c r="AZ776" s="169"/>
      <c r="BA776" s="170">
        <v>1</v>
      </c>
      <c r="BB776" s="171">
        <v>44046</v>
      </c>
      <c r="BC776" s="167">
        <v>15</v>
      </c>
      <c r="BD776" s="169"/>
      <c r="BE776" s="170">
        <v>1</v>
      </c>
      <c r="BF776" s="171">
        <v>44045</v>
      </c>
      <c r="BG776" s="167">
        <v>15</v>
      </c>
      <c r="BH776" s="169"/>
    </row>
    <row r="777" spans="1:60" s="172" customFormat="1" x14ac:dyDescent="0.25">
      <c r="A777" s="164"/>
      <c r="B777" s="165"/>
      <c r="C777" s="128">
        <f t="shared" si="132"/>
        <v>1</v>
      </c>
      <c r="D777" s="166">
        <f t="shared" si="133"/>
        <v>1</v>
      </c>
      <c r="E777" s="167">
        <f t="shared" si="134"/>
        <v>45</v>
      </c>
      <c r="F777" s="167">
        <v>5</v>
      </c>
      <c r="G777" s="168"/>
      <c r="H777" s="169"/>
      <c r="I777" s="170">
        <v>6</v>
      </c>
      <c r="J777" s="171">
        <v>44057</v>
      </c>
      <c r="K777" s="167">
        <v>5</v>
      </c>
      <c r="L777" s="169"/>
      <c r="M777" s="170">
        <v>8</v>
      </c>
      <c r="N777" s="171">
        <v>44056</v>
      </c>
      <c r="O777" s="167">
        <v>5</v>
      </c>
      <c r="P777" s="169"/>
      <c r="Q777" s="170">
        <v>8</v>
      </c>
      <c r="R777" s="171">
        <v>44055</v>
      </c>
      <c r="S777" s="167">
        <v>0</v>
      </c>
      <c r="T777" s="169"/>
      <c r="U777" s="170">
        <v>8</v>
      </c>
      <c r="V777" s="171">
        <v>44054</v>
      </c>
      <c r="W777" s="167">
        <v>0</v>
      </c>
      <c r="X777" s="169"/>
      <c r="Y777" s="3">
        <v>8</v>
      </c>
      <c r="Z777" s="171">
        <v>44053</v>
      </c>
      <c r="AA777" s="167">
        <v>0</v>
      </c>
      <c r="AB777" s="169"/>
      <c r="AC777" s="131">
        <v>8</v>
      </c>
      <c r="AD777" s="171">
        <v>44052</v>
      </c>
      <c r="AE777" s="167">
        <v>0</v>
      </c>
      <c r="AF777" s="169"/>
      <c r="AG777" s="170">
        <v>8</v>
      </c>
      <c r="AH777" s="171">
        <v>44051</v>
      </c>
      <c r="AI777" s="167">
        <v>5</v>
      </c>
      <c r="AJ777" s="169"/>
      <c r="AK777" s="170">
        <v>8</v>
      </c>
      <c r="AL777" s="171">
        <v>44050</v>
      </c>
      <c r="AM777" s="167">
        <v>5</v>
      </c>
      <c r="AN777" s="169"/>
      <c r="AO777" s="170">
        <v>5</v>
      </c>
      <c r="AP777" s="171">
        <v>44049</v>
      </c>
      <c r="AQ777" s="167">
        <v>5</v>
      </c>
      <c r="AR777" s="169"/>
      <c r="AS777" s="170">
        <v>3</v>
      </c>
      <c r="AT777" s="171">
        <v>44048</v>
      </c>
      <c r="AU777" s="167">
        <v>5</v>
      </c>
      <c r="AV777" s="169"/>
      <c r="AW777" s="170">
        <v>1</v>
      </c>
      <c r="AX777" s="171">
        <v>44047</v>
      </c>
      <c r="AY777" s="167">
        <v>5</v>
      </c>
      <c r="AZ777" s="169"/>
      <c r="BA777" s="170">
        <v>1</v>
      </c>
      <c r="BB777" s="171">
        <v>44046</v>
      </c>
      <c r="BC777" s="167">
        <v>5</v>
      </c>
      <c r="BD777" s="169"/>
      <c r="BE777" s="170">
        <v>1</v>
      </c>
      <c r="BF777" s="171">
        <v>44045</v>
      </c>
      <c r="BG777" s="167">
        <v>5</v>
      </c>
      <c r="BH777" s="169"/>
    </row>
    <row r="778" spans="1:60" s="172" customFormat="1" ht="13.75" thickBot="1" x14ac:dyDescent="0.3">
      <c r="A778" s="164"/>
      <c r="B778" s="165"/>
      <c r="C778" s="144">
        <f t="shared" si="132"/>
        <v>1</v>
      </c>
      <c r="D778" s="166">
        <f t="shared" si="133"/>
        <v>1</v>
      </c>
      <c r="E778" s="167">
        <f t="shared" si="134"/>
        <v>15</v>
      </c>
      <c r="F778" s="167">
        <v>5</v>
      </c>
      <c r="G778" s="168"/>
      <c r="H778" s="169"/>
      <c r="I778" s="170">
        <v>6</v>
      </c>
      <c r="J778" s="171">
        <v>44057</v>
      </c>
      <c r="K778" s="167">
        <v>5</v>
      </c>
      <c r="L778" s="169"/>
      <c r="M778" s="170">
        <v>8</v>
      </c>
      <c r="N778" s="171">
        <v>44056</v>
      </c>
      <c r="O778" s="167">
        <v>5</v>
      </c>
      <c r="P778" s="169"/>
      <c r="Q778" s="170">
        <v>8</v>
      </c>
      <c r="R778" s="171">
        <v>44055</v>
      </c>
      <c r="S778" s="167">
        <v>5</v>
      </c>
      <c r="T778" s="169"/>
      <c r="U778" s="170"/>
      <c r="V778" s="171"/>
      <c r="W778" s="167"/>
      <c r="X778" s="169"/>
      <c r="Y778" s="3"/>
      <c r="Z778" s="171"/>
      <c r="AA778" s="167"/>
      <c r="AB778" s="169"/>
      <c r="AC778" s="131"/>
      <c r="AD778" s="171"/>
      <c r="AE778" s="167"/>
      <c r="AF778" s="169"/>
      <c r="AG778" s="170"/>
      <c r="AH778" s="171"/>
      <c r="AI778" s="167"/>
      <c r="AJ778" s="169"/>
      <c r="AK778" s="170"/>
      <c r="AL778" s="171"/>
      <c r="AM778" s="167"/>
      <c r="AN778" s="169"/>
      <c r="AO778" s="170"/>
      <c r="AP778" s="171"/>
      <c r="AQ778" s="167"/>
      <c r="AR778" s="169"/>
      <c r="AS778" s="170"/>
      <c r="AT778" s="171"/>
      <c r="AU778" s="167"/>
      <c r="AV778" s="169"/>
      <c r="AW778" s="170"/>
      <c r="AX778" s="171"/>
      <c r="AY778" s="167"/>
      <c r="AZ778" s="169"/>
      <c r="BA778" s="170"/>
      <c r="BB778" s="171"/>
      <c r="BC778" s="167"/>
      <c r="BD778" s="169"/>
      <c r="BE778" s="170"/>
      <c r="BF778" s="171"/>
      <c r="BG778" s="167"/>
      <c r="BH778" s="169"/>
    </row>
    <row r="779" spans="1:60" s="181" customFormat="1" x14ac:dyDescent="0.25">
      <c r="A779" s="173">
        <v>44059</v>
      </c>
      <c r="B779" s="174">
        <v>0.29166666666666669</v>
      </c>
      <c r="C779" s="135">
        <f t="shared" si="132"/>
        <v>1</v>
      </c>
      <c r="D779" s="175">
        <f t="shared" si="133"/>
        <v>1</v>
      </c>
      <c r="E779" s="176">
        <f t="shared" si="134"/>
        <v>65</v>
      </c>
      <c r="F779" s="176">
        <v>5</v>
      </c>
      <c r="G779" s="177"/>
      <c r="H779" s="178"/>
      <c r="I779" s="179">
        <v>6</v>
      </c>
      <c r="J779" s="180">
        <v>44057</v>
      </c>
      <c r="K779" s="176">
        <v>5</v>
      </c>
      <c r="L779" s="178"/>
      <c r="M779" s="179">
        <v>8</v>
      </c>
      <c r="N779" s="180">
        <v>44056</v>
      </c>
      <c r="O779" s="176">
        <v>5</v>
      </c>
      <c r="P779" s="178"/>
      <c r="Q779" s="179">
        <v>8</v>
      </c>
      <c r="R779" s="180">
        <v>44055</v>
      </c>
      <c r="S779" s="176">
        <v>5</v>
      </c>
      <c r="T779" s="178"/>
      <c r="U779" s="179">
        <v>8</v>
      </c>
      <c r="V779" s="180">
        <v>44054</v>
      </c>
      <c r="W779" s="176">
        <v>5</v>
      </c>
      <c r="X779" s="178"/>
      <c r="Y779" s="9">
        <v>5</v>
      </c>
      <c r="Z779" s="180">
        <v>44053</v>
      </c>
      <c r="AA779" s="176">
        <v>5</v>
      </c>
      <c r="AB779" s="178"/>
      <c r="AC779" s="138">
        <v>3</v>
      </c>
      <c r="AD779" s="180">
        <v>44052</v>
      </c>
      <c r="AE779" s="176">
        <v>5</v>
      </c>
      <c r="AF779" s="178"/>
      <c r="AG779" s="179">
        <v>1</v>
      </c>
      <c r="AH779" s="180">
        <v>44051</v>
      </c>
      <c r="AI779" s="176">
        <v>5</v>
      </c>
      <c r="AJ779" s="178"/>
      <c r="AK779" s="179">
        <v>1</v>
      </c>
      <c r="AL779" s="180">
        <v>44050</v>
      </c>
      <c r="AM779" s="176">
        <v>5</v>
      </c>
      <c r="AN779" s="178"/>
      <c r="AO779" s="179">
        <v>1</v>
      </c>
      <c r="AP779" s="180">
        <v>44049</v>
      </c>
      <c r="AQ779" s="176">
        <v>5</v>
      </c>
      <c r="AR779" s="178"/>
      <c r="AS779" s="179">
        <v>1</v>
      </c>
      <c r="AT779" s="180">
        <v>44048</v>
      </c>
      <c r="AU779" s="176">
        <v>5</v>
      </c>
      <c r="AV779" s="178"/>
      <c r="AW779" s="179">
        <v>1</v>
      </c>
      <c r="AX779" s="180">
        <v>44047</v>
      </c>
      <c r="AY779" s="176">
        <v>5</v>
      </c>
      <c r="AZ779" s="178"/>
      <c r="BA779" s="179">
        <v>1</v>
      </c>
      <c r="BB779" s="180">
        <v>44046</v>
      </c>
      <c r="BC779" s="176">
        <v>5</v>
      </c>
      <c r="BD779" s="178"/>
      <c r="BE779" s="179">
        <v>1</v>
      </c>
      <c r="BF779" s="180">
        <v>44045</v>
      </c>
      <c r="BG779" s="176">
        <v>5</v>
      </c>
      <c r="BH779" s="178"/>
    </row>
    <row r="780" spans="1:60" s="195" customFormat="1" x14ac:dyDescent="0.25">
      <c r="A780" s="189"/>
      <c r="B780" s="190"/>
      <c r="C780" s="144">
        <f t="shared" si="132"/>
        <v>1</v>
      </c>
      <c r="D780" s="191">
        <f t="shared" si="133"/>
        <v>1</v>
      </c>
      <c r="E780" s="192">
        <f t="shared" si="134"/>
        <v>60</v>
      </c>
      <c r="F780" s="192">
        <v>5</v>
      </c>
      <c r="G780" s="193"/>
      <c r="H780" s="169"/>
      <c r="I780" s="170">
        <v>6</v>
      </c>
      <c r="J780" s="194">
        <v>44057</v>
      </c>
      <c r="K780" s="192">
        <v>5</v>
      </c>
      <c r="L780" s="169"/>
      <c r="M780" s="170">
        <v>8</v>
      </c>
      <c r="N780" s="194">
        <v>44056</v>
      </c>
      <c r="O780" s="192">
        <v>5</v>
      </c>
      <c r="P780" s="169"/>
      <c r="Q780" s="170">
        <v>8</v>
      </c>
      <c r="R780" s="194">
        <v>44055</v>
      </c>
      <c r="S780" s="192">
        <v>5</v>
      </c>
      <c r="T780" s="169"/>
      <c r="U780" s="170">
        <v>8</v>
      </c>
      <c r="V780" s="194">
        <v>44054</v>
      </c>
      <c r="W780" s="192">
        <v>5</v>
      </c>
      <c r="X780" s="169"/>
      <c r="Y780" s="3">
        <v>5</v>
      </c>
      <c r="Z780" s="194">
        <v>44053</v>
      </c>
      <c r="AA780" s="192">
        <v>5</v>
      </c>
      <c r="AB780" s="169"/>
      <c r="AC780" s="131">
        <v>3</v>
      </c>
      <c r="AD780" s="194">
        <v>44052</v>
      </c>
      <c r="AE780" s="192">
        <v>5</v>
      </c>
      <c r="AF780" s="169"/>
      <c r="AG780" s="170">
        <v>1</v>
      </c>
      <c r="AH780" s="194">
        <v>44051</v>
      </c>
      <c r="AI780" s="192">
        <v>5</v>
      </c>
      <c r="AJ780" s="169"/>
      <c r="AK780" s="170">
        <v>1</v>
      </c>
      <c r="AL780" s="194">
        <v>44050</v>
      </c>
      <c r="AM780" s="192">
        <v>5</v>
      </c>
      <c r="AN780" s="169"/>
      <c r="AO780" s="170">
        <v>1</v>
      </c>
      <c r="AP780" s="194">
        <v>44049</v>
      </c>
      <c r="AQ780" s="192">
        <v>5</v>
      </c>
      <c r="AR780" s="169"/>
      <c r="AS780" s="170">
        <v>1</v>
      </c>
      <c r="AT780" s="194">
        <v>44048</v>
      </c>
      <c r="AU780" s="192">
        <v>5</v>
      </c>
      <c r="AV780" s="169"/>
      <c r="AW780" s="170">
        <v>1</v>
      </c>
      <c r="AX780" s="194">
        <v>44047</v>
      </c>
      <c r="AY780" s="192">
        <v>5</v>
      </c>
      <c r="AZ780" s="169"/>
      <c r="BA780" s="170">
        <v>1</v>
      </c>
      <c r="BB780" s="194">
        <v>44046</v>
      </c>
      <c r="BC780" s="192">
        <v>5</v>
      </c>
      <c r="BD780" s="169"/>
      <c r="BE780" s="170"/>
      <c r="BF780" s="194"/>
      <c r="BG780" s="192"/>
      <c r="BH780" s="169"/>
    </row>
    <row r="781" spans="1:60" s="195" customFormat="1" x14ac:dyDescent="0.25">
      <c r="A781" s="189"/>
      <c r="B781" s="190"/>
      <c r="C781" s="144">
        <f t="shared" si="132"/>
        <v>1</v>
      </c>
      <c r="D781" s="191">
        <f t="shared" si="133"/>
        <v>1</v>
      </c>
      <c r="E781" s="192">
        <f t="shared" si="134"/>
        <v>60</v>
      </c>
      <c r="F781" s="192">
        <v>5</v>
      </c>
      <c r="G781" s="193"/>
      <c r="H781" s="169"/>
      <c r="I781" s="170">
        <v>6</v>
      </c>
      <c r="J781" s="194">
        <v>44058</v>
      </c>
      <c r="K781" s="192">
        <v>5</v>
      </c>
      <c r="L781" s="169"/>
      <c r="M781" s="170">
        <v>8</v>
      </c>
      <c r="N781" s="194">
        <v>44057</v>
      </c>
      <c r="O781" s="192">
        <v>5</v>
      </c>
      <c r="P781" s="169"/>
      <c r="Q781" s="170">
        <v>8</v>
      </c>
      <c r="R781" s="194">
        <v>44056</v>
      </c>
      <c r="S781" s="192">
        <v>5</v>
      </c>
      <c r="T781" s="169"/>
      <c r="U781" s="170">
        <v>8</v>
      </c>
      <c r="V781" s="194">
        <v>44055</v>
      </c>
      <c r="W781" s="192">
        <v>5</v>
      </c>
      <c r="X781" s="169"/>
      <c r="Y781" s="3">
        <v>5</v>
      </c>
      <c r="Z781" s="194">
        <v>44054</v>
      </c>
      <c r="AA781" s="192">
        <v>5</v>
      </c>
      <c r="AB781" s="169"/>
      <c r="AC781" s="131">
        <v>3</v>
      </c>
      <c r="AD781" s="194">
        <v>44053</v>
      </c>
      <c r="AE781" s="192">
        <v>5</v>
      </c>
      <c r="AF781" s="169"/>
      <c r="AG781" s="170">
        <v>1</v>
      </c>
      <c r="AH781" s="194">
        <v>44052</v>
      </c>
      <c r="AI781" s="192">
        <v>5</v>
      </c>
      <c r="AJ781" s="169"/>
      <c r="AK781" s="170">
        <v>1</v>
      </c>
      <c r="AL781" s="194">
        <v>44051</v>
      </c>
      <c r="AM781" s="192">
        <v>5</v>
      </c>
      <c r="AN781" s="169"/>
      <c r="AO781" s="170">
        <v>1</v>
      </c>
      <c r="AP781" s="194">
        <v>44050</v>
      </c>
      <c r="AQ781" s="192">
        <v>0</v>
      </c>
      <c r="AR781" s="169"/>
      <c r="AS781" s="170">
        <v>1</v>
      </c>
      <c r="AT781" s="194">
        <v>44049</v>
      </c>
      <c r="AU781" s="192">
        <v>5</v>
      </c>
      <c r="AV781" s="169"/>
      <c r="AW781" s="170">
        <v>1</v>
      </c>
      <c r="AX781" s="194">
        <v>44048</v>
      </c>
      <c r="AY781" s="192">
        <v>5</v>
      </c>
      <c r="AZ781" s="169"/>
      <c r="BA781" s="170">
        <v>1</v>
      </c>
      <c r="BB781" s="194">
        <v>44047</v>
      </c>
      <c r="BC781" s="192">
        <v>5</v>
      </c>
      <c r="BD781" s="169"/>
      <c r="BE781" s="170">
        <v>1</v>
      </c>
      <c r="BF781" s="194">
        <v>44046</v>
      </c>
      <c r="BG781" s="192">
        <v>5</v>
      </c>
      <c r="BH781" s="169"/>
    </row>
    <row r="782" spans="1:60" s="172" customFormat="1" x14ac:dyDescent="0.25">
      <c r="A782" s="164">
        <v>44059</v>
      </c>
      <c r="B782" s="165">
        <v>0.33333333333333331</v>
      </c>
      <c r="C782" s="128">
        <f t="shared" si="132"/>
        <v>3</v>
      </c>
      <c r="D782" s="166">
        <f t="shared" si="133"/>
        <v>3</v>
      </c>
      <c r="E782" s="167">
        <f t="shared" si="134"/>
        <v>195</v>
      </c>
      <c r="F782" s="167">
        <v>5</v>
      </c>
      <c r="G782" s="168"/>
      <c r="H782" s="169"/>
      <c r="I782" s="170">
        <v>6</v>
      </c>
      <c r="J782" s="171">
        <v>44058</v>
      </c>
      <c r="K782" s="167">
        <v>15</v>
      </c>
      <c r="L782" s="169"/>
      <c r="M782" s="170">
        <v>8</v>
      </c>
      <c r="N782" s="171">
        <v>44057</v>
      </c>
      <c r="O782" s="167">
        <v>15</v>
      </c>
      <c r="P782" s="169"/>
      <c r="Q782" s="170">
        <v>8</v>
      </c>
      <c r="R782" s="171">
        <v>44056</v>
      </c>
      <c r="S782" s="167">
        <v>15</v>
      </c>
      <c r="T782" s="169"/>
      <c r="U782" s="170">
        <v>8</v>
      </c>
      <c r="V782" s="171">
        <v>44055</v>
      </c>
      <c r="W782" s="167">
        <v>15</v>
      </c>
      <c r="X782" s="169"/>
      <c r="Y782" s="3">
        <v>5</v>
      </c>
      <c r="Z782" s="171">
        <v>44054</v>
      </c>
      <c r="AA782" s="167">
        <v>15</v>
      </c>
      <c r="AB782" s="169"/>
      <c r="AC782" s="131">
        <v>3</v>
      </c>
      <c r="AD782" s="171">
        <v>44053</v>
      </c>
      <c r="AE782" s="167">
        <v>15</v>
      </c>
      <c r="AF782" s="169"/>
      <c r="AG782" s="170">
        <v>1</v>
      </c>
      <c r="AH782" s="171">
        <v>44052</v>
      </c>
      <c r="AI782" s="167">
        <v>15</v>
      </c>
      <c r="AJ782" s="169"/>
      <c r="AK782" s="170">
        <v>1</v>
      </c>
      <c r="AL782" s="171">
        <v>44051</v>
      </c>
      <c r="AM782" s="167">
        <v>15</v>
      </c>
      <c r="AN782" s="169"/>
      <c r="AO782" s="170">
        <v>1</v>
      </c>
      <c r="AP782" s="171">
        <v>44050</v>
      </c>
      <c r="AQ782" s="167">
        <v>15</v>
      </c>
      <c r="AR782" s="169"/>
      <c r="AS782" s="170">
        <v>1</v>
      </c>
      <c r="AT782" s="171">
        <v>44049</v>
      </c>
      <c r="AU782" s="167">
        <v>15</v>
      </c>
      <c r="AV782" s="169"/>
      <c r="AW782" s="170">
        <v>1</v>
      </c>
      <c r="AX782" s="171">
        <v>44048</v>
      </c>
      <c r="AY782" s="167">
        <v>15</v>
      </c>
      <c r="AZ782" s="169"/>
      <c r="BA782" s="170">
        <v>1</v>
      </c>
      <c r="BB782" s="171">
        <v>44047</v>
      </c>
      <c r="BC782" s="167">
        <v>15</v>
      </c>
      <c r="BD782" s="169"/>
      <c r="BE782" s="170">
        <v>1</v>
      </c>
      <c r="BF782" s="171">
        <v>44046</v>
      </c>
      <c r="BG782" s="167">
        <v>15</v>
      </c>
      <c r="BH782" s="169"/>
    </row>
    <row r="783" spans="1:60" s="172" customFormat="1" x14ac:dyDescent="0.25">
      <c r="A783" s="164">
        <v>44059</v>
      </c>
      <c r="B783" s="165">
        <v>0.375</v>
      </c>
      <c r="C783" s="128">
        <f t="shared" si="132"/>
        <v>3</v>
      </c>
      <c r="D783" s="166">
        <f t="shared" si="133"/>
        <v>3</v>
      </c>
      <c r="E783" s="167">
        <f t="shared" si="134"/>
        <v>195</v>
      </c>
      <c r="F783" s="167">
        <v>5</v>
      </c>
      <c r="G783" s="168"/>
      <c r="H783" s="169"/>
      <c r="I783" s="170">
        <v>6</v>
      </c>
      <c r="J783" s="171">
        <v>44058</v>
      </c>
      <c r="K783" s="167">
        <v>15</v>
      </c>
      <c r="L783" s="169"/>
      <c r="M783" s="170">
        <v>8</v>
      </c>
      <c r="N783" s="171">
        <v>44057</v>
      </c>
      <c r="O783" s="167">
        <v>15</v>
      </c>
      <c r="P783" s="169"/>
      <c r="Q783" s="170">
        <v>8</v>
      </c>
      <c r="R783" s="171">
        <v>44056</v>
      </c>
      <c r="S783" s="167">
        <v>15</v>
      </c>
      <c r="T783" s="169"/>
      <c r="U783" s="170">
        <v>8</v>
      </c>
      <c r="V783" s="171">
        <v>44055</v>
      </c>
      <c r="W783" s="167">
        <v>15</v>
      </c>
      <c r="X783" s="169"/>
      <c r="Y783" s="3">
        <v>5</v>
      </c>
      <c r="Z783" s="171">
        <v>44054</v>
      </c>
      <c r="AA783" s="167">
        <v>15</v>
      </c>
      <c r="AB783" s="169"/>
      <c r="AC783" s="131">
        <v>3</v>
      </c>
      <c r="AD783" s="171">
        <v>44053</v>
      </c>
      <c r="AE783" s="167">
        <v>15</v>
      </c>
      <c r="AF783" s="169"/>
      <c r="AG783" s="170">
        <v>1</v>
      </c>
      <c r="AH783" s="171">
        <v>44052</v>
      </c>
      <c r="AI783" s="167">
        <v>15</v>
      </c>
      <c r="AJ783" s="169"/>
      <c r="AK783" s="170">
        <v>1</v>
      </c>
      <c r="AL783" s="171">
        <v>44051</v>
      </c>
      <c r="AM783" s="167">
        <v>15</v>
      </c>
      <c r="AN783" s="169"/>
      <c r="AO783" s="170">
        <v>1</v>
      </c>
      <c r="AP783" s="171">
        <v>44050</v>
      </c>
      <c r="AQ783" s="167">
        <v>15</v>
      </c>
      <c r="AR783" s="169"/>
      <c r="AS783" s="170">
        <v>1</v>
      </c>
      <c r="AT783" s="171">
        <v>44049</v>
      </c>
      <c r="AU783" s="167">
        <v>15</v>
      </c>
      <c r="AV783" s="169"/>
      <c r="AW783" s="170">
        <v>1</v>
      </c>
      <c r="AX783" s="171">
        <v>44048</v>
      </c>
      <c r="AY783" s="167">
        <v>15</v>
      </c>
      <c r="AZ783" s="169"/>
      <c r="BA783" s="170">
        <v>1</v>
      </c>
      <c r="BB783" s="171">
        <v>44047</v>
      </c>
      <c r="BC783" s="167">
        <v>15</v>
      </c>
      <c r="BD783" s="169"/>
      <c r="BE783" s="170">
        <v>1</v>
      </c>
      <c r="BF783" s="171">
        <v>44046</v>
      </c>
      <c r="BG783" s="167">
        <v>15</v>
      </c>
      <c r="BH783" s="169"/>
    </row>
    <row r="784" spans="1:60" s="172" customFormat="1" x14ac:dyDescent="0.25">
      <c r="A784" s="164"/>
      <c r="B784" s="165"/>
      <c r="C784" s="128">
        <f t="shared" si="132"/>
        <v>1</v>
      </c>
      <c r="D784" s="166">
        <f t="shared" si="133"/>
        <v>1</v>
      </c>
      <c r="E784" s="167">
        <f t="shared" si="134"/>
        <v>55</v>
      </c>
      <c r="F784" s="167">
        <v>5</v>
      </c>
      <c r="G784" s="168"/>
      <c r="H784" s="169"/>
      <c r="I784" s="170">
        <v>6</v>
      </c>
      <c r="J784" s="171">
        <v>44058</v>
      </c>
      <c r="K784" s="167">
        <v>5</v>
      </c>
      <c r="L784" s="169"/>
      <c r="M784" s="170">
        <v>8</v>
      </c>
      <c r="N784" s="171">
        <v>44057</v>
      </c>
      <c r="O784" s="167">
        <v>5</v>
      </c>
      <c r="P784" s="169"/>
      <c r="Q784" s="170">
        <v>8</v>
      </c>
      <c r="R784" s="171">
        <v>44056</v>
      </c>
      <c r="S784" s="167">
        <v>5</v>
      </c>
      <c r="T784" s="169"/>
      <c r="U784" s="170">
        <v>8</v>
      </c>
      <c r="V784" s="171">
        <v>44055</v>
      </c>
      <c r="W784" s="167">
        <v>5</v>
      </c>
      <c r="X784" s="169"/>
      <c r="Y784" s="3">
        <v>5</v>
      </c>
      <c r="Z784" s="171">
        <v>44054</v>
      </c>
      <c r="AA784" s="167">
        <v>5</v>
      </c>
      <c r="AB784" s="169"/>
      <c r="AC784" s="131">
        <v>3</v>
      </c>
      <c r="AD784" s="171">
        <v>44053</v>
      </c>
      <c r="AE784" s="167">
        <v>0</v>
      </c>
      <c r="AF784" s="169"/>
      <c r="AG784" s="170">
        <v>3</v>
      </c>
      <c r="AH784" s="171">
        <v>44052</v>
      </c>
      <c r="AI784" s="167">
        <v>5</v>
      </c>
      <c r="AJ784" s="169"/>
      <c r="AK784" s="170">
        <v>1</v>
      </c>
      <c r="AL784" s="171">
        <v>44051</v>
      </c>
      <c r="AM784" s="167">
        <v>5</v>
      </c>
      <c r="AN784" s="169"/>
      <c r="AO784" s="170">
        <v>1</v>
      </c>
      <c r="AP784" s="171">
        <v>44050</v>
      </c>
      <c r="AQ784" s="167">
        <v>0</v>
      </c>
      <c r="AR784" s="169"/>
      <c r="AS784" s="170">
        <v>1</v>
      </c>
      <c r="AT784" s="171">
        <v>44049</v>
      </c>
      <c r="AU784" s="167">
        <v>5</v>
      </c>
      <c r="AV784" s="169"/>
      <c r="AW784" s="170">
        <v>1</v>
      </c>
      <c r="AX784" s="171">
        <v>44048</v>
      </c>
      <c r="AY784" s="167">
        <v>5</v>
      </c>
      <c r="AZ784" s="169"/>
      <c r="BA784" s="170">
        <v>1</v>
      </c>
      <c r="BB784" s="171">
        <v>44047</v>
      </c>
      <c r="BC784" s="167">
        <v>5</v>
      </c>
      <c r="BD784" s="169"/>
      <c r="BE784" s="170">
        <v>1</v>
      </c>
      <c r="BF784" s="171">
        <v>44046</v>
      </c>
      <c r="BG784" s="167">
        <v>5</v>
      </c>
      <c r="BH784" s="169"/>
    </row>
    <row r="785" spans="1:60" s="172" customFormat="1" x14ac:dyDescent="0.25">
      <c r="A785" s="164">
        <v>44059</v>
      </c>
      <c r="B785" s="165">
        <v>0.45833333333333331</v>
      </c>
      <c r="C785" s="128">
        <f t="shared" si="132"/>
        <v>5</v>
      </c>
      <c r="D785" s="166">
        <f t="shared" si="133"/>
        <v>5</v>
      </c>
      <c r="E785" s="167">
        <f t="shared" si="134"/>
        <v>325</v>
      </c>
      <c r="F785" s="167">
        <v>5</v>
      </c>
      <c r="G785" s="168"/>
      <c r="H785" s="169"/>
      <c r="I785" s="170">
        <v>6</v>
      </c>
      <c r="J785" s="171">
        <v>44058</v>
      </c>
      <c r="K785" s="167">
        <v>25</v>
      </c>
      <c r="L785" s="169"/>
      <c r="M785" s="170">
        <v>8</v>
      </c>
      <c r="N785" s="171">
        <v>44057</v>
      </c>
      <c r="O785" s="167">
        <v>25</v>
      </c>
      <c r="P785" s="169"/>
      <c r="Q785" s="170">
        <v>8</v>
      </c>
      <c r="R785" s="171">
        <v>44056</v>
      </c>
      <c r="S785" s="167">
        <v>25</v>
      </c>
      <c r="T785" s="169"/>
      <c r="U785" s="170">
        <v>8</v>
      </c>
      <c r="V785" s="171">
        <v>44055</v>
      </c>
      <c r="W785" s="167">
        <v>25</v>
      </c>
      <c r="X785" s="169"/>
      <c r="Y785" s="3">
        <v>5</v>
      </c>
      <c r="Z785" s="171">
        <v>44054</v>
      </c>
      <c r="AA785" s="167">
        <v>25</v>
      </c>
      <c r="AB785" s="169"/>
      <c r="AC785" s="131">
        <v>3</v>
      </c>
      <c r="AD785" s="171">
        <v>44053</v>
      </c>
      <c r="AE785" s="167">
        <v>25</v>
      </c>
      <c r="AF785" s="169"/>
      <c r="AG785" s="170">
        <v>1</v>
      </c>
      <c r="AH785" s="171">
        <v>44052</v>
      </c>
      <c r="AI785" s="167">
        <v>25</v>
      </c>
      <c r="AJ785" s="169"/>
      <c r="AK785" s="170">
        <v>1</v>
      </c>
      <c r="AL785" s="171">
        <v>44051</v>
      </c>
      <c r="AM785" s="167">
        <v>25</v>
      </c>
      <c r="AN785" s="169"/>
      <c r="AO785" s="170">
        <v>1</v>
      </c>
      <c r="AP785" s="171">
        <v>44050</v>
      </c>
      <c r="AQ785" s="167">
        <v>25</v>
      </c>
      <c r="AR785" s="169"/>
      <c r="AS785" s="170">
        <v>1</v>
      </c>
      <c r="AT785" s="171">
        <v>44049</v>
      </c>
      <c r="AU785" s="167">
        <v>25</v>
      </c>
      <c r="AV785" s="169"/>
      <c r="AW785" s="170">
        <v>1</v>
      </c>
      <c r="AX785" s="171">
        <v>44048</v>
      </c>
      <c r="AY785" s="167">
        <v>25</v>
      </c>
      <c r="AZ785" s="169"/>
      <c r="BA785" s="170">
        <v>1</v>
      </c>
      <c r="BB785" s="171">
        <v>44047</v>
      </c>
      <c r="BC785" s="167">
        <v>25</v>
      </c>
      <c r="BD785" s="169"/>
      <c r="BE785" s="170">
        <v>1</v>
      </c>
      <c r="BF785" s="171">
        <v>44046</v>
      </c>
      <c r="BG785" s="167">
        <v>25</v>
      </c>
      <c r="BH785" s="169"/>
    </row>
    <row r="786" spans="1:60" s="172" customFormat="1" x14ac:dyDescent="0.25">
      <c r="A786" s="164"/>
      <c r="B786" s="165"/>
      <c r="C786" s="128">
        <f t="shared" si="132"/>
        <v>1</v>
      </c>
      <c r="D786" s="166">
        <f t="shared" si="133"/>
        <v>1</v>
      </c>
      <c r="E786" s="167">
        <f t="shared" si="134"/>
        <v>55</v>
      </c>
      <c r="F786" s="167">
        <v>5</v>
      </c>
      <c r="G786" s="168"/>
      <c r="H786" s="169"/>
      <c r="I786" s="170">
        <v>6</v>
      </c>
      <c r="J786" s="171">
        <v>44058</v>
      </c>
      <c r="K786" s="167">
        <v>5</v>
      </c>
      <c r="L786" s="169"/>
      <c r="M786" s="170">
        <v>8</v>
      </c>
      <c r="N786" s="171">
        <v>44057</v>
      </c>
      <c r="O786" s="167">
        <v>0</v>
      </c>
      <c r="P786" s="169"/>
      <c r="Q786" s="170">
        <v>8</v>
      </c>
      <c r="R786" s="171">
        <v>44056</v>
      </c>
      <c r="S786" s="167">
        <v>5</v>
      </c>
      <c r="T786" s="169"/>
      <c r="U786" s="170">
        <v>8</v>
      </c>
      <c r="V786" s="171">
        <v>44055</v>
      </c>
      <c r="W786" s="167">
        <v>5</v>
      </c>
      <c r="X786" s="169"/>
      <c r="Y786" s="3">
        <v>8</v>
      </c>
      <c r="Z786" s="171">
        <v>44054</v>
      </c>
      <c r="AA786" s="167">
        <v>5</v>
      </c>
      <c r="AB786" s="169"/>
      <c r="AC786" s="131">
        <v>5</v>
      </c>
      <c r="AD786" s="171">
        <v>44053</v>
      </c>
      <c r="AE786" s="167">
        <v>5</v>
      </c>
      <c r="AF786" s="169"/>
      <c r="AG786" s="170">
        <v>3</v>
      </c>
      <c r="AH786" s="171">
        <v>44052</v>
      </c>
      <c r="AI786" s="167">
        <v>5</v>
      </c>
      <c r="AJ786" s="169"/>
      <c r="AK786" s="170">
        <v>1</v>
      </c>
      <c r="AL786" s="171">
        <v>44051</v>
      </c>
      <c r="AM786" s="167">
        <v>5</v>
      </c>
      <c r="AN786" s="169"/>
      <c r="AO786" s="170">
        <v>1</v>
      </c>
      <c r="AP786" s="171">
        <v>44050</v>
      </c>
      <c r="AQ786" s="167">
        <v>5</v>
      </c>
      <c r="AR786" s="169"/>
      <c r="AS786" s="170">
        <v>1</v>
      </c>
      <c r="AT786" s="171">
        <v>44049</v>
      </c>
      <c r="AU786" s="167">
        <v>5</v>
      </c>
      <c r="AV786" s="169"/>
      <c r="AW786" s="170">
        <v>1</v>
      </c>
      <c r="AX786" s="171">
        <v>44048</v>
      </c>
      <c r="AY786" s="167">
        <v>5</v>
      </c>
      <c r="AZ786" s="169"/>
      <c r="BA786" s="170">
        <v>1</v>
      </c>
      <c r="BB786" s="171">
        <v>44047</v>
      </c>
      <c r="BC786" s="167">
        <v>5</v>
      </c>
      <c r="BD786" s="169"/>
      <c r="BE786" s="170"/>
      <c r="BF786" s="171"/>
      <c r="BG786" s="167"/>
      <c r="BH786" s="169"/>
    </row>
    <row r="787" spans="1:60" s="172" customFormat="1" x14ac:dyDescent="0.25">
      <c r="A787" s="164">
        <v>44059</v>
      </c>
      <c r="B787" s="165">
        <v>0.58333333333333337</v>
      </c>
      <c r="C787" s="128">
        <f t="shared" si="132"/>
        <v>2</v>
      </c>
      <c r="D787" s="166">
        <f t="shared" si="133"/>
        <v>2</v>
      </c>
      <c r="E787" s="167">
        <f t="shared" si="134"/>
        <v>130</v>
      </c>
      <c r="F787" s="167">
        <v>5</v>
      </c>
      <c r="G787" s="168"/>
      <c r="H787" s="169"/>
      <c r="I787" s="170">
        <v>6</v>
      </c>
      <c r="J787" s="171">
        <v>44058</v>
      </c>
      <c r="K787" s="167">
        <v>10</v>
      </c>
      <c r="L787" s="169"/>
      <c r="M787" s="170">
        <v>8</v>
      </c>
      <c r="N787" s="171">
        <v>44057</v>
      </c>
      <c r="O787" s="167">
        <v>10</v>
      </c>
      <c r="P787" s="169"/>
      <c r="Q787" s="170">
        <v>8</v>
      </c>
      <c r="R787" s="171">
        <v>44056</v>
      </c>
      <c r="S787" s="167">
        <v>10</v>
      </c>
      <c r="T787" s="169"/>
      <c r="U787" s="170">
        <v>8</v>
      </c>
      <c r="V787" s="171">
        <v>44055</v>
      </c>
      <c r="W787" s="167">
        <v>10</v>
      </c>
      <c r="X787" s="169"/>
      <c r="Y787" s="3">
        <v>5</v>
      </c>
      <c r="Z787" s="171">
        <v>44054</v>
      </c>
      <c r="AA787" s="167">
        <v>10</v>
      </c>
      <c r="AB787" s="169"/>
      <c r="AC787" s="131">
        <v>3</v>
      </c>
      <c r="AD787" s="171">
        <v>44053</v>
      </c>
      <c r="AE787" s="167">
        <v>10</v>
      </c>
      <c r="AF787" s="169"/>
      <c r="AG787" s="170">
        <v>1</v>
      </c>
      <c r="AH787" s="171">
        <v>44052</v>
      </c>
      <c r="AI787" s="167">
        <v>10</v>
      </c>
      <c r="AJ787" s="169"/>
      <c r="AK787" s="170">
        <v>1</v>
      </c>
      <c r="AL787" s="171">
        <v>44051</v>
      </c>
      <c r="AM787" s="167">
        <v>10</v>
      </c>
      <c r="AN787" s="169"/>
      <c r="AO787" s="170">
        <v>1</v>
      </c>
      <c r="AP787" s="171">
        <v>44050</v>
      </c>
      <c r="AQ787" s="167">
        <v>10</v>
      </c>
      <c r="AR787" s="169"/>
      <c r="AS787" s="170">
        <v>1</v>
      </c>
      <c r="AT787" s="171">
        <v>44049</v>
      </c>
      <c r="AU787" s="167">
        <v>10</v>
      </c>
      <c r="AV787" s="169"/>
      <c r="AW787" s="170">
        <v>1</v>
      </c>
      <c r="AX787" s="171">
        <v>44048</v>
      </c>
      <c r="AY787" s="167">
        <v>10</v>
      </c>
      <c r="AZ787" s="169"/>
      <c r="BA787" s="170">
        <v>1</v>
      </c>
      <c r="BB787" s="171">
        <v>44047</v>
      </c>
      <c r="BC787" s="167">
        <v>10</v>
      </c>
      <c r="BD787" s="169"/>
      <c r="BE787" s="170">
        <v>1</v>
      </c>
      <c r="BF787" s="171">
        <v>44046</v>
      </c>
      <c r="BG787" s="167">
        <v>10</v>
      </c>
      <c r="BH787" s="169"/>
    </row>
    <row r="788" spans="1:60" s="172" customFormat="1" x14ac:dyDescent="0.25">
      <c r="A788" s="164"/>
      <c r="B788" s="165"/>
      <c r="C788" s="128">
        <f t="shared" si="132"/>
        <v>1</v>
      </c>
      <c r="D788" s="166">
        <f t="shared" si="133"/>
        <v>1</v>
      </c>
      <c r="E788" s="167">
        <f t="shared" si="134"/>
        <v>35</v>
      </c>
      <c r="F788" s="167">
        <v>5</v>
      </c>
      <c r="G788" s="168"/>
      <c r="H788" s="169"/>
      <c r="I788" s="170">
        <v>6</v>
      </c>
      <c r="J788" s="171">
        <v>44058</v>
      </c>
      <c r="K788" s="167">
        <v>5</v>
      </c>
      <c r="L788" s="169"/>
      <c r="M788" s="170">
        <v>8</v>
      </c>
      <c r="N788" s="171">
        <v>44057</v>
      </c>
      <c r="O788" s="167">
        <v>5</v>
      </c>
      <c r="P788" s="169"/>
      <c r="Q788" s="170">
        <v>8</v>
      </c>
      <c r="R788" s="171">
        <v>44056</v>
      </c>
      <c r="S788" s="167">
        <v>5</v>
      </c>
      <c r="T788" s="169"/>
      <c r="U788" s="170">
        <v>8</v>
      </c>
      <c r="V788" s="171">
        <v>44055</v>
      </c>
      <c r="W788" s="167">
        <v>5</v>
      </c>
      <c r="X788" s="169"/>
      <c r="Y788" s="3">
        <v>5</v>
      </c>
      <c r="Z788" s="171">
        <v>44054</v>
      </c>
      <c r="AA788" s="167">
        <v>5</v>
      </c>
      <c r="AB788" s="169"/>
      <c r="AC788" s="131">
        <v>3</v>
      </c>
      <c r="AD788" s="171">
        <v>44053</v>
      </c>
      <c r="AE788" s="167">
        <v>5</v>
      </c>
      <c r="AF788" s="169"/>
      <c r="AG788" s="170">
        <v>1</v>
      </c>
      <c r="AH788" s="171">
        <v>44052</v>
      </c>
      <c r="AI788" s="167">
        <v>5</v>
      </c>
      <c r="AJ788" s="169"/>
      <c r="AK788" s="170"/>
      <c r="AL788" s="171"/>
      <c r="AM788" s="167"/>
      <c r="AN788" s="169"/>
      <c r="AO788" s="170"/>
      <c r="AP788" s="171"/>
      <c r="AQ788" s="167"/>
      <c r="AR788" s="169"/>
      <c r="AS788" s="170"/>
      <c r="AT788" s="171"/>
      <c r="AU788" s="167"/>
      <c r="AV788" s="169"/>
      <c r="AW788" s="170"/>
      <c r="AX788" s="171"/>
      <c r="AY788" s="167"/>
      <c r="AZ788" s="169"/>
      <c r="BA788" s="170"/>
      <c r="BB788" s="171"/>
      <c r="BC788" s="167"/>
      <c r="BD788" s="169"/>
      <c r="BE788" s="170"/>
      <c r="BF788" s="171"/>
      <c r="BG788" s="167"/>
      <c r="BH788" s="169"/>
    </row>
    <row r="789" spans="1:60" s="172" customFormat="1" x14ac:dyDescent="0.25">
      <c r="A789" s="164"/>
      <c r="B789" s="165"/>
      <c r="C789" s="144">
        <f t="shared" si="132"/>
        <v>2</v>
      </c>
      <c r="D789" s="166">
        <f t="shared" si="133"/>
        <v>2</v>
      </c>
      <c r="E789" s="167">
        <f t="shared" si="134"/>
        <v>20</v>
      </c>
      <c r="F789" s="167">
        <v>5</v>
      </c>
      <c r="G789" s="168"/>
      <c r="H789" s="169"/>
      <c r="I789" s="170">
        <v>6</v>
      </c>
      <c r="J789" s="171">
        <v>44058</v>
      </c>
      <c r="K789" s="167">
        <v>10</v>
      </c>
      <c r="L789" s="169"/>
      <c r="M789" s="170">
        <v>8</v>
      </c>
      <c r="N789" s="171">
        <v>44057</v>
      </c>
      <c r="O789" s="167">
        <v>10</v>
      </c>
      <c r="P789" s="169"/>
      <c r="Q789" s="170"/>
      <c r="R789" s="171"/>
      <c r="S789" s="167"/>
      <c r="T789" s="169"/>
      <c r="U789" s="170"/>
      <c r="V789" s="171"/>
      <c r="W789" s="167"/>
      <c r="X789" s="169"/>
      <c r="Y789" s="3"/>
      <c r="Z789" s="171"/>
      <c r="AA789" s="167"/>
      <c r="AB789" s="169"/>
      <c r="AC789" s="131"/>
      <c r="AD789" s="171"/>
      <c r="AE789" s="167"/>
      <c r="AF789" s="169"/>
      <c r="AG789" s="170"/>
      <c r="AH789" s="171"/>
      <c r="AI789" s="167"/>
      <c r="AJ789" s="169"/>
      <c r="AK789" s="170"/>
      <c r="AL789" s="171"/>
      <c r="AM789" s="167"/>
      <c r="AN789" s="169"/>
      <c r="AO789" s="170"/>
      <c r="AP789" s="171"/>
      <c r="AQ789" s="167"/>
      <c r="AR789" s="169"/>
      <c r="AS789" s="170"/>
      <c r="AT789" s="171"/>
      <c r="AU789" s="167"/>
      <c r="AV789" s="169"/>
      <c r="AW789" s="170"/>
      <c r="AX789" s="171"/>
      <c r="AY789" s="167"/>
      <c r="AZ789" s="169"/>
      <c r="BA789" s="170"/>
      <c r="BB789" s="171"/>
      <c r="BC789" s="167"/>
      <c r="BD789" s="169"/>
      <c r="BE789" s="170"/>
      <c r="BF789" s="171"/>
      <c r="BG789" s="167"/>
      <c r="BH789" s="169"/>
    </row>
    <row r="790" spans="1:60" s="172" customFormat="1" x14ac:dyDescent="0.25">
      <c r="A790" s="164"/>
      <c r="B790" s="165"/>
      <c r="C790" s="144">
        <f t="shared" si="132"/>
        <v>1</v>
      </c>
      <c r="D790" s="166">
        <f t="shared" si="133"/>
        <v>1</v>
      </c>
      <c r="E790" s="167">
        <f t="shared" si="134"/>
        <v>5</v>
      </c>
      <c r="F790" s="167">
        <v>5</v>
      </c>
      <c r="G790" s="168"/>
      <c r="H790" s="169"/>
      <c r="I790" s="170">
        <v>6</v>
      </c>
      <c r="J790" s="171">
        <v>44058</v>
      </c>
      <c r="K790" s="167">
        <v>5</v>
      </c>
      <c r="L790" s="169"/>
      <c r="M790" s="170"/>
      <c r="N790" s="171"/>
      <c r="O790" s="167"/>
      <c r="P790" s="169"/>
      <c r="Q790" s="170"/>
      <c r="R790" s="171"/>
      <c r="S790" s="167"/>
      <c r="T790" s="169"/>
      <c r="U790" s="170"/>
      <c r="V790" s="171"/>
      <c r="W790" s="167"/>
      <c r="X790" s="169"/>
      <c r="Y790" s="3"/>
      <c r="Z790" s="171"/>
      <c r="AA790" s="167"/>
      <c r="AB790" s="169"/>
      <c r="AC790" s="131"/>
      <c r="AD790" s="171"/>
      <c r="AE790" s="167"/>
      <c r="AF790" s="169"/>
      <c r="AG790" s="170"/>
      <c r="AH790" s="171"/>
      <c r="AI790" s="167"/>
      <c r="AJ790" s="169"/>
      <c r="AK790" s="170"/>
      <c r="AL790" s="171"/>
      <c r="AM790" s="167"/>
      <c r="AN790" s="169"/>
      <c r="AO790" s="170"/>
      <c r="AP790" s="171"/>
      <c r="AQ790" s="167"/>
      <c r="AR790" s="169"/>
      <c r="AS790" s="170"/>
      <c r="AT790" s="171"/>
      <c r="AU790" s="167"/>
      <c r="AV790" s="169"/>
      <c r="AW790" s="170"/>
      <c r="AX790" s="171"/>
      <c r="AY790" s="167"/>
      <c r="AZ790" s="169"/>
      <c r="BA790" s="170"/>
      <c r="BB790" s="171"/>
      <c r="BC790" s="167"/>
      <c r="BD790" s="169"/>
      <c r="BE790" s="170"/>
      <c r="BF790" s="171"/>
      <c r="BG790" s="167"/>
      <c r="BH790" s="169"/>
    </row>
    <row r="791" spans="1:60" s="172" customFormat="1" x14ac:dyDescent="0.25">
      <c r="A791" s="164">
        <v>44059</v>
      </c>
      <c r="B791" s="165">
        <v>0.625</v>
      </c>
      <c r="C791" s="128">
        <f t="shared" si="132"/>
        <v>2</v>
      </c>
      <c r="D791" s="166">
        <f t="shared" si="133"/>
        <v>2</v>
      </c>
      <c r="E791" s="167">
        <f t="shared" si="134"/>
        <v>130</v>
      </c>
      <c r="F791" s="167">
        <v>5</v>
      </c>
      <c r="G791" s="168"/>
      <c r="H791" s="169"/>
      <c r="I791" s="170">
        <v>6</v>
      </c>
      <c r="J791" s="171">
        <v>44058</v>
      </c>
      <c r="K791" s="167">
        <v>10</v>
      </c>
      <c r="L791" s="169"/>
      <c r="M791" s="170">
        <v>8</v>
      </c>
      <c r="N791" s="171">
        <v>44057</v>
      </c>
      <c r="O791" s="167">
        <v>10</v>
      </c>
      <c r="P791" s="169"/>
      <c r="Q791" s="170">
        <v>8</v>
      </c>
      <c r="R791" s="171">
        <v>44056</v>
      </c>
      <c r="S791" s="167">
        <v>10</v>
      </c>
      <c r="T791" s="169"/>
      <c r="U791" s="170">
        <v>8</v>
      </c>
      <c r="V791" s="171">
        <v>44055</v>
      </c>
      <c r="W791" s="167">
        <v>10</v>
      </c>
      <c r="X791" s="169"/>
      <c r="Y791" s="3">
        <v>5</v>
      </c>
      <c r="Z791" s="171">
        <v>44054</v>
      </c>
      <c r="AA791" s="167">
        <v>10</v>
      </c>
      <c r="AB791" s="169"/>
      <c r="AC791" s="131">
        <v>3</v>
      </c>
      <c r="AD791" s="171">
        <v>44053</v>
      </c>
      <c r="AE791" s="167">
        <v>10</v>
      </c>
      <c r="AF791" s="169"/>
      <c r="AG791" s="170">
        <v>1</v>
      </c>
      <c r="AH791" s="171">
        <v>44052</v>
      </c>
      <c r="AI791" s="167">
        <v>10</v>
      </c>
      <c r="AJ791" s="169"/>
      <c r="AK791" s="170">
        <v>1</v>
      </c>
      <c r="AL791" s="171">
        <v>44051</v>
      </c>
      <c r="AM791" s="167">
        <v>10</v>
      </c>
      <c r="AN791" s="169"/>
      <c r="AO791" s="170">
        <v>1</v>
      </c>
      <c r="AP791" s="171">
        <v>44050</v>
      </c>
      <c r="AQ791" s="167">
        <v>10</v>
      </c>
      <c r="AR791" s="169"/>
      <c r="AS791" s="170">
        <v>1</v>
      </c>
      <c r="AT791" s="171">
        <v>44049</v>
      </c>
      <c r="AU791" s="167">
        <v>10</v>
      </c>
      <c r="AV791" s="169"/>
      <c r="AW791" s="170">
        <v>1</v>
      </c>
      <c r="AX791" s="171">
        <v>44048</v>
      </c>
      <c r="AY791" s="167">
        <v>10</v>
      </c>
      <c r="AZ791" s="169"/>
      <c r="BA791" s="170">
        <v>1</v>
      </c>
      <c r="BB791" s="171">
        <v>44047</v>
      </c>
      <c r="BC791" s="167">
        <v>10</v>
      </c>
      <c r="BD791" s="169"/>
      <c r="BE791" s="170">
        <v>1</v>
      </c>
      <c r="BF791" s="171">
        <v>44046</v>
      </c>
      <c r="BG791" s="167">
        <v>10</v>
      </c>
      <c r="BH791" s="169"/>
    </row>
    <row r="792" spans="1:60" s="172" customFormat="1" x14ac:dyDescent="0.25">
      <c r="A792" s="164"/>
      <c r="B792" s="165"/>
      <c r="C792" s="128">
        <f t="shared" si="132"/>
        <v>1</v>
      </c>
      <c r="D792" s="166">
        <f t="shared" si="133"/>
        <v>1</v>
      </c>
      <c r="E792" s="167">
        <f t="shared" si="134"/>
        <v>15</v>
      </c>
      <c r="F792" s="167">
        <v>5</v>
      </c>
      <c r="G792" s="168"/>
      <c r="H792" s="169"/>
      <c r="I792" s="170">
        <v>6</v>
      </c>
      <c r="J792" s="171">
        <v>44058</v>
      </c>
      <c r="K792" s="167">
        <v>5</v>
      </c>
      <c r="L792" s="169"/>
      <c r="M792" s="170">
        <v>8</v>
      </c>
      <c r="N792" s="171">
        <v>44057</v>
      </c>
      <c r="O792" s="167">
        <v>5</v>
      </c>
      <c r="P792" s="169"/>
      <c r="Q792" s="170">
        <v>8</v>
      </c>
      <c r="R792" s="171">
        <v>44056</v>
      </c>
      <c r="S792" s="167">
        <v>5</v>
      </c>
      <c r="T792" s="169"/>
      <c r="U792" s="170"/>
      <c r="V792" s="171"/>
      <c r="W792" s="167"/>
      <c r="X792" s="169"/>
      <c r="Y792" s="3"/>
      <c r="Z792" s="171"/>
      <c r="AA792" s="167"/>
      <c r="AB792" s="169"/>
      <c r="AC792" s="131"/>
      <c r="AD792" s="171"/>
      <c r="AE792" s="167"/>
      <c r="AF792" s="169"/>
      <c r="AG792" s="170"/>
      <c r="AH792" s="171"/>
      <c r="AI792" s="167"/>
      <c r="AJ792" s="169"/>
      <c r="AK792" s="170"/>
      <c r="AL792" s="171"/>
      <c r="AM792" s="167"/>
      <c r="AN792" s="169"/>
      <c r="AO792" s="170"/>
      <c r="AP792" s="171"/>
      <c r="AQ792" s="167"/>
      <c r="AR792" s="169"/>
      <c r="AS792" s="170"/>
      <c r="AT792" s="171"/>
      <c r="AU792" s="167"/>
      <c r="AV792" s="169"/>
      <c r="AW792" s="170"/>
      <c r="AX792" s="171"/>
      <c r="AY792" s="167"/>
      <c r="AZ792" s="169"/>
      <c r="BA792" s="170"/>
      <c r="BB792" s="171"/>
      <c r="BC792" s="167"/>
      <c r="BD792" s="169"/>
      <c r="BE792" s="170"/>
      <c r="BF792" s="171"/>
      <c r="BG792" s="167"/>
      <c r="BH792" s="169"/>
    </row>
    <row r="793" spans="1:60" s="172" customFormat="1" x14ac:dyDescent="0.25">
      <c r="A793" s="164">
        <v>44059</v>
      </c>
      <c r="B793" s="165">
        <v>0.70833333333333337</v>
      </c>
      <c r="C793" s="128">
        <f t="shared" ref="C793:C813" si="135">K793/F793</f>
        <v>3</v>
      </c>
      <c r="D793" s="166">
        <f t="shared" ref="D793:D813" si="136">C793</f>
        <v>3</v>
      </c>
      <c r="E793" s="167">
        <f t="shared" ref="E793:E813" si="137">SUM(K793,O793,S793,W793,AA793,AE793,AI793,AM793,AQ793,AU793,AY793,BC793,BG793)</f>
        <v>195</v>
      </c>
      <c r="F793" s="167">
        <v>5</v>
      </c>
      <c r="G793" s="168"/>
      <c r="H793" s="169"/>
      <c r="I793" s="170">
        <v>6</v>
      </c>
      <c r="J793" s="171">
        <v>44058</v>
      </c>
      <c r="K793" s="167">
        <v>15</v>
      </c>
      <c r="L793" s="169"/>
      <c r="M793" s="170">
        <v>8</v>
      </c>
      <c r="N793" s="171">
        <v>44057</v>
      </c>
      <c r="O793" s="167">
        <v>15</v>
      </c>
      <c r="P793" s="169"/>
      <c r="Q793" s="170">
        <v>8</v>
      </c>
      <c r="R793" s="171">
        <v>44056</v>
      </c>
      <c r="S793" s="167">
        <v>15</v>
      </c>
      <c r="T793" s="169"/>
      <c r="U793" s="170">
        <v>8</v>
      </c>
      <c r="V793" s="171">
        <v>44055</v>
      </c>
      <c r="W793" s="167">
        <v>15</v>
      </c>
      <c r="X793" s="169"/>
      <c r="Y793" s="3">
        <v>5</v>
      </c>
      <c r="Z793" s="171">
        <v>44054</v>
      </c>
      <c r="AA793" s="167">
        <v>15</v>
      </c>
      <c r="AB793" s="169"/>
      <c r="AC793" s="131">
        <v>3</v>
      </c>
      <c r="AD793" s="171">
        <v>44053</v>
      </c>
      <c r="AE793" s="167">
        <v>15</v>
      </c>
      <c r="AF793" s="169"/>
      <c r="AG793" s="170">
        <v>1</v>
      </c>
      <c r="AH793" s="171">
        <v>44052</v>
      </c>
      <c r="AI793" s="167">
        <v>15</v>
      </c>
      <c r="AJ793" s="169"/>
      <c r="AK793" s="170">
        <v>1</v>
      </c>
      <c r="AL793" s="171">
        <v>44051</v>
      </c>
      <c r="AM793" s="167">
        <v>15</v>
      </c>
      <c r="AN793" s="169"/>
      <c r="AO793" s="170">
        <v>1</v>
      </c>
      <c r="AP793" s="171">
        <v>44050</v>
      </c>
      <c r="AQ793" s="167">
        <v>15</v>
      </c>
      <c r="AR793" s="169"/>
      <c r="AS793" s="170">
        <v>1</v>
      </c>
      <c r="AT793" s="171">
        <v>44049</v>
      </c>
      <c r="AU793" s="167">
        <v>15</v>
      </c>
      <c r="AV793" s="169"/>
      <c r="AW793" s="170">
        <v>1</v>
      </c>
      <c r="AX793" s="171">
        <v>44048</v>
      </c>
      <c r="AY793" s="167">
        <v>15</v>
      </c>
      <c r="AZ793" s="169"/>
      <c r="BA793" s="170">
        <v>1</v>
      </c>
      <c r="BB793" s="171">
        <v>44047</v>
      </c>
      <c r="BC793" s="167">
        <v>15</v>
      </c>
      <c r="BD793" s="169"/>
      <c r="BE793" s="170">
        <v>1</v>
      </c>
      <c r="BF793" s="171">
        <v>44046</v>
      </c>
      <c r="BG793" s="167">
        <v>15</v>
      </c>
      <c r="BH793" s="169"/>
    </row>
    <row r="794" spans="1:60" s="172" customFormat="1" x14ac:dyDescent="0.25">
      <c r="A794" s="164"/>
      <c r="B794" s="165"/>
      <c r="C794" s="128">
        <f t="shared" si="135"/>
        <v>1</v>
      </c>
      <c r="D794" s="166">
        <f t="shared" si="136"/>
        <v>1</v>
      </c>
      <c r="E794" s="167">
        <f t="shared" si="137"/>
        <v>30</v>
      </c>
      <c r="F794" s="167">
        <v>5</v>
      </c>
      <c r="G794" s="168"/>
      <c r="H794" s="169"/>
      <c r="I794" s="170">
        <v>6</v>
      </c>
      <c r="J794" s="171">
        <v>44058</v>
      </c>
      <c r="K794" s="167">
        <v>5</v>
      </c>
      <c r="L794" s="169"/>
      <c r="M794" s="170">
        <v>8</v>
      </c>
      <c r="N794" s="171">
        <v>44057</v>
      </c>
      <c r="O794" s="167">
        <v>5</v>
      </c>
      <c r="P794" s="169"/>
      <c r="Q794" s="170">
        <v>8</v>
      </c>
      <c r="R794" s="171">
        <v>44056</v>
      </c>
      <c r="S794" s="167">
        <v>5</v>
      </c>
      <c r="T794" s="169"/>
      <c r="U794" s="170">
        <v>8</v>
      </c>
      <c r="V794" s="171">
        <v>44055</v>
      </c>
      <c r="W794" s="167">
        <v>0</v>
      </c>
      <c r="X794" s="169"/>
      <c r="Y794" s="3">
        <v>8</v>
      </c>
      <c r="Z794" s="171">
        <v>44054</v>
      </c>
      <c r="AA794" s="167">
        <v>0</v>
      </c>
      <c r="AB794" s="169"/>
      <c r="AC794" s="131">
        <v>8</v>
      </c>
      <c r="AD794" s="171">
        <v>44053</v>
      </c>
      <c r="AE794" s="167">
        <v>0</v>
      </c>
      <c r="AF794" s="169"/>
      <c r="AG794" s="170">
        <v>8</v>
      </c>
      <c r="AH794" s="171">
        <v>44052</v>
      </c>
      <c r="AI794" s="167">
        <v>5</v>
      </c>
      <c r="AJ794" s="169"/>
      <c r="AK794" s="170">
        <v>5</v>
      </c>
      <c r="AL794" s="171">
        <v>44051</v>
      </c>
      <c r="AM794" s="167">
        <v>5</v>
      </c>
      <c r="AN794" s="169"/>
      <c r="AO794" s="170">
        <v>3</v>
      </c>
      <c r="AP794" s="171">
        <v>44050</v>
      </c>
      <c r="AQ794" s="167">
        <v>5</v>
      </c>
      <c r="AR794" s="169"/>
      <c r="AS794" s="170"/>
      <c r="AT794" s="171"/>
      <c r="AU794" s="167"/>
      <c r="AV794" s="169"/>
      <c r="AW794" s="170"/>
      <c r="AX794" s="171"/>
      <c r="AY794" s="167"/>
      <c r="AZ794" s="169"/>
      <c r="BA794" s="170"/>
      <c r="BB794" s="171"/>
      <c r="BC794" s="167"/>
      <c r="BD794" s="169"/>
      <c r="BE794" s="170"/>
      <c r="BF794" s="171"/>
      <c r="BG794" s="167"/>
      <c r="BH794" s="169"/>
    </row>
    <row r="795" spans="1:60" s="172" customFormat="1" x14ac:dyDescent="0.25">
      <c r="A795" s="164">
        <v>44059</v>
      </c>
      <c r="B795" s="165">
        <v>0.83333333333333337</v>
      </c>
      <c r="C795" s="128">
        <f t="shared" si="135"/>
        <v>3</v>
      </c>
      <c r="D795" s="166">
        <f t="shared" si="136"/>
        <v>3</v>
      </c>
      <c r="E795" s="167">
        <f t="shared" si="137"/>
        <v>195</v>
      </c>
      <c r="F795" s="167">
        <v>5</v>
      </c>
      <c r="G795" s="168"/>
      <c r="H795" s="169"/>
      <c r="I795" s="170">
        <v>6</v>
      </c>
      <c r="J795" s="171">
        <v>44058</v>
      </c>
      <c r="K795" s="167">
        <v>15</v>
      </c>
      <c r="L795" s="169"/>
      <c r="M795" s="170">
        <v>8</v>
      </c>
      <c r="N795" s="171">
        <v>44057</v>
      </c>
      <c r="O795" s="167">
        <v>15</v>
      </c>
      <c r="P795" s="169"/>
      <c r="Q795" s="170">
        <v>8</v>
      </c>
      <c r="R795" s="171">
        <v>44056</v>
      </c>
      <c r="S795" s="167">
        <v>15</v>
      </c>
      <c r="T795" s="169"/>
      <c r="U795" s="170">
        <v>8</v>
      </c>
      <c r="V795" s="171">
        <v>44055</v>
      </c>
      <c r="W795" s="167">
        <v>15</v>
      </c>
      <c r="X795" s="169"/>
      <c r="Y795" s="3">
        <v>5</v>
      </c>
      <c r="Z795" s="171">
        <v>44054</v>
      </c>
      <c r="AA795" s="167">
        <v>15</v>
      </c>
      <c r="AB795" s="169"/>
      <c r="AC795" s="131">
        <v>3</v>
      </c>
      <c r="AD795" s="171">
        <v>44053</v>
      </c>
      <c r="AE795" s="167">
        <v>15</v>
      </c>
      <c r="AF795" s="169"/>
      <c r="AG795" s="170">
        <v>1</v>
      </c>
      <c r="AH795" s="171">
        <v>44052</v>
      </c>
      <c r="AI795" s="167">
        <v>15</v>
      </c>
      <c r="AJ795" s="169"/>
      <c r="AK795" s="170">
        <v>1</v>
      </c>
      <c r="AL795" s="171">
        <v>44051</v>
      </c>
      <c r="AM795" s="167">
        <v>15</v>
      </c>
      <c r="AN795" s="169"/>
      <c r="AO795" s="170">
        <v>1</v>
      </c>
      <c r="AP795" s="171">
        <v>44050</v>
      </c>
      <c r="AQ795" s="167">
        <v>15</v>
      </c>
      <c r="AR795" s="169"/>
      <c r="AS795" s="170">
        <v>1</v>
      </c>
      <c r="AT795" s="171">
        <v>44049</v>
      </c>
      <c r="AU795" s="167">
        <v>15</v>
      </c>
      <c r="AV795" s="169"/>
      <c r="AW795" s="170">
        <v>1</v>
      </c>
      <c r="AX795" s="171">
        <v>44048</v>
      </c>
      <c r="AY795" s="167">
        <v>15</v>
      </c>
      <c r="AZ795" s="169"/>
      <c r="BA795" s="170">
        <v>1</v>
      </c>
      <c r="BB795" s="171">
        <v>44047</v>
      </c>
      <c r="BC795" s="167">
        <v>15</v>
      </c>
      <c r="BD795" s="169"/>
      <c r="BE795" s="170">
        <v>1</v>
      </c>
      <c r="BF795" s="171">
        <v>44046</v>
      </c>
      <c r="BG795" s="167">
        <v>15</v>
      </c>
      <c r="BH795" s="169"/>
    </row>
    <row r="796" spans="1:60" s="172" customFormat="1" ht="13.75" thickBot="1" x14ac:dyDescent="0.3">
      <c r="A796" s="164"/>
      <c r="B796" s="165"/>
      <c r="C796" s="128">
        <f t="shared" si="135"/>
        <v>1</v>
      </c>
      <c r="D796" s="166">
        <f t="shared" si="136"/>
        <v>1</v>
      </c>
      <c r="E796" s="167">
        <f t="shared" si="137"/>
        <v>25</v>
      </c>
      <c r="F796" s="167">
        <v>5</v>
      </c>
      <c r="G796" s="168"/>
      <c r="H796" s="169"/>
      <c r="I796" s="170">
        <v>6</v>
      </c>
      <c r="J796" s="171">
        <v>44058</v>
      </c>
      <c r="K796" s="167">
        <v>5</v>
      </c>
      <c r="L796" s="169"/>
      <c r="M796" s="170">
        <v>8</v>
      </c>
      <c r="N796" s="171">
        <v>44057</v>
      </c>
      <c r="O796" s="167">
        <v>5</v>
      </c>
      <c r="P796" s="169"/>
      <c r="Q796" s="170">
        <v>8</v>
      </c>
      <c r="R796" s="171">
        <v>44056</v>
      </c>
      <c r="S796" s="167">
        <v>5</v>
      </c>
      <c r="T796" s="169"/>
      <c r="U796" s="170">
        <v>8</v>
      </c>
      <c r="V796" s="171">
        <v>44055</v>
      </c>
      <c r="W796" s="167">
        <v>5</v>
      </c>
      <c r="X796" s="169"/>
      <c r="Y796" s="3">
        <v>5</v>
      </c>
      <c r="Z796" s="171">
        <v>44054</v>
      </c>
      <c r="AA796" s="167">
        <v>5</v>
      </c>
      <c r="AB796" s="169"/>
      <c r="AC796" s="131"/>
      <c r="AD796" s="171"/>
      <c r="AE796" s="167"/>
      <c r="AF796" s="169"/>
      <c r="AG796" s="170"/>
      <c r="AH796" s="171"/>
      <c r="AI796" s="167"/>
      <c r="AJ796" s="169"/>
      <c r="AK796" s="170"/>
      <c r="AL796" s="171"/>
      <c r="AM796" s="167"/>
      <c r="AN796" s="169"/>
      <c r="AO796" s="170"/>
      <c r="AP796" s="171"/>
      <c r="AQ796" s="167"/>
      <c r="AR796" s="169"/>
      <c r="AS796" s="170"/>
      <c r="AT796" s="171"/>
      <c r="AU796" s="167"/>
      <c r="AV796" s="169"/>
      <c r="AW796" s="170"/>
      <c r="AX796" s="171"/>
      <c r="AY796" s="167"/>
      <c r="AZ796" s="169"/>
      <c r="BA796" s="170"/>
      <c r="BB796" s="171"/>
      <c r="BC796" s="167"/>
      <c r="BD796" s="169"/>
      <c r="BE796" s="170"/>
      <c r="BF796" s="171"/>
      <c r="BG796" s="167"/>
      <c r="BH796" s="169"/>
    </row>
    <row r="797" spans="1:60" s="181" customFormat="1" x14ac:dyDescent="0.25">
      <c r="A797" s="173">
        <v>44060</v>
      </c>
      <c r="B797" s="174">
        <v>0.29166666666666669</v>
      </c>
      <c r="C797" s="135">
        <f t="shared" si="135"/>
        <v>4</v>
      </c>
      <c r="D797" s="175">
        <f t="shared" si="136"/>
        <v>4</v>
      </c>
      <c r="E797" s="176">
        <f t="shared" si="137"/>
        <v>260</v>
      </c>
      <c r="F797" s="176">
        <v>5</v>
      </c>
      <c r="G797" s="177"/>
      <c r="H797" s="178"/>
      <c r="I797" s="179">
        <v>6</v>
      </c>
      <c r="J797" s="180">
        <v>44059</v>
      </c>
      <c r="K797" s="176">
        <v>20</v>
      </c>
      <c r="L797" s="178"/>
      <c r="M797" s="179">
        <v>8</v>
      </c>
      <c r="N797" s="180">
        <v>44058</v>
      </c>
      <c r="O797" s="176">
        <v>20</v>
      </c>
      <c r="P797" s="178"/>
      <c r="Q797" s="179">
        <v>8</v>
      </c>
      <c r="R797" s="180">
        <v>44057</v>
      </c>
      <c r="S797" s="176">
        <v>20</v>
      </c>
      <c r="T797" s="178"/>
      <c r="U797" s="179">
        <v>8</v>
      </c>
      <c r="V797" s="180">
        <v>44056</v>
      </c>
      <c r="W797" s="176">
        <v>20</v>
      </c>
      <c r="X797" s="178"/>
      <c r="Y797" s="9">
        <v>5</v>
      </c>
      <c r="Z797" s="180">
        <v>44055</v>
      </c>
      <c r="AA797" s="176">
        <v>20</v>
      </c>
      <c r="AB797" s="178"/>
      <c r="AC797" s="138">
        <v>3</v>
      </c>
      <c r="AD797" s="180">
        <v>44054</v>
      </c>
      <c r="AE797" s="176">
        <v>20</v>
      </c>
      <c r="AF797" s="178"/>
      <c r="AG797" s="179">
        <v>1</v>
      </c>
      <c r="AH797" s="180">
        <v>44053</v>
      </c>
      <c r="AI797" s="176">
        <v>20</v>
      </c>
      <c r="AJ797" s="178"/>
      <c r="AK797" s="179">
        <v>1</v>
      </c>
      <c r="AL797" s="180">
        <v>44052</v>
      </c>
      <c r="AM797" s="176">
        <v>20</v>
      </c>
      <c r="AN797" s="178"/>
      <c r="AO797" s="179">
        <v>1</v>
      </c>
      <c r="AP797" s="180">
        <v>44051</v>
      </c>
      <c r="AQ797" s="176">
        <v>20</v>
      </c>
      <c r="AR797" s="178"/>
      <c r="AS797" s="179">
        <v>1</v>
      </c>
      <c r="AT797" s="180">
        <v>44050</v>
      </c>
      <c r="AU797" s="176">
        <v>20</v>
      </c>
      <c r="AV797" s="178"/>
      <c r="AW797" s="179">
        <v>1</v>
      </c>
      <c r="AX797" s="180">
        <v>44049</v>
      </c>
      <c r="AY797" s="176">
        <v>20</v>
      </c>
      <c r="AZ797" s="178"/>
      <c r="BA797" s="179">
        <v>1</v>
      </c>
      <c r="BB797" s="180">
        <v>44048</v>
      </c>
      <c r="BC797" s="176">
        <v>20</v>
      </c>
      <c r="BD797" s="178"/>
      <c r="BE797" s="179">
        <v>1</v>
      </c>
      <c r="BF797" s="180">
        <v>44047</v>
      </c>
      <c r="BG797" s="176">
        <v>20</v>
      </c>
      <c r="BH797" s="178"/>
    </row>
    <row r="798" spans="1:60" s="172" customFormat="1" x14ac:dyDescent="0.25">
      <c r="A798" s="164"/>
      <c r="B798" s="165"/>
      <c r="C798" s="128">
        <f t="shared" si="135"/>
        <v>1</v>
      </c>
      <c r="D798" s="166">
        <f t="shared" si="136"/>
        <v>1</v>
      </c>
      <c r="E798" s="167">
        <f t="shared" si="137"/>
        <v>20</v>
      </c>
      <c r="F798" s="167">
        <v>5</v>
      </c>
      <c r="G798" s="168"/>
      <c r="H798" s="169"/>
      <c r="I798" s="170">
        <v>6</v>
      </c>
      <c r="J798" s="171">
        <v>44059</v>
      </c>
      <c r="K798" s="167">
        <v>5</v>
      </c>
      <c r="L798" s="169"/>
      <c r="M798" s="170">
        <v>8</v>
      </c>
      <c r="N798" s="171">
        <v>44058</v>
      </c>
      <c r="O798" s="167">
        <v>5</v>
      </c>
      <c r="P798" s="169"/>
      <c r="Q798" s="170">
        <v>8</v>
      </c>
      <c r="R798" s="171">
        <v>44057</v>
      </c>
      <c r="S798" s="167">
        <v>0</v>
      </c>
      <c r="T798" s="169"/>
      <c r="U798" s="170">
        <v>8</v>
      </c>
      <c r="V798" s="171">
        <v>44056</v>
      </c>
      <c r="W798" s="167">
        <v>0</v>
      </c>
      <c r="X798" s="169"/>
      <c r="Y798" s="3">
        <v>8</v>
      </c>
      <c r="Z798" s="171">
        <v>44055</v>
      </c>
      <c r="AA798" s="167">
        <v>5</v>
      </c>
      <c r="AB798" s="169"/>
      <c r="AC798" s="131">
        <v>8</v>
      </c>
      <c r="AD798" s="171">
        <v>44054</v>
      </c>
      <c r="AE798" s="167">
        <v>5</v>
      </c>
      <c r="AF798" s="169"/>
      <c r="AG798" s="170"/>
      <c r="AH798" s="171"/>
      <c r="AI798" s="167"/>
      <c r="AJ798" s="169"/>
      <c r="AK798" s="170"/>
      <c r="AL798" s="171"/>
      <c r="AM798" s="167"/>
      <c r="AN798" s="169"/>
      <c r="AO798" s="170"/>
      <c r="AP798" s="171"/>
      <c r="AQ798" s="167"/>
      <c r="AR798" s="169"/>
      <c r="AS798" s="170"/>
      <c r="AT798" s="171"/>
      <c r="AU798" s="167"/>
      <c r="AV798" s="169"/>
      <c r="AW798" s="170"/>
      <c r="AX798" s="171"/>
      <c r="AY798" s="167"/>
      <c r="AZ798" s="169"/>
      <c r="BA798" s="170"/>
      <c r="BB798" s="171"/>
      <c r="BC798" s="167"/>
      <c r="BD798" s="169"/>
      <c r="BE798" s="170"/>
      <c r="BF798" s="171"/>
      <c r="BG798" s="167"/>
      <c r="BH798" s="169"/>
    </row>
    <row r="799" spans="1:60" s="172" customFormat="1" x14ac:dyDescent="0.25">
      <c r="A799" s="164"/>
      <c r="B799" s="165"/>
      <c r="C799" s="144">
        <f t="shared" si="135"/>
        <v>1</v>
      </c>
      <c r="D799" s="166">
        <f t="shared" si="136"/>
        <v>1</v>
      </c>
      <c r="E799" s="167">
        <f t="shared" si="137"/>
        <v>10</v>
      </c>
      <c r="F799" s="167">
        <v>5</v>
      </c>
      <c r="G799" s="168"/>
      <c r="H799" s="169"/>
      <c r="I799" s="170">
        <v>6</v>
      </c>
      <c r="J799" s="171">
        <v>44059</v>
      </c>
      <c r="K799" s="167">
        <v>5</v>
      </c>
      <c r="L799" s="169"/>
      <c r="M799" s="170">
        <v>8</v>
      </c>
      <c r="N799" s="171">
        <v>44058</v>
      </c>
      <c r="O799" s="167">
        <v>5</v>
      </c>
      <c r="P799" s="169"/>
      <c r="Q799" s="170"/>
      <c r="R799" s="171"/>
      <c r="S799" s="167"/>
      <c r="T799" s="169"/>
      <c r="U799" s="170"/>
      <c r="V799" s="171"/>
      <c r="W799" s="167"/>
      <c r="X799" s="169"/>
      <c r="Y799" s="3"/>
      <c r="Z799" s="171"/>
      <c r="AA799" s="167"/>
      <c r="AB799" s="169"/>
      <c r="AC799" s="131"/>
      <c r="AD799" s="171"/>
      <c r="AE799" s="167"/>
      <c r="AF799" s="169"/>
      <c r="AG799" s="170"/>
      <c r="AH799" s="171"/>
      <c r="AI799" s="167"/>
      <c r="AJ799" s="169"/>
      <c r="AK799" s="170"/>
      <c r="AL799" s="171"/>
      <c r="AM799" s="167"/>
      <c r="AN799" s="169"/>
      <c r="AO799" s="170"/>
      <c r="AP799" s="171"/>
      <c r="AQ799" s="167"/>
      <c r="AR799" s="169"/>
      <c r="AS799" s="170"/>
      <c r="AT799" s="171"/>
      <c r="AU799" s="167"/>
      <c r="AV799" s="169"/>
      <c r="AW799" s="170"/>
      <c r="AX799" s="171"/>
      <c r="AY799" s="167"/>
      <c r="AZ799" s="169"/>
      <c r="BA799" s="170"/>
      <c r="BB799" s="171"/>
      <c r="BC799" s="167"/>
      <c r="BD799" s="169"/>
      <c r="BE799" s="170"/>
      <c r="BF799" s="171"/>
      <c r="BG799" s="167"/>
      <c r="BH799" s="169"/>
    </row>
    <row r="800" spans="1:60" s="172" customFormat="1" x14ac:dyDescent="0.25">
      <c r="A800" s="164">
        <v>44060</v>
      </c>
      <c r="B800" s="165">
        <v>0.33333333333333331</v>
      </c>
      <c r="C800" s="128">
        <f t="shared" si="135"/>
        <v>5</v>
      </c>
      <c r="D800" s="166">
        <f t="shared" si="136"/>
        <v>5</v>
      </c>
      <c r="E800" s="167">
        <f t="shared" si="137"/>
        <v>325</v>
      </c>
      <c r="F800" s="167">
        <v>5</v>
      </c>
      <c r="G800" s="168"/>
      <c r="H800" s="169"/>
      <c r="I800" s="170">
        <v>6</v>
      </c>
      <c r="J800" s="171">
        <v>44059</v>
      </c>
      <c r="K800" s="167">
        <v>25</v>
      </c>
      <c r="L800" s="169"/>
      <c r="M800" s="170">
        <v>8</v>
      </c>
      <c r="N800" s="171">
        <v>44058</v>
      </c>
      <c r="O800" s="167">
        <v>25</v>
      </c>
      <c r="P800" s="169"/>
      <c r="Q800" s="170">
        <v>8</v>
      </c>
      <c r="R800" s="171">
        <v>44057</v>
      </c>
      <c r="S800" s="167">
        <v>25</v>
      </c>
      <c r="T800" s="169"/>
      <c r="U800" s="170">
        <v>8</v>
      </c>
      <c r="V800" s="171">
        <v>44056</v>
      </c>
      <c r="W800" s="167">
        <v>25</v>
      </c>
      <c r="X800" s="169"/>
      <c r="Y800" s="3">
        <v>5</v>
      </c>
      <c r="Z800" s="171">
        <v>44055</v>
      </c>
      <c r="AA800" s="167">
        <v>25</v>
      </c>
      <c r="AB800" s="169"/>
      <c r="AC800" s="131">
        <v>3</v>
      </c>
      <c r="AD800" s="171">
        <v>44054</v>
      </c>
      <c r="AE800" s="167">
        <v>25</v>
      </c>
      <c r="AF800" s="169"/>
      <c r="AG800" s="170">
        <v>1</v>
      </c>
      <c r="AH800" s="171">
        <v>44053</v>
      </c>
      <c r="AI800" s="167">
        <v>25</v>
      </c>
      <c r="AJ800" s="169"/>
      <c r="AK800" s="170">
        <v>1</v>
      </c>
      <c r="AL800" s="171">
        <v>44052</v>
      </c>
      <c r="AM800" s="167">
        <v>25</v>
      </c>
      <c r="AN800" s="169"/>
      <c r="AO800" s="170">
        <v>1</v>
      </c>
      <c r="AP800" s="171">
        <v>44051</v>
      </c>
      <c r="AQ800" s="167">
        <v>25</v>
      </c>
      <c r="AR800" s="169"/>
      <c r="AS800" s="170">
        <v>1</v>
      </c>
      <c r="AT800" s="171">
        <v>44050</v>
      </c>
      <c r="AU800" s="167">
        <v>25</v>
      </c>
      <c r="AV800" s="169"/>
      <c r="AW800" s="170">
        <v>1</v>
      </c>
      <c r="AX800" s="171">
        <v>44049</v>
      </c>
      <c r="AY800" s="167">
        <v>25</v>
      </c>
      <c r="AZ800" s="169"/>
      <c r="BA800" s="170">
        <v>1</v>
      </c>
      <c r="BB800" s="171">
        <v>44048</v>
      </c>
      <c r="BC800" s="167">
        <v>25</v>
      </c>
      <c r="BD800" s="169"/>
      <c r="BE800" s="170">
        <v>1</v>
      </c>
      <c r="BF800" s="171">
        <v>44047</v>
      </c>
      <c r="BG800" s="167">
        <v>25</v>
      </c>
      <c r="BH800" s="169"/>
    </row>
    <row r="801" spans="1:60" s="172" customFormat="1" x14ac:dyDescent="0.25">
      <c r="A801" s="164"/>
      <c r="B801" s="165"/>
      <c r="C801" s="128">
        <f t="shared" si="135"/>
        <v>1</v>
      </c>
      <c r="D801" s="166">
        <f t="shared" si="136"/>
        <v>1</v>
      </c>
      <c r="E801" s="167">
        <f t="shared" si="137"/>
        <v>60</v>
      </c>
      <c r="F801" s="167">
        <v>5</v>
      </c>
      <c r="G801" s="168"/>
      <c r="H801" s="169"/>
      <c r="I801" s="170">
        <v>6</v>
      </c>
      <c r="J801" s="171">
        <v>44058</v>
      </c>
      <c r="K801" s="167">
        <v>5</v>
      </c>
      <c r="L801" s="169"/>
      <c r="M801" s="170">
        <v>8</v>
      </c>
      <c r="N801" s="171">
        <v>44057</v>
      </c>
      <c r="O801" s="167">
        <v>5</v>
      </c>
      <c r="P801" s="169"/>
      <c r="Q801" s="170">
        <v>8</v>
      </c>
      <c r="R801" s="171">
        <v>44056</v>
      </c>
      <c r="S801" s="167">
        <v>5</v>
      </c>
      <c r="T801" s="169"/>
      <c r="U801" s="170">
        <v>8</v>
      </c>
      <c r="V801" s="171">
        <v>44055</v>
      </c>
      <c r="W801" s="167">
        <v>5</v>
      </c>
      <c r="X801" s="169"/>
      <c r="Y801" s="3">
        <v>5</v>
      </c>
      <c r="Z801" s="171">
        <v>44054</v>
      </c>
      <c r="AA801" s="167">
        <v>5</v>
      </c>
      <c r="AB801" s="169"/>
      <c r="AC801" s="131">
        <v>3</v>
      </c>
      <c r="AD801" s="171">
        <v>44053</v>
      </c>
      <c r="AE801" s="167">
        <v>5</v>
      </c>
      <c r="AF801" s="169"/>
      <c r="AG801" s="170">
        <v>1</v>
      </c>
      <c r="AH801" s="171">
        <v>44052</v>
      </c>
      <c r="AI801" s="167">
        <v>5</v>
      </c>
      <c r="AJ801" s="169"/>
      <c r="AK801" s="170">
        <v>1</v>
      </c>
      <c r="AL801" s="171">
        <v>44051</v>
      </c>
      <c r="AM801" s="167">
        <v>5</v>
      </c>
      <c r="AN801" s="169"/>
      <c r="AO801" s="170">
        <v>1</v>
      </c>
      <c r="AP801" s="171">
        <v>44050</v>
      </c>
      <c r="AQ801" s="167">
        <v>5</v>
      </c>
      <c r="AR801" s="169"/>
      <c r="AS801" s="170">
        <v>1</v>
      </c>
      <c r="AT801" s="171">
        <v>44049</v>
      </c>
      <c r="AU801" s="167">
        <v>5</v>
      </c>
      <c r="AV801" s="169"/>
      <c r="AW801" s="170">
        <v>1</v>
      </c>
      <c r="AX801" s="171">
        <v>44048</v>
      </c>
      <c r="AY801" s="167">
        <v>5</v>
      </c>
      <c r="AZ801" s="169"/>
      <c r="BA801" s="170">
        <v>1</v>
      </c>
      <c r="BB801" s="171">
        <v>44047</v>
      </c>
      <c r="BC801" s="167">
        <v>5</v>
      </c>
      <c r="BD801" s="169"/>
      <c r="BE801" s="170"/>
      <c r="BF801" s="171"/>
      <c r="BG801" s="167"/>
      <c r="BH801" s="169"/>
    </row>
    <row r="802" spans="1:60" s="172" customFormat="1" x14ac:dyDescent="0.25">
      <c r="A802" s="164"/>
      <c r="B802" s="165"/>
      <c r="C802" s="144">
        <f t="shared" si="135"/>
        <v>1</v>
      </c>
      <c r="D802" s="166">
        <f t="shared" si="136"/>
        <v>1</v>
      </c>
      <c r="E802" s="167">
        <f t="shared" si="137"/>
        <v>55</v>
      </c>
      <c r="F802" s="167">
        <v>5</v>
      </c>
      <c r="G802" s="168"/>
      <c r="H802" s="169"/>
      <c r="I802" s="170">
        <v>6</v>
      </c>
      <c r="J802" s="171">
        <v>44059</v>
      </c>
      <c r="K802" s="167">
        <v>5</v>
      </c>
      <c r="L802" s="169"/>
      <c r="M802" s="170">
        <v>8</v>
      </c>
      <c r="N802" s="171">
        <v>44058</v>
      </c>
      <c r="O802" s="167">
        <v>5</v>
      </c>
      <c r="P802" s="169"/>
      <c r="Q802" s="170">
        <v>8</v>
      </c>
      <c r="R802" s="171">
        <v>44057</v>
      </c>
      <c r="S802" s="167">
        <v>5</v>
      </c>
      <c r="T802" s="169"/>
      <c r="U802" s="170">
        <v>8</v>
      </c>
      <c r="V802" s="171">
        <v>44056</v>
      </c>
      <c r="W802" s="167">
        <v>5</v>
      </c>
      <c r="X802" s="169"/>
      <c r="Y802" s="3">
        <v>5</v>
      </c>
      <c r="Z802" s="171">
        <v>44055</v>
      </c>
      <c r="AA802" s="167">
        <v>0</v>
      </c>
      <c r="AB802" s="169"/>
      <c r="AC802" s="131">
        <v>5</v>
      </c>
      <c r="AD802" s="171">
        <v>44054</v>
      </c>
      <c r="AE802" s="167">
        <v>5</v>
      </c>
      <c r="AF802" s="169"/>
      <c r="AG802" s="170">
        <v>3</v>
      </c>
      <c r="AH802" s="171">
        <v>44053</v>
      </c>
      <c r="AI802" s="167">
        <v>5</v>
      </c>
      <c r="AJ802" s="169"/>
      <c r="AK802" s="170">
        <v>1</v>
      </c>
      <c r="AL802" s="171">
        <v>44052</v>
      </c>
      <c r="AM802" s="167">
        <v>5</v>
      </c>
      <c r="AN802" s="169"/>
      <c r="AO802" s="170">
        <v>1</v>
      </c>
      <c r="AP802" s="171">
        <v>44051</v>
      </c>
      <c r="AQ802" s="167">
        <v>5</v>
      </c>
      <c r="AR802" s="169"/>
      <c r="AS802" s="170">
        <v>1</v>
      </c>
      <c r="AT802" s="171">
        <v>44050</v>
      </c>
      <c r="AU802" s="167">
        <v>5</v>
      </c>
      <c r="AV802" s="169"/>
      <c r="AW802" s="170">
        <v>1</v>
      </c>
      <c r="AX802" s="171">
        <v>44049</v>
      </c>
      <c r="AY802" s="167">
        <v>0</v>
      </c>
      <c r="AZ802" s="169"/>
      <c r="BA802" s="170">
        <v>1</v>
      </c>
      <c r="BB802" s="171">
        <v>44048</v>
      </c>
      <c r="BC802" s="167">
        <v>5</v>
      </c>
      <c r="BD802" s="169"/>
      <c r="BE802" s="170">
        <v>1</v>
      </c>
      <c r="BF802" s="171">
        <v>44047</v>
      </c>
      <c r="BG802" s="167">
        <v>5</v>
      </c>
      <c r="BH802" s="169"/>
    </row>
    <row r="803" spans="1:60" s="172" customFormat="1" x14ac:dyDescent="0.25">
      <c r="A803" s="164"/>
      <c r="B803" s="165"/>
      <c r="C803" s="144">
        <f t="shared" si="135"/>
        <v>1</v>
      </c>
      <c r="D803" s="166">
        <f t="shared" si="136"/>
        <v>1</v>
      </c>
      <c r="E803" s="167">
        <f t="shared" si="137"/>
        <v>35</v>
      </c>
      <c r="F803" s="167">
        <v>5</v>
      </c>
      <c r="G803" s="168"/>
      <c r="H803" s="169"/>
      <c r="I803" s="170">
        <v>6</v>
      </c>
      <c r="J803" s="171">
        <v>44059</v>
      </c>
      <c r="K803" s="167">
        <v>5</v>
      </c>
      <c r="L803" s="169"/>
      <c r="M803" s="170">
        <v>8</v>
      </c>
      <c r="N803" s="171">
        <v>44058</v>
      </c>
      <c r="O803" s="167">
        <v>5</v>
      </c>
      <c r="P803" s="169"/>
      <c r="Q803" s="170">
        <v>8</v>
      </c>
      <c r="R803" s="171">
        <v>44057</v>
      </c>
      <c r="S803" s="167">
        <v>5</v>
      </c>
      <c r="T803" s="169"/>
      <c r="U803" s="170">
        <v>8</v>
      </c>
      <c r="V803" s="171">
        <v>44056</v>
      </c>
      <c r="W803" s="167">
        <v>0</v>
      </c>
      <c r="X803" s="169"/>
      <c r="Y803" s="3">
        <v>8</v>
      </c>
      <c r="Z803" s="171">
        <v>44055</v>
      </c>
      <c r="AA803" s="167">
        <v>5</v>
      </c>
      <c r="AB803" s="169"/>
      <c r="AC803" s="131">
        <v>5</v>
      </c>
      <c r="AD803" s="171">
        <v>44054</v>
      </c>
      <c r="AE803" s="167">
        <v>0</v>
      </c>
      <c r="AF803" s="169"/>
      <c r="AG803" s="170">
        <v>5</v>
      </c>
      <c r="AH803" s="171">
        <v>44053</v>
      </c>
      <c r="AI803" s="167">
        <v>5</v>
      </c>
      <c r="AJ803" s="169"/>
      <c r="AK803" s="170">
        <v>3</v>
      </c>
      <c r="AL803" s="171">
        <v>44052</v>
      </c>
      <c r="AM803" s="167">
        <v>0</v>
      </c>
      <c r="AN803" s="169"/>
      <c r="AO803" s="170">
        <v>3</v>
      </c>
      <c r="AP803" s="171">
        <v>44051</v>
      </c>
      <c r="AQ803" s="167">
        <v>5</v>
      </c>
      <c r="AR803" s="169"/>
      <c r="AS803" s="170">
        <v>1</v>
      </c>
      <c r="AT803" s="171">
        <v>44050</v>
      </c>
      <c r="AU803" s="167">
        <v>5</v>
      </c>
      <c r="AV803" s="169"/>
      <c r="AW803" s="170"/>
      <c r="AX803" s="171"/>
      <c r="AY803" s="167"/>
      <c r="AZ803" s="169"/>
      <c r="BA803" s="170"/>
      <c r="BB803" s="171"/>
      <c r="BC803" s="167"/>
      <c r="BD803" s="169"/>
      <c r="BE803" s="170"/>
      <c r="BF803" s="171"/>
      <c r="BG803" s="167"/>
      <c r="BH803" s="169"/>
    </row>
    <row r="804" spans="1:60" s="172" customFormat="1" x14ac:dyDescent="0.25">
      <c r="A804" s="164"/>
      <c r="B804" s="165"/>
      <c r="C804" s="128">
        <f t="shared" si="135"/>
        <v>2</v>
      </c>
      <c r="D804" s="166">
        <f t="shared" si="136"/>
        <v>2</v>
      </c>
      <c r="E804" s="167">
        <f t="shared" si="137"/>
        <v>30</v>
      </c>
      <c r="F804" s="167">
        <v>5</v>
      </c>
      <c r="G804" s="168"/>
      <c r="H804" s="169"/>
      <c r="I804" s="170">
        <v>6</v>
      </c>
      <c r="J804" s="171">
        <v>44059</v>
      </c>
      <c r="K804" s="167">
        <v>10</v>
      </c>
      <c r="L804" s="169"/>
      <c r="M804" s="170">
        <v>8</v>
      </c>
      <c r="N804" s="171">
        <v>44058</v>
      </c>
      <c r="O804" s="167">
        <v>10</v>
      </c>
      <c r="P804" s="169"/>
      <c r="Q804" s="170">
        <v>8</v>
      </c>
      <c r="R804" s="171">
        <v>44057</v>
      </c>
      <c r="S804" s="167">
        <v>10</v>
      </c>
      <c r="T804" s="169"/>
      <c r="U804" s="170"/>
      <c r="V804" s="171"/>
      <c r="W804" s="167"/>
      <c r="X804" s="169"/>
      <c r="Y804" s="3"/>
      <c r="Z804" s="171"/>
      <c r="AA804" s="167"/>
      <c r="AB804" s="169"/>
      <c r="AC804" s="131"/>
      <c r="AD804" s="171"/>
      <c r="AE804" s="167"/>
      <c r="AF804" s="169"/>
      <c r="AG804" s="170"/>
      <c r="AH804" s="171"/>
      <c r="AI804" s="167"/>
      <c r="AJ804" s="169"/>
      <c r="AK804" s="170"/>
      <c r="AL804" s="171"/>
      <c r="AM804" s="167"/>
      <c r="AN804" s="169"/>
      <c r="AO804" s="170"/>
      <c r="AP804" s="171"/>
      <c r="AQ804" s="167"/>
      <c r="AR804" s="169"/>
      <c r="AS804" s="170"/>
      <c r="AT804" s="171"/>
      <c r="AU804" s="167"/>
      <c r="AV804" s="169"/>
      <c r="AW804" s="170"/>
      <c r="AX804" s="171"/>
      <c r="AY804" s="167"/>
      <c r="AZ804" s="169"/>
      <c r="BA804" s="170"/>
      <c r="BB804" s="171"/>
      <c r="BC804" s="167"/>
      <c r="BD804" s="169"/>
      <c r="BE804" s="170"/>
      <c r="BF804" s="171"/>
      <c r="BG804" s="167"/>
      <c r="BH804" s="169"/>
    </row>
    <row r="805" spans="1:60" s="172" customFormat="1" x14ac:dyDescent="0.25">
      <c r="A805" s="164">
        <v>44060</v>
      </c>
      <c r="B805" s="165">
        <v>0.41666666666666669</v>
      </c>
      <c r="C805" s="128">
        <f t="shared" si="135"/>
        <v>7</v>
      </c>
      <c r="D805" s="166">
        <f t="shared" si="136"/>
        <v>7</v>
      </c>
      <c r="E805" s="167">
        <f t="shared" si="137"/>
        <v>455</v>
      </c>
      <c r="F805" s="167">
        <v>5</v>
      </c>
      <c r="G805" s="168"/>
      <c r="H805" s="169"/>
      <c r="I805" s="170">
        <v>6</v>
      </c>
      <c r="J805" s="171">
        <v>44059</v>
      </c>
      <c r="K805" s="167">
        <v>35</v>
      </c>
      <c r="L805" s="169"/>
      <c r="M805" s="170">
        <v>8</v>
      </c>
      <c r="N805" s="171">
        <v>44058</v>
      </c>
      <c r="O805" s="167">
        <v>35</v>
      </c>
      <c r="P805" s="169"/>
      <c r="Q805" s="170">
        <v>8</v>
      </c>
      <c r="R805" s="171">
        <v>44057</v>
      </c>
      <c r="S805" s="167">
        <v>35</v>
      </c>
      <c r="T805" s="169"/>
      <c r="U805" s="170">
        <v>8</v>
      </c>
      <c r="V805" s="171">
        <v>44056</v>
      </c>
      <c r="W805" s="167">
        <v>35</v>
      </c>
      <c r="X805" s="169"/>
      <c r="Y805" s="3">
        <v>5</v>
      </c>
      <c r="Z805" s="171">
        <v>44055</v>
      </c>
      <c r="AA805" s="167">
        <v>35</v>
      </c>
      <c r="AB805" s="169"/>
      <c r="AC805" s="131">
        <v>3</v>
      </c>
      <c r="AD805" s="171">
        <v>44054</v>
      </c>
      <c r="AE805" s="167">
        <v>35</v>
      </c>
      <c r="AF805" s="169"/>
      <c r="AG805" s="170">
        <v>1</v>
      </c>
      <c r="AH805" s="171">
        <v>44053</v>
      </c>
      <c r="AI805" s="167">
        <v>35</v>
      </c>
      <c r="AJ805" s="169"/>
      <c r="AK805" s="170">
        <v>1</v>
      </c>
      <c r="AL805" s="171">
        <v>44052</v>
      </c>
      <c r="AM805" s="167">
        <v>35</v>
      </c>
      <c r="AN805" s="169"/>
      <c r="AO805" s="170">
        <v>1</v>
      </c>
      <c r="AP805" s="171">
        <v>44051</v>
      </c>
      <c r="AQ805" s="167">
        <v>35</v>
      </c>
      <c r="AR805" s="169"/>
      <c r="AS805" s="170">
        <v>1</v>
      </c>
      <c r="AT805" s="171">
        <v>44050</v>
      </c>
      <c r="AU805" s="167">
        <v>35</v>
      </c>
      <c r="AV805" s="169"/>
      <c r="AW805" s="170">
        <v>1</v>
      </c>
      <c r="AX805" s="171">
        <v>44049</v>
      </c>
      <c r="AY805" s="167">
        <v>35</v>
      </c>
      <c r="AZ805" s="169"/>
      <c r="BA805" s="170">
        <v>1</v>
      </c>
      <c r="BB805" s="171">
        <v>44048</v>
      </c>
      <c r="BC805" s="167">
        <v>35</v>
      </c>
      <c r="BD805" s="169"/>
      <c r="BE805" s="170">
        <v>1</v>
      </c>
      <c r="BF805" s="171">
        <v>44047</v>
      </c>
      <c r="BG805" s="167">
        <v>35</v>
      </c>
      <c r="BH805" s="169"/>
    </row>
    <row r="806" spans="1:60" s="172" customFormat="1" x14ac:dyDescent="0.25">
      <c r="A806" s="164"/>
      <c r="B806" s="165"/>
      <c r="C806" s="128">
        <f t="shared" si="135"/>
        <v>1</v>
      </c>
      <c r="D806" s="166">
        <f t="shared" si="136"/>
        <v>1</v>
      </c>
      <c r="E806" s="167">
        <f t="shared" si="137"/>
        <v>50</v>
      </c>
      <c r="F806" s="167">
        <v>5</v>
      </c>
      <c r="G806" s="168"/>
      <c r="H806" s="169"/>
      <c r="I806" s="170">
        <v>6</v>
      </c>
      <c r="J806" s="171">
        <v>44059</v>
      </c>
      <c r="K806" s="167">
        <v>5</v>
      </c>
      <c r="L806" s="169"/>
      <c r="M806" s="170">
        <v>8</v>
      </c>
      <c r="N806" s="171">
        <v>44058</v>
      </c>
      <c r="O806" s="167">
        <v>5</v>
      </c>
      <c r="P806" s="169"/>
      <c r="Q806" s="170">
        <v>8</v>
      </c>
      <c r="R806" s="171">
        <v>44057</v>
      </c>
      <c r="S806" s="167">
        <v>5</v>
      </c>
      <c r="T806" s="169"/>
      <c r="U806" s="170">
        <v>8</v>
      </c>
      <c r="V806" s="171">
        <v>44056</v>
      </c>
      <c r="W806" s="167">
        <v>5</v>
      </c>
      <c r="X806" s="169"/>
      <c r="Y806" s="3">
        <v>5</v>
      </c>
      <c r="Z806" s="171">
        <v>44055</v>
      </c>
      <c r="AA806" s="167">
        <v>5</v>
      </c>
      <c r="AB806" s="169"/>
      <c r="AC806" s="131">
        <v>3</v>
      </c>
      <c r="AD806" s="171">
        <v>44054</v>
      </c>
      <c r="AE806" s="167">
        <v>0</v>
      </c>
      <c r="AF806" s="169"/>
      <c r="AG806" s="170">
        <v>3</v>
      </c>
      <c r="AH806" s="171">
        <v>44053</v>
      </c>
      <c r="AI806" s="167">
        <v>0</v>
      </c>
      <c r="AJ806" s="169"/>
      <c r="AK806" s="170">
        <v>3</v>
      </c>
      <c r="AL806" s="171">
        <v>44052</v>
      </c>
      <c r="AM806" s="167">
        <v>5</v>
      </c>
      <c r="AN806" s="169"/>
      <c r="AO806" s="170">
        <v>1</v>
      </c>
      <c r="AP806" s="171">
        <v>44051</v>
      </c>
      <c r="AQ806" s="167">
        <v>5</v>
      </c>
      <c r="AR806" s="169"/>
      <c r="AS806" s="170">
        <v>1</v>
      </c>
      <c r="AT806" s="171">
        <v>44050</v>
      </c>
      <c r="AU806" s="167">
        <v>5</v>
      </c>
      <c r="AV806" s="169"/>
      <c r="AW806" s="170">
        <v>1</v>
      </c>
      <c r="AX806" s="171">
        <v>44049</v>
      </c>
      <c r="AY806" s="167">
        <v>5</v>
      </c>
      <c r="AZ806" s="169"/>
      <c r="BA806" s="170">
        <v>1</v>
      </c>
      <c r="BB806" s="171">
        <v>44048</v>
      </c>
      <c r="BC806" s="167">
        <v>0</v>
      </c>
      <c r="BD806" s="169"/>
      <c r="BE806" s="170">
        <v>1</v>
      </c>
      <c r="BF806" s="171">
        <v>44047</v>
      </c>
      <c r="BG806" s="167">
        <v>5</v>
      </c>
      <c r="BH806" s="169"/>
    </row>
    <row r="807" spans="1:60" s="172" customFormat="1" x14ac:dyDescent="0.25">
      <c r="A807" s="164"/>
      <c r="B807" s="165"/>
      <c r="C807" s="144">
        <f t="shared" si="135"/>
        <v>2</v>
      </c>
      <c r="D807" s="166">
        <f t="shared" si="136"/>
        <v>2</v>
      </c>
      <c r="E807" s="167">
        <f t="shared" si="137"/>
        <v>40</v>
      </c>
      <c r="F807" s="167">
        <v>5</v>
      </c>
      <c r="G807" s="168"/>
      <c r="H807" s="169"/>
      <c r="I807" s="170">
        <v>6</v>
      </c>
      <c r="J807" s="171">
        <v>44059</v>
      </c>
      <c r="K807" s="167">
        <v>10</v>
      </c>
      <c r="L807" s="169"/>
      <c r="M807" s="170">
        <v>8</v>
      </c>
      <c r="N807" s="171">
        <v>44058</v>
      </c>
      <c r="O807" s="167">
        <v>10</v>
      </c>
      <c r="P807" s="169"/>
      <c r="Q807" s="170">
        <v>8</v>
      </c>
      <c r="R807" s="171">
        <v>44057</v>
      </c>
      <c r="S807" s="167">
        <v>10</v>
      </c>
      <c r="T807" s="169"/>
      <c r="U807" s="170">
        <v>8</v>
      </c>
      <c r="V807" s="171">
        <v>44056</v>
      </c>
      <c r="W807" s="167">
        <v>10</v>
      </c>
      <c r="X807" s="169"/>
      <c r="Y807" s="3"/>
      <c r="Z807" s="171"/>
      <c r="AA807" s="167"/>
      <c r="AB807" s="169"/>
      <c r="AC807" s="131"/>
      <c r="AD807" s="171"/>
      <c r="AE807" s="167"/>
      <c r="AF807" s="169"/>
      <c r="AG807" s="170"/>
      <c r="AH807" s="171"/>
      <c r="AI807" s="167"/>
      <c r="AJ807" s="169"/>
      <c r="AK807" s="170"/>
      <c r="AL807" s="171"/>
      <c r="AM807" s="167"/>
      <c r="AN807" s="169"/>
      <c r="AO807" s="170"/>
      <c r="AP807" s="171"/>
      <c r="AQ807" s="167"/>
      <c r="AR807" s="169"/>
      <c r="AS807" s="170"/>
      <c r="AT807" s="171"/>
      <c r="AU807" s="167"/>
      <c r="AV807" s="169"/>
      <c r="AW807" s="170"/>
      <c r="AX807" s="171"/>
      <c r="AY807" s="167"/>
      <c r="AZ807" s="169"/>
      <c r="BA807" s="170"/>
      <c r="BB807" s="171"/>
      <c r="BC807" s="167"/>
      <c r="BD807" s="169"/>
      <c r="BE807" s="170"/>
      <c r="BF807" s="171"/>
      <c r="BG807" s="167"/>
      <c r="BH807" s="169"/>
    </row>
    <row r="808" spans="1:60" s="172" customFormat="1" x14ac:dyDescent="0.25">
      <c r="A808" s="164"/>
      <c r="B808" s="165"/>
      <c r="C808" s="144">
        <f t="shared" si="135"/>
        <v>2</v>
      </c>
      <c r="D808" s="166">
        <f t="shared" si="136"/>
        <v>2</v>
      </c>
      <c r="E808" s="167">
        <f t="shared" si="137"/>
        <v>20</v>
      </c>
      <c r="F808" s="167">
        <v>5</v>
      </c>
      <c r="G808" s="168"/>
      <c r="H808" s="169"/>
      <c r="I808" s="170">
        <v>6</v>
      </c>
      <c r="J808" s="171">
        <v>44059</v>
      </c>
      <c r="K808" s="167">
        <v>10</v>
      </c>
      <c r="L808" s="169"/>
      <c r="M808" s="170">
        <v>8</v>
      </c>
      <c r="N808" s="171">
        <v>44058</v>
      </c>
      <c r="O808" s="167">
        <v>10</v>
      </c>
      <c r="P808" s="169"/>
      <c r="Q808" s="170"/>
      <c r="R808" s="171"/>
      <c r="S808" s="167"/>
      <c r="T808" s="169"/>
      <c r="U808" s="170"/>
      <c r="V808" s="171"/>
      <c r="W808" s="167"/>
      <c r="X808" s="169"/>
      <c r="Y808" s="3"/>
      <c r="Z808" s="171"/>
      <c r="AA808" s="167"/>
      <c r="AB808" s="169"/>
      <c r="AC808" s="131"/>
      <c r="AD808" s="171"/>
      <c r="AE808" s="167"/>
      <c r="AF808" s="169"/>
      <c r="AG808" s="170"/>
      <c r="AH808" s="171"/>
      <c r="AI808" s="167"/>
      <c r="AJ808" s="169"/>
      <c r="AK808" s="170"/>
      <c r="AL808" s="171"/>
      <c r="AM808" s="167"/>
      <c r="AN808" s="169"/>
      <c r="AO808" s="170"/>
      <c r="AP808" s="171"/>
      <c r="AQ808" s="167"/>
      <c r="AR808" s="169"/>
      <c r="AS808" s="170"/>
      <c r="AT808" s="171"/>
      <c r="AU808" s="167"/>
      <c r="AV808" s="169"/>
      <c r="AW808" s="170"/>
      <c r="AX808" s="171"/>
      <c r="AY808" s="167"/>
      <c r="AZ808" s="169"/>
      <c r="BA808" s="170"/>
      <c r="BB808" s="171"/>
      <c r="BC808" s="167"/>
      <c r="BD808" s="169"/>
      <c r="BE808" s="170"/>
      <c r="BF808" s="171"/>
      <c r="BG808" s="167"/>
      <c r="BH808" s="169"/>
    </row>
    <row r="809" spans="1:60" s="172" customFormat="1" x14ac:dyDescent="0.25">
      <c r="A809" s="164"/>
      <c r="B809" s="165"/>
      <c r="C809" s="128">
        <f t="shared" si="135"/>
        <v>1</v>
      </c>
      <c r="D809" s="166">
        <f t="shared" si="136"/>
        <v>1</v>
      </c>
      <c r="E809" s="167">
        <f t="shared" si="137"/>
        <v>10</v>
      </c>
      <c r="F809" s="167">
        <v>5</v>
      </c>
      <c r="G809" s="168"/>
      <c r="H809" s="169"/>
      <c r="I809" s="170">
        <v>6</v>
      </c>
      <c r="J809" s="171">
        <v>44058</v>
      </c>
      <c r="K809" s="167">
        <v>5</v>
      </c>
      <c r="L809" s="169"/>
      <c r="M809" s="170">
        <v>8</v>
      </c>
      <c r="N809" s="171">
        <v>44057</v>
      </c>
      <c r="O809" s="167">
        <v>0</v>
      </c>
      <c r="P809" s="169"/>
      <c r="Q809" s="170">
        <v>8</v>
      </c>
      <c r="R809" s="171">
        <v>44056</v>
      </c>
      <c r="S809" s="167">
        <v>0</v>
      </c>
      <c r="T809" s="169"/>
      <c r="U809" s="170">
        <v>8</v>
      </c>
      <c r="V809" s="171">
        <v>44055</v>
      </c>
      <c r="W809" s="167">
        <v>5</v>
      </c>
      <c r="X809" s="169"/>
      <c r="Y809" s="3"/>
      <c r="Z809" s="171"/>
      <c r="AA809" s="167"/>
      <c r="AB809" s="169"/>
      <c r="AC809" s="131"/>
      <c r="AD809" s="171"/>
      <c r="AE809" s="167"/>
      <c r="AF809" s="169"/>
      <c r="AG809" s="170"/>
      <c r="AH809" s="171"/>
      <c r="AI809" s="167"/>
      <c r="AJ809" s="169"/>
      <c r="AK809" s="170"/>
      <c r="AL809" s="171"/>
      <c r="AM809" s="167"/>
      <c r="AN809" s="169"/>
      <c r="AO809" s="170"/>
      <c r="AP809" s="171"/>
      <c r="AQ809" s="167"/>
      <c r="AR809" s="169"/>
      <c r="AS809" s="170"/>
      <c r="AT809" s="171"/>
      <c r="AU809" s="167"/>
      <c r="AV809" s="169"/>
      <c r="AW809" s="170"/>
      <c r="AX809" s="171"/>
      <c r="AY809" s="167"/>
      <c r="AZ809" s="169"/>
      <c r="BA809" s="170"/>
      <c r="BB809" s="171"/>
      <c r="BC809" s="167"/>
      <c r="BD809" s="169"/>
      <c r="BE809" s="170"/>
      <c r="BF809" s="171"/>
      <c r="BG809" s="167"/>
      <c r="BH809" s="169"/>
    </row>
    <row r="810" spans="1:60" s="172" customFormat="1" x14ac:dyDescent="0.25">
      <c r="A810" s="164">
        <v>44060</v>
      </c>
      <c r="B810" s="165">
        <v>0.5</v>
      </c>
      <c r="C810" s="128">
        <f t="shared" si="135"/>
        <v>3</v>
      </c>
      <c r="D810" s="166">
        <f t="shared" si="136"/>
        <v>3</v>
      </c>
      <c r="E810" s="167">
        <f t="shared" si="137"/>
        <v>195</v>
      </c>
      <c r="F810" s="167">
        <v>5</v>
      </c>
      <c r="G810" s="168"/>
      <c r="H810" s="169"/>
      <c r="I810" s="170">
        <v>6</v>
      </c>
      <c r="J810" s="171">
        <v>44059</v>
      </c>
      <c r="K810" s="167">
        <v>15</v>
      </c>
      <c r="L810" s="169"/>
      <c r="M810" s="170">
        <v>8</v>
      </c>
      <c r="N810" s="171">
        <v>44058</v>
      </c>
      <c r="O810" s="167">
        <v>15</v>
      </c>
      <c r="P810" s="169"/>
      <c r="Q810" s="170">
        <v>8</v>
      </c>
      <c r="R810" s="171">
        <v>44057</v>
      </c>
      <c r="S810" s="167">
        <v>15</v>
      </c>
      <c r="T810" s="169"/>
      <c r="U810" s="170">
        <v>8</v>
      </c>
      <c r="V810" s="171">
        <v>44056</v>
      </c>
      <c r="W810" s="167">
        <v>15</v>
      </c>
      <c r="X810" s="169"/>
      <c r="Y810" s="3">
        <v>5</v>
      </c>
      <c r="Z810" s="171">
        <v>44055</v>
      </c>
      <c r="AA810" s="167">
        <v>15</v>
      </c>
      <c r="AB810" s="169"/>
      <c r="AC810" s="131">
        <v>3</v>
      </c>
      <c r="AD810" s="171">
        <v>44054</v>
      </c>
      <c r="AE810" s="167">
        <v>15</v>
      </c>
      <c r="AF810" s="169"/>
      <c r="AG810" s="170">
        <v>1</v>
      </c>
      <c r="AH810" s="171">
        <v>44053</v>
      </c>
      <c r="AI810" s="167">
        <v>15</v>
      </c>
      <c r="AJ810" s="169"/>
      <c r="AK810" s="170">
        <v>1</v>
      </c>
      <c r="AL810" s="171">
        <v>44052</v>
      </c>
      <c r="AM810" s="167">
        <v>15</v>
      </c>
      <c r="AN810" s="169"/>
      <c r="AO810" s="170">
        <v>1</v>
      </c>
      <c r="AP810" s="171">
        <v>44051</v>
      </c>
      <c r="AQ810" s="167">
        <v>15</v>
      </c>
      <c r="AR810" s="169"/>
      <c r="AS810" s="170">
        <v>1</v>
      </c>
      <c r="AT810" s="171">
        <v>44050</v>
      </c>
      <c r="AU810" s="167">
        <v>15</v>
      </c>
      <c r="AV810" s="169"/>
      <c r="AW810" s="170">
        <v>1</v>
      </c>
      <c r="AX810" s="171">
        <v>44049</v>
      </c>
      <c r="AY810" s="167">
        <v>15</v>
      </c>
      <c r="AZ810" s="169"/>
      <c r="BA810" s="170">
        <v>1</v>
      </c>
      <c r="BB810" s="171">
        <v>44048</v>
      </c>
      <c r="BC810" s="167">
        <v>15</v>
      </c>
      <c r="BD810" s="169"/>
      <c r="BE810" s="170">
        <v>1</v>
      </c>
      <c r="BF810" s="171">
        <v>44047</v>
      </c>
      <c r="BG810" s="167">
        <v>15</v>
      </c>
      <c r="BH810" s="169"/>
    </row>
    <row r="811" spans="1:60" s="172" customFormat="1" x14ac:dyDescent="0.25">
      <c r="A811" s="164">
        <v>44060</v>
      </c>
      <c r="B811" s="165">
        <v>0.54166666666666663</v>
      </c>
      <c r="C811" s="128">
        <f t="shared" si="135"/>
        <v>3</v>
      </c>
      <c r="D811" s="166">
        <f t="shared" si="136"/>
        <v>3</v>
      </c>
      <c r="E811" s="167">
        <f t="shared" si="137"/>
        <v>195</v>
      </c>
      <c r="F811" s="167">
        <v>5</v>
      </c>
      <c r="G811" s="168"/>
      <c r="H811" s="169"/>
      <c r="I811" s="170">
        <v>6</v>
      </c>
      <c r="J811" s="171">
        <v>44059</v>
      </c>
      <c r="K811" s="167">
        <v>15</v>
      </c>
      <c r="L811" s="169"/>
      <c r="M811" s="170">
        <v>8</v>
      </c>
      <c r="N811" s="171">
        <v>44058</v>
      </c>
      <c r="O811" s="167">
        <v>15</v>
      </c>
      <c r="P811" s="169"/>
      <c r="Q811" s="170">
        <v>8</v>
      </c>
      <c r="R811" s="171">
        <v>44057</v>
      </c>
      <c r="S811" s="167">
        <v>15</v>
      </c>
      <c r="T811" s="169"/>
      <c r="U811" s="170">
        <v>8</v>
      </c>
      <c r="V811" s="171">
        <v>44056</v>
      </c>
      <c r="W811" s="167">
        <v>15</v>
      </c>
      <c r="X811" s="169"/>
      <c r="Y811" s="3">
        <v>5</v>
      </c>
      <c r="Z811" s="171">
        <v>44055</v>
      </c>
      <c r="AA811" s="167">
        <v>15</v>
      </c>
      <c r="AB811" s="169"/>
      <c r="AC811" s="131">
        <v>3</v>
      </c>
      <c r="AD811" s="171">
        <v>44054</v>
      </c>
      <c r="AE811" s="167">
        <v>15</v>
      </c>
      <c r="AF811" s="169"/>
      <c r="AG811" s="170">
        <v>1</v>
      </c>
      <c r="AH811" s="171">
        <v>44053</v>
      </c>
      <c r="AI811" s="167">
        <v>15</v>
      </c>
      <c r="AJ811" s="169"/>
      <c r="AK811" s="170">
        <v>1</v>
      </c>
      <c r="AL811" s="171">
        <v>44052</v>
      </c>
      <c r="AM811" s="167">
        <v>15</v>
      </c>
      <c r="AN811" s="169"/>
      <c r="AO811" s="170">
        <v>1</v>
      </c>
      <c r="AP811" s="171">
        <v>44051</v>
      </c>
      <c r="AQ811" s="167">
        <v>15</v>
      </c>
      <c r="AR811" s="169"/>
      <c r="AS811" s="170">
        <v>1</v>
      </c>
      <c r="AT811" s="171">
        <v>44050</v>
      </c>
      <c r="AU811" s="167">
        <v>15</v>
      </c>
      <c r="AV811" s="169"/>
      <c r="AW811" s="170">
        <v>1</v>
      </c>
      <c r="AX811" s="171">
        <v>44049</v>
      </c>
      <c r="AY811" s="167">
        <v>15</v>
      </c>
      <c r="AZ811" s="169"/>
      <c r="BA811" s="170">
        <v>1</v>
      </c>
      <c r="BB811" s="171">
        <v>44048</v>
      </c>
      <c r="BC811" s="167">
        <v>15</v>
      </c>
      <c r="BD811" s="169"/>
      <c r="BE811" s="170">
        <v>1</v>
      </c>
      <c r="BF811" s="171">
        <v>44047</v>
      </c>
      <c r="BG811" s="167">
        <v>15</v>
      </c>
      <c r="BH811" s="169"/>
    </row>
    <row r="812" spans="1:60" s="172" customFormat="1" x14ac:dyDescent="0.25">
      <c r="A812" s="164"/>
      <c r="B812" s="165"/>
      <c r="C812" s="128">
        <f t="shared" si="135"/>
        <v>1</v>
      </c>
      <c r="D812" s="166">
        <f t="shared" si="136"/>
        <v>1</v>
      </c>
      <c r="E812" s="167">
        <f t="shared" si="137"/>
        <v>55</v>
      </c>
      <c r="F812" s="167">
        <v>5</v>
      </c>
      <c r="G812" s="168"/>
      <c r="H812" s="169"/>
      <c r="I812" s="170">
        <v>6</v>
      </c>
      <c r="J812" s="171">
        <v>44059</v>
      </c>
      <c r="K812" s="167">
        <v>5</v>
      </c>
      <c r="L812" s="169"/>
      <c r="M812" s="170">
        <v>8</v>
      </c>
      <c r="N812" s="171">
        <v>44058</v>
      </c>
      <c r="O812" s="167">
        <v>5</v>
      </c>
      <c r="P812" s="169"/>
      <c r="Q812" s="170">
        <v>8</v>
      </c>
      <c r="R812" s="171">
        <v>44057</v>
      </c>
      <c r="S812" s="167">
        <v>5</v>
      </c>
      <c r="T812" s="169"/>
      <c r="U812" s="170">
        <v>8</v>
      </c>
      <c r="V812" s="171">
        <v>44056</v>
      </c>
      <c r="W812" s="167">
        <v>5</v>
      </c>
      <c r="X812" s="169"/>
      <c r="Y812" s="3">
        <v>5</v>
      </c>
      <c r="Z812" s="171">
        <v>44055</v>
      </c>
      <c r="AA812" s="167">
        <v>5</v>
      </c>
      <c r="AB812" s="169"/>
      <c r="AC812" s="131">
        <v>3</v>
      </c>
      <c r="AD812" s="171">
        <v>44054</v>
      </c>
      <c r="AE812" s="167">
        <v>5</v>
      </c>
      <c r="AF812" s="169"/>
      <c r="AG812" s="170">
        <v>1</v>
      </c>
      <c r="AH812" s="171">
        <v>44053</v>
      </c>
      <c r="AI812" s="167">
        <v>5</v>
      </c>
      <c r="AJ812" s="169"/>
      <c r="AK812" s="170">
        <v>1</v>
      </c>
      <c r="AL812" s="171">
        <v>44052</v>
      </c>
      <c r="AM812" s="167">
        <v>0</v>
      </c>
      <c r="AN812" s="169"/>
      <c r="AO812" s="170">
        <v>1</v>
      </c>
      <c r="AP812" s="171">
        <v>44051</v>
      </c>
      <c r="AQ812" s="167">
        <v>0</v>
      </c>
      <c r="AR812" s="169"/>
      <c r="AS812" s="170">
        <v>1</v>
      </c>
      <c r="AT812" s="171">
        <v>44050</v>
      </c>
      <c r="AU812" s="167">
        <v>5</v>
      </c>
      <c r="AV812" s="169"/>
      <c r="AW812" s="170">
        <v>1</v>
      </c>
      <c r="AX812" s="171">
        <v>44049</v>
      </c>
      <c r="AY812" s="167">
        <v>5</v>
      </c>
      <c r="AZ812" s="169"/>
      <c r="BA812" s="170">
        <v>1</v>
      </c>
      <c r="BB812" s="171">
        <v>44048</v>
      </c>
      <c r="BC812" s="167">
        <v>5</v>
      </c>
      <c r="BD812" s="169"/>
      <c r="BE812" s="170">
        <v>1</v>
      </c>
      <c r="BF812" s="171">
        <v>44047</v>
      </c>
      <c r="BG812" s="167">
        <v>5</v>
      </c>
      <c r="BH812" s="169"/>
    </row>
    <row r="813" spans="1:60" s="172" customFormat="1" x14ac:dyDescent="0.25">
      <c r="A813" s="164"/>
      <c r="B813" s="165"/>
      <c r="C813" s="144">
        <f t="shared" si="135"/>
        <v>1</v>
      </c>
      <c r="D813" s="166">
        <f t="shared" si="136"/>
        <v>1</v>
      </c>
      <c r="E813" s="167">
        <f t="shared" si="137"/>
        <v>25</v>
      </c>
      <c r="F813" s="167">
        <v>5</v>
      </c>
      <c r="G813" s="168"/>
      <c r="H813" s="169"/>
      <c r="I813" s="170">
        <v>6</v>
      </c>
      <c r="J813" s="171">
        <v>44059</v>
      </c>
      <c r="K813" s="167">
        <v>5</v>
      </c>
      <c r="L813" s="169"/>
      <c r="M813" s="170">
        <v>8</v>
      </c>
      <c r="N813" s="171">
        <v>44058</v>
      </c>
      <c r="O813" s="167">
        <v>5</v>
      </c>
      <c r="P813" s="169"/>
      <c r="Q813" s="170">
        <v>8</v>
      </c>
      <c r="R813" s="171">
        <v>44057</v>
      </c>
      <c r="S813" s="167">
        <v>5</v>
      </c>
      <c r="T813" s="169"/>
      <c r="U813" s="170">
        <v>8</v>
      </c>
      <c r="V813" s="171">
        <v>44056</v>
      </c>
      <c r="W813" s="167">
        <v>5</v>
      </c>
      <c r="X813" s="169"/>
      <c r="Y813" s="3">
        <v>5</v>
      </c>
      <c r="Z813" s="171">
        <v>44055</v>
      </c>
      <c r="AA813" s="167">
        <v>5</v>
      </c>
      <c r="AB813" s="169"/>
      <c r="AC813" s="131"/>
      <c r="AD813" s="171"/>
      <c r="AE813" s="167"/>
      <c r="AF813" s="169"/>
      <c r="AG813" s="170"/>
      <c r="AH813" s="171"/>
      <c r="AI813" s="167"/>
      <c r="AJ813" s="169"/>
      <c r="AK813" s="170"/>
      <c r="AL813" s="171"/>
      <c r="AM813" s="167"/>
      <c r="AN813" s="169"/>
      <c r="AO813" s="170"/>
      <c r="AP813" s="171"/>
      <c r="AQ813" s="167"/>
      <c r="AR813" s="169"/>
      <c r="AS813" s="170"/>
      <c r="AT813" s="171"/>
      <c r="AU813" s="167"/>
      <c r="AV813" s="169"/>
      <c r="AW813" s="170"/>
      <c r="AX813" s="171"/>
      <c r="AY813" s="167"/>
      <c r="AZ813" s="169"/>
      <c r="BA813" s="170"/>
      <c r="BB813" s="171"/>
      <c r="BC813" s="167"/>
      <c r="BD813" s="169"/>
      <c r="BE813" s="170"/>
      <c r="BF813" s="171"/>
      <c r="BG813" s="167"/>
      <c r="BH813" s="169"/>
    </row>
    <row r="814" spans="1:60" s="172" customFormat="1" x14ac:dyDescent="0.25">
      <c r="A814" s="164">
        <v>44060</v>
      </c>
      <c r="B814" s="165">
        <v>0.58333333333333337</v>
      </c>
      <c r="C814" s="128">
        <f t="shared" ref="C814:C826" si="138">K814/F814</f>
        <v>1</v>
      </c>
      <c r="D814" s="166">
        <f t="shared" ref="D814:D826" si="139">C814</f>
        <v>1</v>
      </c>
      <c r="E814" s="167">
        <f t="shared" ref="E814:E826" si="140">SUM(K814,O814,S814,W814,AA814,AE814,AI814,AM814,AQ814,AU814,AY814,BC814,BG814)</f>
        <v>65</v>
      </c>
      <c r="F814" s="167">
        <v>5</v>
      </c>
      <c r="G814" s="168"/>
      <c r="H814" s="169"/>
      <c r="I814" s="170">
        <v>6</v>
      </c>
      <c r="J814" s="171">
        <v>44059</v>
      </c>
      <c r="K814" s="167">
        <v>5</v>
      </c>
      <c r="L814" s="169"/>
      <c r="M814" s="170">
        <v>8</v>
      </c>
      <c r="N814" s="171">
        <v>44058</v>
      </c>
      <c r="O814" s="167">
        <v>5</v>
      </c>
      <c r="P814" s="169"/>
      <c r="Q814" s="170">
        <v>8</v>
      </c>
      <c r="R814" s="171">
        <v>44057</v>
      </c>
      <c r="S814" s="167">
        <v>5</v>
      </c>
      <c r="T814" s="169"/>
      <c r="U814" s="170">
        <v>8</v>
      </c>
      <c r="V814" s="171">
        <v>44056</v>
      </c>
      <c r="W814" s="167">
        <v>5</v>
      </c>
      <c r="X814" s="169"/>
      <c r="Y814" s="3">
        <v>5</v>
      </c>
      <c r="Z814" s="171">
        <v>44055</v>
      </c>
      <c r="AA814" s="167">
        <v>5</v>
      </c>
      <c r="AB814" s="169"/>
      <c r="AC814" s="131">
        <v>3</v>
      </c>
      <c r="AD814" s="171">
        <v>44054</v>
      </c>
      <c r="AE814" s="167">
        <v>5</v>
      </c>
      <c r="AF814" s="169"/>
      <c r="AG814" s="170">
        <v>1</v>
      </c>
      <c r="AH814" s="171">
        <v>44053</v>
      </c>
      <c r="AI814" s="167">
        <v>5</v>
      </c>
      <c r="AJ814" s="169"/>
      <c r="AK814" s="170">
        <v>1</v>
      </c>
      <c r="AL814" s="171">
        <v>44052</v>
      </c>
      <c r="AM814" s="167">
        <v>5</v>
      </c>
      <c r="AN814" s="169"/>
      <c r="AO814" s="170">
        <v>1</v>
      </c>
      <c r="AP814" s="171">
        <v>44051</v>
      </c>
      <c r="AQ814" s="167">
        <v>5</v>
      </c>
      <c r="AR814" s="169"/>
      <c r="AS814" s="170">
        <v>1</v>
      </c>
      <c r="AT814" s="171">
        <v>44050</v>
      </c>
      <c r="AU814" s="167">
        <v>5</v>
      </c>
      <c r="AV814" s="169"/>
      <c r="AW814" s="170">
        <v>1</v>
      </c>
      <c r="AX814" s="171">
        <v>44049</v>
      </c>
      <c r="AY814" s="167">
        <v>5</v>
      </c>
      <c r="AZ814" s="169"/>
      <c r="BA814" s="170">
        <v>1</v>
      </c>
      <c r="BB814" s="171">
        <v>44048</v>
      </c>
      <c r="BC814" s="167">
        <v>5</v>
      </c>
      <c r="BD814" s="169"/>
      <c r="BE814" s="170">
        <v>1</v>
      </c>
      <c r="BF814" s="171">
        <v>44047</v>
      </c>
      <c r="BG814" s="167">
        <v>5</v>
      </c>
      <c r="BH814" s="169"/>
    </row>
    <row r="815" spans="1:60" s="172" customFormat="1" x14ac:dyDescent="0.25">
      <c r="A815" s="164"/>
      <c r="B815" s="165"/>
      <c r="C815" s="128">
        <f t="shared" si="138"/>
        <v>1</v>
      </c>
      <c r="D815" s="166">
        <f t="shared" si="139"/>
        <v>1</v>
      </c>
      <c r="E815" s="167">
        <f t="shared" si="140"/>
        <v>55</v>
      </c>
      <c r="F815" s="167">
        <v>5</v>
      </c>
      <c r="G815" s="168"/>
      <c r="H815" s="169"/>
      <c r="I815" s="170">
        <v>6</v>
      </c>
      <c r="J815" s="171">
        <v>44059</v>
      </c>
      <c r="K815" s="167">
        <v>5</v>
      </c>
      <c r="L815" s="169"/>
      <c r="M815" s="170">
        <v>8</v>
      </c>
      <c r="N815" s="171">
        <v>44058</v>
      </c>
      <c r="O815" s="167">
        <v>5</v>
      </c>
      <c r="P815" s="169"/>
      <c r="Q815" s="170">
        <v>8</v>
      </c>
      <c r="R815" s="171">
        <v>44057</v>
      </c>
      <c r="S815" s="167">
        <v>5</v>
      </c>
      <c r="T815" s="169"/>
      <c r="U815" s="170">
        <v>8</v>
      </c>
      <c r="V815" s="171">
        <v>44056</v>
      </c>
      <c r="W815" s="167">
        <v>5</v>
      </c>
      <c r="X815" s="169"/>
      <c r="Y815" s="3">
        <v>5</v>
      </c>
      <c r="Z815" s="171">
        <v>44055</v>
      </c>
      <c r="AA815" s="167">
        <v>0</v>
      </c>
      <c r="AB815" s="169"/>
      <c r="AC815" s="131">
        <v>5</v>
      </c>
      <c r="AD815" s="171">
        <v>44054</v>
      </c>
      <c r="AE815" s="167">
        <v>5</v>
      </c>
      <c r="AF815" s="169"/>
      <c r="AG815" s="170">
        <v>3</v>
      </c>
      <c r="AH815" s="171">
        <v>44053</v>
      </c>
      <c r="AI815" s="167">
        <v>0</v>
      </c>
      <c r="AJ815" s="169"/>
      <c r="AK815" s="170">
        <v>3</v>
      </c>
      <c r="AL815" s="171">
        <v>44052</v>
      </c>
      <c r="AM815" s="167">
        <v>5</v>
      </c>
      <c r="AN815" s="169"/>
      <c r="AO815" s="170">
        <v>1</v>
      </c>
      <c r="AP815" s="171">
        <v>44051</v>
      </c>
      <c r="AQ815" s="167">
        <v>5</v>
      </c>
      <c r="AR815" s="169"/>
      <c r="AS815" s="170">
        <v>1</v>
      </c>
      <c r="AT815" s="171">
        <v>44050</v>
      </c>
      <c r="AU815" s="167">
        <v>5</v>
      </c>
      <c r="AV815" s="169"/>
      <c r="AW815" s="170">
        <v>1</v>
      </c>
      <c r="AX815" s="171">
        <v>44049</v>
      </c>
      <c r="AY815" s="167">
        <v>5</v>
      </c>
      <c r="AZ815" s="169"/>
      <c r="BA815" s="170">
        <v>1</v>
      </c>
      <c r="BB815" s="171">
        <v>44048</v>
      </c>
      <c r="BC815" s="167">
        <v>5</v>
      </c>
      <c r="BD815" s="169"/>
      <c r="BE815" s="170">
        <v>1</v>
      </c>
      <c r="BF815" s="171">
        <v>44047</v>
      </c>
      <c r="BG815" s="167">
        <v>5</v>
      </c>
      <c r="BH815" s="169"/>
    </row>
    <row r="816" spans="1:60" s="172" customFormat="1" x14ac:dyDescent="0.25">
      <c r="A816" s="164"/>
      <c r="B816" s="165"/>
      <c r="C816" s="144">
        <f t="shared" si="138"/>
        <v>1</v>
      </c>
      <c r="D816" s="166">
        <f t="shared" si="139"/>
        <v>1</v>
      </c>
      <c r="E816" s="167">
        <f t="shared" si="140"/>
        <v>10</v>
      </c>
      <c r="F816" s="167">
        <v>5</v>
      </c>
      <c r="G816" s="168"/>
      <c r="H816" s="169"/>
      <c r="I816" s="170">
        <v>6</v>
      </c>
      <c r="J816" s="171">
        <v>44058</v>
      </c>
      <c r="K816" s="167">
        <v>5</v>
      </c>
      <c r="L816" s="169"/>
      <c r="M816" s="170">
        <v>8</v>
      </c>
      <c r="N816" s="171">
        <v>44057</v>
      </c>
      <c r="O816" s="167">
        <v>5</v>
      </c>
      <c r="P816" s="169"/>
      <c r="Q816" s="170"/>
      <c r="R816" s="171"/>
      <c r="S816" s="167"/>
      <c r="T816" s="169"/>
      <c r="U816" s="170"/>
      <c r="V816" s="171"/>
      <c r="W816" s="167"/>
      <c r="X816" s="169"/>
      <c r="Y816" s="3"/>
      <c r="Z816" s="171"/>
      <c r="AA816" s="167"/>
      <c r="AB816" s="169"/>
      <c r="AC816" s="131"/>
      <c r="AD816" s="171"/>
      <c r="AE816" s="167"/>
      <c r="AF816" s="169"/>
      <c r="AG816" s="170"/>
      <c r="AH816" s="171"/>
      <c r="AI816" s="167"/>
      <c r="AJ816" s="169"/>
      <c r="AK816" s="170"/>
      <c r="AL816" s="171"/>
      <c r="AM816" s="167"/>
      <c r="AN816" s="169"/>
      <c r="AO816" s="170"/>
      <c r="AP816" s="171"/>
      <c r="AQ816" s="167"/>
      <c r="AR816" s="169"/>
      <c r="AS816" s="170"/>
      <c r="AT816" s="171"/>
      <c r="AU816" s="167"/>
      <c r="AV816" s="169"/>
      <c r="AW816" s="170"/>
      <c r="AX816" s="171"/>
      <c r="AY816" s="167"/>
      <c r="AZ816" s="169"/>
      <c r="BA816" s="170"/>
      <c r="BB816" s="171"/>
      <c r="BC816" s="167"/>
      <c r="BD816" s="169"/>
      <c r="BE816" s="170"/>
      <c r="BF816" s="171"/>
      <c r="BG816" s="167"/>
      <c r="BH816" s="169"/>
    </row>
    <row r="817" spans="1:60" s="172" customFormat="1" x14ac:dyDescent="0.25">
      <c r="A817" s="164"/>
      <c r="B817" s="165"/>
      <c r="C817" s="144">
        <f t="shared" si="138"/>
        <v>1</v>
      </c>
      <c r="D817" s="166">
        <f t="shared" si="139"/>
        <v>1</v>
      </c>
      <c r="E817" s="167">
        <f t="shared" si="140"/>
        <v>10</v>
      </c>
      <c r="F817" s="167">
        <v>5</v>
      </c>
      <c r="G817" s="168"/>
      <c r="H817" s="169"/>
      <c r="I817" s="170">
        <v>6</v>
      </c>
      <c r="J817" s="171">
        <v>44057</v>
      </c>
      <c r="K817" s="167">
        <v>5</v>
      </c>
      <c r="L817" s="169"/>
      <c r="M817" s="170">
        <v>8</v>
      </c>
      <c r="N817" s="171">
        <v>44056</v>
      </c>
      <c r="O817" s="167">
        <v>0</v>
      </c>
      <c r="P817" s="169"/>
      <c r="Q817" s="170">
        <v>8</v>
      </c>
      <c r="R817" s="171">
        <v>44055</v>
      </c>
      <c r="S817" s="167">
        <v>5</v>
      </c>
      <c r="T817" s="169"/>
      <c r="U817" s="170"/>
      <c r="V817" s="171"/>
      <c r="W817" s="167"/>
      <c r="X817" s="169"/>
      <c r="Y817" s="3"/>
      <c r="Z817" s="171"/>
      <c r="AA817" s="167"/>
      <c r="AB817" s="169"/>
      <c r="AC817" s="131"/>
      <c r="AD817" s="171"/>
      <c r="AE817" s="167"/>
      <c r="AF817" s="169"/>
      <c r="AG817" s="170"/>
      <c r="AH817" s="171"/>
      <c r="AI817" s="167"/>
      <c r="AJ817" s="169"/>
      <c r="AK817" s="170"/>
      <c r="AL817" s="171"/>
      <c r="AM817" s="167"/>
      <c r="AN817" s="169"/>
      <c r="AO817" s="170"/>
      <c r="AP817" s="171"/>
      <c r="AQ817" s="167"/>
      <c r="AR817" s="169"/>
      <c r="AS817" s="170"/>
      <c r="AT817" s="171"/>
      <c r="AU817" s="167"/>
      <c r="AV817" s="169"/>
      <c r="AW817" s="170"/>
      <c r="AX817" s="171"/>
      <c r="AY817" s="167"/>
      <c r="AZ817" s="169"/>
      <c r="BA817" s="170"/>
      <c r="BB817" s="171"/>
      <c r="BC817" s="167"/>
      <c r="BD817" s="169"/>
      <c r="BE817" s="170"/>
      <c r="BF817" s="171"/>
      <c r="BG817" s="167"/>
      <c r="BH817" s="169"/>
    </row>
    <row r="818" spans="1:60" s="172" customFormat="1" x14ac:dyDescent="0.25">
      <c r="A818" s="164">
        <v>44060</v>
      </c>
      <c r="B818" s="165">
        <v>0.625</v>
      </c>
      <c r="C818" s="128">
        <f t="shared" si="138"/>
        <v>3</v>
      </c>
      <c r="D818" s="166">
        <f t="shared" si="139"/>
        <v>3</v>
      </c>
      <c r="E818" s="167">
        <f t="shared" si="140"/>
        <v>195</v>
      </c>
      <c r="F818" s="167">
        <v>5</v>
      </c>
      <c r="G818" s="168"/>
      <c r="H818" s="169"/>
      <c r="I818" s="170">
        <v>6</v>
      </c>
      <c r="J818" s="171">
        <v>44059</v>
      </c>
      <c r="K818" s="167">
        <v>15</v>
      </c>
      <c r="L818" s="169"/>
      <c r="M818" s="170">
        <v>8</v>
      </c>
      <c r="N818" s="171">
        <v>44058</v>
      </c>
      <c r="O818" s="167">
        <v>15</v>
      </c>
      <c r="P818" s="169"/>
      <c r="Q818" s="170">
        <v>8</v>
      </c>
      <c r="R818" s="171">
        <v>44057</v>
      </c>
      <c r="S818" s="167">
        <v>15</v>
      </c>
      <c r="T818" s="169"/>
      <c r="U818" s="170">
        <v>8</v>
      </c>
      <c r="V818" s="171">
        <v>44056</v>
      </c>
      <c r="W818" s="167">
        <v>15</v>
      </c>
      <c r="X818" s="169"/>
      <c r="Y818" s="3">
        <v>5</v>
      </c>
      <c r="Z818" s="171">
        <v>44055</v>
      </c>
      <c r="AA818" s="167">
        <v>15</v>
      </c>
      <c r="AB818" s="169"/>
      <c r="AC818" s="131">
        <v>3</v>
      </c>
      <c r="AD818" s="171">
        <v>44054</v>
      </c>
      <c r="AE818" s="167">
        <v>15</v>
      </c>
      <c r="AF818" s="169"/>
      <c r="AG818" s="170">
        <v>1</v>
      </c>
      <c r="AH818" s="171">
        <v>44053</v>
      </c>
      <c r="AI818" s="167">
        <v>15</v>
      </c>
      <c r="AJ818" s="169"/>
      <c r="AK818" s="170">
        <v>1</v>
      </c>
      <c r="AL818" s="171">
        <v>44052</v>
      </c>
      <c r="AM818" s="167">
        <v>15</v>
      </c>
      <c r="AN818" s="169"/>
      <c r="AO818" s="170">
        <v>1</v>
      </c>
      <c r="AP818" s="171">
        <v>44051</v>
      </c>
      <c r="AQ818" s="167">
        <v>15</v>
      </c>
      <c r="AR818" s="169"/>
      <c r="AS818" s="170">
        <v>1</v>
      </c>
      <c r="AT818" s="171">
        <v>44050</v>
      </c>
      <c r="AU818" s="167">
        <v>15</v>
      </c>
      <c r="AV818" s="169"/>
      <c r="AW818" s="170">
        <v>1</v>
      </c>
      <c r="AX818" s="171">
        <v>44049</v>
      </c>
      <c r="AY818" s="167">
        <v>15</v>
      </c>
      <c r="AZ818" s="169"/>
      <c r="BA818" s="170">
        <v>1</v>
      </c>
      <c r="BB818" s="171">
        <v>44048</v>
      </c>
      <c r="BC818" s="167">
        <v>15</v>
      </c>
      <c r="BD818" s="169"/>
      <c r="BE818" s="170">
        <v>1</v>
      </c>
      <c r="BF818" s="171">
        <v>44047</v>
      </c>
      <c r="BG818" s="167">
        <v>15</v>
      </c>
      <c r="BH818" s="169"/>
    </row>
    <row r="819" spans="1:60" s="172" customFormat="1" x14ac:dyDescent="0.25">
      <c r="A819" s="164">
        <v>44060</v>
      </c>
      <c r="B819" s="165">
        <v>0.66666666666666663</v>
      </c>
      <c r="C819" s="128">
        <f t="shared" si="138"/>
        <v>3</v>
      </c>
      <c r="D819" s="166">
        <f t="shared" si="139"/>
        <v>3</v>
      </c>
      <c r="E819" s="167">
        <f t="shared" si="140"/>
        <v>195</v>
      </c>
      <c r="F819" s="167">
        <v>5</v>
      </c>
      <c r="G819" s="168"/>
      <c r="H819" s="169"/>
      <c r="I819" s="170">
        <v>6</v>
      </c>
      <c r="J819" s="171">
        <v>44059</v>
      </c>
      <c r="K819" s="167">
        <v>15</v>
      </c>
      <c r="L819" s="169"/>
      <c r="M819" s="170">
        <v>8</v>
      </c>
      <c r="N819" s="171">
        <v>44058</v>
      </c>
      <c r="O819" s="167">
        <v>15</v>
      </c>
      <c r="P819" s="169"/>
      <c r="Q819" s="170">
        <v>8</v>
      </c>
      <c r="R819" s="171">
        <v>44057</v>
      </c>
      <c r="S819" s="167">
        <v>15</v>
      </c>
      <c r="T819" s="169"/>
      <c r="U819" s="170">
        <v>8</v>
      </c>
      <c r="V819" s="171">
        <v>44056</v>
      </c>
      <c r="W819" s="167">
        <v>15</v>
      </c>
      <c r="X819" s="169"/>
      <c r="Y819" s="3">
        <v>5</v>
      </c>
      <c r="Z819" s="171">
        <v>44055</v>
      </c>
      <c r="AA819" s="167">
        <v>15</v>
      </c>
      <c r="AB819" s="169"/>
      <c r="AC819" s="131">
        <v>3</v>
      </c>
      <c r="AD819" s="171">
        <v>44054</v>
      </c>
      <c r="AE819" s="167">
        <v>15</v>
      </c>
      <c r="AF819" s="169"/>
      <c r="AG819" s="170">
        <v>1</v>
      </c>
      <c r="AH819" s="171">
        <v>44053</v>
      </c>
      <c r="AI819" s="167">
        <v>15</v>
      </c>
      <c r="AJ819" s="169"/>
      <c r="AK819" s="170">
        <v>1</v>
      </c>
      <c r="AL819" s="171">
        <v>44052</v>
      </c>
      <c r="AM819" s="167">
        <v>15</v>
      </c>
      <c r="AN819" s="169"/>
      <c r="AO819" s="170">
        <v>1</v>
      </c>
      <c r="AP819" s="171">
        <v>44051</v>
      </c>
      <c r="AQ819" s="167">
        <v>15</v>
      </c>
      <c r="AR819" s="169"/>
      <c r="AS819" s="170">
        <v>1</v>
      </c>
      <c r="AT819" s="171">
        <v>44050</v>
      </c>
      <c r="AU819" s="167">
        <v>15</v>
      </c>
      <c r="AV819" s="169"/>
      <c r="AW819" s="170">
        <v>1</v>
      </c>
      <c r="AX819" s="171">
        <v>44049</v>
      </c>
      <c r="AY819" s="167">
        <v>15</v>
      </c>
      <c r="AZ819" s="169"/>
      <c r="BA819" s="170">
        <v>1</v>
      </c>
      <c r="BB819" s="171">
        <v>44048</v>
      </c>
      <c r="BC819" s="167">
        <v>15</v>
      </c>
      <c r="BD819" s="169"/>
      <c r="BE819" s="170">
        <v>1</v>
      </c>
      <c r="BF819" s="171">
        <v>44047</v>
      </c>
      <c r="BG819" s="167">
        <v>15</v>
      </c>
      <c r="BH819" s="169"/>
    </row>
    <row r="820" spans="1:60" s="172" customFormat="1" x14ac:dyDescent="0.25">
      <c r="A820" s="164"/>
      <c r="B820" s="165"/>
      <c r="C820" s="128">
        <f t="shared" si="138"/>
        <v>1</v>
      </c>
      <c r="D820" s="166">
        <f t="shared" si="139"/>
        <v>1</v>
      </c>
      <c r="E820" s="167">
        <f t="shared" si="140"/>
        <v>55</v>
      </c>
      <c r="F820" s="167">
        <v>5</v>
      </c>
      <c r="G820" s="168"/>
      <c r="H820" s="169"/>
      <c r="I820" s="170">
        <v>6</v>
      </c>
      <c r="J820" s="171">
        <v>44059</v>
      </c>
      <c r="K820" s="167">
        <v>5</v>
      </c>
      <c r="L820" s="169"/>
      <c r="M820" s="170">
        <v>8</v>
      </c>
      <c r="N820" s="171">
        <v>44058</v>
      </c>
      <c r="O820" s="167">
        <v>0</v>
      </c>
      <c r="P820" s="169"/>
      <c r="Q820" s="170">
        <v>8</v>
      </c>
      <c r="R820" s="171">
        <v>44057</v>
      </c>
      <c r="S820" s="167">
        <v>5</v>
      </c>
      <c r="T820" s="169"/>
      <c r="U820" s="170">
        <v>8</v>
      </c>
      <c r="V820" s="171">
        <v>44056</v>
      </c>
      <c r="W820" s="167">
        <v>5</v>
      </c>
      <c r="X820" s="169"/>
      <c r="Y820" s="3">
        <v>8</v>
      </c>
      <c r="Z820" s="171">
        <v>44055</v>
      </c>
      <c r="AA820" s="167">
        <v>5</v>
      </c>
      <c r="AB820" s="169"/>
      <c r="AC820" s="131">
        <v>5</v>
      </c>
      <c r="AD820" s="171">
        <v>44054</v>
      </c>
      <c r="AE820" s="167">
        <v>5</v>
      </c>
      <c r="AF820" s="169"/>
      <c r="AG820" s="170">
        <v>3</v>
      </c>
      <c r="AH820" s="171">
        <v>44053</v>
      </c>
      <c r="AI820" s="167">
        <v>5</v>
      </c>
      <c r="AJ820" s="169"/>
      <c r="AK820" s="170">
        <v>1</v>
      </c>
      <c r="AL820" s="171">
        <v>44052</v>
      </c>
      <c r="AM820" s="167">
        <v>5</v>
      </c>
      <c r="AN820" s="169"/>
      <c r="AO820" s="170">
        <v>1</v>
      </c>
      <c r="AP820" s="171">
        <v>44051</v>
      </c>
      <c r="AQ820" s="167">
        <v>5</v>
      </c>
      <c r="AR820" s="169"/>
      <c r="AS820" s="170">
        <v>1</v>
      </c>
      <c r="AT820" s="171">
        <v>44050</v>
      </c>
      <c r="AU820" s="167">
        <v>5</v>
      </c>
      <c r="AV820" s="169"/>
      <c r="AW820" s="170">
        <v>1</v>
      </c>
      <c r="AX820" s="171">
        <v>44049</v>
      </c>
      <c r="AY820" s="167">
        <v>5</v>
      </c>
      <c r="AZ820" s="169"/>
      <c r="BA820" s="170">
        <v>1</v>
      </c>
      <c r="BB820" s="171">
        <v>44048</v>
      </c>
      <c r="BC820" s="167">
        <v>0</v>
      </c>
      <c r="BD820" s="169"/>
      <c r="BE820" s="170">
        <v>1</v>
      </c>
      <c r="BF820" s="171">
        <v>44047</v>
      </c>
      <c r="BG820" s="167">
        <v>5</v>
      </c>
      <c r="BH820" s="169"/>
    </row>
    <row r="821" spans="1:60" s="172" customFormat="1" x14ac:dyDescent="0.25">
      <c r="A821" s="164">
        <v>44060</v>
      </c>
      <c r="B821" s="165">
        <v>0.70833333333333337</v>
      </c>
      <c r="C821" s="128">
        <f t="shared" si="138"/>
        <v>2</v>
      </c>
      <c r="D821" s="166">
        <f t="shared" si="139"/>
        <v>2</v>
      </c>
      <c r="E821" s="167">
        <f t="shared" si="140"/>
        <v>130</v>
      </c>
      <c r="F821" s="167">
        <v>5</v>
      </c>
      <c r="G821" s="168"/>
      <c r="H821" s="169"/>
      <c r="I821" s="170">
        <v>6</v>
      </c>
      <c r="J821" s="171">
        <v>44059</v>
      </c>
      <c r="K821" s="167">
        <v>10</v>
      </c>
      <c r="L821" s="169"/>
      <c r="M821" s="170">
        <v>8</v>
      </c>
      <c r="N821" s="171">
        <v>44058</v>
      </c>
      <c r="O821" s="167">
        <v>10</v>
      </c>
      <c r="P821" s="169"/>
      <c r="Q821" s="170">
        <v>8</v>
      </c>
      <c r="R821" s="171">
        <v>44057</v>
      </c>
      <c r="S821" s="167">
        <v>10</v>
      </c>
      <c r="T821" s="169"/>
      <c r="U821" s="170">
        <v>8</v>
      </c>
      <c r="V821" s="171">
        <v>44056</v>
      </c>
      <c r="W821" s="167">
        <v>10</v>
      </c>
      <c r="X821" s="169"/>
      <c r="Y821" s="3">
        <v>5</v>
      </c>
      <c r="Z821" s="171">
        <v>44055</v>
      </c>
      <c r="AA821" s="167">
        <v>10</v>
      </c>
      <c r="AB821" s="169"/>
      <c r="AC821" s="131">
        <v>3</v>
      </c>
      <c r="AD821" s="171">
        <v>44054</v>
      </c>
      <c r="AE821" s="167">
        <v>10</v>
      </c>
      <c r="AF821" s="169"/>
      <c r="AG821" s="170">
        <v>1</v>
      </c>
      <c r="AH821" s="171">
        <v>44053</v>
      </c>
      <c r="AI821" s="167">
        <v>10</v>
      </c>
      <c r="AJ821" s="169"/>
      <c r="AK821" s="170">
        <v>1</v>
      </c>
      <c r="AL821" s="171">
        <v>44052</v>
      </c>
      <c r="AM821" s="167">
        <v>10</v>
      </c>
      <c r="AN821" s="169"/>
      <c r="AO821" s="170">
        <v>1</v>
      </c>
      <c r="AP821" s="171">
        <v>44051</v>
      </c>
      <c r="AQ821" s="167">
        <v>10</v>
      </c>
      <c r="AR821" s="169"/>
      <c r="AS821" s="170">
        <v>1</v>
      </c>
      <c r="AT821" s="171">
        <v>44050</v>
      </c>
      <c r="AU821" s="167">
        <v>10</v>
      </c>
      <c r="AV821" s="169"/>
      <c r="AW821" s="170">
        <v>1</v>
      </c>
      <c r="AX821" s="171">
        <v>44049</v>
      </c>
      <c r="AY821" s="167">
        <v>10</v>
      </c>
      <c r="AZ821" s="169"/>
      <c r="BA821" s="170">
        <v>1</v>
      </c>
      <c r="BB821" s="171">
        <v>44048</v>
      </c>
      <c r="BC821" s="167">
        <v>10</v>
      </c>
      <c r="BD821" s="169"/>
      <c r="BE821" s="170">
        <v>1</v>
      </c>
      <c r="BF821" s="171">
        <v>44047</v>
      </c>
      <c r="BG821" s="167">
        <v>10</v>
      </c>
      <c r="BH821" s="169"/>
    </row>
    <row r="822" spans="1:60" s="172" customFormat="1" x14ac:dyDescent="0.25">
      <c r="A822" s="164"/>
      <c r="B822" s="165"/>
      <c r="C822" s="128">
        <f t="shared" si="138"/>
        <v>1</v>
      </c>
      <c r="D822" s="166">
        <f t="shared" si="139"/>
        <v>1</v>
      </c>
      <c r="E822" s="167">
        <f t="shared" si="140"/>
        <v>35</v>
      </c>
      <c r="F822" s="167">
        <v>5</v>
      </c>
      <c r="G822" s="168"/>
      <c r="H822" s="169"/>
      <c r="I822" s="170">
        <v>6</v>
      </c>
      <c r="J822" s="171">
        <v>44059</v>
      </c>
      <c r="K822" s="167">
        <v>5</v>
      </c>
      <c r="L822" s="169"/>
      <c r="M822" s="170">
        <v>8</v>
      </c>
      <c r="N822" s="171">
        <v>44058</v>
      </c>
      <c r="O822" s="167">
        <v>5</v>
      </c>
      <c r="P822" s="169"/>
      <c r="Q822" s="170">
        <v>8</v>
      </c>
      <c r="R822" s="171">
        <v>44057</v>
      </c>
      <c r="S822" s="167">
        <v>5</v>
      </c>
      <c r="T822" s="169"/>
      <c r="U822" s="170">
        <v>8</v>
      </c>
      <c r="V822" s="171">
        <v>44056</v>
      </c>
      <c r="W822" s="167">
        <v>5</v>
      </c>
      <c r="X822" s="169"/>
      <c r="Y822" s="3">
        <v>5</v>
      </c>
      <c r="Z822" s="171">
        <v>44055</v>
      </c>
      <c r="AA822" s="167">
        <v>5</v>
      </c>
      <c r="AB822" s="169"/>
      <c r="AC822" s="131">
        <v>3</v>
      </c>
      <c r="AD822" s="171">
        <v>44054</v>
      </c>
      <c r="AE822" s="167">
        <v>5</v>
      </c>
      <c r="AF822" s="169"/>
      <c r="AG822" s="170">
        <v>1</v>
      </c>
      <c r="AH822" s="171">
        <v>44053</v>
      </c>
      <c r="AI822" s="167">
        <v>5</v>
      </c>
      <c r="AJ822" s="169"/>
      <c r="AK822" s="170"/>
      <c r="AL822" s="171"/>
      <c r="AM822" s="167"/>
      <c r="AN822" s="169"/>
      <c r="AO822" s="170"/>
      <c r="AP822" s="171"/>
      <c r="AQ822" s="167"/>
      <c r="AR822" s="169"/>
      <c r="AS822" s="170"/>
      <c r="AT822" s="171"/>
      <c r="AU822" s="167"/>
      <c r="AV822" s="169"/>
      <c r="AW822" s="170"/>
      <c r="AX822" s="171"/>
      <c r="AY822" s="167"/>
      <c r="AZ822" s="169"/>
      <c r="BA822" s="170"/>
      <c r="BB822" s="171"/>
      <c r="BC822" s="167"/>
      <c r="BD822" s="169"/>
      <c r="BE822" s="170"/>
      <c r="BF822" s="171"/>
      <c r="BG822" s="167"/>
      <c r="BH822" s="169"/>
    </row>
    <row r="823" spans="1:60" s="172" customFormat="1" x14ac:dyDescent="0.25">
      <c r="A823" s="164"/>
      <c r="B823" s="165"/>
      <c r="C823" s="144">
        <f t="shared" si="138"/>
        <v>1</v>
      </c>
      <c r="D823" s="166">
        <f t="shared" si="139"/>
        <v>1</v>
      </c>
      <c r="E823" s="167">
        <f t="shared" si="140"/>
        <v>5</v>
      </c>
      <c r="F823" s="167">
        <v>5</v>
      </c>
      <c r="G823" s="168"/>
      <c r="H823" s="169"/>
      <c r="I823" s="170">
        <v>6</v>
      </c>
      <c r="J823" s="171">
        <v>44059</v>
      </c>
      <c r="K823" s="167">
        <v>5</v>
      </c>
      <c r="L823" s="169"/>
      <c r="M823" s="170"/>
      <c r="N823" s="171"/>
      <c r="O823" s="167"/>
      <c r="P823" s="169"/>
      <c r="Q823" s="170"/>
      <c r="R823" s="171"/>
      <c r="S823" s="167"/>
      <c r="T823" s="169"/>
      <c r="U823" s="170"/>
      <c r="V823" s="171"/>
      <c r="W823" s="167"/>
      <c r="X823" s="169"/>
      <c r="Y823" s="3"/>
      <c r="Z823" s="171"/>
      <c r="AA823" s="167"/>
      <c r="AB823" s="169"/>
      <c r="AC823" s="131"/>
      <c r="AD823" s="171"/>
      <c r="AE823" s="167"/>
      <c r="AF823" s="169"/>
      <c r="AG823" s="170"/>
      <c r="AH823" s="171"/>
      <c r="AI823" s="167"/>
      <c r="AJ823" s="169"/>
      <c r="AK823" s="170"/>
      <c r="AL823" s="171"/>
      <c r="AM823" s="167"/>
      <c r="AN823" s="169"/>
      <c r="AO823" s="170"/>
      <c r="AP823" s="171"/>
      <c r="AQ823" s="167"/>
      <c r="AR823" s="169"/>
      <c r="AS823" s="170"/>
      <c r="AT823" s="171"/>
      <c r="AU823" s="167"/>
      <c r="AV823" s="169"/>
      <c r="AW823" s="170"/>
      <c r="AX823" s="171"/>
      <c r="AY823" s="167"/>
      <c r="AZ823" s="169"/>
      <c r="BA823" s="170"/>
      <c r="BB823" s="171"/>
      <c r="BC823" s="167"/>
      <c r="BD823" s="169"/>
      <c r="BE823" s="170"/>
      <c r="BF823" s="171"/>
      <c r="BG823" s="167"/>
      <c r="BH823" s="169"/>
    </row>
    <row r="824" spans="1:60" s="172" customFormat="1" x14ac:dyDescent="0.25">
      <c r="A824" s="164">
        <v>44060</v>
      </c>
      <c r="B824" s="165">
        <v>0.75</v>
      </c>
      <c r="C824" s="128">
        <f t="shared" si="138"/>
        <v>2</v>
      </c>
      <c r="D824" s="166">
        <f t="shared" si="139"/>
        <v>2</v>
      </c>
      <c r="E824" s="167">
        <f t="shared" si="140"/>
        <v>130</v>
      </c>
      <c r="F824" s="167">
        <v>5</v>
      </c>
      <c r="G824" s="168"/>
      <c r="H824" s="169"/>
      <c r="I824" s="170">
        <v>6</v>
      </c>
      <c r="J824" s="171">
        <v>44059</v>
      </c>
      <c r="K824" s="167">
        <v>10</v>
      </c>
      <c r="L824" s="169"/>
      <c r="M824" s="170">
        <v>8</v>
      </c>
      <c r="N824" s="171">
        <v>44058</v>
      </c>
      <c r="O824" s="167">
        <v>10</v>
      </c>
      <c r="P824" s="169"/>
      <c r="Q824" s="170">
        <v>8</v>
      </c>
      <c r="R824" s="171">
        <v>44057</v>
      </c>
      <c r="S824" s="167">
        <v>10</v>
      </c>
      <c r="T824" s="169"/>
      <c r="U824" s="170">
        <v>8</v>
      </c>
      <c r="V824" s="171">
        <v>44056</v>
      </c>
      <c r="W824" s="167">
        <v>10</v>
      </c>
      <c r="X824" s="169"/>
      <c r="Y824" s="3">
        <v>5</v>
      </c>
      <c r="Z824" s="171">
        <v>44055</v>
      </c>
      <c r="AA824" s="167">
        <v>10</v>
      </c>
      <c r="AB824" s="169"/>
      <c r="AC824" s="131">
        <v>3</v>
      </c>
      <c r="AD824" s="171">
        <v>44054</v>
      </c>
      <c r="AE824" s="167">
        <v>10</v>
      </c>
      <c r="AF824" s="169"/>
      <c r="AG824" s="170">
        <v>1</v>
      </c>
      <c r="AH824" s="171">
        <v>44053</v>
      </c>
      <c r="AI824" s="167">
        <v>10</v>
      </c>
      <c r="AJ824" s="169"/>
      <c r="AK824" s="170">
        <v>1</v>
      </c>
      <c r="AL824" s="171">
        <v>44052</v>
      </c>
      <c r="AM824" s="167">
        <v>10</v>
      </c>
      <c r="AN824" s="169"/>
      <c r="AO824" s="170">
        <v>1</v>
      </c>
      <c r="AP824" s="171">
        <v>44051</v>
      </c>
      <c r="AQ824" s="167">
        <v>10</v>
      </c>
      <c r="AR824" s="169"/>
      <c r="AS824" s="170">
        <v>1</v>
      </c>
      <c r="AT824" s="171">
        <v>44050</v>
      </c>
      <c r="AU824" s="167">
        <v>10</v>
      </c>
      <c r="AV824" s="169"/>
      <c r="AW824" s="170">
        <v>1</v>
      </c>
      <c r="AX824" s="171">
        <v>44049</v>
      </c>
      <c r="AY824" s="167">
        <v>10</v>
      </c>
      <c r="AZ824" s="169"/>
      <c r="BA824" s="170">
        <v>1</v>
      </c>
      <c r="BB824" s="171">
        <v>44048</v>
      </c>
      <c r="BC824" s="167">
        <v>10</v>
      </c>
      <c r="BD824" s="169"/>
      <c r="BE824" s="170">
        <v>1</v>
      </c>
      <c r="BF824" s="171">
        <v>44047</v>
      </c>
      <c r="BG824" s="167">
        <v>10</v>
      </c>
      <c r="BH824" s="169"/>
    </row>
    <row r="825" spans="1:60" s="172" customFormat="1" x14ac:dyDescent="0.25">
      <c r="A825" s="164"/>
      <c r="B825" s="165"/>
      <c r="C825" s="128">
        <f t="shared" si="138"/>
        <v>1</v>
      </c>
      <c r="D825" s="166">
        <f t="shared" si="139"/>
        <v>1</v>
      </c>
      <c r="E825" s="167">
        <f t="shared" si="140"/>
        <v>55</v>
      </c>
      <c r="F825" s="167">
        <v>5</v>
      </c>
      <c r="G825" s="168"/>
      <c r="H825" s="169"/>
      <c r="I825" s="170">
        <v>6</v>
      </c>
      <c r="J825" s="171">
        <v>44059</v>
      </c>
      <c r="K825" s="167">
        <v>5</v>
      </c>
      <c r="L825" s="169"/>
      <c r="M825" s="170">
        <v>8</v>
      </c>
      <c r="N825" s="171">
        <v>44058</v>
      </c>
      <c r="O825" s="167">
        <v>5</v>
      </c>
      <c r="P825" s="169"/>
      <c r="Q825" s="170">
        <v>8</v>
      </c>
      <c r="R825" s="171">
        <v>44057</v>
      </c>
      <c r="S825" s="167">
        <v>5</v>
      </c>
      <c r="T825" s="169"/>
      <c r="U825" s="170">
        <v>8</v>
      </c>
      <c r="V825" s="171">
        <v>44056</v>
      </c>
      <c r="W825" s="167">
        <v>5</v>
      </c>
      <c r="X825" s="169"/>
      <c r="Y825" s="3">
        <v>5</v>
      </c>
      <c r="Z825" s="171">
        <v>44055</v>
      </c>
      <c r="AA825" s="167">
        <v>5</v>
      </c>
      <c r="AB825" s="169"/>
      <c r="AC825" s="131">
        <v>3</v>
      </c>
      <c r="AD825" s="171">
        <v>44054</v>
      </c>
      <c r="AE825" s="167">
        <v>5</v>
      </c>
      <c r="AF825" s="169"/>
      <c r="AG825" s="170">
        <v>1</v>
      </c>
      <c r="AH825" s="171">
        <v>44053</v>
      </c>
      <c r="AI825" s="167">
        <v>0</v>
      </c>
      <c r="AJ825" s="169"/>
      <c r="AK825" s="170">
        <v>1</v>
      </c>
      <c r="AL825" s="171">
        <v>44052</v>
      </c>
      <c r="AM825" s="167">
        <v>0</v>
      </c>
      <c r="AN825" s="169"/>
      <c r="AO825" s="170">
        <v>1</v>
      </c>
      <c r="AP825" s="171">
        <v>44051</v>
      </c>
      <c r="AQ825" s="167">
        <v>5</v>
      </c>
      <c r="AR825" s="169"/>
      <c r="AS825" s="170">
        <v>1</v>
      </c>
      <c r="AT825" s="171">
        <v>44050</v>
      </c>
      <c r="AU825" s="167">
        <v>5</v>
      </c>
      <c r="AV825" s="169"/>
      <c r="AW825" s="170">
        <v>1</v>
      </c>
      <c r="AX825" s="171">
        <v>44049</v>
      </c>
      <c r="AY825" s="167">
        <v>5</v>
      </c>
      <c r="AZ825" s="169"/>
      <c r="BA825" s="170">
        <v>1</v>
      </c>
      <c r="BB825" s="171">
        <v>44048</v>
      </c>
      <c r="BC825" s="167">
        <v>5</v>
      </c>
      <c r="BD825" s="169"/>
      <c r="BE825" s="170">
        <v>1</v>
      </c>
      <c r="BF825" s="171">
        <v>44047</v>
      </c>
      <c r="BG825" s="167">
        <v>5</v>
      </c>
      <c r="BH825" s="169"/>
    </row>
    <row r="826" spans="1:60" s="172" customFormat="1" ht="13.75" thickBot="1" x14ac:dyDescent="0.3">
      <c r="A826" s="164"/>
      <c r="B826" s="165"/>
      <c r="C826" s="144">
        <f t="shared" si="138"/>
        <v>1</v>
      </c>
      <c r="D826" s="166">
        <f t="shared" si="139"/>
        <v>1</v>
      </c>
      <c r="E826" s="167">
        <f t="shared" si="140"/>
        <v>5</v>
      </c>
      <c r="F826" s="167">
        <v>5</v>
      </c>
      <c r="G826" s="168"/>
      <c r="H826" s="169"/>
      <c r="I826" s="170">
        <v>6</v>
      </c>
      <c r="J826" s="171">
        <v>44059</v>
      </c>
      <c r="K826" s="167">
        <v>5</v>
      </c>
      <c r="L826" s="169"/>
      <c r="M826" s="170"/>
      <c r="N826" s="171"/>
      <c r="O826" s="167"/>
      <c r="P826" s="169"/>
      <c r="Q826" s="170"/>
      <c r="R826" s="171"/>
      <c r="S826" s="167"/>
      <c r="T826" s="169"/>
      <c r="U826" s="170"/>
      <c r="V826" s="171"/>
      <c r="W826" s="167"/>
      <c r="X826" s="169"/>
      <c r="Y826" s="3"/>
      <c r="Z826" s="171"/>
      <c r="AA826" s="167"/>
      <c r="AB826" s="169"/>
      <c r="AC826" s="131"/>
      <c r="AD826" s="171"/>
      <c r="AE826" s="167"/>
      <c r="AF826" s="169"/>
      <c r="AG826" s="170"/>
      <c r="AH826" s="171"/>
      <c r="AI826" s="167"/>
      <c r="AJ826" s="169"/>
      <c r="AK826" s="170"/>
      <c r="AL826" s="171"/>
      <c r="AM826" s="167"/>
      <c r="AN826" s="169"/>
      <c r="AO826" s="170"/>
      <c r="AP826" s="171"/>
      <c r="AQ826" s="167"/>
      <c r="AR826" s="169"/>
      <c r="AS826" s="170"/>
      <c r="AT826" s="171"/>
      <c r="AU826" s="167"/>
      <c r="AV826" s="169"/>
      <c r="AW826" s="170"/>
      <c r="AX826" s="171"/>
      <c r="AY826" s="167"/>
      <c r="AZ826" s="169"/>
      <c r="BA826" s="170"/>
      <c r="BB826" s="171"/>
      <c r="BC826" s="167"/>
      <c r="BD826" s="169"/>
      <c r="BE826" s="170"/>
      <c r="BF826" s="171"/>
      <c r="BG826" s="167"/>
      <c r="BH826" s="169"/>
    </row>
    <row r="827" spans="1:60" s="181" customFormat="1" x14ac:dyDescent="0.25">
      <c r="A827" s="173">
        <v>44061</v>
      </c>
      <c r="B827" s="174">
        <v>0.25</v>
      </c>
      <c r="C827" s="135">
        <f t="shared" ref="C827:C890" si="141">K827/F827</f>
        <v>1</v>
      </c>
      <c r="D827" s="175">
        <f t="shared" ref="D827:D890" si="142">C827</f>
        <v>1</v>
      </c>
      <c r="E827" s="176">
        <f t="shared" ref="E827:E890" si="143">SUM(K827,O827,S827,W827,AA827,AE827,AI827,AM827,AQ827,AU827,AY827,BC827,BG827)</f>
        <v>5</v>
      </c>
      <c r="F827" s="176">
        <v>5</v>
      </c>
      <c r="G827" s="177"/>
      <c r="H827" s="178"/>
      <c r="I827" s="179">
        <v>6</v>
      </c>
      <c r="J827" s="180">
        <v>44059</v>
      </c>
      <c r="K827" s="176">
        <v>5</v>
      </c>
      <c r="L827" s="178"/>
      <c r="M827" s="179"/>
      <c r="N827" s="180"/>
      <c r="O827" s="176"/>
      <c r="P827" s="178"/>
      <c r="Q827" s="179"/>
      <c r="R827" s="180"/>
      <c r="S827" s="176"/>
      <c r="T827" s="178"/>
      <c r="U827" s="179"/>
      <c r="V827" s="180"/>
      <c r="W827" s="176"/>
      <c r="X827" s="178"/>
      <c r="Y827" s="9"/>
      <c r="Z827" s="180"/>
      <c r="AA827" s="176"/>
      <c r="AB827" s="178"/>
      <c r="AC827" s="138"/>
      <c r="AD827" s="180"/>
      <c r="AE827" s="176"/>
      <c r="AF827" s="178"/>
      <c r="AG827" s="179"/>
      <c r="AH827" s="180"/>
      <c r="AI827" s="176"/>
      <c r="AJ827" s="178"/>
      <c r="AK827" s="179"/>
      <c r="AL827" s="180"/>
      <c r="AM827" s="176"/>
      <c r="AN827" s="178"/>
      <c r="AO827" s="179"/>
      <c r="AP827" s="180"/>
      <c r="AQ827" s="176"/>
      <c r="AR827" s="178"/>
      <c r="AS827" s="179"/>
      <c r="AT827" s="180"/>
      <c r="AU827" s="176"/>
      <c r="AV827" s="178"/>
      <c r="AW827" s="179"/>
      <c r="AX827" s="180"/>
      <c r="AY827" s="176"/>
      <c r="AZ827" s="178"/>
      <c r="BA827" s="179"/>
      <c r="BB827" s="180"/>
      <c r="BC827" s="176"/>
      <c r="BD827" s="178"/>
      <c r="BE827" s="179"/>
      <c r="BF827" s="180"/>
      <c r="BG827" s="176"/>
      <c r="BH827" s="178"/>
    </row>
    <row r="828" spans="1:60" s="172" customFormat="1" x14ac:dyDescent="0.25">
      <c r="A828" s="164"/>
      <c r="B828" s="165"/>
      <c r="C828" s="128">
        <f t="shared" si="141"/>
        <v>2</v>
      </c>
      <c r="D828" s="166">
        <f t="shared" si="142"/>
        <v>2</v>
      </c>
      <c r="E828" s="167">
        <f t="shared" si="143"/>
        <v>130</v>
      </c>
      <c r="F828" s="167">
        <v>5</v>
      </c>
      <c r="G828" s="168"/>
      <c r="H828" s="169"/>
      <c r="I828" s="170">
        <v>6</v>
      </c>
      <c r="J828" s="171">
        <v>44060</v>
      </c>
      <c r="K828" s="167">
        <v>10</v>
      </c>
      <c r="L828" s="169"/>
      <c r="M828" s="170">
        <v>8</v>
      </c>
      <c r="N828" s="171">
        <v>44059</v>
      </c>
      <c r="O828" s="167">
        <v>10</v>
      </c>
      <c r="P828" s="169"/>
      <c r="Q828" s="170">
        <v>8</v>
      </c>
      <c r="R828" s="171">
        <v>44058</v>
      </c>
      <c r="S828" s="167">
        <v>10</v>
      </c>
      <c r="T828" s="169"/>
      <c r="U828" s="170">
        <v>8</v>
      </c>
      <c r="V828" s="171">
        <v>44057</v>
      </c>
      <c r="W828" s="167">
        <v>10</v>
      </c>
      <c r="X828" s="169"/>
      <c r="Y828" s="3">
        <v>5</v>
      </c>
      <c r="Z828" s="171">
        <v>44056</v>
      </c>
      <c r="AA828" s="167">
        <v>10</v>
      </c>
      <c r="AB828" s="169"/>
      <c r="AC828" s="131">
        <v>3</v>
      </c>
      <c r="AD828" s="171">
        <v>44055</v>
      </c>
      <c r="AE828" s="167">
        <v>10</v>
      </c>
      <c r="AF828" s="169"/>
      <c r="AG828" s="170">
        <v>1</v>
      </c>
      <c r="AH828" s="171">
        <v>44054</v>
      </c>
      <c r="AI828" s="167">
        <v>10</v>
      </c>
      <c r="AJ828" s="169"/>
      <c r="AK828" s="170">
        <v>1</v>
      </c>
      <c r="AL828" s="171">
        <v>44053</v>
      </c>
      <c r="AM828" s="167">
        <v>10</v>
      </c>
      <c r="AN828" s="169"/>
      <c r="AO828" s="170">
        <v>1</v>
      </c>
      <c r="AP828" s="171">
        <v>44052</v>
      </c>
      <c r="AQ828" s="167">
        <v>10</v>
      </c>
      <c r="AR828" s="169"/>
      <c r="AS828" s="170">
        <v>1</v>
      </c>
      <c r="AT828" s="171">
        <v>44051</v>
      </c>
      <c r="AU828" s="167">
        <v>10</v>
      </c>
      <c r="AV828" s="169"/>
      <c r="AW828" s="170">
        <v>1</v>
      </c>
      <c r="AX828" s="171">
        <v>44050</v>
      </c>
      <c r="AY828" s="167">
        <v>10</v>
      </c>
      <c r="AZ828" s="169"/>
      <c r="BA828" s="170">
        <v>1</v>
      </c>
      <c r="BB828" s="171">
        <v>44049</v>
      </c>
      <c r="BC828" s="167">
        <v>10</v>
      </c>
      <c r="BD828" s="169"/>
      <c r="BE828" s="170">
        <v>1</v>
      </c>
      <c r="BF828" s="171">
        <v>44048</v>
      </c>
      <c r="BG828" s="167">
        <v>10</v>
      </c>
      <c r="BH828" s="169"/>
    </row>
    <row r="829" spans="1:60" s="172" customFormat="1" x14ac:dyDescent="0.25">
      <c r="A829" s="164"/>
      <c r="B829" s="165"/>
      <c r="C829" s="144">
        <f t="shared" si="141"/>
        <v>1</v>
      </c>
      <c r="D829" s="166">
        <f t="shared" si="142"/>
        <v>1</v>
      </c>
      <c r="E829" s="167">
        <f t="shared" si="143"/>
        <v>55</v>
      </c>
      <c r="F829" s="167">
        <v>5</v>
      </c>
      <c r="G829" s="168"/>
      <c r="H829" s="169"/>
      <c r="I829" s="170">
        <v>6</v>
      </c>
      <c r="J829" s="171">
        <v>44060</v>
      </c>
      <c r="K829" s="167">
        <v>5</v>
      </c>
      <c r="L829" s="169"/>
      <c r="M829" s="170">
        <v>8</v>
      </c>
      <c r="N829" s="171">
        <v>44059</v>
      </c>
      <c r="O829" s="167">
        <v>5</v>
      </c>
      <c r="P829" s="169"/>
      <c r="Q829" s="170">
        <v>8</v>
      </c>
      <c r="R829" s="171">
        <v>44058</v>
      </c>
      <c r="S829" s="167">
        <v>5</v>
      </c>
      <c r="T829" s="169"/>
      <c r="U829" s="170">
        <v>8</v>
      </c>
      <c r="V829" s="171">
        <v>44057</v>
      </c>
      <c r="W829" s="167">
        <v>5</v>
      </c>
      <c r="X829" s="169"/>
      <c r="Y829" s="3">
        <v>5</v>
      </c>
      <c r="Z829" s="171">
        <v>44056</v>
      </c>
      <c r="AA829" s="167">
        <v>5</v>
      </c>
      <c r="AB829" s="169"/>
      <c r="AC829" s="131">
        <v>3</v>
      </c>
      <c r="AD829" s="171">
        <v>44055</v>
      </c>
      <c r="AE829" s="167">
        <v>5</v>
      </c>
      <c r="AF829" s="169"/>
      <c r="AG829" s="170">
        <v>1</v>
      </c>
      <c r="AH829" s="171">
        <v>44054</v>
      </c>
      <c r="AI829" s="167">
        <v>0</v>
      </c>
      <c r="AJ829" s="169"/>
      <c r="AK829" s="170">
        <v>1</v>
      </c>
      <c r="AL829" s="171">
        <v>44053</v>
      </c>
      <c r="AM829" s="167">
        <v>5</v>
      </c>
      <c r="AN829" s="169"/>
      <c r="AO829" s="170">
        <v>1</v>
      </c>
      <c r="AP829" s="171">
        <v>44052</v>
      </c>
      <c r="AQ829" s="167">
        <v>5</v>
      </c>
      <c r="AR829" s="169"/>
      <c r="AS829" s="170">
        <v>1</v>
      </c>
      <c r="AT829" s="171">
        <v>44051</v>
      </c>
      <c r="AU829" s="167">
        <v>0</v>
      </c>
      <c r="AV829" s="169"/>
      <c r="AW829" s="170">
        <v>1</v>
      </c>
      <c r="AX829" s="171">
        <v>44050</v>
      </c>
      <c r="AY829" s="167">
        <v>5</v>
      </c>
      <c r="AZ829" s="169"/>
      <c r="BA829" s="170">
        <v>1</v>
      </c>
      <c r="BB829" s="171">
        <v>44049</v>
      </c>
      <c r="BC829" s="167">
        <v>5</v>
      </c>
      <c r="BD829" s="169"/>
      <c r="BE829" s="170">
        <v>1</v>
      </c>
      <c r="BF829" s="171">
        <v>44048</v>
      </c>
      <c r="BG829" s="167">
        <v>5</v>
      </c>
      <c r="BH829" s="169"/>
    </row>
    <row r="830" spans="1:60" s="172" customFormat="1" x14ac:dyDescent="0.25">
      <c r="A830" s="164"/>
      <c r="B830" s="165"/>
      <c r="C830" s="144">
        <f t="shared" si="141"/>
        <v>1</v>
      </c>
      <c r="D830" s="166">
        <f t="shared" si="142"/>
        <v>1</v>
      </c>
      <c r="E830" s="167">
        <f t="shared" si="143"/>
        <v>15</v>
      </c>
      <c r="F830" s="167">
        <v>5</v>
      </c>
      <c r="G830" s="168"/>
      <c r="H830" s="169"/>
      <c r="I830" s="170">
        <v>6</v>
      </c>
      <c r="J830" s="171">
        <v>44060</v>
      </c>
      <c r="K830" s="167">
        <v>5</v>
      </c>
      <c r="L830" s="169"/>
      <c r="M830" s="170">
        <v>8</v>
      </c>
      <c r="N830" s="171">
        <v>44059</v>
      </c>
      <c r="O830" s="167">
        <v>5</v>
      </c>
      <c r="P830" s="169"/>
      <c r="Q830" s="170">
        <v>8</v>
      </c>
      <c r="R830" s="171">
        <v>44058</v>
      </c>
      <c r="S830" s="167">
        <v>5</v>
      </c>
      <c r="T830" s="169"/>
      <c r="U830" s="170"/>
      <c r="V830" s="171"/>
      <c r="W830" s="167"/>
      <c r="X830" s="169"/>
      <c r="Y830" s="3"/>
      <c r="Z830" s="171"/>
      <c r="AA830" s="167"/>
      <c r="AB830" s="169"/>
      <c r="AC830" s="131"/>
      <c r="AD830" s="171"/>
      <c r="AE830" s="167"/>
      <c r="AF830" s="169"/>
      <c r="AG830" s="170"/>
      <c r="AH830" s="171"/>
      <c r="AI830" s="167"/>
      <c r="AJ830" s="169"/>
      <c r="AK830" s="170"/>
      <c r="AL830" s="171"/>
      <c r="AM830" s="167"/>
      <c r="AN830" s="169"/>
      <c r="AO830" s="170"/>
      <c r="AP830" s="171"/>
      <c r="AQ830" s="167"/>
      <c r="AR830" s="169"/>
      <c r="AS830" s="170"/>
      <c r="AT830" s="171"/>
      <c r="AU830" s="167"/>
      <c r="AV830" s="169"/>
      <c r="AW830" s="170"/>
      <c r="AX830" s="171"/>
      <c r="AY830" s="167"/>
      <c r="AZ830" s="169"/>
      <c r="BA830" s="170"/>
      <c r="BB830" s="171"/>
      <c r="BC830" s="167"/>
      <c r="BD830" s="169"/>
      <c r="BE830" s="170"/>
      <c r="BF830" s="171"/>
      <c r="BG830" s="167"/>
      <c r="BH830" s="169"/>
    </row>
    <row r="831" spans="1:60" s="172" customFormat="1" x14ac:dyDescent="0.25">
      <c r="A831" s="164">
        <v>44061</v>
      </c>
      <c r="B831" s="165">
        <v>0.33333333333333331</v>
      </c>
      <c r="C831" s="128">
        <f t="shared" si="141"/>
        <v>2</v>
      </c>
      <c r="D831" s="166">
        <f t="shared" si="142"/>
        <v>2</v>
      </c>
      <c r="E831" s="167">
        <f t="shared" si="143"/>
        <v>120</v>
      </c>
      <c r="F831" s="167">
        <v>5</v>
      </c>
      <c r="G831" s="168"/>
      <c r="H831" s="169"/>
      <c r="I831" s="170">
        <v>6</v>
      </c>
      <c r="J831" s="171">
        <v>44059</v>
      </c>
      <c r="K831" s="167">
        <v>10</v>
      </c>
      <c r="L831" s="169"/>
      <c r="M831" s="170">
        <v>8</v>
      </c>
      <c r="N831" s="171">
        <v>44058</v>
      </c>
      <c r="O831" s="167">
        <v>10</v>
      </c>
      <c r="P831" s="169"/>
      <c r="Q831" s="170">
        <v>8</v>
      </c>
      <c r="R831" s="171">
        <v>44057</v>
      </c>
      <c r="S831" s="167">
        <v>10</v>
      </c>
      <c r="T831" s="169"/>
      <c r="U831" s="170">
        <v>8</v>
      </c>
      <c r="V831" s="171">
        <v>44056</v>
      </c>
      <c r="W831" s="167">
        <v>10</v>
      </c>
      <c r="X831" s="169"/>
      <c r="Y831" s="3">
        <v>5</v>
      </c>
      <c r="Z831" s="171">
        <v>44055</v>
      </c>
      <c r="AA831" s="167">
        <v>10</v>
      </c>
      <c r="AB831" s="169"/>
      <c r="AC831" s="131">
        <v>3</v>
      </c>
      <c r="AD831" s="171">
        <v>44054</v>
      </c>
      <c r="AE831" s="167">
        <v>10</v>
      </c>
      <c r="AF831" s="169"/>
      <c r="AG831" s="170">
        <v>1</v>
      </c>
      <c r="AH831" s="171">
        <v>44053</v>
      </c>
      <c r="AI831" s="167">
        <v>10</v>
      </c>
      <c r="AJ831" s="169"/>
      <c r="AK831" s="170">
        <v>1</v>
      </c>
      <c r="AL831" s="171">
        <v>44052</v>
      </c>
      <c r="AM831" s="167">
        <v>10</v>
      </c>
      <c r="AN831" s="169"/>
      <c r="AO831" s="170">
        <v>1</v>
      </c>
      <c r="AP831" s="171">
        <v>44051</v>
      </c>
      <c r="AQ831" s="167">
        <v>10</v>
      </c>
      <c r="AR831" s="169"/>
      <c r="AS831" s="170">
        <v>1</v>
      </c>
      <c r="AT831" s="171">
        <v>44050</v>
      </c>
      <c r="AU831" s="167">
        <v>10</v>
      </c>
      <c r="AV831" s="169"/>
      <c r="AW831" s="170">
        <v>1</v>
      </c>
      <c r="AX831" s="171">
        <v>44049</v>
      </c>
      <c r="AY831" s="167">
        <v>10</v>
      </c>
      <c r="AZ831" s="169"/>
      <c r="BA831" s="170">
        <v>1</v>
      </c>
      <c r="BB831" s="171">
        <v>44048</v>
      </c>
      <c r="BC831" s="167">
        <v>10</v>
      </c>
      <c r="BD831" s="169"/>
      <c r="BE831" s="170"/>
      <c r="BF831" s="171"/>
      <c r="BG831" s="167"/>
      <c r="BH831" s="169"/>
    </row>
    <row r="832" spans="1:60" s="172" customFormat="1" x14ac:dyDescent="0.25">
      <c r="A832" s="164"/>
      <c r="B832" s="165"/>
      <c r="C832" s="128">
        <f t="shared" si="141"/>
        <v>2</v>
      </c>
      <c r="D832" s="166">
        <f t="shared" si="142"/>
        <v>2</v>
      </c>
      <c r="E832" s="167">
        <f t="shared" si="143"/>
        <v>130</v>
      </c>
      <c r="F832" s="167">
        <v>5</v>
      </c>
      <c r="G832" s="168"/>
      <c r="H832" s="169"/>
      <c r="I832" s="170">
        <v>6</v>
      </c>
      <c r="J832" s="171">
        <v>44060</v>
      </c>
      <c r="K832" s="167">
        <v>10</v>
      </c>
      <c r="L832" s="169"/>
      <c r="M832" s="170">
        <v>8</v>
      </c>
      <c r="N832" s="171">
        <v>44059</v>
      </c>
      <c r="O832" s="167">
        <v>10</v>
      </c>
      <c r="P832" s="169"/>
      <c r="Q832" s="170">
        <v>8</v>
      </c>
      <c r="R832" s="171">
        <v>44058</v>
      </c>
      <c r="S832" s="167">
        <v>10</v>
      </c>
      <c r="T832" s="169"/>
      <c r="U832" s="170">
        <v>8</v>
      </c>
      <c r="V832" s="171">
        <v>44057</v>
      </c>
      <c r="W832" s="167">
        <v>10</v>
      </c>
      <c r="X832" s="169"/>
      <c r="Y832" s="3">
        <v>5</v>
      </c>
      <c r="Z832" s="171">
        <v>44056</v>
      </c>
      <c r="AA832" s="167">
        <v>10</v>
      </c>
      <c r="AB832" s="169"/>
      <c r="AC832" s="131">
        <v>3</v>
      </c>
      <c r="AD832" s="171">
        <v>44055</v>
      </c>
      <c r="AE832" s="167">
        <v>10</v>
      </c>
      <c r="AF832" s="169"/>
      <c r="AG832" s="170">
        <v>1</v>
      </c>
      <c r="AH832" s="171">
        <v>44054</v>
      </c>
      <c r="AI832" s="167">
        <v>10</v>
      </c>
      <c r="AJ832" s="169"/>
      <c r="AK832" s="170">
        <v>1</v>
      </c>
      <c r="AL832" s="171">
        <v>44053</v>
      </c>
      <c r="AM832" s="167">
        <v>10</v>
      </c>
      <c r="AN832" s="169"/>
      <c r="AO832" s="170">
        <v>1</v>
      </c>
      <c r="AP832" s="171">
        <v>44052</v>
      </c>
      <c r="AQ832" s="167">
        <v>10</v>
      </c>
      <c r="AR832" s="169"/>
      <c r="AS832" s="170">
        <v>1</v>
      </c>
      <c r="AT832" s="171">
        <v>44051</v>
      </c>
      <c r="AU832" s="167">
        <v>10</v>
      </c>
      <c r="AV832" s="169"/>
      <c r="AW832" s="170">
        <v>1</v>
      </c>
      <c r="AX832" s="171">
        <v>44050</v>
      </c>
      <c r="AY832" s="167">
        <v>10</v>
      </c>
      <c r="AZ832" s="169"/>
      <c r="BA832" s="170">
        <v>1</v>
      </c>
      <c r="BB832" s="171">
        <v>44049</v>
      </c>
      <c r="BC832" s="167">
        <v>10</v>
      </c>
      <c r="BD832" s="169"/>
      <c r="BE832" s="170">
        <v>1</v>
      </c>
      <c r="BF832" s="171">
        <v>44048</v>
      </c>
      <c r="BG832" s="167">
        <v>10</v>
      </c>
      <c r="BH832" s="169"/>
    </row>
    <row r="833" spans="1:60" s="172" customFormat="1" x14ac:dyDescent="0.25">
      <c r="A833" s="164"/>
      <c r="B833" s="165"/>
      <c r="C833" s="144">
        <f t="shared" si="141"/>
        <v>1</v>
      </c>
      <c r="D833" s="166">
        <f t="shared" si="142"/>
        <v>1</v>
      </c>
      <c r="E833" s="167">
        <f t="shared" si="143"/>
        <v>60</v>
      </c>
      <c r="F833" s="167">
        <v>5</v>
      </c>
      <c r="G833" s="168"/>
      <c r="H833" s="169"/>
      <c r="I833" s="170">
        <v>6</v>
      </c>
      <c r="J833" s="171">
        <v>44060</v>
      </c>
      <c r="K833" s="167">
        <v>5</v>
      </c>
      <c r="L833" s="169"/>
      <c r="M833" s="170">
        <v>8</v>
      </c>
      <c r="N833" s="171">
        <v>44059</v>
      </c>
      <c r="O833" s="167">
        <v>5</v>
      </c>
      <c r="P833" s="169"/>
      <c r="Q833" s="170">
        <v>8</v>
      </c>
      <c r="R833" s="171">
        <v>44058</v>
      </c>
      <c r="S833" s="167">
        <v>5</v>
      </c>
      <c r="T833" s="169"/>
      <c r="U833" s="170">
        <v>8</v>
      </c>
      <c r="V833" s="171">
        <v>44057</v>
      </c>
      <c r="W833" s="167">
        <v>5</v>
      </c>
      <c r="X833" s="169"/>
      <c r="Y833" s="3">
        <v>5</v>
      </c>
      <c r="Z833" s="171">
        <v>44056</v>
      </c>
      <c r="AA833" s="167">
        <v>5</v>
      </c>
      <c r="AB833" s="169"/>
      <c r="AC833" s="131">
        <v>3</v>
      </c>
      <c r="AD833" s="171">
        <v>44055</v>
      </c>
      <c r="AE833" s="167">
        <v>5</v>
      </c>
      <c r="AF833" s="169"/>
      <c r="AG833" s="170">
        <v>1</v>
      </c>
      <c r="AH833" s="171">
        <v>44054</v>
      </c>
      <c r="AI833" s="167">
        <v>5</v>
      </c>
      <c r="AJ833" s="169"/>
      <c r="AK833" s="170">
        <v>1</v>
      </c>
      <c r="AL833" s="171">
        <v>44053</v>
      </c>
      <c r="AM833" s="167">
        <v>5</v>
      </c>
      <c r="AN833" s="169"/>
      <c r="AO833" s="170">
        <v>1</v>
      </c>
      <c r="AP833" s="171">
        <v>44052</v>
      </c>
      <c r="AQ833" s="167">
        <v>5</v>
      </c>
      <c r="AR833" s="169"/>
      <c r="AS833" s="170">
        <v>1</v>
      </c>
      <c r="AT833" s="171">
        <v>44051</v>
      </c>
      <c r="AU833" s="167">
        <v>5</v>
      </c>
      <c r="AV833" s="169"/>
      <c r="AW833" s="170">
        <v>1</v>
      </c>
      <c r="AX833" s="171">
        <v>44050</v>
      </c>
      <c r="AY833" s="167">
        <v>5</v>
      </c>
      <c r="AZ833" s="169"/>
      <c r="BA833" s="170">
        <v>1</v>
      </c>
      <c r="BB833" s="171">
        <v>44049</v>
      </c>
      <c r="BC833" s="167">
        <v>0</v>
      </c>
      <c r="BD833" s="169"/>
      <c r="BE833" s="170">
        <v>1</v>
      </c>
      <c r="BF833" s="171">
        <v>44048</v>
      </c>
      <c r="BG833" s="167">
        <v>5</v>
      </c>
      <c r="BH833" s="169"/>
    </row>
    <row r="834" spans="1:60" s="172" customFormat="1" x14ac:dyDescent="0.25">
      <c r="A834" s="164"/>
      <c r="B834" s="165"/>
      <c r="C834" s="144">
        <f t="shared" si="141"/>
        <v>1</v>
      </c>
      <c r="D834" s="166">
        <f t="shared" si="142"/>
        <v>1</v>
      </c>
      <c r="E834" s="167">
        <f t="shared" si="143"/>
        <v>55</v>
      </c>
      <c r="F834" s="167">
        <v>5</v>
      </c>
      <c r="G834" s="168"/>
      <c r="H834" s="169"/>
      <c r="I834" s="170">
        <v>6</v>
      </c>
      <c r="J834" s="171">
        <v>44060</v>
      </c>
      <c r="K834" s="167">
        <v>5</v>
      </c>
      <c r="L834" s="169"/>
      <c r="M834" s="170">
        <v>8</v>
      </c>
      <c r="N834" s="171">
        <v>44059</v>
      </c>
      <c r="O834" s="167">
        <v>5</v>
      </c>
      <c r="P834" s="169"/>
      <c r="Q834" s="170">
        <v>8</v>
      </c>
      <c r="R834" s="171">
        <v>44058</v>
      </c>
      <c r="S834" s="167">
        <v>5</v>
      </c>
      <c r="T834" s="169"/>
      <c r="U834" s="170">
        <v>8</v>
      </c>
      <c r="V834" s="171">
        <v>44057</v>
      </c>
      <c r="W834" s="167">
        <v>5</v>
      </c>
      <c r="X834" s="169"/>
      <c r="Y834" s="3">
        <v>5</v>
      </c>
      <c r="Z834" s="171">
        <v>44056</v>
      </c>
      <c r="AA834" s="167">
        <v>5</v>
      </c>
      <c r="AB834" s="169"/>
      <c r="AC834" s="131">
        <v>3</v>
      </c>
      <c r="AD834" s="171">
        <v>44055</v>
      </c>
      <c r="AE834" s="167">
        <v>5</v>
      </c>
      <c r="AF834" s="169"/>
      <c r="AG834" s="170">
        <v>1</v>
      </c>
      <c r="AH834" s="171">
        <v>44054</v>
      </c>
      <c r="AI834" s="167">
        <v>5</v>
      </c>
      <c r="AJ834" s="169"/>
      <c r="AK834" s="170">
        <v>1</v>
      </c>
      <c r="AL834" s="171">
        <v>44053</v>
      </c>
      <c r="AM834" s="167">
        <v>0</v>
      </c>
      <c r="AN834" s="169"/>
      <c r="AO834" s="170">
        <v>1</v>
      </c>
      <c r="AP834" s="171">
        <v>44052</v>
      </c>
      <c r="AQ834" s="167">
        <v>5</v>
      </c>
      <c r="AR834" s="169"/>
      <c r="AS834" s="170">
        <v>1</v>
      </c>
      <c r="AT834" s="171">
        <v>44051</v>
      </c>
      <c r="AU834" s="167">
        <v>5</v>
      </c>
      <c r="AV834" s="169"/>
      <c r="AW834" s="170">
        <v>1</v>
      </c>
      <c r="AX834" s="171">
        <v>44050</v>
      </c>
      <c r="AY834" s="167">
        <v>5</v>
      </c>
      <c r="AZ834" s="169"/>
      <c r="BA834" s="170">
        <v>1</v>
      </c>
      <c r="BB834" s="171">
        <v>44049</v>
      </c>
      <c r="BC834" s="167">
        <v>0</v>
      </c>
      <c r="BD834" s="169"/>
      <c r="BE834" s="170">
        <v>1</v>
      </c>
      <c r="BF834" s="171">
        <v>44048</v>
      </c>
      <c r="BG834" s="167">
        <v>5</v>
      </c>
      <c r="BH834" s="169"/>
    </row>
    <row r="835" spans="1:60" s="172" customFormat="1" x14ac:dyDescent="0.25">
      <c r="A835" s="164"/>
      <c r="B835" s="165"/>
      <c r="C835" s="144">
        <f t="shared" si="141"/>
        <v>1</v>
      </c>
      <c r="D835" s="166">
        <f t="shared" si="142"/>
        <v>1</v>
      </c>
      <c r="E835" s="167">
        <f t="shared" si="143"/>
        <v>30</v>
      </c>
      <c r="F835" s="167">
        <v>5</v>
      </c>
      <c r="G835" s="168"/>
      <c r="H835" s="169"/>
      <c r="I835" s="170">
        <v>6</v>
      </c>
      <c r="J835" s="171">
        <v>44060</v>
      </c>
      <c r="K835" s="167">
        <v>5</v>
      </c>
      <c r="L835" s="169"/>
      <c r="M835" s="170">
        <v>8</v>
      </c>
      <c r="N835" s="171">
        <v>44059</v>
      </c>
      <c r="O835" s="167">
        <v>5</v>
      </c>
      <c r="P835" s="169"/>
      <c r="Q835" s="170">
        <v>8</v>
      </c>
      <c r="R835" s="171">
        <v>44058</v>
      </c>
      <c r="S835" s="167">
        <v>5</v>
      </c>
      <c r="T835" s="169"/>
      <c r="U835" s="170">
        <v>8</v>
      </c>
      <c r="V835" s="171">
        <v>44057</v>
      </c>
      <c r="W835" s="167">
        <v>5</v>
      </c>
      <c r="X835" s="169"/>
      <c r="Y835" s="3">
        <v>5</v>
      </c>
      <c r="Z835" s="171">
        <v>44056</v>
      </c>
      <c r="AA835" s="167">
        <v>5</v>
      </c>
      <c r="AB835" s="169"/>
      <c r="AC835" s="131">
        <v>3</v>
      </c>
      <c r="AD835" s="171">
        <v>44055</v>
      </c>
      <c r="AE835" s="167">
        <v>5</v>
      </c>
      <c r="AF835" s="169"/>
      <c r="AG835" s="170"/>
      <c r="AH835" s="171"/>
      <c r="AI835" s="167"/>
      <c r="AJ835" s="169"/>
      <c r="AK835" s="170"/>
      <c r="AL835" s="171"/>
      <c r="AM835" s="167"/>
      <c r="AN835" s="169"/>
      <c r="AO835" s="170"/>
      <c r="AP835" s="171"/>
      <c r="AQ835" s="167"/>
      <c r="AR835" s="169"/>
      <c r="AS835" s="170"/>
      <c r="AT835" s="171"/>
      <c r="AU835" s="167"/>
      <c r="AV835" s="169"/>
      <c r="AW835" s="170"/>
      <c r="AX835" s="171"/>
      <c r="AY835" s="167"/>
      <c r="AZ835" s="169"/>
      <c r="BA835" s="170"/>
      <c r="BB835" s="171"/>
      <c r="BC835" s="167"/>
      <c r="BD835" s="169"/>
      <c r="BE835" s="170"/>
      <c r="BF835" s="171"/>
      <c r="BG835" s="167"/>
      <c r="BH835" s="169"/>
    </row>
    <row r="836" spans="1:60" s="172" customFormat="1" x14ac:dyDescent="0.25">
      <c r="A836" s="164"/>
      <c r="B836" s="165"/>
      <c r="C836" s="128">
        <f t="shared" si="141"/>
        <v>1</v>
      </c>
      <c r="D836" s="166">
        <f t="shared" si="142"/>
        <v>1</v>
      </c>
      <c r="E836" s="167">
        <f t="shared" si="143"/>
        <v>10</v>
      </c>
      <c r="F836" s="167">
        <v>5</v>
      </c>
      <c r="G836" s="168"/>
      <c r="H836" s="169"/>
      <c r="I836" s="170">
        <v>6</v>
      </c>
      <c r="J836" s="171">
        <v>44060</v>
      </c>
      <c r="K836" s="167">
        <v>5</v>
      </c>
      <c r="L836" s="169"/>
      <c r="M836" s="170">
        <v>8</v>
      </c>
      <c r="N836" s="171">
        <v>44059</v>
      </c>
      <c r="O836" s="167">
        <v>5</v>
      </c>
      <c r="P836" s="169"/>
      <c r="Q836" s="170"/>
      <c r="R836" s="171"/>
      <c r="S836" s="167"/>
      <c r="T836" s="169"/>
      <c r="U836" s="170"/>
      <c r="V836" s="171"/>
      <c r="W836" s="167"/>
      <c r="X836" s="169"/>
      <c r="Y836" s="3"/>
      <c r="Z836" s="171"/>
      <c r="AA836" s="167"/>
      <c r="AB836" s="169"/>
      <c r="AC836" s="131"/>
      <c r="AD836" s="171"/>
      <c r="AE836" s="167"/>
      <c r="AF836" s="169"/>
      <c r="AG836" s="170"/>
      <c r="AH836" s="171"/>
      <c r="AI836" s="167"/>
      <c r="AJ836" s="169"/>
      <c r="AK836" s="170"/>
      <c r="AL836" s="171"/>
      <c r="AM836" s="167"/>
      <c r="AN836" s="169"/>
      <c r="AO836" s="170"/>
      <c r="AP836" s="171"/>
      <c r="AQ836" s="167"/>
      <c r="AR836" s="169"/>
      <c r="AS836" s="170"/>
      <c r="AT836" s="171"/>
      <c r="AU836" s="167"/>
      <c r="AV836" s="169"/>
      <c r="AW836" s="170"/>
      <c r="AX836" s="171"/>
      <c r="AY836" s="167"/>
      <c r="AZ836" s="169"/>
      <c r="BA836" s="170"/>
      <c r="BB836" s="171"/>
      <c r="BC836" s="167"/>
      <c r="BD836" s="169"/>
      <c r="BE836" s="170"/>
      <c r="BF836" s="171"/>
      <c r="BG836" s="167"/>
      <c r="BH836" s="169"/>
    </row>
    <row r="837" spans="1:60" s="172" customFormat="1" x14ac:dyDescent="0.25">
      <c r="A837" s="164">
        <v>44061</v>
      </c>
      <c r="B837" s="165">
        <v>0.375</v>
      </c>
      <c r="C837" s="128">
        <f t="shared" si="141"/>
        <v>5</v>
      </c>
      <c r="D837" s="166">
        <f t="shared" si="142"/>
        <v>5</v>
      </c>
      <c r="E837" s="167">
        <f t="shared" si="143"/>
        <v>325</v>
      </c>
      <c r="F837" s="167">
        <v>5</v>
      </c>
      <c r="G837" s="168"/>
      <c r="H837" s="169"/>
      <c r="I837" s="170">
        <v>6</v>
      </c>
      <c r="J837" s="171">
        <v>44060</v>
      </c>
      <c r="K837" s="167">
        <v>25</v>
      </c>
      <c r="L837" s="169"/>
      <c r="M837" s="170">
        <v>8</v>
      </c>
      <c r="N837" s="171">
        <v>44059</v>
      </c>
      <c r="O837" s="167">
        <v>25</v>
      </c>
      <c r="P837" s="169"/>
      <c r="Q837" s="170">
        <v>8</v>
      </c>
      <c r="R837" s="171">
        <v>44058</v>
      </c>
      <c r="S837" s="167">
        <v>25</v>
      </c>
      <c r="T837" s="169"/>
      <c r="U837" s="170">
        <v>8</v>
      </c>
      <c r="V837" s="171">
        <v>44057</v>
      </c>
      <c r="W837" s="167">
        <v>25</v>
      </c>
      <c r="X837" s="169"/>
      <c r="Y837" s="3">
        <v>5</v>
      </c>
      <c r="Z837" s="171">
        <v>44056</v>
      </c>
      <c r="AA837" s="167">
        <v>25</v>
      </c>
      <c r="AB837" s="169"/>
      <c r="AC837" s="131">
        <v>3</v>
      </c>
      <c r="AD837" s="171">
        <v>44055</v>
      </c>
      <c r="AE837" s="167">
        <v>25</v>
      </c>
      <c r="AF837" s="169"/>
      <c r="AG837" s="170">
        <v>1</v>
      </c>
      <c r="AH837" s="171">
        <v>44054</v>
      </c>
      <c r="AI837" s="167">
        <v>25</v>
      </c>
      <c r="AJ837" s="169"/>
      <c r="AK837" s="170">
        <v>1</v>
      </c>
      <c r="AL837" s="171">
        <v>44053</v>
      </c>
      <c r="AM837" s="167">
        <v>25</v>
      </c>
      <c r="AN837" s="169"/>
      <c r="AO837" s="170">
        <v>1</v>
      </c>
      <c r="AP837" s="171">
        <v>44052</v>
      </c>
      <c r="AQ837" s="167">
        <v>25</v>
      </c>
      <c r="AR837" s="169"/>
      <c r="AS837" s="170">
        <v>1</v>
      </c>
      <c r="AT837" s="171">
        <v>44051</v>
      </c>
      <c r="AU837" s="167">
        <v>25</v>
      </c>
      <c r="AV837" s="169"/>
      <c r="AW837" s="170">
        <v>1</v>
      </c>
      <c r="AX837" s="171">
        <v>44050</v>
      </c>
      <c r="AY837" s="167">
        <v>25</v>
      </c>
      <c r="AZ837" s="169"/>
      <c r="BA837" s="170">
        <v>1</v>
      </c>
      <c r="BB837" s="171">
        <v>44049</v>
      </c>
      <c r="BC837" s="167">
        <v>25</v>
      </c>
      <c r="BD837" s="169"/>
      <c r="BE837" s="170">
        <v>1</v>
      </c>
      <c r="BF837" s="171">
        <v>44048</v>
      </c>
      <c r="BG837" s="167">
        <v>25</v>
      </c>
      <c r="BH837" s="169"/>
    </row>
    <row r="838" spans="1:60" s="172" customFormat="1" x14ac:dyDescent="0.25">
      <c r="A838" s="164"/>
      <c r="B838" s="165"/>
      <c r="C838" s="128">
        <f t="shared" si="141"/>
        <v>1</v>
      </c>
      <c r="D838" s="166">
        <f t="shared" si="142"/>
        <v>1</v>
      </c>
      <c r="E838" s="167">
        <f t="shared" si="143"/>
        <v>15</v>
      </c>
      <c r="F838" s="167">
        <v>5</v>
      </c>
      <c r="G838" s="168"/>
      <c r="H838" s="169"/>
      <c r="I838" s="170">
        <v>6</v>
      </c>
      <c r="J838" s="171">
        <v>44060</v>
      </c>
      <c r="K838" s="167">
        <v>5</v>
      </c>
      <c r="L838" s="169"/>
      <c r="M838" s="170">
        <v>8</v>
      </c>
      <c r="N838" s="171">
        <v>44059</v>
      </c>
      <c r="O838" s="167">
        <v>5</v>
      </c>
      <c r="P838" s="169"/>
      <c r="Q838" s="170">
        <v>8</v>
      </c>
      <c r="R838" s="171">
        <v>44058</v>
      </c>
      <c r="S838" s="167">
        <v>5</v>
      </c>
      <c r="T838" s="169"/>
      <c r="U838" s="170"/>
      <c r="V838" s="171"/>
      <c r="W838" s="167"/>
      <c r="X838" s="169"/>
      <c r="Y838" s="3"/>
      <c r="Z838" s="171"/>
      <c r="AA838" s="167"/>
      <c r="AB838" s="169"/>
      <c r="AC838" s="131"/>
      <c r="AD838" s="171"/>
      <c r="AE838" s="167"/>
      <c r="AF838" s="169"/>
      <c r="AG838" s="170"/>
      <c r="AH838" s="171"/>
      <c r="AI838" s="167"/>
      <c r="AJ838" s="169"/>
      <c r="AK838" s="170"/>
      <c r="AL838" s="171"/>
      <c r="AM838" s="167"/>
      <c r="AN838" s="169"/>
      <c r="AO838" s="170"/>
      <c r="AP838" s="171"/>
      <c r="AQ838" s="167"/>
      <c r="AR838" s="169"/>
      <c r="AS838" s="170"/>
      <c r="AT838" s="171"/>
      <c r="AU838" s="167"/>
      <c r="AV838" s="169"/>
      <c r="AW838" s="170"/>
      <c r="AX838" s="171"/>
      <c r="AY838" s="167"/>
      <c r="AZ838" s="169"/>
      <c r="BA838" s="170"/>
      <c r="BB838" s="171"/>
      <c r="BC838" s="167"/>
      <c r="BD838" s="169"/>
      <c r="BE838" s="170"/>
      <c r="BF838" s="171"/>
      <c r="BG838" s="167"/>
      <c r="BH838" s="169"/>
    </row>
    <row r="839" spans="1:60" s="172" customFormat="1" x14ac:dyDescent="0.25">
      <c r="A839" s="164">
        <v>44061</v>
      </c>
      <c r="B839" s="165">
        <v>0.41666666666666669</v>
      </c>
      <c r="C839" s="128">
        <f t="shared" si="141"/>
        <v>6</v>
      </c>
      <c r="D839" s="166">
        <f t="shared" si="142"/>
        <v>6</v>
      </c>
      <c r="E839" s="167">
        <f t="shared" si="143"/>
        <v>390</v>
      </c>
      <c r="F839" s="167">
        <v>5</v>
      </c>
      <c r="G839" s="168"/>
      <c r="H839" s="169"/>
      <c r="I839" s="170">
        <v>6</v>
      </c>
      <c r="J839" s="171">
        <v>44060</v>
      </c>
      <c r="K839" s="167">
        <v>30</v>
      </c>
      <c r="L839" s="169"/>
      <c r="M839" s="170">
        <v>8</v>
      </c>
      <c r="N839" s="171">
        <v>44059</v>
      </c>
      <c r="O839" s="167">
        <v>30</v>
      </c>
      <c r="P839" s="169"/>
      <c r="Q839" s="170">
        <v>8</v>
      </c>
      <c r="R839" s="171">
        <v>44058</v>
      </c>
      <c r="S839" s="167">
        <v>30</v>
      </c>
      <c r="T839" s="169"/>
      <c r="U839" s="170">
        <v>8</v>
      </c>
      <c r="V839" s="171">
        <v>44057</v>
      </c>
      <c r="W839" s="167">
        <v>30</v>
      </c>
      <c r="X839" s="169"/>
      <c r="Y839" s="3">
        <v>5</v>
      </c>
      <c r="Z839" s="171">
        <v>44056</v>
      </c>
      <c r="AA839" s="167">
        <v>30</v>
      </c>
      <c r="AB839" s="169"/>
      <c r="AC839" s="131">
        <v>3</v>
      </c>
      <c r="AD839" s="171">
        <v>44055</v>
      </c>
      <c r="AE839" s="167">
        <v>30</v>
      </c>
      <c r="AF839" s="169"/>
      <c r="AG839" s="170">
        <v>1</v>
      </c>
      <c r="AH839" s="171">
        <v>44054</v>
      </c>
      <c r="AI839" s="167">
        <v>30</v>
      </c>
      <c r="AJ839" s="169"/>
      <c r="AK839" s="170">
        <v>1</v>
      </c>
      <c r="AL839" s="171">
        <v>44053</v>
      </c>
      <c r="AM839" s="167">
        <v>30</v>
      </c>
      <c r="AN839" s="169"/>
      <c r="AO839" s="170">
        <v>1</v>
      </c>
      <c r="AP839" s="171">
        <v>44052</v>
      </c>
      <c r="AQ839" s="167">
        <v>30</v>
      </c>
      <c r="AR839" s="169"/>
      <c r="AS839" s="170">
        <v>1</v>
      </c>
      <c r="AT839" s="171">
        <v>44051</v>
      </c>
      <c r="AU839" s="167">
        <v>30</v>
      </c>
      <c r="AV839" s="169"/>
      <c r="AW839" s="170">
        <v>1</v>
      </c>
      <c r="AX839" s="171">
        <v>44050</v>
      </c>
      <c r="AY839" s="167">
        <v>30</v>
      </c>
      <c r="AZ839" s="169"/>
      <c r="BA839" s="170">
        <v>1</v>
      </c>
      <c r="BB839" s="171">
        <v>44049</v>
      </c>
      <c r="BC839" s="167">
        <v>30</v>
      </c>
      <c r="BD839" s="169"/>
      <c r="BE839" s="170">
        <v>1</v>
      </c>
      <c r="BF839" s="171">
        <v>44048</v>
      </c>
      <c r="BG839" s="167">
        <v>30</v>
      </c>
      <c r="BH839" s="169"/>
    </row>
    <row r="840" spans="1:60" s="172" customFormat="1" x14ac:dyDescent="0.25">
      <c r="A840" s="164"/>
      <c r="B840" s="165"/>
      <c r="C840" s="128">
        <f t="shared" si="141"/>
        <v>1</v>
      </c>
      <c r="D840" s="166">
        <f t="shared" si="142"/>
        <v>1</v>
      </c>
      <c r="E840" s="167">
        <f t="shared" si="143"/>
        <v>55</v>
      </c>
      <c r="F840" s="167">
        <v>5</v>
      </c>
      <c r="G840" s="168"/>
      <c r="H840" s="169"/>
      <c r="I840" s="170">
        <v>6</v>
      </c>
      <c r="J840" s="171">
        <v>44060</v>
      </c>
      <c r="K840" s="167">
        <v>5</v>
      </c>
      <c r="L840" s="169"/>
      <c r="M840" s="170">
        <v>8</v>
      </c>
      <c r="N840" s="171">
        <v>44059</v>
      </c>
      <c r="O840" s="167">
        <v>5</v>
      </c>
      <c r="P840" s="169"/>
      <c r="Q840" s="170">
        <v>8</v>
      </c>
      <c r="R840" s="171">
        <v>44058</v>
      </c>
      <c r="S840" s="167">
        <v>5</v>
      </c>
      <c r="T840" s="169"/>
      <c r="U840" s="170">
        <v>8</v>
      </c>
      <c r="V840" s="171">
        <v>44057</v>
      </c>
      <c r="W840" s="167">
        <v>5</v>
      </c>
      <c r="X840" s="169"/>
      <c r="Y840" s="3">
        <v>5</v>
      </c>
      <c r="Z840" s="171">
        <v>44056</v>
      </c>
      <c r="AA840" s="167">
        <v>0</v>
      </c>
      <c r="AB840" s="169"/>
      <c r="AC840" s="131">
        <v>5</v>
      </c>
      <c r="AD840" s="171">
        <v>44055</v>
      </c>
      <c r="AE840" s="167">
        <v>5</v>
      </c>
      <c r="AF840" s="169"/>
      <c r="AG840" s="170">
        <v>3</v>
      </c>
      <c r="AH840" s="171">
        <v>44054</v>
      </c>
      <c r="AI840" s="167">
        <v>5</v>
      </c>
      <c r="AJ840" s="169"/>
      <c r="AK840" s="170">
        <v>1</v>
      </c>
      <c r="AL840" s="171">
        <v>44053</v>
      </c>
      <c r="AM840" s="167">
        <v>0</v>
      </c>
      <c r="AN840" s="169"/>
      <c r="AO840" s="170">
        <v>1</v>
      </c>
      <c r="AP840" s="171">
        <v>44052</v>
      </c>
      <c r="AQ840" s="167">
        <v>5</v>
      </c>
      <c r="AR840" s="169"/>
      <c r="AS840" s="170">
        <v>1</v>
      </c>
      <c r="AT840" s="171">
        <v>44051</v>
      </c>
      <c r="AU840" s="167">
        <v>5</v>
      </c>
      <c r="AV840" s="169"/>
      <c r="AW840" s="170">
        <v>1</v>
      </c>
      <c r="AX840" s="171">
        <v>44050</v>
      </c>
      <c r="AY840" s="167">
        <v>5</v>
      </c>
      <c r="AZ840" s="169"/>
      <c r="BA840" s="170">
        <v>1</v>
      </c>
      <c r="BB840" s="171">
        <v>44049</v>
      </c>
      <c r="BC840" s="167">
        <v>5</v>
      </c>
      <c r="BD840" s="169"/>
      <c r="BE840" s="170">
        <v>1</v>
      </c>
      <c r="BF840" s="171">
        <v>44048</v>
      </c>
      <c r="BG840" s="167">
        <v>5</v>
      </c>
      <c r="BH840" s="169"/>
    </row>
    <row r="841" spans="1:60" s="172" customFormat="1" x14ac:dyDescent="0.25">
      <c r="A841" s="164"/>
      <c r="B841" s="165"/>
      <c r="C841" s="144">
        <f t="shared" si="141"/>
        <v>1</v>
      </c>
      <c r="D841" s="166">
        <f t="shared" si="142"/>
        <v>1</v>
      </c>
      <c r="E841" s="167">
        <f t="shared" si="143"/>
        <v>30</v>
      </c>
      <c r="F841" s="167">
        <v>5</v>
      </c>
      <c r="G841" s="168"/>
      <c r="H841" s="169"/>
      <c r="I841" s="170">
        <v>6</v>
      </c>
      <c r="J841" s="171">
        <v>44060</v>
      </c>
      <c r="K841" s="167">
        <v>5</v>
      </c>
      <c r="L841" s="169"/>
      <c r="M841" s="170">
        <v>8</v>
      </c>
      <c r="N841" s="171">
        <v>44059</v>
      </c>
      <c r="O841" s="167">
        <v>0</v>
      </c>
      <c r="P841" s="169"/>
      <c r="Q841" s="170">
        <v>8</v>
      </c>
      <c r="R841" s="171">
        <v>44058</v>
      </c>
      <c r="S841" s="167">
        <v>0</v>
      </c>
      <c r="T841" s="169"/>
      <c r="U841" s="170">
        <v>8</v>
      </c>
      <c r="V841" s="171">
        <v>44057</v>
      </c>
      <c r="W841" s="167">
        <v>5</v>
      </c>
      <c r="X841" s="169"/>
      <c r="Y841" s="3">
        <v>8</v>
      </c>
      <c r="Z841" s="171">
        <v>44056</v>
      </c>
      <c r="AA841" s="167">
        <v>5</v>
      </c>
      <c r="AB841" s="169"/>
      <c r="AC841" s="131">
        <v>8</v>
      </c>
      <c r="AD841" s="171">
        <v>44055</v>
      </c>
      <c r="AE841" s="167">
        <v>5</v>
      </c>
      <c r="AF841" s="169"/>
      <c r="AG841" s="170">
        <v>5</v>
      </c>
      <c r="AH841" s="171">
        <v>44054</v>
      </c>
      <c r="AI841" s="167">
        <v>5</v>
      </c>
      <c r="AJ841" s="169"/>
      <c r="AK841" s="170">
        <v>3</v>
      </c>
      <c r="AL841" s="171">
        <v>44053</v>
      </c>
      <c r="AM841" s="167">
        <v>5</v>
      </c>
      <c r="AN841" s="169"/>
      <c r="AO841" s="170"/>
      <c r="AP841" s="171"/>
      <c r="AQ841" s="167"/>
      <c r="AR841" s="169"/>
      <c r="AS841" s="170"/>
      <c r="AT841" s="171"/>
      <c r="AU841" s="167"/>
      <c r="AV841" s="169"/>
      <c r="AW841" s="170"/>
      <c r="AX841" s="171"/>
      <c r="AY841" s="167"/>
      <c r="AZ841" s="169"/>
      <c r="BA841" s="170"/>
      <c r="BB841" s="171"/>
      <c r="BC841" s="167"/>
      <c r="BD841" s="169"/>
      <c r="BE841" s="170"/>
      <c r="BF841" s="171"/>
      <c r="BG841" s="167"/>
      <c r="BH841" s="169"/>
    </row>
    <row r="842" spans="1:60" s="172" customFormat="1" x14ac:dyDescent="0.25">
      <c r="A842" s="164"/>
      <c r="B842" s="165"/>
      <c r="C842" s="144">
        <f t="shared" si="141"/>
        <v>1</v>
      </c>
      <c r="D842" s="166">
        <f t="shared" si="142"/>
        <v>1</v>
      </c>
      <c r="E842" s="167">
        <f t="shared" si="143"/>
        <v>5</v>
      </c>
      <c r="F842" s="167">
        <v>5</v>
      </c>
      <c r="G842" s="168"/>
      <c r="H842" s="169"/>
      <c r="I842" s="170">
        <v>6</v>
      </c>
      <c r="J842" s="171">
        <v>44060</v>
      </c>
      <c r="K842" s="167">
        <v>5</v>
      </c>
      <c r="L842" s="169"/>
      <c r="M842" s="170"/>
      <c r="N842" s="171"/>
      <c r="O842" s="167"/>
      <c r="P842" s="169"/>
      <c r="Q842" s="170"/>
      <c r="R842" s="171"/>
      <c r="S842" s="167"/>
      <c r="T842" s="169"/>
      <c r="U842" s="170"/>
      <c r="V842" s="171"/>
      <c r="W842" s="167"/>
      <c r="X842" s="169"/>
      <c r="Y842" s="3"/>
      <c r="Z842" s="171"/>
      <c r="AA842" s="167"/>
      <c r="AB842" s="169"/>
      <c r="AC842" s="131"/>
      <c r="AD842" s="171"/>
      <c r="AE842" s="167"/>
      <c r="AF842" s="169"/>
      <c r="AG842" s="170"/>
      <c r="AH842" s="171"/>
      <c r="AI842" s="167"/>
      <c r="AJ842" s="169"/>
      <c r="AK842" s="170"/>
      <c r="AL842" s="171"/>
      <c r="AM842" s="167"/>
      <c r="AN842" s="169"/>
      <c r="AO842" s="170"/>
      <c r="AP842" s="171"/>
      <c r="AQ842" s="167"/>
      <c r="AR842" s="169"/>
      <c r="AS842" s="170"/>
      <c r="AT842" s="171"/>
      <c r="AU842" s="167"/>
      <c r="AV842" s="169"/>
      <c r="AW842" s="170"/>
      <c r="AX842" s="171"/>
      <c r="AY842" s="167"/>
      <c r="AZ842" s="169"/>
      <c r="BA842" s="170"/>
      <c r="BB842" s="171"/>
      <c r="BC842" s="167"/>
      <c r="BD842" s="169"/>
      <c r="BE842" s="170"/>
      <c r="BF842" s="171"/>
      <c r="BG842" s="167"/>
      <c r="BH842" s="169"/>
    </row>
    <row r="843" spans="1:60" s="172" customFormat="1" x14ac:dyDescent="0.25">
      <c r="A843" s="164">
        <v>44061</v>
      </c>
      <c r="B843" s="165">
        <v>0.45833333333333331</v>
      </c>
      <c r="C843" s="128">
        <f t="shared" si="141"/>
        <v>3</v>
      </c>
      <c r="D843" s="166">
        <f t="shared" si="142"/>
        <v>3</v>
      </c>
      <c r="E843" s="167">
        <f t="shared" si="143"/>
        <v>195</v>
      </c>
      <c r="F843" s="167">
        <v>5</v>
      </c>
      <c r="G843" s="168"/>
      <c r="H843" s="169"/>
      <c r="I843" s="170">
        <v>6</v>
      </c>
      <c r="J843" s="171">
        <v>44060</v>
      </c>
      <c r="K843" s="167">
        <v>15</v>
      </c>
      <c r="L843" s="169"/>
      <c r="M843" s="170">
        <v>8</v>
      </c>
      <c r="N843" s="171">
        <v>44059</v>
      </c>
      <c r="O843" s="167">
        <v>15</v>
      </c>
      <c r="P843" s="169"/>
      <c r="Q843" s="170">
        <v>8</v>
      </c>
      <c r="R843" s="171">
        <v>44058</v>
      </c>
      <c r="S843" s="167">
        <v>15</v>
      </c>
      <c r="T843" s="169"/>
      <c r="U843" s="170">
        <v>8</v>
      </c>
      <c r="V843" s="171">
        <v>44057</v>
      </c>
      <c r="W843" s="167">
        <v>15</v>
      </c>
      <c r="X843" s="169"/>
      <c r="Y843" s="3">
        <v>5</v>
      </c>
      <c r="Z843" s="171">
        <v>44056</v>
      </c>
      <c r="AA843" s="167">
        <v>15</v>
      </c>
      <c r="AB843" s="169"/>
      <c r="AC843" s="131">
        <v>3</v>
      </c>
      <c r="AD843" s="171">
        <v>44055</v>
      </c>
      <c r="AE843" s="167">
        <v>15</v>
      </c>
      <c r="AF843" s="169"/>
      <c r="AG843" s="170">
        <v>1</v>
      </c>
      <c r="AH843" s="171">
        <v>44054</v>
      </c>
      <c r="AI843" s="167">
        <v>15</v>
      </c>
      <c r="AJ843" s="169"/>
      <c r="AK843" s="170">
        <v>1</v>
      </c>
      <c r="AL843" s="171">
        <v>44053</v>
      </c>
      <c r="AM843" s="167">
        <v>15</v>
      </c>
      <c r="AN843" s="169"/>
      <c r="AO843" s="170">
        <v>1</v>
      </c>
      <c r="AP843" s="171">
        <v>44052</v>
      </c>
      <c r="AQ843" s="167">
        <v>15</v>
      </c>
      <c r="AR843" s="169"/>
      <c r="AS843" s="170">
        <v>1</v>
      </c>
      <c r="AT843" s="171">
        <v>44051</v>
      </c>
      <c r="AU843" s="167">
        <v>15</v>
      </c>
      <c r="AV843" s="169"/>
      <c r="AW843" s="170">
        <v>1</v>
      </c>
      <c r="AX843" s="171">
        <v>44050</v>
      </c>
      <c r="AY843" s="167">
        <v>15</v>
      </c>
      <c r="AZ843" s="169"/>
      <c r="BA843" s="170">
        <v>1</v>
      </c>
      <c r="BB843" s="171">
        <v>44049</v>
      </c>
      <c r="BC843" s="167">
        <v>15</v>
      </c>
      <c r="BD843" s="169"/>
      <c r="BE843" s="170">
        <v>1</v>
      </c>
      <c r="BF843" s="171">
        <v>44048</v>
      </c>
      <c r="BG843" s="167">
        <v>15</v>
      </c>
      <c r="BH843" s="169"/>
    </row>
    <row r="844" spans="1:60" s="172" customFormat="1" x14ac:dyDescent="0.25">
      <c r="A844" s="164"/>
      <c r="B844" s="165"/>
      <c r="C844" s="128">
        <f t="shared" si="141"/>
        <v>1</v>
      </c>
      <c r="D844" s="166">
        <f t="shared" si="142"/>
        <v>1</v>
      </c>
      <c r="E844" s="167">
        <f t="shared" si="143"/>
        <v>5</v>
      </c>
      <c r="F844" s="167">
        <v>5</v>
      </c>
      <c r="G844" s="168"/>
      <c r="H844" s="169"/>
      <c r="I844" s="170">
        <v>6</v>
      </c>
      <c r="J844" s="171">
        <v>44060</v>
      </c>
      <c r="K844" s="167">
        <v>5</v>
      </c>
      <c r="L844" s="169"/>
      <c r="M844" s="170"/>
      <c r="N844" s="171"/>
      <c r="O844" s="167"/>
      <c r="P844" s="169"/>
      <c r="Q844" s="170"/>
      <c r="R844" s="171"/>
      <c r="S844" s="167"/>
      <c r="T844" s="169"/>
      <c r="U844" s="170"/>
      <c r="V844" s="171"/>
      <c r="W844" s="167"/>
      <c r="X844" s="169"/>
      <c r="Y844" s="3"/>
      <c r="Z844" s="171"/>
      <c r="AA844" s="167"/>
      <c r="AB844" s="169"/>
      <c r="AC844" s="131"/>
      <c r="AD844" s="171"/>
      <c r="AE844" s="167"/>
      <c r="AF844" s="169"/>
      <c r="AG844" s="170"/>
      <c r="AH844" s="171"/>
      <c r="AI844" s="167"/>
      <c r="AJ844" s="169"/>
      <c r="AK844" s="170"/>
      <c r="AL844" s="171"/>
      <c r="AM844" s="167"/>
      <c r="AN844" s="169"/>
      <c r="AO844" s="170"/>
      <c r="AP844" s="171"/>
      <c r="AQ844" s="167"/>
      <c r="AR844" s="169"/>
      <c r="AS844" s="170"/>
      <c r="AT844" s="171"/>
      <c r="AU844" s="167"/>
      <c r="AV844" s="169"/>
      <c r="AW844" s="170"/>
      <c r="AX844" s="171"/>
      <c r="AY844" s="167"/>
      <c r="AZ844" s="169"/>
      <c r="BA844" s="170"/>
      <c r="BB844" s="171"/>
      <c r="BC844" s="167"/>
      <c r="BD844" s="169"/>
      <c r="BE844" s="170"/>
      <c r="BF844" s="171"/>
      <c r="BG844" s="167"/>
      <c r="BH844" s="169"/>
    </row>
    <row r="845" spans="1:60" s="172" customFormat="1" x14ac:dyDescent="0.25">
      <c r="A845" s="164">
        <v>44061</v>
      </c>
      <c r="B845" s="165">
        <v>0.54166666666666663</v>
      </c>
      <c r="C845" s="128">
        <f t="shared" si="141"/>
        <v>6</v>
      </c>
      <c r="D845" s="166">
        <f t="shared" si="142"/>
        <v>6</v>
      </c>
      <c r="E845" s="167">
        <f t="shared" si="143"/>
        <v>390</v>
      </c>
      <c r="F845" s="167">
        <v>5</v>
      </c>
      <c r="G845" s="168"/>
      <c r="H845" s="169"/>
      <c r="I845" s="170">
        <v>6</v>
      </c>
      <c r="J845" s="171">
        <v>44060</v>
      </c>
      <c r="K845" s="167">
        <v>30</v>
      </c>
      <c r="L845" s="169"/>
      <c r="M845" s="170">
        <v>8</v>
      </c>
      <c r="N845" s="171">
        <v>44059</v>
      </c>
      <c r="O845" s="167">
        <v>30</v>
      </c>
      <c r="P845" s="169"/>
      <c r="Q845" s="170">
        <v>8</v>
      </c>
      <c r="R845" s="171">
        <v>44058</v>
      </c>
      <c r="S845" s="167">
        <v>30</v>
      </c>
      <c r="T845" s="169"/>
      <c r="U845" s="170">
        <v>8</v>
      </c>
      <c r="V845" s="171">
        <v>44057</v>
      </c>
      <c r="W845" s="167">
        <v>30</v>
      </c>
      <c r="X845" s="169"/>
      <c r="Y845" s="3">
        <v>5</v>
      </c>
      <c r="Z845" s="171">
        <v>44056</v>
      </c>
      <c r="AA845" s="167">
        <v>30</v>
      </c>
      <c r="AB845" s="169"/>
      <c r="AC845" s="131">
        <v>3</v>
      </c>
      <c r="AD845" s="171">
        <v>44055</v>
      </c>
      <c r="AE845" s="167">
        <v>30</v>
      </c>
      <c r="AF845" s="169"/>
      <c r="AG845" s="170">
        <v>1</v>
      </c>
      <c r="AH845" s="171">
        <v>44054</v>
      </c>
      <c r="AI845" s="167">
        <v>30</v>
      </c>
      <c r="AJ845" s="169"/>
      <c r="AK845" s="170">
        <v>1</v>
      </c>
      <c r="AL845" s="171">
        <v>44053</v>
      </c>
      <c r="AM845" s="167">
        <v>30</v>
      </c>
      <c r="AN845" s="169"/>
      <c r="AO845" s="170">
        <v>1</v>
      </c>
      <c r="AP845" s="171">
        <v>44052</v>
      </c>
      <c r="AQ845" s="167">
        <v>30</v>
      </c>
      <c r="AR845" s="169"/>
      <c r="AS845" s="170">
        <v>1</v>
      </c>
      <c r="AT845" s="171">
        <v>44051</v>
      </c>
      <c r="AU845" s="167">
        <v>30</v>
      </c>
      <c r="AV845" s="169"/>
      <c r="AW845" s="170">
        <v>1</v>
      </c>
      <c r="AX845" s="171">
        <v>44050</v>
      </c>
      <c r="AY845" s="167">
        <v>30</v>
      </c>
      <c r="AZ845" s="169"/>
      <c r="BA845" s="170">
        <v>1</v>
      </c>
      <c r="BB845" s="171">
        <v>44049</v>
      </c>
      <c r="BC845" s="167">
        <v>30</v>
      </c>
      <c r="BD845" s="169"/>
      <c r="BE845" s="170">
        <v>1</v>
      </c>
      <c r="BF845" s="171">
        <v>44048</v>
      </c>
      <c r="BG845" s="167">
        <v>30</v>
      </c>
      <c r="BH845" s="169"/>
    </row>
    <row r="846" spans="1:60" s="172" customFormat="1" x14ac:dyDescent="0.25">
      <c r="A846" s="164"/>
      <c r="B846" s="165"/>
      <c r="C846" s="128">
        <f t="shared" si="141"/>
        <v>1</v>
      </c>
      <c r="D846" s="166">
        <f t="shared" si="142"/>
        <v>1</v>
      </c>
      <c r="E846" s="167">
        <f t="shared" si="143"/>
        <v>40</v>
      </c>
      <c r="F846" s="167">
        <v>5</v>
      </c>
      <c r="G846" s="168"/>
      <c r="H846" s="169"/>
      <c r="I846" s="170">
        <v>6</v>
      </c>
      <c r="J846" s="171">
        <v>44060</v>
      </c>
      <c r="K846" s="167">
        <v>5</v>
      </c>
      <c r="L846" s="169"/>
      <c r="M846" s="170">
        <v>8</v>
      </c>
      <c r="N846" s="171">
        <v>44059</v>
      </c>
      <c r="O846" s="167">
        <v>5</v>
      </c>
      <c r="P846" s="169"/>
      <c r="Q846" s="170">
        <v>8</v>
      </c>
      <c r="R846" s="171">
        <v>44058</v>
      </c>
      <c r="S846" s="167">
        <v>5</v>
      </c>
      <c r="T846" s="169"/>
      <c r="U846" s="170">
        <v>8</v>
      </c>
      <c r="V846" s="171">
        <v>44057</v>
      </c>
      <c r="W846" s="167">
        <v>5</v>
      </c>
      <c r="X846" s="169"/>
      <c r="Y846" s="3">
        <v>5</v>
      </c>
      <c r="Z846" s="171">
        <v>44056</v>
      </c>
      <c r="AA846" s="167">
        <v>5</v>
      </c>
      <c r="AB846" s="169"/>
      <c r="AC846" s="131">
        <v>3</v>
      </c>
      <c r="AD846" s="171">
        <v>44055</v>
      </c>
      <c r="AE846" s="167">
        <v>5</v>
      </c>
      <c r="AF846" s="169"/>
      <c r="AG846" s="170">
        <v>1</v>
      </c>
      <c r="AH846" s="171">
        <v>44054</v>
      </c>
      <c r="AI846" s="167">
        <v>0</v>
      </c>
      <c r="AJ846" s="169"/>
      <c r="AK846" s="170">
        <v>1</v>
      </c>
      <c r="AL846" s="171">
        <v>44053</v>
      </c>
      <c r="AM846" s="167">
        <v>0</v>
      </c>
      <c r="AN846" s="169"/>
      <c r="AO846" s="170">
        <v>1</v>
      </c>
      <c r="AP846" s="171">
        <v>44052</v>
      </c>
      <c r="AQ846" s="167">
        <v>0</v>
      </c>
      <c r="AR846" s="169"/>
      <c r="AS846" s="170">
        <v>1</v>
      </c>
      <c r="AT846" s="171">
        <v>44051</v>
      </c>
      <c r="AU846" s="167">
        <v>0</v>
      </c>
      <c r="AV846" s="169"/>
      <c r="AW846" s="170">
        <v>1</v>
      </c>
      <c r="AX846" s="171">
        <v>44050</v>
      </c>
      <c r="AY846" s="167">
        <v>5</v>
      </c>
      <c r="AZ846" s="169"/>
      <c r="BA846" s="170">
        <v>1</v>
      </c>
      <c r="BB846" s="171">
        <v>44049</v>
      </c>
      <c r="BC846" s="167">
        <v>0</v>
      </c>
      <c r="BD846" s="169"/>
      <c r="BE846" s="170">
        <v>1</v>
      </c>
      <c r="BF846" s="171">
        <v>44048</v>
      </c>
      <c r="BG846" s="167">
        <v>5</v>
      </c>
      <c r="BH846" s="169"/>
    </row>
    <row r="847" spans="1:60" s="172" customFormat="1" x14ac:dyDescent="0.25">
      <c r="A847" s="164"/>
      <c r="B847" s="165"/>
      <c r="C847" s="144">
        <f t="shared" si="141"/>
        <v>1</v>
      </c>
      <c r="D847" s="166">
        <f t="shared" si="142"/>
        <v>1</v>
      </c>
      <c r="E847" s="167">
        <f t="shared" si="143"/>
        <v>15</v>
      </c>
      <c r="F847" s="167">
        <v>5</v>
      </c>
      <c r="G847" s="168"/>
      <c r="H847" s="169"/>
      <c r="I847" s="170">
        <v>6</v>
      </c>
      <c r="J847" s="171">
        <v>44060</v>
      </c>
      <c r="K847" s="167">
        <v>5</v>
      </c>
      <c r="L847" s="169"/>
      <c r="M847" s="170">
        <v>8</v>
      </c>
      <c r="N847" s="171">
        <v>44059</v>
      </c>
      <c r="O847" s="167">
        <v>5</v>
      </c>
      <c r="P847" s="169"/>
      <c r="Q847" s="170">
        <v>8</v>
      </c>
      <c r="R847" s="171">
        <v>44058</v>
      </c>
      <c r="S847" s="167">
        <v>5</v>
      </c>
      <c r="T847" s="169"/>
      <c r="U847" s="170"/>
      <c r="V847" s="171"/>
      <c r="W847" s="167"/>
      <c r="X847" s="169"/>
      <c r="Y847" s="3"/>
      <c r="Z847" s="171"/>
      <c r="AA847" s="167"/>
      <c r="AB847" s="169"/>
      <c r="AC847" s="131"/>
      <c r="AD847" s="171"/>
      <c r="AE847" s="167"/>
      <c r="AF847" s="169"/>
      <c r="AG847" s="170"/>
      <c r="AH847" s="171"/>
      <c r="AI847" s="167"/>
      <c r="AJ847" s="169"/>
      <c r="AK847" s="170"/>
      <c r="AL847" s="171"/>
      <c r="AM847" s="167"/>
      <c r="AN847" s="169"/>
      <c r="AO847" s="170"/>
      <c r="AP847" s="171"/>
      <c r="AQ847" s="167"/>
      <c r="AR847" s="169"/>
      <c r="AS847" s="170"/>
      <c r="AT847" s="171"/>
      <c r="AU847" s="167"/>
      <c r="AV847" s="169"/>
      <c r="AW847" s="170"/>
      <c r="AX847" s="171"/>
      <c r="AY847" s="167"/>
      <c r="AZ847" s="169"/>
      <c r="BA847" s="170"/>
      <c r="BB847" s="171"/>
      <c r="BC847" s="167"/>
      <c r="BD847" s="169"/>
      <c r="BE847" s="170"/>
      <c r="BF847" s="171"/>
      <c r="BG847" s="167"/>
      <c r="BH847" s="169"/>
    </row>
    <row r="848" spans="1:60" s="172" customFormat="1" x14ac:dyDescent="0.25">
      <c r="A848" s="164"/>
      <c r="B848" s="165"/>
      <c r="C848" s="144">
        <f t="shared" si="141"/>
        <v>1</v>
      </c>
      <c r="D848" s="166">
        <f t="shared" si="142"/>
        <v>1</v>
      </c>
      <c r="E848" s="167">
        <f t="shared" si="143"/>
        <v>5</v>
      </c>
      <c r="F848" s="167">
        <v>5</v>
      </c>
      <c r="G848" s="168"/>
      <c r="H848" s="169"/>
      <c r="I848" s="170">
        <v>6</v>
      </c>
      <c r="J848" s="171">
        <v>44060</v>
      </c>
      <c r="K848" s="167">
        <v>5</v>
      </c>
      <c r="L848" s="169"/>
      <c r="M848" s="170"/>
      <c r="N848" s="171"/>
      <c r="O848" s="167"/>
      <c r="P848" s="169"/>
      <c r="Q848" s="170"/>
      <c r="R848" s="171"/>
      <c r="S848" s="167"/>
      <c r="T848" s="169"/>
      <c r="U848" s="170"/>
      <c r="V848" s="171"/>
      <c r="W848" s="167"/>
      <c r="X848" s="169"/>
      <c r="Y848" s="3"/>
      <c r="Z848" s="171"/>
      <c r="AA848" s="167"/>
      <c r="AB848" s="169"/>
      <c r="AC848" s="131"/>
      <c r="AD848" s="171"/>
      <c r="AE848" s="167"/>
      <c r="AF848" s="169"/>
      <c r="AG848" s="170"/>
      <c r="AH848" s="171"/>
      <c r="AI848" s="167"/>
      <c r="AJ848" s="169"/>
      <c r="AK848" s="170"/>
      <c r="AL848" s="171"/>
      <c r="AM848" s="167"/>
      <c r="AN848" s="169"/>
      <c r="AO848" s="170"/>
      <c r="AP848" s="171"/>
      <c r="AQ848" s="167"/>
      <c r="AR848" s="169"/>
      <c r="AS848" s="170"/>
      <c r="AT848" s="171"/>
      <c r="AU848" s="167"/>
      <c r="AV848" s="169"/>
      <c r="AW848" s="170"/>
      <c r="AX848" s="171"/>
      <c r="AY848" s="167"/>
      <c r="AZ848" s="169"/>
      <c r="BA848" s="170"/>
      <c r="BB848" s="171"/>
      <c r="BC848" s="167"/>
      <c r="BD848" s="169"/>
      <c r="BE848" s="170"/>
      <c r="BF848" s="171"/>
      <c r="BG848" s="167"/>
      <c r="BH848" s="169"/>
    </row>
    <row r="849" spans="1:60" s="172" customFormat="1" x14ac:dyDescent="0.25">
      <c r="A849" s="164">
        <v>44061</v>
      </c>
      <c r="B849" s="165">
        <v>0.58333333333333337</v>
      </c>
      <c r="C849" s="128">
        <f t="shared" si="141"/>
        <v>4</v>
      </c>
      <c r="D849" s="166">
        <f t="shared" si="142"/>
        <v>4</v>
      </c>
      <c r="E849" s="167">
        <f t="shared" si="143"/>
        <v>260</v>
      </c>
      <c r="F849" s="167">
        <v>5</v>
      </c>
      <c r="G849" s="168"/>
      <c r="H849" s="169"/>
      <c r="I849" s="170">
        <v>6</v>
      </c>
      <c r="J849" s="171">
        <v>44060</v>
      </c>
      <c r="K849" s="167">
        <v>20</v>
      </c>
      <c r="L849" s="169"/>
      <c r="M849" s="170">
        <v>8</v>
      </c>
      <c r="N849" s="171">
        <v>44059</v>
      </c>
      <c r="O849" s="167">
        <v>20</v>
      </c>
      <c r="P849" s="169"/>
      <c r="Q849" s="170">
        <v>8</v>
      </c>
      <c r="R849" s="171">
        <v>44058</v>
      </c>
      <c r="S849" s="167">
        <v>20</v>
      </c>
      <c r="T849" s="169"/>
      <c r="U849" s="170">
        <v>8</v>
      </c>
      <c r="V849" s="171">
        <v>44057</v>
      </c>
      <c r="W849" s="167">
        <v>20</v>
      </c>
      <c r="X849" s="169"/>
      <c r="Y849" s="3">
        <v>5</v>
      </c>
      <c r="Z849" s="171">
        <v>44056</v>
      </c>
      <c r="AA849" s="167">
        <v>20</v>
      </c>
      <c r="AB849" s="169"/>
      <c r="AC849" s="131">
        <v>3</v>
      </c>
      <c r="AD849" s="171">
        <v>44055</v>
      </c>
      <c r="AE849" s="167">
        <v>20</v>
      </c>
      <c r="AF849" s="169"/>
      <c r="AG849" s="170">
        <v>1</v>
      </c>
      <c r="AH849" s="171">
        <v>44054</v>
      </c>
      <c r="AI849" s="167">
        <v>20</v>
      </c>
      <c r="AJ849" s="169"/>
      <c r="AK849" s="170">
        <v>1</v>
      </c>
      <c r="AL849" s="171">
        <v>44053</v>
      </c>
      <c r="AM849" s="167">
        <v>20</v>
      </c>
      <c r="AN849" s="169"/>
      <c r="AO849" s="170">
        <v>1</v>
      </c>
      <c r="AP849" s="171">
        <v>44052</v>
      </c>
      <c r="AQ849" s="167">
        <v>20</v>
      </c>
      <c r="AR849" s="169"/>
      <c r="AS849" s="170">
        <v>1</v>
      </c>
      <c r="AT849" s="171">
        <v>44051</v>
      </c>
      <c r="AU849" s="167">
        <v>20</v>
      </c>
      <c r="AV849" s="169"/>
      <c r="AW849" s="170">
        <v>1</v>
      </c>
      <c r="AX849" s="171">
        <v>44050</v>
      </c>
      <c r="AY849" s="167">
        <v>20</v>
      </c>
      <c r="AZ849" s="169"/>
      <c r="BA849" s="170">
        <v>1</v>
      </c>
      <c r="BB849" s="171">
        <v>44049</v>
      </c>
      <c r="BC849" s="167">
        <v>20</v>
      </c>
      <c r="BD849" s="169"/>
      <c r="BE849" s="170">
        <v>1</v>
      </c>
      <c r="BF849" s="171">
        <v>44048</v>
      </c>
      <c r="BG849" s="167">
        <v>20</v>
      </c>
      <c r="BH849" s="169"/>
    </row>
    <row r="850" spans="1:60" s="172" customFormat="1" x14ac:dyDescent="0.25">
      <c r="A850" s="164"/>
      <c r="B850" s="165"/>
      <c r="C850" s="128">
        <f t="shared" si="141"/>
        <v>2</v>
      </c>
      <c r="D850" s="166">
        <f t="shared" si="142"/>
        <v>2</v>
      </c>
      <c r="E850" s="167">
        <f t="shared" si="143"/>
        <v>20</v>
      </c>
      <c r="F850" s="167">
        <v>5</v>
      </c>
      <c r="G850" s="168"/>
      <c r="H850" s="169"/>
      <c r="I850" s="170">
        <v>6</v>
      </c>
      <c r="J850" s="171">
        <v>44060</v>
      </c>
      <c r="K850" s="167">
        <v>10</v>
      </c>
      <c r="L850" s="169"/>
      <c r="M850" s="170">
        <v>8</v>
      </c>
      <c r="N850" s="171">
        <v>44059</v>
      </c>
      <c r="O850" s="167">
        <v>10</v>
      </c>
      <c r="P850" s="169"/>
      <c r="Q850" s="170"/>
      <c r="R850" s="171"/>
      <c r="S850" s="167"/>
      <c r="T850" s="169"/>
      <c r="U850" s="170"/>
      <c r="V850" s="171"/>
      <c r="W850" s="167"/>
      <c r="X850" s="169"/>
      <c r="Y850" s="3"/>
      <c r="Z850" s="171"/>
      <c r="AA850" s="167"/>
      <c r="AB850" s="169"/>
      <c r="AC850" s="131"/>
      <c r="AD850" s="171"/>
      <c r="AE850" s="167"/>
      <c r="AF850" s="169"/>
      <c r="AG850" s="170"/>
      <c r="AH850" s="171"/>
      <c r="AI850" s="167"/>
      <c r="AJ850" s="169"/>
      <c r="AK850" s="170"/>
      <c r="AL850" s="171"/>
      <c r="AM850" s="167"/>
      <c r="AN850" s="169"/>
      <c r="AO850" s="170"/>
      <c r="AP850" s="171"/>
      <c r="AQ850" s="167"/>
      <c r="AR850" s="169"/>
      <c r="AS850" s="170"/>
      <c r="AT850" s="171"/>
      <c r="AU850" s="167"/>
      <c r="AV850" s="169"/>
      <c r="AW850" s="170"/>
      <c r="AX850" s="171"/>
      <c r="AY850" s="167"/>
      <c r="AZ850" s="169"/>
      <c r="BA850" s="170"/>
      <c r="BB850" s="171"/>
      <c r="BC850" s="167"/>
      <c r="BD850" s="169"/>
      <c r="BE850" s="170"/>
      <c r="BF850" s="171"/>
      <c r="BG850" s="167"/>
      <c r="BH850" s="169"/>
    </row>
    <row r="851" spans="1:60" s="172" customFormat="1" x14ac:dyDescent="0.25">
      <c r="A851" s="164"/>
      <c r="B851" s="165"/>
      <c r="C851" s="144">
        <f t="shared" si="141"/>
        <v>1</v>
      </c>
      <c r="D851" s="166">
        <f t="shared" si="142"/>
        <v>1</v>
      </c>
      <c r="E851" s="167">
        <f t="shared" si="143"/>
        <v>5</v>
      </c>
      <c r="F851" s="167">
        <v>5</v>
      </c>
      <c r="G851" s="168"/>
      <c r="H851" s="169"/>
      <c r="I851" s="170">
        <v>6</v>
      </c>
      <c r="J851" s="171">
        <v>44060</v>
      </c>
      <c r="K851" s="167">
        <v>5</v>
      </c>
      <c r="L851" s="169"/>
      <c r="M851" s="170"/>
      <c r="N851" s="171"/>
      <c r="O851" s="167"/>
      <c r="P851" s="169"/>
      <c r="Q851" s="170"/>
      <c r="R851" s="171"/>
      <c r="S851" s="167"/>
      <c r="T851" s="169"/>
      <c r="U851" s="170"/>
      <c r="V851" s="171"/>
      <c r="W851" s="167"/>
      <c r="X851" s="169"/>
      <c r="Y851" s="3"/>
      <c r="Z851" s="171"/>
      <c r="AA851" s="167"/>
      <c r="AB851" s="169"/>
      <c r="AC851" s="131"/>
      <c r="AD851" s="171"/>
      <c r="AE851" s="167"/>
      <c r="AF851" s="169"/>
      <c r="AG851" s="170"/>
      <c r="AH851" s="171"/>
      <c r="AI851" s="167"/>
      <c r="AJ851" s="169"/>
      <c r="AK851" s="170"/>
      <c r="AL851" s="171"/>
      <c r="AM851" s="167"/>
      <c r="AN851" s="169"/>
      <c r="AO851" s="170"/>
      <c r="AP851" s="171"/>
      <c r="AQ851" s="167"/>
      <c r="AR851" s="169"/>
      <c r="AS851" s="170"/>
      <c r="AT851" s="171"/>
      <c r="AU851" s="167"/>
      <c r="AV851" s="169"/>
      <c r="AW851" s="170"/>
      <c r="AX851" s="171"/>
      <c r="AY851" s="167"/>
      <c r="AZ851" s="169"/>
      <c r="BA851" s="170"/>
      <c r="BB851" s="171"/>
      <c r="BC851" s="167"/>
      <c r="BD851" s="169"/>
      <c r="BE851" s="170"/>
      <c r="BF851" s="171"/>
      <c r="BG851" s="167"/>
      <c r="BH851" s="169"/>
    </row>
    <row r="852" spans="1:60" s="172" customFormat="1" x14ac:dyDescent="0.25">
      <c r="A852" s="164">
        <v>44061</v>
      </c>
      <c r="B852" s="165">
        <v>0.625</v>
      </c>
      <c r="C852" s="128">
        <f t="shared" si="141"/>
        <v>6</v>
      </c>
      <c r="D852" s="166">
        <f t="shared" si="142"/>
        <v>6</v>
      </c>
      <c r="E852" s="167">
        <f t="shared" si="143"/>
        <v>390</v>
      </c>
      <c r="F852" s="167">
        <v>5</v>
      </c>
      <c r="G852" s="168"/>
      <c r="H852" s="169"/>
      <c r="I852" s="170">
        <v>6</v>
      </c>
      <c r="J852" s="171">
        <v>44060</v>
      </c>
      <c r="K852" s="167">
        <v>30</v>
      </c>
      <c r="L852" s="169"/>
      <c r="M852" s="170">
        <v>8</v>
      </c>
      <c r="N852" s="171">
        <v>44059</v>
      </c>
      <c r="O852" s="167">
        <v>30</v>
      </c>
      <c r="P852" s="169"/>
      <c r="Q852" s="170">
        <v>8</v>
      </c>
      <c r="R852" s="171">
        <v>44058</v>
      </c>
      <c r="S852" s="167">
        <v>30</v>
      </c>
      <c r="T852" s="169"/>
      <c r="U852" s="170">
        <v>8</v>
      </c>
      <c r="V852" s="171">
        <v>44057</v>
      </c>
      <c r="W852" s="167">
        <v>30</v>
      </c>
      <c r="X852" s="169"/>
      <c r="Y852" s="3">
        <v>5</v>
      </c>
      <c r="Z852" s="171">
        <v>44056</v>
      </c>
      <c r="AA852" s="167">
        <v>30</v>
      </c>
      <c r="AB852" s="169"/>
      <c r="AC852" s="131">
        <v>3</v>
      </c>
      <c r="AD852" s="171">
        <v>44055</v>
      </c>
      <c r="AE852" s="167">
        <v>30</v>
      </c>
      <c r="AF852" s="169"/>
      <c r="AG852" s="170">
        <v>1</v>
      </c>
      <c r="AH852" s="171">
        <v>44054</v>
      </c>
      <c r="AI852" s="167">
        <v>30</v>
      </c>
      <c r="AJ852" s="169"/>
      <c r="AK852" s="170">
        <v>1</v>
      </c>
      <c r="AL852" s="171">
        <v>44053</v>
      </c>
      <c r="AM852" s="167">
        <v>30</v>
      </c>
      <c r="AN852" s="169"/>
      <c r="AO852" s="170">
        <v>1</v>
      </c>
      <c r="AP852" s="171">
        <v>44052</v>
      </c>
      <c r="AQ852" s="167">
        <v>30</v>
      </c>
      <c r="AR852" s="169"/>
      <c r="AS852" s="170">
        <v>1</v>
      </c>
      <c r="AT852" s="171">
        <v>44051</v>
      </c>
      <c r="AU852" s="167">
        <v>30</v>
      </c>
      <c r="AV852" s="169"/>
      <c r="AW852" s="170">
        <v>1</v>
      </c>
      <c r="AX852" s="171">
        <v>44050</v>
      </c>
      <c r="AY852" s="167">
        <v>30</v>
      </c>
      <c r="AZ852" s="169"/>
      <c r="BA852" s="170">
        <v>1</v>
      </c>
      <c r="BB852" s="171">
        <v>44049</v>
      </c>
      <c r="BC852" s="167">
        <v>30</v>
      </c>
      <c r="BD852" s="169"/>
      <c r="BE852" s="170">
        <v>1</v>
      </c>
      <c r="BF852" s="171">
        <v>44048</v>
      </c>
      <c r="BG852" s="167">
        <v>30</v>
      </c>
      <c r="BH852" s="169"/>
    </row>
    <row r="853" spans="1:60" s="172" customFormat="1" x14ac:dyDescent="0.25">
      <c r="A853" s="164">
        <v>44061</v>
      </c>
      <c r="B853" s="165">
        <v>0.66666666666666663</v>
      </c>
      <c r="C853" s="128">
        <f t="shared" si="141"/>
        <v>3</v>
      </c>
      <c r="D853" s="166">
        <f t="shared" si="142"/>
        <v>3</v>
      </c>
      <c r="E853" s="167">
        <f t="shared" si="143"/>
        <v>195</v>
      </c>
      <c r="F853" s="167">
        <v>5</v>
      </c>
      <c r="G853" s="168"/>
      <c r="H853" s="169"/>
      <c r="I853" s="170">
        <v>6</v>
      </c>
      <c r="J853" s="171">
        <v>44060</v>
      </c>
      <c r="K853" s="167">
        <v>15</v>
      </c>
      <c r="L853" s="169"/>
      <c r="M853" s="170">
        <v>8</v>
      </c>
      <c r="N853" s="171">
        <v>44059</v>
      </c>
      <c r="O853" s="167">
        <v>15</v>
      </c>
      <c r="P853" s="169"/>
      <c r="Q853" s="170">
        <v>8</v>
      </c>
      <c r="R853" s="171">
        <v>44058</v>
      </c>
      <c r="S853" s="167">
        <v>15</v>
      </c>
      <c r="T853" s="169"/>
      <c r="U853" s="170">
        <v>8</v>
      </c>
      <c r="V853" s="171">
        <v>44057</v>
      </c>
      <c r="W853" s="167">
        <v>15</v>
      </c>
      <c r="X853" s="169"/>
      <c r="Y853" s="3">
        <v>5</v>
      </c>
      <c r="Z853" s="171">
        <v>44056</v>
      </c>
      <c r="AA853" s="167">
        <v>15</v>
      </c>
      <c r="AB853" s="169"/>
      <c r="AC853" s="131">
        <v>3</v>
      </c>
      <c r="AD853" s="171">
        <v>44055</v>
      </c>
      <c r="AE853" s="167">
        <v>15</v>
      </c>
      <c r="AF853" s="169"/>
      <c r="AG853" s="170">
        <v>1</v>
      </c>
      <c r="AH853" s="171">
        <v>44054</v>
      </c>
      <c r="AI853" s="167">
        <v>15</v>
      </c>
      <c r="AJ853" s="169"/>
      <c r="AK853" s="170">
        <v>1</v>
      </c>
      <c r="AL853" s="171">
        <v>44053</v>
      </c>
      <c r="AM853" s="167">
        <v>15</v>
      </c>
      <c r="AN853" s="169"/>
      <c r="AO853" s="170">
        <v>1</v>
      </c>
      <c r="AP853" s="171">
        <v>44052</v>
      </c>
      <c r="AQ853" s="167">
        <v>15</v>
      </c>
      <c r="AR853" s="169"/>
      <c r="AS853" s="170">
        <v>1</v>
      </c>
      <c r="AT853" s="171">
        <v>44051</v>
      </c>
      <c r="AU853" s="167">
        <v>15</v>
      </c>
      <c r="AV853" s="169"/>
      <c r="AW853" s="170">
        <v>1</v>
      </c>
      <c r="AX853" s="171">
        <v>44050</v>
      </c>
      <c r="AY853" s="167">
        <v>15</v>
      </c>
      <c r="AZ853" s="169"/>
      <c r="BA853" s="170">
        <v>1</v>
      </c>
      <c r="BB853" s="171">
        <v>44049</v>
      </c>
      <c r="BC853" s="167">
        <v>15</v>
      </c>
      <c r="BD853" s="169"/>
      <c r="BE853" s="170">
        <v>1</v>
      </c>
      <c r="BF853" s="171">
        <v>44048</v>
      </c>
      <c r="BG853" s="167">
        <v>15</v>
      </c>
      <c r="BH853" s="169"/>
    </row>
    <row r="854" spans="1:60" s="172" customFormat="1" x14ac:dyDescent="0.25">
      <c r="A854" s="164"/>
      <c r="B854" s="165"/>
      <c r="C854" s="128">
        <f t="shared" si="141"/>
        <v>1</v>
      </c>
      <c r="D854" s="166">
        <f t="shared" si="142"/>
        <v>1</v>
      </c>
      <c r="E854" s="167">
        <f t="shared" si="143"/>
        <v>5</v>
      </c>
      <c r="F854" s="167">
        <v>5</v>
      </c>
      <c r="G854" s="168"/>
      <c r="H854" s="169"/>
      <c r="I854" s="170">
        <v>6</v>
      </c>
      <c r="J854" s="171">
        <v>44060</v>
      </c>
      <c r="K854" s="167">
        <v>5</v>
      </c>
      <c r="L854" s="169"/>
      <c r="M854" s="170"/>
      <c r="N854" s="171"/>
      <c r="O854" s="167"/>
      <c r="P854" s="169"/>
      <c r="Q854" s="170"/>
      <c r="R854" s="171"/>
      <c r="S854" s="167"/>
      <c r="T854" s="169"/>
      <c r="U854" s="170"/>
      <c r="V854" s="171"/>
      <c r="W854" s="167"/>
      <c r="X854" s="169"/>
      <c r="Y854" s="3"/>
      <c r="Z854" s="171"/>
      <c r="AA854" s="167"/>
      <c r="AB854" s="169"/>
      <c r="AC854" s="131"/>
      <c r="AD854" s="171"/>
      <c r="AE854" s="167"/>
      <c r="AF854" s="169"/>
      <c r="AG854" s="170"/>
      <c r="AH854" s="171"/>
      <c r="AI854" s="167"/>
      <c r="AJ854" s="169"/>
      <c r="AK854" s="170"/>
      <c r="AL854" s="171"/>
      <c r="AM854" s="167"/>
      <c r="AN854" s="169"/>
      <c r="AO854" s="170"/>
      <c r="AP854" s="171"/>
      <c r="AQ854" s="167"/>
      <c r="AR854" s="169"/>
      <c r="AS854" s="170"/>
      <c r="AT854" s="171"/>
      <c r="AU854" s="167"/>
      <c r="AV854" s="169"/>
      <c r="AW854" s="170"/>
      <c r="AX854" s="171"/>
      <c r="AY854" s="167"/>
      <c r="AZ854" s="169"/>
      <c r="BA854" s="170"/>
      <c r="BB854" s="171"/>
      <c r="BC854" s="167"/>
      <c r="BD854" s="169"/>
      <c r="BE854" s="170"/>
      <c r="BF854" s="171"/>
      <c r="BG854" s="167"/>
      <c r="BH854" s="169"/>
    </row>
    <row r="855" spans="1:60" s="172" customFormat="1" x14ac:dyDescent="0.25">
      <c r="A855" s="164">
        <v>44061</v>
      </c>
      <c r="B855" s="165">
        <v>0.70833333333333337</v>
      </c>
      <c r="C855" s="128">
        <f t="shared" si="141"/>
        <v>5</v>
      </c>
      <c r="D855" s="166">
        <f t="shared" si="142"/>
        <v>5</v>
      </c>
      <c r="E855" s="167">
        <f t="shared" si="143"/>
        <v>325</v>
      </c>
      <c r="F855" s="167">
        <v>5</v>
      </c>
      <c r="G855" s="168"/>
      <c r="H855" s="169"/>
      <c r="I855" s="170">
        <v>6</v>
      </c>
      <c r="J855" s="171">
        <v>44060</v>
      </c>
      <c r="K855" s="167">
        <v>25</v>
      </c>
      <c r="L855" s="169"/>
      <c r="M855" s="170">
        <v>8</v>
      </c>
      <c r="N855" s="171">
        <v>44059</v>
      </c>
      <c r="O855" s="167">
        <v>25</v>
      </c>
      <c r="P855" s="169"/>
      <c r="Q855" s="170">
        <v>8</v>
      </c>
      <c r="R855" s="171">
        <v>44058</v>
      </c>
      <c r="S855" s="167">
        <v>25</v>
      </c>
      <c r="T855" s="169"/>
      <c r="U855" s="170">
        <v>8</v>
      </c>
      <c r="V855" s="171">
        <v>44057</v>
      </c>
      <c r="W855" s="167">
        <v>25</v>
      </c>
      <c r="X855" s="169"/>
      <c r="Y855" s="3">
        <v>5</v>
      </c>
      <c r="Z855" s="171">
        <v>44056</v>
      </c>
      <c r="AA855" s="167">
        <v>25</v>
      </c>
      <c r="AB855" s="169"/>
      <c r="AC855" s="131">
        <v>3</v>
      </c>
      <c r="AD855" s="171">
        <v>44055</v>
      </c>
      <c r="AE855" s="167">
        <v>25</v>
      </c>
      <c r="AF855" s="169"/>
      <c r="AG855" s="170">
        <v>1</v>
      </c>
      <c r="AH855" s="171">
        <v>44054</v>
      </c>
      <c r="AI855" s="167">
        <v>25</v>
      </c>
      <c r="AJ855" s="169"/>
      <c r="AK855" s="170">
        <v>1</v>
      </c>
      <c r="AL855" s="171">
        <v>44053</v>
      </c>
      <c r="AM855" s="167">
        <v>25</v>
      </c>
      <c r="AN855" s="169"/>
      <c r="AO855" s="170">
        <v>1</v>
      </c>
      <c r="AP855" s="171">
        <v>44052</v>
      </c>
      <c r="AQ855" s="167">
        <v>25</v>
      </c>
      <c r="AR855" s="169"/>
      <c r="AS855" s="170">
        <v>1</v>
      </c>
      <c r="AT855" s="171">
        <v>44051</v>
      </c>
      <c r="AU855" s="167">
        <v>25</v>
      </c>
      <c r="AV855" s="169"/>
      <c r="AW855" s="170">
        <v>1</v>
      </c>
      <c r="AX855" s="171">
        <v>44050</v>
      </c>
      <c r="AY855" s="167">
        <v>25</v>
      </c>
      <c r="AZ855" s="169"/>
      <c r="BA855" s="170">
        <v>1</v>
      </c>
      <c r="BB855" s="171">
        <v>44049</v>
      </c>
      <c r="BC855" s="167">
        <v>25</v>
      </c>
      <c r="BD855" s="169"/>
      <c r="BE855" s="170">
        <v>1</v>
      </c>
      <c r="BF855" s="171">
        <v>44048</v>
      </c>
      <c r="BG855" s="167">
        <v>25</v>
      </c>
      <c r="BH855" s="169"/>
    </row>
    <row r="856" spans="1:60" s="172" customFormat="1" x14ac:dyDescent="0.25">
      <c r="A856" s="164"/>
      <c r="B856" s="165"/>
      <c r="C856" s="128">
        <f t="shared" si="141"/>
        <v>3</v>
      </c>
      <c r="D856" s="166">
        <f t="shared" si="142"/>
        <v>3</v>
      </c>
      <c r="E856" s="167">
        <f t="shared" si="143"/>
        <v>15</v>
      </c>
      <c r="F856" s="167">
        <v>5</v>
      </c>
      <c r="G856" s="168"/>
      <c r="H856" s="169"/>
      <c r="I856" s="170">
        <v>6</v>
      </c>
      <c r="J856" s="171">
        <v>44060</v>
      </c>
      <c r="K856" s="167">
        <v>15</v>
      </c>
      <c r="L856" s="169"/>
      <c r="M856" s="170"/>
      <c r="N856" s="171"/>
      <c r="O856" s="167"/>
      <c r="P856" s="169"/>
      <c r="Q856" s="170"/>
      <c r="R856" s="171"/>
      <c r="S856" s="167"/>
      <c r="T856" s="169"/>
      <c r="U856" s="170"/>
      <c r="V856" s="171"/>
      <c r="W856" s="167"/>
      <c r="X856" s="169"/>
      <c r="Y856" s="3"/>
      <c r="Z856" s="171"/>
      <c r="AA856" s="167"/>
      <c r="AB856" s="169"/>
      <c r="AC856" s="131"/>
      <c r="AD856" s="171"/>
      <c r="AE856" s="167"/>
      <c r="AF856" s="169"/>
      <c r="AG856" s="170"/>
      <c r="AH856" s="171"/>
      <c r="AI856" s="167"/>
      <c r="AJ856" s="169"/>
      <c r="AK856" s="170"/>
      <c r="AL856" s="171"/>
      <c r="AM856" s="167"/>
      <c r="AN856" s="169"/>
      <c r="AO856" s="170"/>
      <c r="AP856" s="171"/>
      <c r="AQ856" s="167"/>
      <c r="AR856" s="169"/>
      <c r="AS856" s="170"/>
      <c r="AT856" s="171"/>
      <c r="AU856" s="167"/>
      <c r="AV856" s="169"/>
      <c r="AW856" s="170"/>
      <c r="AX856" s="171"/>
      <c r="AY856" s="167"/>
      <c r="AZ856" s="169"/>
      <c r="BA856" s="170"/>
      <c r="BB856" s="171"/>
      <c r="BC856" s="167"/>
      <c r="BD856" s="169"/>
      <c r="BE856" s="170"/>
      <c r="BF856" s="171"/>
      <c r="BG856" s="167"/>
      <c r="BH856" s="169"/>
    </row>
    <row r="857" spans="1:60" s="172" customFormat="1" x14ac:dyDescent="0.25">
      <c r="A857" s="164">
        <v>44061</v>
      </c>
      <c r="B857" s="165">
        <v>0.75</v>
      </c>
      <c r="C857" s="128">
        <f t="shared" si="141"/>
        <v>3</v>
      </c>
      <c r="D857" s="166">
        <f t="shared" si="142"/>
        <v>3</v>
      </c>
      <c r="E857" s="167">
        <f t="shared" si="143"/>
        <v>195</v>
      </c>
      <c r="F857" s="167">
        <v>5</v>
      </c>
      <c r="G857" s="168"/>
      <c r="H857" s="169"/>
      <c r="I857" s="170">
        <v>6</v>
      </c>
      <c r="J857" s="171">
        <v>44060</v>
      </c>
      <c r="K857" s="167">
        <v>15</v>
      </c>
      <c r="L857" s="169"/>
      <c r="M857" s="170">
        <v>8</v>
      </c>
      <c r="N857" s="171">
        <v>44059</v>
      </c>
      <c r="O857" s="167">
        <v>15</v>
      </c>
      <c r="P857" s="169"/>
      <c r="Q857" s="170">
        <v>8</v>
      </c>
      <c r="R857" s="171">
        <v>44058</v>
      </c>
      <c r="S857" s="167">
        <v>15</v>
      </c>
      <c r="T857" s="169"/>
      <c r="U857" s="170">
        <v>8</v>
      </c>
      <c r="V857" s="171">
        <v>44057</v>
      </c>
      <c r="W857" s="167">
        <v>15</v>
      </c>
      <c r="X857" s="169"/>
      <c r="Y857" s="3">
        <v>5</v>
      </c>
      <c r="Z857" s="171">
        <v>44056</v>
      </c>
      <c r="AA857" s="167">
        <v>15</v>
      </c>
      <c r="AB857" s="169"/>
      <c r="AC857" s="131">
        <v>3</v>
      </c>
      <c r="AD857" s="171">
        <v>44055</v>
      </c>
      <c r="AE857" s="167">
        <v>15</v>
      </c>
      <c r="AF857" s="169"/>
      <c r="AG857" s="170">
        <v>1</v>
      </c>
      <c r="AH857" s="171">
        <v>44054</v>
      </c>
      <c r="AI857" s="167">
        <v>15</v>
      </c>
      <c r="AJ857" s="169"/>
      <c r="AK857" s="170">
        <v>1</v>
      </c>
      <c r="AL857" s="171">
        <v>44053</v>
      </c>
      <c r="AM857" s="167">
        <v>15</v>
      </c>
      <c r="AN857" s="169"/>
      <c r="AO857" s="170">
        <v>1</v>
      </c>
      <c r="AP857" s="171">
        <v>44052</v>
      </c>
      <c r="AQ857" s="167">
        <v>15</v>
      </c>
      <c r="AR857" s="169"/>
      <c r="AS857" s="170">
        <v>1</v>
      </c>
      <c r="AT857" s="171">
        <v>44051</v>
      </c>
      <c r="AU857" s="167">
        <v>15</v>
      </c>
      <c r="AV857" s="169"/>
      <c r="AW857" s="170">
        <v>1</v>
      </c>
      <c r="AX857" s="171">
        <v>44050</v>
      </c>
      <c r="AY857" s="167">
        <v>15</v>
      </c>
      <c r="AZ857" s="169"/>
      <c r="BA857" s="170">
        <v>1</v>
      </c>
      <c r="BB857" s="171">
        <v>44049</v>
      </c>
      <c r="BC857" s="167">
        <v>15</v>
      </c>
      <c r="BD857" s="169"/>
      <c r="BE857" s="170">
        <v>1</v>
      </c>
      <c r="BF857" s="171">
        <v>44048</v>
      </c>
      <c r="BG857" s="167">
        <v>15</v>
      </c>
      <c r="BH857" s="169"/>
    </row>
    <row r="858" spans="1:60" s="172" customFormat="1" x14ac:dyDescent="0.25">
      <c r="A858" s="164"/>
      <c r="B858" s="165"/>
      <c r="C858" s="128">
        <f t="shared" si="141"/>
        <v>1</v>
      </c>
      <c r="D858" s="166">
        <f t="shared" si="142"/>
        <v>1</v>
      </c>
      <c r="E858" s="167">
        <f t="shared" si="143"/>
        <v>50</v>
      </c>
      <c r="F858" s="167">
        <v>5</v>
      </c>
      <c r="G858" s="168"/>
      <c r="H858" s="169"/>
      <c r="I858" s="170">
        <v>6</v>
      </c>
      <c r="J858" s="171">
        <v>44060</v>
      </c>
      <c r="K858" s="167">
        <v>5</v>
      </c>
      <c r="L858" s="169"/>
      <c r="M858" s="170">
        <v>8</v>
      </c>
      <c r="N858" s="171">
        <v>44059</v>
      </c>
      <c r="O858" s="167">
        <v>5</v>
      </c>
      <c r="P858" s="169"/>
      <c r="Q858" s="170">
        <v>8</v>
      </c>
      <c r="R858" s="171">
        <v>44058</v>
      </c>
      <c r="S858" s="167">
        <v>5</v>
      </c>
      <c r="T858" s="169"/>
      <c r="U858" s="170">
        <v>8</v>
      </c>
      <c r="V858" s="171">
        <v>44057</v>
      </c>
      <c r="W858" s="167">
        <v>5</v>
      </c>
      <c r="X858" s="169"/>
      <c r="Y858" s="3">
        <v>5</v>
      </c>
      <c r="Z858" s="171">
        <v>44056</v>
      </c>
      <c r="AA858" s="167">
        <v>5</v>
      </c>
      <c r="AB858" s="169"/>
      <c r="AC858" s="131">
        <v>3</v>
      </c>
      <c r="AD858" s="171">
        <v>44055</v>
      </c>
      <c r="AE858" s="167">
        <v>5</v>
      </c>
      <c r="AF858" s="169"/>
      <c r="AG858" s="170">
        <v>1</v>
      </c>
      <c r="AH858" s="171">
        <v>44054</v>
      </c>
      <c r="AI858" s="167">
        <v>5</v>
      </c>
      <c r="AJ858" s="169"/>
      <c r="AK858" s="170">
        <v>1</v>
      </c>
      <c r="AL858" s="171">
        <v>44053</v>
      </c>
      <c r="AM858" s="167">
        <v>0</v>
      </c>
      <c r="AN858" s="169"/>
      <c r="AO858" s="170">
        <v>1</v>
      </c>
      <c r="AP858" s="171">
        <v>44052</v>
      </c>
      <c r="AQ858" s="167">
        <v>0</v>
      </c>
      <c r="AR858" s="169"/>
      <c r="AS858" s="170">
        <v>1</v>
      </c>
      <c r="AT858" s="171">
        <v>44051</v>
      </c>
      <c r="AU858" s="167">
        <v>0</v>
      </c>
      <c r="AV858" s="169"/>
      <c r="AW858" s="170">
        <v>1</v>
      </c>
      <c r="AX858" s="171">
        <v>44050</v>
      </c>
      <c r="AY858" s="167">
        <v>5</v>
      </c>
      <c r="AZ858" s="169"/>
      <c r="BA858" s="170">
        <v>1</v>
      </c>
      <c r="BB858" s="171">
        <v>44049</v>
      </c>
      <c r="BC858" s="167">
        <v>5</v>
      </c>
      <c r="BD858" s="169"/>
      <c r="BE858" s="170">
        <v>1</v>
      </c>
      <c r="BF858" s="171">
        <v>44048</v>
      </c>
      <c r="BG858" s="167">
        <v>5</v>
      </c>
      <c r="BH858" s="169"/>
    </row>
    <row r="859" spans="1:60" s="172" customFormat="1" x14ac:dyDescent="0.25">
      <c r="A859" s="164"/>
      <c r="B859" s="165"/>
      <c r="C859" s="144">
        <f t="shared" si="141"/>
        <v>1</v>
      </c>
      <c r="D859" s="166">
        <f t="shared" si="142"/>
        <v>1</v>
      </c>
      <c r="E859" s="167">
        <f t="shared" si="143"/>
        <v>20</v>
      </c>
      <c r="F859" s="167">
        <v>5</v>
      </c>
      <c r="G859" s="168"/>
      <c r="H859" s="169"/>
      <c r="I859" s="170">
        <v>6</v>
      </c>
      <c r="J859" s="171">
        <v>44056</v>
      </c>
      <c r="K859" s="167">
        <v>5</v>
      </c>
      <c r="L859" s="169"/>
      <c r="M859" s="170">
        <v>8</v>
      </c>
      <c r="N859" s="171">
        <v>44055</v>
      </c>
      <c r="O859" s="167">
        <v>5</v>
      </c>
      <c r="P859" s="169"/>
      <c r="Q859" s="170">
        <v>8</v>
      </c>
      <c r="R859" s="171">
        <v>44054</v>
      </c>
      <c r="S859" s="167">
        <v>0</v>
      </c>
      <c r="T859" s="169"/>
      <c r="U859" s="170">
        <v>8</v>
      </c>
      <c r="V859" s="171">
        <v>44053</v>
      </c>
      <c r="W859" s="167">
        <v>5</v>
      </c>
      <c r="X859" s="169"/>
      <c r="Y859" s="3">
        <v>8</v>
      </c>
      <c r="Z859" s="171">
        <v>44052</v>
      </c>
      <c r="AA859" s="167">
        <v>5</v>
      </c>
      <c r="AB859" s="169"/>
      <c r="AC859" s="131"/>
      <c r="AD859" s="171"/>
      <c r="AE859" s="167"/>
      <c r="AF859" s="169"/>
      <c r="AG859" s="170"/>
      <c r="AH859" s="171"/>
      <c r="AI859" s="167"/>
      <c r="AJ859" s="169"/>
      <c r="AK859" s="170"/>
      <c r="AL859" s="171"/>
      <c r="AM859" s="167"/>
      <c r="AN859" s="169"/>
      <c r="AO859" s="170"/>
      <c r="AP859" s="171"/>
      <c r="AQ859" s="167"/>
      <c r="AR859" s="169"/>
      <c r="AS859" s="170"/>
      <c r="AT859" s="171"/>
      <c r="AU859" s="167"/>
      <c r="AV859" s="169"/>
      <c r="AW859" s="170"/>
      <c r="AX859" s="171"/>
      <c r="AY859" s="167"/>
      <c r="AZ859" s="169"/>
      <c r="BA859" s="170"/>
      <c r="BB859" s="171"/>
      <c r="BC859" s="167"/>
      <c r="BD859" s="169"/>
      <c r="BE859" s="170"/>
      <c r="BF859" s="171"/>
      <c r="BG859" s="167"/>
      <c r="BH859" s="169"/>
    </row>
    <row r="860" spans="1:60" s="172" customFormat="1" x14ac:dyDescent="0.25">
      <c r="A860" s="164"/>
      <c r="B860" s="165"/>
      <c r="C860" s="144">
        <f t="shared" si="141"/>
        <v>0</v>
      </c>
      <c r="D860" s="166">
        <f t="shared" si="142"/>
        <v>0</v>
      </c>
      <c r="E860" s="167">
        <f t="shared" si="143"/>
        <v>0</v>
      </c>
      <c r="F860" s="196">
        <v>5</v>
      </c>
      <c r="G860" s="168"/>
      <c r="H860" s="169"/>
      <c r="I860" s="170">
        <v>6</v>
      </c>
      <c r="J860" s="171">
        <v>44060</v>
      </c>
      <c r="K860" s="196">
        <v>0</v>
      </c>
      <c r="L860" s="169"/>
      <c r="M860" s="170"/>
      <c r="N860" s="171"/>
      <c r="O860" s="167"/>
      <c r="P860" s="169"/>
      <c r="Q860" s="170"/>
      <c r="R860" s="171"/>
      <c r="S860" s="167"/>
      <c r="T860" s="169"/>
      <c r="U860" s="170"/>
      <c r="V860" s="171"/>
      <c r="W860" s="167"/>
      <c r="X860" s="169"/>
      <c r="Y860" s="3"/>
      <c r="Z860" s="171"/>
      <c r="AA860" s="167"/>
      <c r="AB860" s="169"/>
      <c r="AC860" s="131"/>
      <c r="AD860" s="171"/>
      <c r="AE860" s="167"/>
      <c r="AF860" s="169"/>
      <c r="AG860" s="170"/>
      <c r="AH860" s="171"/>
      <c r="AI860" s="167"/>
      <c r="AJ860" s="169"/>
      <c r="AK860" s="170"/>
      <c r="AL860" s="171"/>
      <c r="AM860" s="167"/>
      <c r="AN860" s="169"/>
      <c r="AO860" s="170"/>
      <c r="AP860" s="171"/>
      <c r="AQ860" s="167"/>
      <c r="AR860" s="169"/>
      <c r="AS860" s="170"/>
      <c r="AT860" s="171"/>
      <c r="AU860" s="167"/>
      <c r="AV860" s="169"/>
      <c r="AW860" s="170"/>
      <c r="AX860" s="171"/>
      <c r="AY860" s="167"/>
      <c r="AZ860" s="169"/>
      <c r="BA860" s="170"/>
      <c r="BB860" s="171"/>
      <c r="BC860" s="167"/>
      <c r="BD860" s="169"/>
      <c r="BE860" s="170"/>
      <c r="BF860" s="171"/>
      <c r="BG860" s="167"/>
      <c r="BH860" s="169"/>
    </row>
    <row r="861" spans="1:60" s="172" customFormat="1" x14ac:dyDescent="0.25">
      <c r="A861" s="164">
        <v>44061</v>
      </c>
      <c r="B861" s="165">
        <v>0.875</v>
      </c>
      <c r="C861" s="128">
        <f t="shared" si="141"/>
        <v>2</v>
      </c>
      <c r="D861" s="166">
        <f t="shared" si="142"/>
        <v>2</v>
      </c>
      <c r="E861" s="167">
        <f t="shared" si="143"/>
        <v>130</v>
      </c>
      <c r="F861" s="167">
        <v>5</v>
      </c>
      <c r="G861" s="168"/>
      <c r="H861" s="169"/>
      <c r="I861" s="170">
        <v>6</v>
      </c>
      <c r="J861" s="171">
        <v>44060</v>
      </c>
      <c r="K861" s="167">
        <v>10</v>
      </c>
      <c r="L861" s="169"/>
      <c r="M861" s="170">
        <v>8</v>
      </c>
      <c r="N861" s="171">
        <v>44059</v>
      </c>
      <c r="O861" s="167">
        <v>10</v>
      </c>
      <c r="P861" s="169"/>
      <c r="Q861" s="170">
        <v>8</v>
      </c>
      <c r="R861" s="171">
        <v>44058</v>
      </c>
      <c r="S861" s="167">
        <v>10</v>
      </c>
      <c r="T861" s="169"/>
      <c r="U861" s="170">
        <v>8</v>
      </c>
      <c r="V861" s="171">
        <v>44057</v>
      </c>
      <c r="W861" s="167">
        <v>10</v>
      </c>
      <c r="X861" s="169"/>
      <c r="Y861" s="3">
        <v>5</v>
      </c>
      <c r="Z861" s="171">
        <v>44056</v>
      </c>
      <c r="AA861" s="167">
        <v>10</v>
      </c>
      <c r="AB861" s="169"/>
      <c r="AC861" s="131">
        <v>3</v>
      </c>
      <c r="AD861" s="171">
        <v>44055</v>
      </c>
      <c r="AE861" s="167">
        <v>10</v>
      </c>
      <c r="AF861" s="169"/>
      <c r="AG861" s="170">
        <v>1</v>
      </c>
      <c r="AH861" s="171">
        <v>44054</v>
      </c>
      <c r="AI861" s="167">
        <v>10</v>
      </c>
      <c r="AJ861" s="169"/>
      <c r="AK861" s="170">
        <v>1</v>
      </c>
      <c r="AL861" s="171">
        <v>44053</v>
      </c>
      <c r="AM861" s="167">
        <v>10</v>
      </c>
      <c r="AN861" s="169"/>
      <c r="AO861" s="170">
        <v>1</v>
      </c>
      <c r="AP861" s="171">
        <v>44052</v>
      </c>
      <c r="AQ861" s="167">
        <v>10</v>
      </c>
      <c r="AR861" s="169"/>
      <c r="AS861" s="170">
        <v>1</v>
      </c>
      <c r="AT861" s="171">
        <v>44051</v>
      </c>
      <c r="AU861" s="167">
        <v>10</v>
      </c>
      <c r="AV861" s="169"/>
      <c r="AW861" s="170">
        <v>1</v>
      </c>
      <c r="AX861" s="171">
        <v>44050</v>
      </c>
      <c r="AY861" s="167">
        <v>10</v>
      </c>
      <c r="AZ861" s="169"/>
      <c r="BA861" s="170">
        <v>1</v>
      </c>
      <c r="BB861" s="171">
        <v>44049</v>
      </c>
      <c r="BC861" s="167">
        <v>10</v>
      </c>
      <c r="BD861" s="169"/>
      <c r="BE861" s="170">
        <v>1</v>
      </c>
      <c r="BF861" s="171">
        <v>44048</v>
      </c>
      <c r="BG861" s="167">
        <v>10</v>
      </c>
      <c r="BH861" s="169"/>
    </row>
    <row r="862" spans="1:60" s="172" customFormat="1" x14ac:dyDescent="0.25">
      <c r="A862" s="164"/>
      <c r="B862" s="165"/>
      <c r="C862" s="128">
        <f t="shared" si="141"/>
        <v>1</v>
      </c>
      <c r="D862" s="166">
        <f t="shared" si="142"/>
        <v>1</v>
      </c>
      <c r="E862" s="167">
        <f t="shared" si="143"/>
        <v>50</v>
      </c>
      <c r="F862" s="167">
        <v>5</v>
      </c>
      <c r="G862" s="168"/>
      <c r="H862" s="169"/>
      <c r="I862" s="170">
        <v>6</v>
      </c>
      <c r="J862" s="171">
        <v>44060</v>
      </c>
      <c r="K862" s="167">
        <v>5</v>
      </c>
      <c r="L862" s="169"/>
      <c r="M862" s="170">
        <v>8</v>
      </c>
      <c r="N862" s="171">
        <v>44059</v>
      </c>
      <c r="O862" s="167">
        <v>5</v>
      </c>
      <c r="P862" s="169"/>
      <c r="Q862" s="170">
        <v>8</v>
      </c>
      <c r="R862" s="171">
        <v>44058</v>
      </c>
      <c r="S862" s="167">
        <v>5</v>
      </c>
      <c r="T862" s="169"/>
      <c r="U862" s="170">
        <v>8</v>
      </c>
      <c r="V862" s="171">
        <v>44057</v>
      </c>
      <c r="W862" s="167">
        <v>5</v>
      </c>
      <c r="X862" s="169"/>
      <c r="Y862" s="3">
        <v>5</v>
      </c>
      <c r="Z862" s="171">
        <v>44056</v>
      </c>
      <c r="AA862" s="167">
        <v>5</v>
      </c>
      <c r="AB862" s="169"/>
      <c r="AC862" s="131">
        <v>3</v>
      </c>
      <c r="AD862" s="171">
        <v>44055</v>
      </c>
      <c r="AE862" s="167">
        <v>5</v>
      </c>
      <c r="AF862" s="169"/>
      <c r="AG862" s="170">
        <v>1</v>
      </c>
      <c r="AH862" s="171">
        <v>44054</v>
      </c>
      <c r="AI862" s="167">
        <v>5</v>
      </c>
      <c r="AJ862" s="169"/>
      <c r="AK862" s="170">
        <v>1</v>
      </c>
      <c r="AL862" s="171">
        <v>44053</v>
      </c>
      <c r="AM862" s="167">
        <v>5</v>
      </c>
      <c r="AN862" s="169"/>
      <c r="AO862" s="170">
        <v>1</v>
      </c>
      <c r="AP862" s="171">
        <v>44052</v>
      </c>
      <c r="AQ862" s="167">
        <v>5</v>
      </c>
      <c r="AR862" s="169"/>
      <c r="AS862" s="170">
        <v>1</v>
      </c>
      <c r="AT862" s="171">
        <v>44051</v>
      </c>
      <c r="AU862" s="167">
        <v>0</v>
      </c>
      <c r="AV862" s="169"/>
      <c r="AW862" s="170">
        <v>1</v>
      </c>
      <c r="AX862" s="171">
        <v>44050</v>
      </c>
      <c r="AY862" s="167">
        <v>5</v>
      </c>
      <c r="AZ862" s="169"/>
      <c r="BA862" s="170"/>
      <c r="BB862" s="171"/>
      <c r="BC862" s="167"/>
      <c r="BD862" s="169"/>
      <c r="BE862" s="170"/>
      <c r="BF862" s="171"/>
      <c r="BG862" s="167"/>
      <c r="BH862" s="169"/>
    </row>
    <row r="863" spans="1:60" s="172" customFormat="1" ht="13.75" thickBot="1" x14ac:dyDescent="0.3">
      <c r="A863" s="164"/>
      <c r="B863" s="165"/>
      <c r="C863" s="144">
        <f t="shared" si="141"/>
        <v>1</v>
      </c>
      <c r="D863" s="166">
        <f t="shared" si="142"/>
        <v>1</v>
      </c>
      <c r="E863" s="167">
        <f t="shared" si="143"/>
        <v>5</v>
      </c>
      <c r="F863" s="167">
        <v>5</v>
      </c>
      <c r="G863" s="168"/>
      <c r="H863" s="169"/>
      <c r="I863" s="170">
        <v>6</v>
      </c>
      <c r="J863" s="171">
        <v>44060</v>
      </c>
      <c r="K863" s="167">
        <v>5</v>
      </c>
      <c r="L863" s="169"/>
      <c r="M863" s="170"/>
      <c r="N863" s="171"/>
      <c r="O863" s="167"/>
      <c r="P863" s="169"/>
      <c r="Q863" s="170"/>
      <c r="R863" s="171"/>
      <c r="S863" s="167"/>
      <c r="T863" s="169"/>
      <c r="U863" s="170"/>
      <c r="V863" s="171"/>
      <c r="W863" s="167"/>
      <c r="X863" s="169"/>
      <c r="Y863" s="3"/>
      <c r="Z863" s="171"/>
      <c r="AA863" s="167"/>
      <c r="AB863" s="169"/>
      <c r="AC863" s="131"/>
      <c r="AD863" s="171"/>
      <c r="AE863" s="167"/>
      <c r="AF863" s="169"/>
      <c r="AG863" s="170"/>
      <c r="AH863" s="171"/>
      <c r="AI863" s="167"/>
      <c r="AJ863" s="169"/>
      <c r="AK863" s="170"/>
      <c r="AL863" s="171"/>
      <c r="AM863" s="167"/>
      <c r="AN863" s="169"/>
      <c r="AO863" s="170"/>
      <c r="AP863" s="171"/>
      <c r="AQ863" s="167"/>
      <c r="AR863" s="169"/>
      <c r="AS863" s="170"/>
      <c r="AT863" s="171"/>
      <c r="AU863" s="167"/>
      <c r="AV863" s="169"/>
      <c r="AW863" s="170"/>
      <c r="AX863" s="171"/>
      <c r="AY863" s="167"/>
      <c r="AZ863" s="169"/>
      <c r="BA863" s="170"/>
      <c r="BB863" s="171"/>
      <c r="BC863" s="167"/>
      <c r="BD863" s="169"/>
      <c r="BE863" s="170"/>
      <c r="BF863" s="171"/>
      <c r="BG863" s="167"/>
      <c r="BH863" s="169"/>
    </row>
    <row r="864" spans="1:60" s="181" customFormat="1" x14ac:dyDescent="0.25">
      <c r="A864" s="173">
        <v>44062</v>
      </c>
      <c r="B864" s="174">
        <v>0.25</v>
      </c>
      <c r="C864" s="135">
        <f t="shared" si="141"/>
        <v>2</v>
      </c>
      <c r="D864" s="175">
        <f t="shared" si="142"/>
        <v>2</v>
      </c>
      <c r="E864" s="176">
        <f t="shared" si="143"/>
        <v>130</v>
      </c>
      <c r="F864" s="176">
        <v>5</v>
      </c>
      <c r="G864" s="177"/>
      <c r="H864" s="178"/>
      <c r="I864" s="179">
        <v>6</v>
      </c>
      <c r="J864" s="180">
        <v>44061</v>
      </c>
      <c r="K864" s="176">
        <v>10</v>
      </c>
      <c r="L864" s="178"/>
      <c r="M864" s="179">
        <v>8</v>
      </c>
      <c r="N864" s="180">
        <v>44060</v>
      </c>
      <c r="O864" s="176">
        <v>10</v>
      </c>
      <c r="P864" s="178"/>
      <c r="Q864" s="179">
        <v>8</v>
      </c>
      <c r="R864" s="180">
        <v>44059</v>
      </c>
      <c r="S864" s="176">
        <v>10</v>
      </c>
      <c r="T864" s="178"/>
      <c r="U864" s="179">
        <v>8</v>
      </c>
      <c r="V864" s="180">
        <v>44058</v>
      </c>
      <c r="W864" s="176">
        <v>10</v>
      </c>
      <c r="X864" s="178"/>
      <c r="Y864" s="9">
        <v>5</v>
      </c>
      <c r="Z864" s="180">
        <v>44057</v>
      </c>
      <c r="AA864" s="176">
        <v>10</v>
      </c>
      <c r="AB864" s="178"/>
      <c r="AC864" s="138">
        <v>3</v>
      </c>
      <c r="AD864" s="180">
        <v>44056</v>
      </c>
      <c r="AE864" s="176">
        <v>10</v>
      </c>
      <c r="AF864" s="178"/>
      <c r="AG864" s="179">
        <v>1</v>
      </c>
      <c r="AH864" s="180">
        <v>44055</v>
      </c>
      <c r="AI864" s="176">
        <v>10</v>
      </c>
      <c r="AJ864" s="178"/>
      <c r="AK864" s="179">
        <v>1</v>
      </c>
      <c r="AL864" s="180">
        <v>44054</v>
      </c>
      <c r="AM864" s="176">
        <v>10</v>
      </c>
      <c r="AN864" s="178"/>
      <c r="AO864" s="179">
        <v>1</v>
      </c>
      <c r="AP864" s="180">
        <v>44053</v>
      </c>
      <c r="AQ864" s="176">
        <v>10</v>
      </c>
      <c r="AR864" s="178"/>
      <c r="AS864" s="179">
        <v>1</v>
      </c>
      <c r="AT864" s="180">
        <v>44052</v>
      </c>
      <c r="AU864" s="176">
        <v>10</v>
      </c>
      <c r="AV864" s="178"/>
      <c r="AW864" s="179">
        <v>1</v>
      </c>
      <c r="AX864" s="180">
        <v>44051</v>
      </c>
      <c r="AY864" s="176">
        <v>10</v>
      </c>
      <c r="AZ864" s="178"/>
      <c r="BA864" s="179">
        <v>1</v>
      </c>
      <c r="BB864" s="180">
        <v>44050</v>
      </c>
      <c r="BC864" s="176">
        <v>10</v>
      </c>
      <c r="BD864" s="178"/>
      <c r="BE864" s="179">
        <v>1</v>
      </c>
      <c r="BF864" s="180">
        <v>44049</v>
      </c>
      <c r="BG864" s="176">
        <v>10</v>
      </c>
      <c r="BH864" s="178"/>
    </row>
    <row r="865" spans="1:60" s="172" customFormat="1" x14ac:dyDescent="0.25">
      <c r="A865" s="164"/>
      <c r="B865" s="165"/>
      <c r="C865" s="128">
        <f t="shared" si="141"/>
        <v>1</v>
      </c>
      <c r="D865" s="166">
        <f t="shared" si="142"/>
        <v>1</v>
      </c>
      <c r="E865" s="167">
        <f t="shared" si="143"/>
        <v>30</v>
      </c>
      <c r="F865" s="167">
        <v>5</v>
      </c>
      <c r="G865" s="168"/>
      <c r="H865" s="169"/>
      <c r="I865" s="170">
        <v>6</v>
      </c>
      <c r="J865" s="171">
        <v>44061</v>
      </c>
      <c r="K865" s="167">
        <v>5</v>
      </c>
      <c r="L865" s="169"/>
      <c r="M865" s="170">
        <v>8</v>
      </c>
      <c r="N865" s="171">
        <v>44060</v>
      </c>
      <c r="O865" s="167">
        <v>5</v>
      </c>
      <c r="P865" s="169"/>
      <c r="Q865" s="170">
        <v>8</v>
      </c>
      <c r="R865" s="171">
        <v>44059</v>
      </c>
      <c r="S865" s="167">
        <v>5</v>
      </c>
      <c r="T865" s="169"/>
      <c r="U865" s="170">
        <v>8</v>
      </c>
      <c r="V865" s="171">
        <v>44058</v>
      </c>
      <c r="W865" s="167">
        <v>5</v>
      </c>
      <c r="X865" s="169"/>
      <c r="Y865" s="3">
        <v>5</v>
      </c>
      <c r="Z865" s="171">
        <v>44057</v>
      </c>
      <c r="AA865" s="167">
        <v>5</v>
      </c>
      <c r="AB865" s="169"/>
      <c r="AC865" s="131">
        <v>3</v>
      </c>
      <c r="AD865" s="171">
        <v>44056</v>
      </c>
      <c r="AE865" s="167">
        <v>5</v>
      </c>
      <c r="AF865" s="169"/>
      <c r="AG865" s="170"/>
      <c r="AH865" s="171"/>
      <c r="AI865" s="167"/>
      <c r="AJ865" s="169"/>
      <c r="AK865" s="170"/>
      <c r="AL865" s="171"/>
      <c r="AM865" s="167"/>
      <c r="AN865" s="169"/>
      <c r="AO865" s="170"/>
      <c r="AP865" s="171"/>
      <c r="AQ865" s="167"/>
      <c r="AR865" s="169"/>
      <c r="AS865" s="170"/>
      <c r="AT865" s="171"/>
      <c r="AU865" s="167"/>
      <c r="AV865" s="169"/>
      <c r="AW865" s="170"/>
      <c r="AX865" s="171"/>
      <c r="AY865" s="167"/>
      <c r="AZ865" s="169"/>
      <c r="BA865" s="170"/>
      <c r="BB865" s="171"/>
      <c r="BC865" s="167"/>
      <c r="BD865" s="169"/>
      <c r="BE865" s="170"/>
      <c r="BF865" s="171"/>
      <c r="BG865" s="167"/>
      <c r="BH865" s="169"/>
    </row>
    <row r="866" spans="1:60" s="172" customFormat="1" x14ac:dyDescent="0.25">
      <c r="A866" s="164"/>
      <c r="B866" s="165"/>
      <c r="C866" s="144">
        <f t="shared" si="141"/>
        <v>1</v>
      </c>
      <c r="D866" s="166">
        <f t="shared" si="142"/>
        <v>1</v>
      </c>
      <c r="E866" s="167">
        <f t="shared" si="143"/>
        <v>30</v>
      </c>
      <c r="F866" s="167">
        <v>5</v>
      </c>
      <c r="G866" s="168"/>
      <c r="H866" s="169"/>
      <c r="I866" s="170">
        <v>6</v>
      </c>
      <c r="J866" s="171">
        <v>44061</v>
      </c>
      <c r="K866" s="167">
        <v>5</v>
      </c>
      <c r="L866" s="169"/>
      <c r="M866" s="170">
        <v>8</v>
      </c>
      <c r="N866" s="171">
        <v>44060</v>
      </c>
      <c r="O866" s="167">
        <v>5</v>
      </c>
      <c r="P866" s="169"/>
      <c r="Q866" s="170">
        <v>8</v>
      </c>
      <c r="R866" s="171">
        <v>44059</v>
      </c>
      <c r="S866" s="167">
        <v>5</v>
      </c>
      <c r="T866" s="169"/>
      <c r="U866" s="170">
        <v>8</v>
      </c>
      <c r="V866" s="171">
        <v>44058</v>
      </c>
      <c r="W866" s="167">
        <v>5</v>
      </c>
      <c r="X866" s="169"/>
      <c r="Y866" s="3">
        <v>5</v>
      </c>
      <c r="Z866" s="171">
        <v>44057</v>
      </c>
      <c r="AA866" s="167">
        <v>0</v>
      </c>
      <c r="AB866" s="169"/>
      <c r="AC866" s="131">
        <v>5</v>
      </c>
      <c r="AD866" s="171">
        <v>44056</v>
      </c>
      <c r="AE866" s="167">
        <v>0</v>
      </c>
      <c r="AF866" s="169"/>
      <c r="AG866" s="170">
        <v>5</v>
      </c>
      <c r="AH866" s="171">
        <v>44055</v>
      </c>
      <c r="AI866" s="167">
        <v>0</v>
      </c>
      <c r="AJ866" s="169"/>
      <c r="AK866" s="170">
        <v>5</v>
      </c>
      <c r="AL866" s="171">
        <v>44054</v>
      </c>
      <c r="AM866" s="167">
        <v>5</v>
      </c>
      <c r="AN866" s="169"/>
      <c r="AO866" s="170">
        <v>3</v>
      </c>
      <c r="AP866" s="171">
        <v>44053</v>
      </c>
      <c r="AQ866" s="167">
        <v>5</v>
      </c>
      <c r="AR866" s="169"/>
      <c r="AS866" s="170"/>
      <c r="AT866" s="171"/>
      <c r="AU866" s="167"/>
      <c r="AV866" s="169"/>
      <c r="AW866" s="170"/>
      <c r="AX866" s="171"/>
      <c r="AY866" s="167"/>
      <c r="AZ866" s="169"/>
      <c r="BA866" s="170"/>
      <c r="BB866" s="171"/>
      <c r="BC866" s="167"/>
      <c r="BD866" s="169"/>
      <c r="BE866" s="170"/>
      <c r="BF866" s="171"/>
      <c r="BG866" s="167"/>
      <c r="BH866" s="169"/>
    </row>
    <row r="867" spans="1:60" s="172" customFormat="1" x14ac:dyDescent="0.25">
      <c r="A867" s="164"/>
      <c r="B867" s="165"/>
      <c r="C867" s="144">
        <f t="shared" si="141"/>
        <v>1</v>
      </c>
      <c r="D867" s="166">
        <f t="shared" si="142"/>
        <v>1</v>
      </c>
      <c r="E867" s="167">
        <f t="shared" si="143"/>
        <v>20</v>
      </c>
      <c r="F867" s="167">
        <v>5</v>
      </c>
      <c r="G867" s="168"/>
      <c r="H867" s="169"/>
      <c r="I867" s="170">
        <v>6</v>
      </c>
      <c r="J867" s="171">
        <v>44061</v>
      </c>
      <c r="K867" s="167">
        <v>5</v>
      </c>
      <c r="L867" s="169"/>
      <c r="M867" s="170">
        <v>8</v>
      </c>
      <c r="N867" s="171">
        <v>44060</v>
      </c>
      <c r="O867" s="167">
        <v>5</v>
      </c>
      <c r="P867" s="169"/>
      <c r="Q867" s="170">
        <v>8</v>
      </c>
      <c r="R867" s="171">
        <v>44059</v>
      </c>
      <c r="S867" s="167">
        <v>5</v>
      </c>
      <c r="T867" s="169"/>
      <c r="U867" s="170">
        <v>8</v>
      </c>
      <c r="V867" s="171">
        <v>44058</v>
      </c>
      <c r="W867" s="167">
        <v>0</v>
      </c>
      <c r="X867" s="169"/>
      <c r="Y867" s="3">
        <v>8</v>
      </c>
      <c r="Z867" s="171">
        <v>44057</v>
      </c>
      <c r="AA867" s="167">
        <v>0</v>
      </c>
      <c r="AB867" s="169"/>
      <c r="AC867" s="131">
        <v>8</v>
      </c>
      <c r="AD867" s="171">
        <v>44056</v>
      </c>
      <c r="AE867" s="167">
        <v>5</v>
      </c>
      <c r="AF867" s="169"/>
      <c r="AG867" s="170"/>
      <c r="AH867" s="171"/>
      <c r="AI867" s="167"/>
      <c r="AJ867" s="169"/>
      <c r="AK867" s="170"/>
      <c r="AL867" s="171"/>
      <c r="AM867" s="167"/>
      <c r="AN867" s="169"/>
      <c r="AO867" s="170"/>
      <c r="AP867" s="171"/>
      <c r="AQ867" s="167"/>
      <c r="AR867" s="169"/>
      <c r="AS867" s="170"/>
      <c r="AT867" s="171"/>
      <c r="AU867" s="167"/>
      <c r="AV867" s="169"/>
      <c r="AW867" s="170"/>
      <c r="AX867" s="171"/>
      <c r="AY867" s="167"/>
      <c r="AZ867" s="169"/>
      <c r="BA867" s="170"/>
      <c r="BB867" s="171"/>
      <c r="BC867" s="167"/>
      <c r="BD867" s="169"/>
      <c r="BE867" s="170"/>
      <c r="BF867" s="171"/>
      <c r="BG867" s="167"/>
      <c r="BH867" s="169"/>
    </row>
    <row r="868" spans="1:60" s="172" customFormat="1" x14ac:dyDescent="0.25">
      <c r="A868" s="164"/>
      <c r="B868" s="165"/>
      <c r="C868" s="144">
        <f t="shared" si="141"/>
        <v>1</v>
      </c>
      <c r="D868" s="166">
        <f t="shared" si="142"/>
        <v>1</v>
      </c>
      <c r="E868" s="167">
        <f t="shared" si="143"/>
        <v>20</v>
      </c>
      <c r="F868" s="167">
        <v>5</v>
      </c>
      <c r="G868" s="168"/>
      <c r="H868" s="169"/>
      <c r="I868" s="170">
        <v>6</v>
      </c>
      <c r="J868" s="171">
        <v>44061</v>
      </c>
      <c r="K868" s="167">
        <v>5</v>
      </c>
      <c r="L868" s="169"/>
      <c r="M868" s="170">
        <v>8</v>
      </c>
      <c r="N868" s="171">
        <v>44060</v>
      </c>
      <c r="O868" s="167">
        <v>5</v>
      </c>
      <c r="P868" s="169"/>
      <c r="Q868" s="170">
        <v>8</v>
      </c>
      <c r="R868" s="171">
        <v>44059</v>
      </c>
      <c r="S868" s="167">
        <v>5</v>
      </c>
      <c r="T868" s="169"/>
      <c r="U868" s="170">
        <v>8</v>
      </c>
      <c r="V868" s="171">
        <v>44058</v>
      </c>
      <c r="W868" s="167">
        <v>0</v>
      </c>
      <c r="X868" s="169"/>
      <c r="Y868" s="3">
        <v>8</v>
      </c>
      <c r="Z868" s="171">
        <v>44057</v>
      </c>
      <c r="AA868" s="167">
        <v>0</v>
      </c>
      <c r="AB868" s="169"/>
      <c r="AC868" s="131">
        <v>8</v>
      </c>
      <c r="AD868" s="171">
        <v>44056</v>
      </c>
      <c r="AE868" s="167">
        <v>0</v>
      </c>
      <c r="AF868" s="169"/>
      <c r="AG868" s="170">
        <v>8</v>
      </c>
      <c r="AH868" s="171">
        <v>44055</v>
      </c>
      <c r="AI868" s="167">
        <v>5</v>
      </c>
      <c r="AJ868" s="169"/>
      <c r="AK868" s="170"/>
      <c r="AL868" s="171"/>
      <c r="AM868" s="167"/>
      <c r="AN868" s="169"/>
      <c r="AO868" s="170"/>
      <c r="AP868" s="171"/>
      <c r="AQ868" s="167"/>
      <c r="AR868" s="169"/>
      <c r="AS868" s="170"/>
      <c r="AT868" s="171"/>
      <c r="AU868" s="167"/>
      <c r="AV868" s="169"/>
      <c r="AW868" s="170"/>
      <c r="AX868" s="171"/>
      <c r="AY868" s="167"/>
      <c r="AZ868" s="169"/>
      <c r="BA868" s="170"/>
      <c r="BB868" s="171"/>
      <c r="BC868" s="167"/>
      <c r="BD868" s="169"/>
      <c r="BE868" s="170"/>
      <c r="BF868" s="171"/>
      <c r="BG868" s="167"/>
      <c r="BH868" s="169"/>
    </row>
    <row r="869" spans="1:60" s="172" customFormat="1" x14ac:dyDescent="0.25">
      <c r="A869" s="164"/>
      <c r="B869" s="165"/>
      <c r="C869" s="128">
        <f t="shared" si="141"/>
        <v>2</v>
      </c>
      <c r="D869" s="166">
        <f t="shared" si="142"/>
        <v>2</v>
      </c>
      <c r="E869" s="167">
        <f t="shared" si="143"/>
        <v>20</v>
      </c>
      <c r="F869" s="167">
        <v>5</v>
      </c>
      <c r="G869" s="168"/>
      <c r="H869" s="169"/>
      <c r="I869" s="170">
        <v>6</v>
      </c>
      <c r="J869" s="171">
        <v>44061</v>
      </c>
      <c r="K869" s="167">
        <v>10</v>
      </c>
      <c r="L869" s="169"/>
      <c r="M869" s="170">
        <v>8</v>
      </c>
      <c r="N869" s="171">
        <v>44060</v>
      </c>
      <c r="O869" s="167">
        <v>10</v>
      </c>
      <c r="P869" s="169"/>
      <c r="Q869" s="170"/>
      <c r="R869" s="171"/>
      <c r="S869" s="167"/>
      <c r="T869" s="169"/>
      <c r="U869" s="170"/>
      <c r="V869" s="171"/>
      <c r="W869" s="167"/>
      <c r="X869" s="169"/>
      <c r="Y869" s="3"/>
      <c r="Z869" s="171"/>
      <c r="AA869" s="167"/>
      <c r="AB869" s="169"/>
      <c r="AC869" s="131"/>
      <c r="AD869" s="171"/>
      <c r="AE869" s="167"/>
      <c r="AF869" s="169"/>
      <c r="AG869" s="170"/>
      <c r="AH869" s="171"/>
      <c r="AI869" s="167"/>
      <c r="AJ869" s="169"/>
      <c r="AK869" s="170"/>
      <c r="AL869" s="171"/>
      <c r="AM869" s="167"/>
      <c r="AN869" s="169"/>
      <c r="AO869" s="170"/>
      <c r="AP869" s="171"/>
      <c r="AQ869" s="167"/>
      <c r="AR869" s="169"/>
      <c r="AS869" s="170"/>
      <c r="AT869" s="171"/>
      <c r="AU869" s="167"/>
      <c r="AV869" s="169"/>
      <c r="AW869" s="170"/>
      <c r="AX869" s="171"/>
      <c r="AY869" s="167"/>
      <c r="AZ869" s="169"/>
      <c r="BA869" s="170"/>
      <c r="BB869" s="171"/>
      <c r="BC869" s="167"/>
      <c r="BD869" s="169"/>
      <c r="BE869" s="170"/>
      <c r="BF869" s="171"/>
      <c r="BG869" s="167"/>
      <c r="BH869" s="169"/>
    </row>
    <row r="870" spans="1:60" s="172" customFormat="1" x14ac:dyDescent="0.25">
      <c r="A870" s="164">
        <v>44062</v>
      </c>
      <c r="B870" s="165">
        <v>0.29166666666666669</v>
      </c>
      <c r="C870" s="128">
        <f t="shared" si="141"/>
        <v>5</v>
      </c>
      <c r="D870" s="166">
        <f t="shared" si="142"/>
        <v>5</v>
      </c>
      <c r="E870" s="167">
        <f t="shared" si="143"/>
        <v>325</v>
      </c>
      <c r="F870" s="167">
        <v>5</v>
      </c>
      <c r="G870" s="168"/>
      <c r="H870" s="169"/>
      <c r="I870" s="170">
        <v>6</v>
      </c>
      <c r="J870" s="171">
        <v>44061</v>
      </c>
      <c r="K870" s="167">
        <v>25</v>
      </c>
      <c r="L870" s="169"/>
      <c r="M870" s="170">
        <v>8</v>
      </c>
      <c r="N870" s="171">
        <v>44060</v>
      </c>
      <c r="O870" s="167">
        <v>25</v>
      </c>
      <c r="P870" s="169"/>
      <c r="Q870" s="170">
        <v>8</v>
      </c>
      <c r="R870" s="171">
        <v>44059</v>
      </c>
      <c r="S870" s="167">
        <v>25</v>
      </c>
      <c r="T870" s="169"/>
      <c r="U870" s="170">
        <v>8</v>
      </c>
      <c r="V870" s="171">
        <v>44058</v>
      </c>
      <c r="W870" s="167">
        <v>25</v>
      </c>
      <c r="X870" s="169"/>
      <c r="Y870" s="3">
        <v>5</v>
      </c>
      <c r="Z870" s="171">
        <v>44057</v>
      </c>
      <c r="AA870" s="167">
        <v>25</v>
      </c>
      <c r="AB870" s="169"/>
      <c r="AC870" s="131">
        <v>3</v>
      </c>
      <c r="AD870" s="171">
        <v>44056</v>
      </c>
      <c r="AE870" s="167">
        <v>25</v>
      </c>
      <c r="AF870" s="169"/>
      <c r="AG870" s="170">
        <v>1</v>
      </c>
      <c r="AH870" s="171">
        <v>44055</v>
      </c>
      <c r="AI870" s="167">
        <v>25</v>
      </c>
      <c r="AJ870" s="169"/>
      <c r="AK870" s="170">
        <v>1</v>
      </c>
      <c r="AL870" s="171">
        <v>44054</v>
      </c>
      <c r="AM870" s="167">
        <v>25</v>
      </c>
      <c r="AN870" s="169"/>
      <c r="AO870" s="170">
        <v>1</v>
      </c>
      <c r="AP870" s="171">
        <v>44053</v>
      </c>
      <c r="AQ870" s="167">
        <v>25</v>
      </c>
      <c r="AR870" s="169"/>
      <c r="AS870" s="170">
        <v>1</v>
      </c>
      <c r="AT870" s="171">
        <v>44052</v>
      </c>
      <c r="AU870" s="167">
        <v>25</v>
      </c>
      <c r="AV870" s="169"/>
      <c r="AW870" s="170">
        <v>1</v>
      </c>
      <c r="AX870" s="171">
        <v>44051</v>
      </c>
      <c r="AY870" s="167">
        <v>25</v>
      </c>
      <c r="AZ870" s="169"/>
      <c r="BA870" s="170">
        <v>1</v>
      </c>
      <c r="BB870" s="171">
        <v>44050</v>
      </c>
      <c r="BC870" s="167">
        <v>25</v>
      </c>
      <c r="BD870" s="169"/>
      <c r="BE870" s="170">
        <v>1</v>
      </c>
      <c r="BF870" s="171">
        <v>44049</v>
      </c>
      <c r="BG870" s="167">
        <v>25</v>
      </c>
      <c r="BH870" s="169"/>
    </row>
    <row r="871" spans="1:60" s="172" customFormat="1" x14ac:dyDescent="0.25">
      <c r="A871" s="164"/>
      <c r="B871" s="165"/>
      <c r="C871" s="128">
        <f t="shared" si="141"/>
        <v>1</v>
      </c>
      <c r="D871" s="166">
        <f t="shared" si="142"/>
        <v>1</v>
      </c>
      <c r="E871" s="167">
        <f t="shared" si="143"/>
        <v>35</v>
      </c>
      <c r="F871" s="167">
        <v>5</v>
      </c>
      <c r="G871" s="168"/>
      <c r="H871" s="169"/>
      <c r="I871" s="170">
        <v>6</v>
      </c>
      <c r="J871" s="171">
        <v>44061</v>
      </c>
      <c r="K871" s="167">
        <v>5</v>
      </c>
      <c r="L871" s="169"/>
      <c r="M871" s="170">
        <v>8</v>
      </c>
      <c r="N871" s="171">
        <v>44060</v>
      </c>
      <c r="O871" s="167">
        <v>5</v>
      </c>
      <c r="P871" s="169"/>
      <c r="Q871" s="170">
        <v>8</v>
      </c>
      <c r="R871" s="171">
        <v>44059</v>
      </c>
      <c r="S871" s="167">
        <v>5</v>
      </c>
      <c r="T871" s="169"/>
      <c r="U871" s="170">
        <v>8</v>
      </c>
      <c r="V871" s="171">
        <v>44058</v>
      </c>
      <c r="W871" s="167">
        <v>5</v>
      </c>
      <c r="X871" s="169"/>
      <c r="Y871" s="3">
        <v>5</v>
      </c>
      <c r="Z871" s="171">
        <v>44057</v>
      </c>
      <c r="AA871" s="167">
        <v>5</v>
      </c>
      <c r="AB871" s="169"/>
      <c r="AC871" s="131">
        <v>3</v>
      </c>
      <c r="AD871" s="171">
        <v>44056</v>
      </c>
      <c r="AE871" s="167">
        <v>0</v>
      </c>
      <c r="AF871" s="169"/>
      <c r="AG871" s="170">
        <v>3</v>
      </c>
      <c r="AH871" s="171">
        <v>44055</v>
      </c>
      <c r="AI871" s="167">
        <v>5</v>
      </c>
      <c r="AJ871" s="169"/>
      <c r="AK871" s="170">
        <v>1</v>
      </c>
      <c r="AL871" s="171">
        <v>44054</v>
      </c>
      <c r="AM871" s="167">
        <v>5</v>
      </c>
      <c r="AN871" s="169"/>
      <c r="AO871" s="170"/>
      <c r="AP871" s="171"/>
      <c r="AQ871" s="167"/>
      <c r="AR871" s="169"/>
      <c r="AS871" s="170"/>
      <c r="AT871" s="171"/>
      <c r="AU871" s="167"/>
      <c r="AV871" s="169"/>
      <c r="AW871" s="170"/>
      <c r="AX871" s="171"/>
      <c r="AY871" s="167"/>
      <c r="AZ871" s="169"/>
      <c r="BA871" s="170"/>
      <c r="BB871" s="171"/>
      <c r="BC871" s="167"/>
      <c r="BD871" s="169"/>
      <c r="BE871" s="170"/>
      <c r="BF871" s="171"/>
      <c r="BG871" s="167"/>
      <c r="BH871" s="169"/>
    </row>
    <row r="872" spans="1:60" s="172" customFormat="1" x14ac:dyDescent="0.25">
      <c r="A872" s="164"/>
      <c r="B872" s="165"/>
      <c r="C872" s="144">
        <f t="shared" si="141"/>
        <v>3</v>
      </c>
      <c r="D872" s="166">
        <f t="shared" si="142"/>
        <v>3</v>
      </c>
      <c r="E872" s="167">
        <f t="shared" si="143"/>
        <v>45</v>
      </c>
      <c r="F872" s="167">
        <v>5</v>
      </c>
      <c r="G872" s="168"/>
      <c r="H872" s="169"/>
      <c r="I872" s="170">
        <v>6</v>
      </c>
      <c r="J872" s="171">
        <v>44061</v>
      </c>
      <c r="K872" s="167">
        <v>15</v>
      </c>
      <c r="L872" s="169"/>
      <c r="M872" s="170">
        <v>8</v>
      </c>
      <c r="N872" s="171">
        <v>44060</v>
      </c>
      <c r="O872" s="167">
        <v>15</v>
      </c>
      <c r="P872" s="169"/>
      <c r="Q872" s="170">
        <v>8</v>
      </c>
      <c r="R872" s="171">
        <v>44059</v>
      </c>
      <c r="S872" s="167">
        <v>15</v>
      </c>
      <c r="T872" s="169"/>
      <c r="U872" s="170"/>
      <c r="V872" s="171"/>
      <c r="W872" s="167"/>
      <c r="X872" s="169"/>
      <c r="Y872" s="3"/>
      <c r="Z872" s="171"/>
      <c r="AA872" s="167"/>
      <c r="AB872" s="169"/>
      <c r="AC872" s="131"/>
      <c r="AD872" s="171"/>
      <c r="AE872" s="167"/>
      <c r="AF872" s="169"/>
      <c r="AG872" s="170"/>
      <c r="AH872" s="171"/>
      <c r="AI872" s="167"/>
      <c r="AJ872" s="169"/>
      <c r="AK872" s="170"/>
      <c r="AL872" s="171"/>
      <c r="AM872" s="167"/>
      <c r="AN872" s="169"/>
      <c r="AO872" s="170"/>
      <c r="AP872" s="171"/>
      <c r="AQ872" s="167"/>
      <c r="AR872" s="169"/>
      <c r="AS872" s="170"/>
      <c r="AT872" s="171"/>
      <c r="AU872" s="167"/>
      <c r="AV872" s="169"/>
      <c r="AW872" s="170"/>
      <c r="AX872" s="171"/>
      <c r="AY872" s="167"/>
      <c r="AZ872" s="169"/>
      <c r="BA872" s="170"/>
      <c r="BB872" s="171"/>
      <c r="BC872" s="167"/>
      <c r="BD872" s="169"/>
      <c r="BE872" s="170"/>
      <c r="BF872" s="171"/>
      <c r="BG872" s="167"/>
      <c r="BH872" s="169"/>
    </row>
    <row r="873" spans="1:60" s="172" customFormat="1" x14ac:dyDescent="0.25">
      <c r="A873" s="164">
        <v>44062</v>
      </c>
      <c r="B873" s="165">
        <v>0.33333333333333331</v>
      </c>
      <c r="C873" s="128">
        <f t="shared" si="141"/>
        <v>3</v>
      </c>
      <c r="D873" s="166">
        <f t="shared" si="142"/>
        <v>3</v>
      </c>
      <c r="E873" s="167">
        <f t="shared" si="143"/>
        <v>195</v>
      </c>
      <c r="F873" s="167">
        <v>5</v>
      </c>
      <c r="G873" s="168"/>
      <c r="H873" s="169"/>
      <c r="I873" s="170">
        <v>6</v>
      </c>
      <c r="J873" s="171">
        <v>44061</v>
      </c>
      <c r="K873" s="167">
        <v>15</v>
      </c>
      <c r="L873" s="169"/>
      <c r="M873" s="170">
        <v>8</v>
      </c>
      <c r="N873" s="171">
        <v>44060</v>
      </c>
      <c r="O873" s="167">
        <v>15</v>
      </c>
      <c r="P873" s="169"/>
      <c r="Q873" s="170">
        <v>8</v>
      </c>
      <c r="R873" s="171">
        <v>44059</v>
      </c>
      <c r="S873" s="167">
        <v>15</v>
      </c>
      <c r="T873" s="169"/>
      <c r="U873" s="170">
        <v>8</v>
      </c>
      <c r="V873" s="171">
        <v>44058</v>
      </c>
      <c r="W873" s="167">
        <v>15</v>
      </c>
      <c r="X873" s="169"/>
      <c r="Y873" s="3">
        <v>5</v>
      </c>
      <c r="Z873" s="171">
        <v>44057</v>
      </c>
      <c r="AA873" s="167">
        <v>15</v>
      </c>
      <c r="AB873" s="169"/>
      <c r="AC873" s="131">
        <v>3</v>
      </c>
      <c r="AD873" s="171">
        <v>44056</v>
      </c>
      <c r="AE873" s="167">
        <v>15</v>
      </c>
      <c r="AF873" s="169"/>
      <c r="AG873" s="170">
        <v>1</v>
      </c>
      <c r="AH873" s="171">
        <v>44055</v>
      </c>
      <c r="AI873" s="167">
        <v>15</v>
      </c>
      <c r="AJ873" s="169"/>
      <c r="AK873" s="170">
        <v>1</v>
      </c>
      <c r="AL873" s="171">
        <v>44054</v>
      </c>
      <c r="AM873" s="167">
        <v>15</v>
      </c>
      <c r="AN873" s="169"/>
      <c r="AO873" s="170">
        <v>1</v>
      </c>
      <c r="AP873" s="171">
        <v>44053</v>
      </c>
      <c r="AQ873" s="167">
        <v>15</v>
      </c>
      <c r="AR873" s="169"/>
      <c r="AS873" s="170">
        <v>1</v>
      </c>
      <c r="AT873" s="171">
        <v>44052</v>
      </c>
      <c r="AU873" s="167">
        <v>15</v>
      </c>
      <c r="AV873" s="169"/>
      <c r="AW873" s="170">
        <v>1</v>
      </c>
      <c r="AX873" s="171">
        <v>44051</v>
      </c>
      <c r="AY873" s="167">
        <v>15</v>
      </c>
      <c r="AZ873" s="169"/>
      <c r="BA873" s="170">
        <v>1</v>
      </c>
      <c r="BB873" s="171">
        <v>44050</v>
      </c>
      <c r="BC873" s="167">
        <v>15</v>
      </c>
      <c r="BD873" s="169"/>
      <c r="BE873" s="170">
        <v>1</v>
      </c>
      <c r="BF873" s="171">
        <v>44049</v>
      </c>
      <c r="BG873" s="167">
        <v>15</v>
      </c>
      <c r="BH873" s="169"/>
    </row>
    <row r="874" spans="1:60" s="172" customFormat="1" x14ac:dyDescent="0.25">
      <c r="A874" s="164"/>
      <c r="B874" s="165"/>
      <c r="C874" s="128">
        <f t="shared" si="141"/>
        <v>1</v>
      </c>
      <c r="D874" s="166">
        <f t="shared" si="142"/>
        <v>1</v>
      </c>
      <c r="E874" s="167">
        <f t="shared" si="143"/>
        <v>60</v>
      </c>
      <c r="F874" s="167">
        <v>5</v>
      </c>
      <c r="G874" s="168"/>
      <c r="H874" s="169"/>
      <c r="I874" s="170">
        <v>6</v>
      </c>
      <c r="J874" s="171">
        <v>44060</v>
      </c>
      <c r="K874" s="167">
        <v>5</v>
      </c>
      <c r="L874" s="169"/>
      <c r="M874" s="170">
        <v>8</v>
      </c>
      <c r="N874" s="171">
        <v>44059</v>
      </c>
      <c r="O874" s="167">
        <v>5</v>
      </c>
      <c r="P874" s="169"/>
      <c r="Q874" s="170">
        <v>8</v>
      </c>
      <c r="R874" s="171">
        <v>44058</v>
      </c>
      <c r="S874" s="167">
        <v>5</v>
      </c>
      <c r="T874" s="169"/>
      <c r="U874" s="170">
        <v>8</v>
      </c>
      <c r="V874" s="171">
        <v>44057</v>
      </c>
      <c r="W874" s="167">
        <v>5</v>
      </c>
      <c r="X874" s="169"/>
      <c r="Y874" s="3">
        <v>5</v>
      </c>
      <c r="Z874" s="171">
        <v>44056</v>
      </c>
      <c r="AA874" s="167">
        <v>5</v>
      </c>
      <c r="AB874" s="169"/>
      <c r="AC874" s="131">
        <v>3</v>
      </c>
      <c r="AD874" s="171">
        <v>44055</v>
      </c>
      <c r="AE874" s="167">
        <v>5</v>
      </c>
      <c r="AF874" s="169"/>
      <c r="AG874" s="170">
        <v>1</v>
      </c>
      <c r="AH874" s="171">
        <v>44054</v>
      </c>
      <c r="AI874" s="167">
        <v>5</v>
      </c>
      <c r="AJ874" s="169"/>
      <c r="AK874" s="170">
        <v>1</v>
      </c>
      <c r="AL874" s="171">
        <v>44053</v>
      </c>
      <c r="AM874" s="167">
        <v>5</v>
      </c>
      <c r="AN874" s="169"/>
      <c r="AO874" s="170">
        <v>1</v>
      </c>
      <c r="AP874" s="171">
        <v>44052</v>
      </c>
      <c r="AQ874" s="167">
        <v>5</v>
      </c>
      <c r="AR874" s="169"/>
      <c r="AS874" s="170">
        <v>1</v>
      </c>
      <c r="AT874" s="171">
        <v>44051</v>
      </c>
      <c r="AU874" s="167">
        <v>5</v>
      </c>
      <c r="AV874" s="169"/>
      <c r="AW874" s="170">
        <v>1</v>
      </c>
      <c r="AX874" s="171">
        <v>44050</v>
      </c>
      <c r="AY874" s="167">
        <v>5</v>
      </c>
      <c r="AZ874" s="169"/>
      <c r="BA874" s="170">
        <v>1</v>
      </c>
      <c r="BB874" s="171">
        <v>44049</v>
      </c>
      <c r="BC874" s="167">
        <v>5</v>
      </c>
      <c r="BD874" s="169"/>
      <c r="BE874" s="170"/>
      <c r="BF874" s="171"/>
      <c r="BG874" s="167"/>
      <c r="BH874" s="169"/>
    </row>
    <row r="875" spans="1:60" s="172" customFormat="1" x14ac:dyDescent="0.25">
      <c r="A875" s="164"/>
      <c r="B875" s="165"/>
      <c r="C875" s="144">
        <f t="shared" si="141"/>
        <v>1</v>
      </c>
      <c r="D875" s="166">
        <f t="shared" si="142"/>
        <v>1</v>
      </c>
      <c r="E875" s="167">
        <f t="shared" si="143"/>
        <v>20</v>
      </c>
      <c r="F875" s="167">
        <v>5</v>
      </c>
      <c r="G875" s="168"/>
      <c r="H875" s="169"/>
      <c r="I875" s="170">
        <v>6</v>
      </c>
      <c r="J875" s="171">
        <v>44060</v>
      </c>
      <c r="K875" s="167">
        <v>5</v>
      </c>
      <c r="L875" s="169"/>
      <c r="M875" s="170">
        <v>8</v>
      </c>
      <c r="N875" s="171">
        <v>44059</v>
      </c>
      <c r="O875" s="167">
        <v>5</v>
      </c>
      <c r="P875" s="169"/>
      <c r="Q875" s="170">
        <v>8</v>
      </c>
      <c r="R875" s="171">
        <v>44058</v>
      </c>
      <c r="S875" s="167">
        <v>5</v>
      </c>
      <c r="T875" s="169"/>
      <c r="U875" s="170">
        <v>8</v>
      </c>
      <c r="V875" s="171">
        <v>44057</v>
      </c>
      <c r="W875" s="167">
        <v>5</v>
      </c>
      <c r="X875" s="169"/>
      <c r="Y875" s="3"/>
      <c r="Z875" s="171"/>
      <c r="AA875" s="167"/>
      <c r="AB875" s="169"/>
      <c r="AC875" s="131"/>
      <c r="AD875" s="171"/>
      <c r="AE875" s="167"/>
      <c r="AF875" s="169"/>
      <c r="AG875" s="170"/>
      <c r="AH875" s="171"/>
      <c r="AI875" s="167"/>
      <c r="AJ875" s="169"/>
      <c r="AK875" s="170"/>
      <c r="AL875" s="171"/>
      <c r="AM875" s="167"/>
      <c r="AN875" s="169"/>
      <c r="AO875" s="170"/>
      <c r="AP875" s="171"/>
      <c r="AQ875" s="167"/>
      <c r="AR875" s="169"/>
      <c r="AS875" s="170"/>
      <c r="AT875" s="171"/>
      <c r="AU875" s="167"/>
      <c r="AV875" s="169"/>
      <c r="AW875" s="170"/>
      <c r="AX875" s="171"/>
      <c r="AY875" s="167"/>
      <c r="AZ875" s="169"/>
      <c r="BA875" s="170"/>
      <c r="BB875" s="171"/>
      <c r="BC875" s="167"/>
      <c r="BD875" s="169"/>
      <c r="BE875" s="170"/>
      <c r="BF875" s="171"/>
      <c r="BG875" s="167"/>
      <c r="BH875" s="169"/>
    </row>
    <row r="876" spans="1:60" s="172" customFormat="1" x14ac:dyDescent="0.25">
      <c r="A876" s="164"/>
      <c r="B876" s="165"/>
      <c r="C876" s="144">
        <f t="shared" si="141"/>
        <v>1</v>
      </c>
      <c r="D876" s="166">
        <f t="shared" si="142"/>
        <v>1</v>
      </c>
      <c r="E876" s="167">
        <f t="shared" si="143"/>
        <v>30</v>
      </c>
      <c r="F876" s="167">
        <v>5</v>
      </c>
      <c r="G876" s="168"/>
      <c r="H876" s="169"/>
      <c r="I876" s="170">
        <v>6</v>
      </c>
      <c r="J876" s="171">
        <v>44056</v>
      </c>
      <c r="K876" s="167">
        <v>5</v>
      </c>
      <c r="L876" s="169"/>
      <c r="M876" s="170">
        <v>8</v>
      </c>
      <c r="N876" s="171">
        <v>44055</v>
      </c>
      <c r="O876" s="167">
        <v>5</v>
      </c>
      <c r="P876" s="169"/>
      <c r="Q876" s="170">
        <v>8</v>
      </c>
      <c r="R876" s="171">
        <v>44054</v>
      </c>
      <c r="S876" s="167">
        <v>0</v>
      </c>
      <c r="T876" s="169"/>
      <c r="U876" s="170">
        <v>8</v>
      </c>
      <c r="V876" s="171">
        <v>44053</v>
      </c>
      <c r="W876" s="167">
        <v>0</v>
      </c>
      <c r="X876" s="169"/>
      <c r="Y876" s="3">
        <v>8</v>
      </c>
      <c r="Z876" s="171">
        <v>44052</v>
      </c>
      <c r="AA876" s="167">
        <v>5</v>
      </c>
      <c r="AB876" s="169"/>
      <c r="AC876" s="131">
        <v>8</v>
      </c>
      <c r="AD876" s="171">
        <v>44051</v>
      </c>
      <c r="AE876" s="167">
        <v>5</v>
      </c>
      <c r="AF876" s="169"/>
      <c r="AG876" s="170">
        <v>5</v>
      </c>
      <c r="AH876" s="171">
        <v>44050</v>
      </c>
      <c r="AI876" s="167">
        <v>5</v>
      </c>
      <c r="AJ876" s="169"/>
      <c r="AK876" s="170">
        <v>3</v>
      </c>
      <c r="AL876" s="171">
        <v>44049</v>
      </c>
      <c r="AM876" s="167">
        <v>5</v>
      </c>
      <c r="AN876" s="169"/>
      <c r="AO876" s="170"/>
      <c r="AP876" s="171"/>
      <c r="AQ876" s="167"/>
      <c r="AR876" s="169"/>
      <c r="AS876" s="170"/>
      <c r="AT876" s="171"/>
      <c r="AU876" s="167"/>
      <c r="AV876" s="169"/>
      <c r="AW876" s="170"/>
      <c r="AX876" s="171"/>
      <c r="AY876" s="167"/>
      <c r="AZ876" s="169"/>
      <c r="BA876" s="170"/>
      <c r="BB876" s="171"/>
      <c r="BC876" s="167"/>
      <c r="BD876" s="169"/>
      <c r="BE876" s="170"/>
      <c r="BF876" s="171"/>
      <c r="BG876" s="167"/>
      <c r="BH876" s="169"/>
    </row>
    <row r="877" spans="1:60" s="172" customFormat="1" x14ac:dyDescent="0.25">
      <c r="A877" s="164"/>
      <c r="B877" s="165"/>
      <c r="C877" s="144">
        <f t="shared" si="141"/>
        <v>1</v>
      </c>
      <c r="D877" s="166">
        <f t="shared" si="142"/>
        <v>1</v>
      </c>
      <c r="E877" s="167">
        <f t="shared" si="143"/>
        <v>5</v>
      </c>
      <c r="F877" s="167">
        <v>5</v>
      </c>
      <c r="G877" s="168"/>
      <c r="H877" s="169"/>
      <c r="I877" s="170">
        <v>6</v>
      </c>
      <c r="J877" s="171">
        <v>44061</v>
      </c>
      <c r="K877" s="167">
        <v>5</v>
      </c>
      <c r="L877" s="169"/>
      <c r="M877" s="170"/>
      <c r="N877" s="171"/>
      <c r="O877" s="167"/>
      <c r="P877" s="169"/>
      <c r="Q877" s="170"/>
      <c r="R877" s="171"/>
      <c r="S877" s="167"/>
      <c r="T877" s="169"/>
      <c r="U877" s="170"/>
      <c r="V877" s="171"/>
      <c r="W877" s="167"/>
      <c r="X877" s="169"/>
      <c r="Y877" s="3"/>
      <c r="Z877" s="171"/>
      <c r="AA877" s="167"/>
      <c r="AB877" s="169"/>
      <c r="AC877" s="131"/>
      <c r="AD877" s="171"/>
      <c r="AE877" s="167"/>
      <c r="AF877" s="169"/>
      <c r="AG877" s="170"/>
      <c r="AH877" s="171"/>
      <c r="AI877" s="167"/>
      <c r="AJ877" s="169"/>
      <c r="AK877" s="170"/>
      <c r="AL877" s="171"/>
      <c r="AM877" s="167"/>
      <c r="AN877" s="169"/>
      <c r="AO877" s="170"/>
      <c r="AP877" s="171"/>
      <c r="AQ877" s="167"/>
      <c r="AR877" s="169"/>
      <c r="AS877" s="170"/>
      <c r="AT877" s="171"/>
      <c r="AU877" s="167"/>
      <c r="AV877" s="169"/>
      <c r="AW877" s="170"/>
      <c r="AX877" s="171"/>
      <c r="AY877" s="167"/>
      <c r="AZ877" s="169"/>
      <c r="BA877" s="170"/>
      <c r="BB877" s="171"/>
      <c r="BC877" s="167"/>
      <c r="BD877" s="169"/>
      <c r="BE877" s="170"/>
      <c r="BF877" s="171"/>
      <c r="BG877" s="167"/>
      <c r="BH877" s="169"/>
    </row>
    <row r="878" spans="1:60" s="172" customFormat="1" x14ac:dyDescent="0.25">
      <c r="A878" s="164">
        <v>44062</v>
      </c>
      <c r="B878" s="165">
        <v>0.375</v>
      </c>
      <c r="C878" s="128">
        <f t="shared" si="141"/>
        <v>4</v>
      </c>
      <c r="D878" s="166">
        <f t="shared" si="142"/>
        <v>4</v>
      </c>
      <c r="E878" s="167">
        <f t="shared" si="143"/>
        <v>260</v>
      </c>
      <c r="F878" s="167">
        <v>5</v>
      </c>
      <c r="G878" s="168"/>
      <c r="H878" s="169"/>
      <c r="I878" s="170">
        <v>6</v>
      </c>
      <c r="J878" s="171">
        <v>44061</v>
      </c>
      <c r="K878" s="167">
        <v>20</v>
      </c>
      <c r="L878" s="169"/>
      <c r="M878" s="170">
        <v>8</v>
      </c>
      <c r="N878" s="171">
        <v>44060</v>
      </c>
      <c r="O878" s="167">
        <v>20</v>
      </c>
      <c r="P878" s="169"/>
      <c r="Q878" s="170">
        <v>8</v>
      </c>
      <c r="R878" s="171">
        <v>44059</v>
      </c>
      <c r="S878" s="167">
        <v>20</v>
      </c>
      <c r="T878" s="169"/>
      <c r="U878" s="170">
        <v>8</v>
      </c>
      <c r="V878" s="171">
        <v>44058</v>
      </c>
      <c r="W878" s="167">
        <v>20</v>
      </c>
      <c r="X878" s="169"/>
      <c r="Y878" s="3">
        <v>5</v>
      </c>
      <c r="Z878" s="171">
        <v>44057</v>
      </c>
      <c r="AA878" s="167">
        <v>20</v>
      </c>
      <c r="AB878" s="169"/>
      <c r="AC878" s="131">
        <v>3</v>
      </c>
      <c r="AD878" s="171">
        <v>44056</v>
      </c>
      <c r="AE878" s="167">
        <v>20</v>
      </c>
      <c r="AF878" s="169"/>
      <c r="AG878" s="170">
        <v>1</v>
      </c>
      <c r="AH878" s="171">
        <v>44055</v>
      </c>
      <c r="AI878" s="167">
        <v>20</v>
      </c>
      <c r="AJ878" s="169"/>
      <c r="AK878" s="170">
        <v>1</v>
      </c>
      <c r="AL878" s="171">
        <v>44054</v>
      </c>
      <c r="AM878" s="167">
        <v>20</v>
      </c>
      <c r="AN878" s="169"/>
      <c r="AO878" s="170">
        <v>1</v>
      </c>
      <c r="AP878" s="171">
        <v>44053</v>
      </c>
      <c r="AQ878" s="167">
        <v>20</v>
      </c>
      <c r="AR878" s="169"/>
      <c r="AS878" s="170">
        <v>1</v>
      </c>
      <c r="AT878" s="171">
        <v>44052</v>
      </c>
      <c r="AU878" s="167">
        <v>20</v>
      </c>
      <c r="AV878" s="169"/>
      <c r="AW878" s="170">
        <v>1</v>
      </c>
      <c r="AX878" s="171">
        <v>44051</v>
      </c>
      <c r="AY878" s="167">
        <v>20</v>
      </c>
      <c r="AZ878" s="169"/>
      <c r="BA878" s="170">
        <v>1</v>
      </c>
      <c r="BB878" s="171">
        <v>44050</v>
      </c>
      <c r="BC878" s="167">
        <v>20</v>
      </c>
      <c r="BD878" s="169"/>
      <c r="BE878" s="170">
        <v>1</v>
      </c>
      <c r="BF878" s="171">
        <v>44049</v>
      </c>
      <c r="BG878" s="167">
        <v>20</v>
      </c>
      <c r="BH878" s="169"/>
    </row>
    <row r="879" spans="1:60" s="172" customFormat="1" x14ac:dyDescent="0.25">
      <c r="A879" s="164"/>
      <c r="B879" s="165"/>
      <c r="C879" s="128">
        <f t="shared" si="141"/>
        <v>1</v>
      </c>
      <c r="D879" s="166">
        <f t="shared" si="142"/>
        <v>1</v>
      </c>
      <c r="E879" s="167">
        <f t="shared" si="143"/>
        <v>35</v>
      </c>
      <c r="F879" s="167">
        <v>5</v>
      </c>
      <c r="G879" s="168"/>
      <c r="H879" s="169"/>
      <c r="I879" s="170">
        <v>6</v>
      </c>
      <c r="J879" s="171">
        <v>44061</v>
      </c>
      <c r="K879" s="167">
        <v>5</v>
      </c>
      <c r="L879" s="169"/>
      <c r="M879" s="170">
        <v>8</v>
      </c>
      <c r="N879" s="171">
        <v>44060</v>
      </c>
      <c r="O879" s="167">
        <v>5</v>
      </c>
      <c r="P879" s="169"/>
      <c r="Q879" s="170">
        <v>8</v>
      </c>
      <c r="R879" s="171">
        <v>44059</v>
      </c>
      <c r="S879" s="167">
        <v>5</v>
      </c>
      <c r="T879" s="169"/>
      <c r="U879" s="170">
        <v>8</v>
      </c>
      <c r="V879" s="171">
        <v>44058</v>
      </c>
      <c r="W879" s="167">
        <v>5</v>
      </c>
      <c r="X879" s="169"/>
      <c r="Y879" s="3">
        <v>5</v>
      </c>
      <c r="Z879" s="171">
        <v>44057</v>
      </c>
      <c r="AA879" s="167">
        <v>5</v>
      </c>
      <c r="AB879" s="169"/>
      <c r="AC879" s="131">
        <v>3</v>
      </c>
      <c r="AD879" s="171">
        <v>44056</v>
      </c>
      <c r="AE879" s="167">
        <v>5</v>
      </c>
      <c r="AF879" s="169"/>
      <c r="AG879" s="170">
        <v>1</v>
      </c>
      <c r="AH879" s="171">
        <v>44055</v>
      </c>
      <c r="AI879" s="167">
        <v>5</v>
      </c>
      <c r="AJ879" s="169"/>
      <c r="AK879" s="170"/>
      <c r="AL879" s="171"/>
      <c r="AM879" s="167"/>
      <c r="AN879" s="169"/>
      <c r="AO879" s="170"/>
      <c r="AP879" s="171"/>
      <c r="AQ879" s="167"/>
      <c r="AR879" s="169"/>
      <c r="AS879" s="170"/>
      <c r="AT879" s="171"/>
      <c r="AU879" s="167"/>
      <c r="AV879" s="169"/>
      <c r="AW879" s="170"/>
      <c r="AX879" s="171"/>
      <c r="AY879" s="167"/>
      <c r="AZ879" s="169"/>
      <c r="BA879" s="170"/>
      <c r="BB879" s="171"/>
      <c r="BC879" s="167"/>
      <c r="BD879" s="169"/>
      <c r="BE879" s="170"/>
      <c r="BF879" s="171"/>
      <c r="BG879" s="167"/>
      <c r="BH879" s="169"/>
    </row>
    <row r="880" spans="1:60" s="172" customFormat="1" x14ac:dyDescent="0.25">
      <c r="A880" s="164"/>
      <c r="B880" s="165"/>
      <c r="C880" s="144">
        <f t="shared" si="141"/>
        <v>1</v>
      </c>
      <c r="D880" s="166">
        <f t="shared" si="142"/>
        <v>1</v>
      </c>
      <c r="E880" s="167">
        <f t="shared" si="143"/>
        <v>10</v>
      </c>
      <c r="F880" s="167">
        <v>5</v>
      </c>
      <c r="G880" s="168"/>
      <c r="H880" s="169"/>
      <c r="I880" s="170">
        <v>6</v>
      </c>
      <c r="J880" s="171">
        <v>44061</v>
      </c>
      <c r="K880" s="167">
        <v>5</v>
      </c>
      <c r="L880" s="169"/>
      <c r="M880" s="170">
        <v>8</v>
      </c>
      <c r="N880" s="171">
        <v>44060</v>
      </c>
      <c r="O880" s="167">
        <v>5</v>
      </c>
      <c r="P880" s="169"/>
      <c r="Q880" s="170"/>
      <c r="R880" s="171"/>
      <c r="S880" s="167"/>
      <c r="T880" s="169"/>
      <c r="U880" s="170"/>
      <c r="V880" s="171"/>
      <c r="W880" s="167"/>
      <c r="X880" s="169"/>
      <c r="Y880" s="3"/>
      <c r="Z880" s="171"/>
      <c r="AA880" s="167"/>
      <c r="AB880" s="169"/>
      <c r="AC880" s="131"/>
      <c r="AD880" s="171"/>
      <c r="AE880" s="167"/>
      <c r="AF880" s="169"/>
      <c r="AG880" s="170"/>
      <c r="AH880" s="171"/>
      <c r="AI880" s="167"/>
      <c r="AJ880" s="169"/>
      <c r="AK880" s="170"/>
      <c r="AL880" s="171"/>
      <c r="AM880" s="167"/>
      <c r="AN880" s="169"/>
      <c r="AO880" s="170"/>
      <c r="AP880" s="171"/>
      <c r="AQ880" s="167"/>
      <c r="AR880" s="169"/>
      <c r="AS880" s="170"/>
      <c r="AT880" s="171"/>
      <c r="AU880" s="167"/>
      <c r="AV880" s="169"/>
      <c r="AW880" s="170"/>
      <c r="AX880" s="171"/>
      <c r="AY880" s="167"/>
      <c r="AZ880" s="169"/>
      <c r="BA880" s="170"/>
      <c r="BB880" s="171"/>
      <c r="BC880" s="167"/>
      <c r="BD880" s="169"/>
      <c r="BE880" s="170"/>
      <c r="BF880" s="171"/>
      <c r="BG880" s="167"/>
      <c r="BH880" s="169"/>
    </row>
    <row r="881" spans="1:60" s="172" customFormat="1" x14ac:dyDescent="0.25">
      <c r="A881" s="164">
        <v>44062</v>
      </c>
      <c r="B881" s="165">
        <v>0.41666666666666669</v>
      </c>
      <c r="C881" s="128">
        <f t="shared" si="141"/>
        <v>6</v>
      </c>
      <c r="D881" s="166">
        <f t="shared" si="142"/>
        <v>6</v>
      </c>
      <c r="E881" s="167">
        <f t="shared" si="143"/>
        <v>390</v>
      </c>
      <c r="F881" s="167">
        <v>5</v>
      </c>
      <c r="G881" s="168"/>
      <c r="H881" s="169"/>
      <c r="I881" s="170">
        <v>6</v>
      </c>
      <c r="J881" s="171">
        <v>44061</v>
      </c>
      <c r="K881" s="167">
        <v>30</v>
      </c>
      <c r="L881" s="169"/>
      <c r="M881" s="170">
        <v>8</v>
      </c>
      <c r="N881" s="171">
        <v>44060</v>
      </c>
      <c r="O881" s="167">
        <v>30</v>
      </c>
      <c r="P881" s="169"/>
      <c r="Q881" s="170">
        <v>8</v>
      </c>
      <c r="R881" s="171">
        <v>44059</v>
      </c>
      <c r="S881" s="167">
        <v>30</v>
      </c>
      <c r="T881" s="169"/>
      <c r="U881" s="170">
        <v>8</v>
      </c>
      <c r="V881" s="171">
        <v>44058</v>
      </c>
      <c r="W881" s="167">
        <v>30</v>
      </c>
      <c r="X881" s="169"/>
      <c r="Y881" s="3">
        <v>5</v>
      </c>
      <c r="Z881" s="171">
        <v>44057</v>
      </c>
      <c r="AA881" s="167">
        <v>30</v>
      </c>
      <c r="AB881" s="169"/>
      <c r="AC881" s="131">
        <v>3</v>
      </c>
      <c r="AD881" s="171">
        <v>44056</v>
      </c>
      <c r="AE881" s="167">
        <v>30</v>
      </c>
      <c r="AF881" s="169"/>
      <c r="AG881" s="170">
        <v>1</v>
      </c>
      <c r="AH881" s="171">
        <v>44055</v>
      </c>
      <c r="AI881" s="167">
        <v>30</v>
      </c>
      <c r="AJ881" s="169"/>
      <c r="AK881" s="170">
        <v>1</v>
      </c>
      <c r="AL881" s="171">
        <v>44054</v>
      </c>
      <c r="AM881" s="167">
        <v>30</v>
      </c>
      <c r="AN881" s="169"/>
      <c r="AO881" s="170">
        <v>1</v>
      </c>
      <c r="AP881" s="171">
        <v>44053</v>
      </c>
      <c r="AQ881" s="167">
        <v>30</v>
      </c>
      <c r="AR881" s="169"/>
      <c r="AS881" s="170">
        <v>1</v>
      </c>
      <c r="AT881" s="171">
        <v>44052</v>
      </c>
      <c r="AU881" s="167">
        <v>30</v>
      </c>
      <c r="AV881" s="169"/>
      <c r="AW881" s="170">
        <v>1</v>
      </c>
      <c r="AX881" s="171">
        <v>44051</v>
      </c>
      <c r="AY881" s="167">
        <v>30</v>
      </c>
      <c r="AZ881" s="169"/>
      <c r="BA881" s="170">
        <v>1</v>
      </c>
      <c r="BB881" s="171">
        <v>44050</v>
      </c>
      <c r="BC881" s="167">
        <v>30</v>
      </c>
      <c r="BD881" s="169"/>
      <c r="BE881" s="170">
        <v>1</v>
      </c>
      <c r="BF881" s="171">
        <v>44049</v>
      </c>
      <c r="BG881" s="167">
        <v>30</v>
      </c>
      <c r="BH881" s="169"/>
    </row>
    <row r="882" spans="1:60" s="172" customFormat="1" x14ac:dyDescent="0.25">
      <c r="A882" s="164"/>
      <c r="B882" s="165"/>
      <c r="C882" s="128">
        <f t="shared" si="141"/>
        <v>1</v>
      </c>
      <c r="D882" s="166">
        <f t="shared" si="142"/>
        <v>1</v>
      </c>
      <c r="E882" s="167">
        <f t="shared" si="143"/>
        <v>40</v>
      </c>
      <c r="F882" s="167">
        <v>5</v>
      </c>
      <c r="G882" s="168"/>
      <c r="H882" s="169"/>
      <c r="I882" s="170">
        <v>6</v>
      </c>
      <c r="J882" s="171">
        <v>44061</v>
      </c>
      <c r="K882" s="167">
        <v>5</v>
      </c>
      <c r="L882" s="169"/>
      <c r="M882" s="170">
        <v>8</v>
      </c>
      <c r="N882" s="171">
        <v>44060</v>
      </c>
      <c r="O882" s="167">
        <v>5</v>
      </c>
      <c r="P882" s="169"/>
      <c r="Q882" s="170">
        <v>8</v>
      </c>
      <c r="R882" s="171">
        <v>44059</v>
      </c>
      <c r="S882" s="167">
        <v>5</v>
      </c>
      <c r="T882" s="169"/>
      <c r="U882" s="170">
        <v>8</v>
      </c>
      <c r="V882" s="171">
        <v>44058</v>
      </c>
      <c r="W882" s="167">
        <v>5</v>
      </c>
      <c r="X882" s="169"/>
      <c r="Y882" s="3">
        <v>5</v>
      </c>
      <c r="Z882" s="171">
        <v>44057</v>
      </c>
      <c r="AA882" s="167">
        <v>0</v>
      </c>
      <c r="AB882" s="169"/>
      <c r="AC882" s="131">
        <v>5</v>
      </c>
      <c r="AD882" s="171">
        <v>44056</v>
      </c>
      <c r="AE882" s="167">
        <v>0</v>
      </c>
      <c r="AF882" s="169"/>
      <c r="AG882" s="170">
        <v>5</v>
      </c>
      <c r="AH882" s="171">
        <v>44055</v>
      </c>
      <c r="AI882" s="167">
        <v>0</v>
      </c>
      <c r="AJ882" s="169"/>
      <c r="AK882" s="170">
        <v>5</v>
      </c>
      <c r="AL882" s="171">
        <v>44054</v>
      </c>
      <c r="AM882" s="167">
        <v>0</v>
      </c>
      <c r="AN882" s="169"/>
      <c r="AO882" s="170">
        <v>5</v>
      </c>
      <c r="AP882" s="171">
        <v>44053</v>
      </c>
      <c r="AQ882" s="167">
        <v>5</v>
      </c>
      <c r="AR882" s="169"/>
      <c r="AS882" s="170">
        <v>3</v>
      </c>
      <c r="AT882" s="171">
        <v>44052</v>
      </c>
      <c r="AU882" s="167">
        <v>5</v>
      </c>
      <c r="AV882" s="169"/>
      <c r="AW882" s="170">
        <v>1</v>
      </c>
      <c r="AX882" s="171">
        <v>44051</v>
      </c>
      <c r="AY882" s="167">
        <v>5</v>
      </c>
      <c r="AZ882" s="169"/>
      <c r="BA882" s="170">
        <v>1</v>
      </c>
      <c r="BB882" s="171">
        <v>44050</v>
      </c>
      <c r="BC882" s="167">
        <v>0</v>
      </c>
      <c r="BD882" s="169"/>
      <c r="BE882" s="170">
        <v>1</v>
      </c>
      <c r="BF882" s="171">
        <v>44049</v>
      </c>
      <c r="BG882" s="167">
        <v>5</v>
      </c>
      <c r="BH882" s="169"/>
    </row>
    <row r="883" spans="1:60" s="172" customFormat="1" x14ac:dyDescent="0.25">
      <c r="A883" s="164"/>
      <c r="B883" s="165"/>
      <c r="C883" s="144">
        <f t="shared" si="141"/>
        <v>1</v>
      </c>
      <c r="D883" s="166">
        <f t="shared" si="142"/>
        <v>1</v>
      </c>
      <c r="E883" s="167">
        <f t="shared" si="143"/>
        <v>10</v>
      </c>
      <c r="F883" s="167">
        <v>5</v>
      </c>
      <c r="G883" s="168"/>
      <c r="H883" s="169"/>
      <c r="I883" s="170">
        <v>6</v>
      </c>
      <c r="J883" s="171">
        <v>44061</v>
      </c>
      <c r="K883" s="167">
        <v>5</v>
      </c>
      <c r="L883" s="169"/>
      <c r="M883" s="170">
        <v>8</v>
      </c>
      <c r="N883" s="171">
        <v>44060</v>
      </c>
      <c r="O883" s="167">
        <v>5</v>
      </c>
      <c r="P883" s="169"/>
      <c r="Q883" s="170"/>
      <c r="R883" s="171"/>
      <c r="S883" s="167"/>
      <c r="T883" s="169"/>
      <c r="U883" s="170"/>
      <c r="V883" s="171"/>
      <c r="W883" s="167"/>
      <c r="X883" s="169"/>
      <c r="Y883" s="3"/>
      <c r="Z883" s="171"/>
      <c r="AA883" s="167"/>
      <c r="AB883" s="169"/>
      <c r="AC883" s="131"/>
      <c r="AD883" s="171"/>
      <c r="AE883" s="167"/>
      <c r="AF883" s="169"/>
      <c r="AG883" s="170"/>
      <c r="AH883" s="171"/>
      <c r="AI883" s="167"/>
      <c r="AJ883" s="169"/>
      <c r="AK883" s="170"/>
      <c r="AL883" s="171"/>
      <c r="AM883" s="167"/>
      <c r="AN883" s="169"/>
      <c r="AO883" s="170"/>
      <c r="AP883" s="171"/>
      <c r="AQ883" s="167"/>
      <c r="AR883" s="169"/>
      <c r="AS883" s="170"/>
      <c r="AT883" s="171"/>
      <c r="AU883" s="167"/>
      <c r="AV883" s="169"/>
      <c r="AW883" s="170"/>
      <c r="AX883" s="171"/>
      <c r="AY883" s="167"/>
      <c r="AZ883" s="169"/>
      <c r="BA883" s="170"/>
      <c r="BB883" s="171"/>
      <c r="BC883" s="167"/>
      <c r="BD883" s="169"/>
      <c r="BE883" s="170"/>
      <c r="BF883" s="171"/>
      <c r="BG883" s="167"/>
      <c r="BH883" s="169"/>
    </row>
    <row r="884" spans="1:60" s="172" customFormat="1" x14ac:dyDescent="0.25">
      <c r="A884" s="164"/>
      <c r="B884" s="165"/>
      <c r="C884" s="144">
        <f t="shared" si="141"/>
        <v>1</v>
      </c>
      <c r="D884" s="166">
        <f t="shared" si="142"/>
        <v>1</v>
      </c>
      <c r="E884" s="167">
        <f t="shared" si="143"/>
        <v>5</v>
      </c>
      <c r="F884" s="167">
        <v>5</v>
      </c>
      <c r="G884" s="168"/>
      <c r="H884" s="169"/>
      <c r="I884" s="170">
        <v>6</v>
      </c>
      <c r="J884" s="171">
        <v>44061</v>
      </c>
      <c r="K884" s="167">
        <v>5</v>
      </c>
      <c r="L884" s="169"/>
      <c r="M884" s="170"/>
      <c r="N884" s="171"/>
      <c r="O884" s="167"/>
      <c r="P884" s="169"/>
      <c r="Q884" s="170"/>
      <c r="R884" s="171"/>
      <c r="S884" s="167"/>
      <c r="T884" s="169"/>
      <c r="U884" s="170"/>
      <c r="V884" s="171"/>
      <c r="W884" s="167"/>
      <c r="X884" s="169"/>
      <c r="Y884" s="3"/>
      <c r="Z884" s="171"/>
      <c r="AA884" s="167"/>
      <c r="AB884" s="169"/>
      <c r="AC884" s="131"/>
      <c r="AD884" s="171"/>
      <c r="AE884" s="167"/>
      <c r="AF884" s="169"/>
      <c r="AG884" s="170"/>
      <c r="AH884" s="171"/>
      <c r="AI884" s="167"/>
      <c r="AJ884" s="169"/>
      <c r="AK884" s="170"/>
      <c r="AL884" s="171"/>
      <c r="AM884" s="167"/>
      <c r="AN884" s="169"/>
      <c r="AO884" s="170"/>
      <c r="AP884" s="171"/>
      <c r="AQ884" s="167"/>
      <c r="AR884" s="169"/>
      <c r="AS884" s="170"/>
      <c r="AT884" s="171"/>
      <c r="AU884" s="167"/>
      <c r="AV884" s="169"/>
      <c r="AW884" s="170"/>
      <c r="AX884" s="171"/>
      <c r="AY884" s="167"/>
      <c r="AZ884" s="169"/>
      <c r="BA884" s="170"/>
      <c r="BB884" s="171"/>
      <c r="BC884" s="167"/>
      <c r="BD884" s="169"/>
      <c r="BE884" s="170"/>
      <c r="BF884" s="171"/>
      <c r="BG884" s="167"/>
      <c r="BH884" s="169"/>
    </row>
    <row r="885" spans="1:60" s="172" customFormat="1" x14ac:dyDescent="0.25">
      <c r="A885" s="164">
        <v>44062</v>
      </c>
      <c r="B885" s="165">
        <v>0.45833333333333331</v>
      </c>
      <c r="C885" s="128">
        <f t="shared" si="141"/>
        <v>4</v>
      </c>
      <c r="D885" s="166">
        <f t="shared" si="142"/>
        <v>4</v>
      </c>
      <c r="E885" s="167">
        <f t="shared" si="143"/>
        <v>260</v>
      </c>
      <c r="F885" s="167">
        <v>5</v>
      </c>
      <c r="G885" s="168"/>
      <c r="H885" s="169"/>
      <c r="I885" s="170">
        <v>6</v>
      </c>
      <c r="J885" s="171">
        <v>44061</v>
      </c>
      <c r="K885" s="167">
        <v>20</v>
      </c>
      <c r="L885" s="169"/>
      <c r="M885" s="170">
        <v>8</v>
      </c>
      <c r="N885" s="171">
        <v>44060</v>
      </c>
      <c r="O885" s="167">
        <v>20</v>
      </c>
      <c r="P885" s="169"/>
      <c r="Q885" s="170">
        <v>8</v>
      </c>
      <c r="R885" s="171">
        <v>44059</v>
      </c>
      <c r="S885" s="167">
        <v>20</v>
      </c>
      <c r="T885" s="169"/>
      <c r="U885" s="170">
        <v>8</v>
      </c>
      <c r="V885" s="171">
        <v>44058</v>
      </c>
      <c r="W885" s="167">
        <v>20</v>
      </c>
      <c r="X885" s="169"/>
      <c r="Y885" s="3">
        <v>5</v>
      </c>
      <c r="Z885" s="171">
        <v>44057</v>
      </c>
      <c r="AA885" s="167">
        <v>20</v>
      </c>
      <c r="AB885" s="169"/>
      <c r="AC885" s="131">
        <v>3</v>
      </c>
      <c r="AD885" s="171">
        <v>44056</v>
      </c>
      <c r="AE885" s="167">
        <v>20</v>
      </c>
      <c r="AF885" s="169"/>
      <c r="AG885" s="170">
        <v>1</v>
      </c>
      <c r="AH885" s="171">
        <v>44055</v>
      </c>
      <c r="AI885" s="167">
        <v>20</v>
      </c>
      <c r="AJ885" s="169"/>
      <c r="AK885" s="170">
        <v>1</v>
      </c>
      <c r="AL885" s="171">
        <v>44054</v>
      </c>
      <c r="AM885" s="167">
        <v>20</v>
      </c>
      <c r="AN885" s="169"/>
      <c r="AO885" s="170">
        <v>1</v>
      </c>
      <c r="AP885" s="171">
        <v>44053</v>
      </c>
      <c r="AQ885" s="167">
        <v>20</v>
      </c>
      <c r="AR885" s="169"/>
      <c r="AS885" s="170">
        <v>1</v>
      </c>
      <c r="AT885" s="171">
        <v>44052</v>
      </c>
      <c r="AU885" s="167">
        <v>20</v>
      </c>
      <c r="AV885" s="169"/>
      <c r="AW885" s="170">
        <v>1</v>
      </c>
      <c r="AX885" s="171">
        <v>44051</v>
      </c>
      <c r="AY885" s="167">
        <v>20</v>
      </c>
      <c r="AZ885" s="169"/>
      <c r="BA885" s="170">
        <v>1</v>
      </c>
      <c r="BB885" s="171">
        <v>44050</v>
      </c>
      <c r="BC885" s="167">
        <v>20</v>
      </c>
      <c r="BD885" s="169"/>
      <c r="BE885" s="170">
        <v>1</v>
      </c>
      <c r="BF885" s="171">
        <v>44049</v>
      </c>
      <c r="BG885" s="167">
        <v>20</v>
      </c>
      <c r="BH885" s="169"/>
    </row>
    <row r="886" spans="1:60" s="172" customFormat="1" x14ac:dyDescent="0.25">
      <c r="A886" s="164"/>
      <c r="B886" s="165"/>
      <c r="C886" s="128">
        <f t="shared" si="141"/>
        <v>1</v>
      </c>
      <c r="D886" s="166">
        <f t="shared" si="142"/>
        <v>1</v>
      </c>
      <c r="E886" s="167">
        <f t="shared" si="143"/>
        <v>60</v>
      </c>
      <c r="F886" s="167">
        <v>5</v>
      </c>
      <c r="G886" s="168"/>
      <c r="H886" s="169"/>
      <c r="I886" s="170">
        <v>6</v>
      </c>
      <c r="J886" s="171">
        <v>44061</v>
      </c>
      <c r="K886" s="167">
        <v>5</v>
      </c>
      <c r="L886" s="169"/>
      <c r="M886" s="170">
        <v>8</v>
      </c>
      <c r="N886" s="171">
        <v>44060</v>
      </c>
      <c r="O886" s="167">
        <v>5</v>
      </c>
      <c r="P886" s="169"/>
      <c r="Q886" s="170">
        <v>8</v>
      </c>
      <c r="R886" s="171">
        <v>44059</v>
      </c>
      <c r="S886" s="167">
        <v>5</v>
      </c>
      <c r="T886" s="169"/>
      <c r="U886" s="170">
        <v>8</v>
      </c>
      <c r="V886" s="171">
        <v>44058</v>
      </c>
      <c r="W886" s="167">
        <v>5</v>
      </c>
      <c r="X886" s="169"/>
      <c r="Y886" s="3">
        <v>5</v>
      </c>
      <c r="Z886" s="171">
        <v>44057</v>
      </c>
      <c r="AA886" s="167">
        <v>5</v>
      </c>
      <c r="AB886" s="169"/>
      <c r="AC886" s="131">
        <v>3</v>
      </c>
      <c r="AD886" s="171">
        <v>44056</v>
      </c>
      <c r="AE886" s="167">
        <v>5</v>
      </c>
      <c r="AF886" s="169"/>
      <c r="AG886" s="170">
        <v>1</v>
      </c>
      <c r="AH886" s="171">
        <v>44055</v>
      </c>
      <c r="AI886" s="167">
        <v>5</v>
      </c>
      <c r="AJ886" s="169"/>
      <c r="AK886" s="170">
        <v>1</v>
      </c>
      <c r="AL886" s="171">
        <v>44054</v>
      </c>
      <c r="AM886" s="167">
        <v>5</v>
      </c>
      <c r="AN886" s="169"/>
      <c r="AO886" s="170">
        <v>1</v>
      </c>
      <c r="AP886" s="171">
        <v>44053</v>
      </c>
      <c r="AQ886" s="167">
        <v>5</v>
      </c>
      <c r="AR886" s="169"/>
      <c r="AS886" s="170">
        <v>1</v>
      </c>
      <c r="AT886" s="171">
        <v>44052</v>
      </c>
      <c r="AU886" s="167">
        <v>5</v>
      </c>
      <c r="AV886" s="169"/>
      <c r="AW886" s="170">
        <v>1</v>
      </c>
      <c r="AX886" s="171">
        <v>44051</v>
      </c>
      <c r="AY886" s="167">
        <v>0</v>
      </c>
      <c r="AZ886" s="169"/>
      <c r="BA886" s="170">
        <v>1</v>
      </c>
      <c r="BB886" s="171">
        <v>44050</v>
      </c>
      <c r="BC886" s="167">
        <v>5</v>
      </c>
      <c r="BD886" s="169"/>
      <c r="BE886" s="170">
        <v>1</v>
      </c>
      <c r="BF886" s="171">
        <v>44049</v>
      </c>
      <c r="BG886" s="167">
        <v>5</v>
      </c>
      <c r="BH886" s="169"/>
    </row>
    <row r="887" spans="1:60" s="172" customFormat="1" x14ac:dyDescent="0.25">
      <c r="A887" s="164"/>
      <c r="B887" s="165"/>
      <c r="C887" s="144">
        <f t="shared" si="141"/>
        <v>1</v>
      </c>
      <c r="D887" s="166">
        <f t="shared" si="142"/>
        <v>1</v>
      </c>
      <c r="E887" s="167">
        <f t="shared" si="143"/>
        <v>15</v>
      </c>
      <c r="F887" s="167">
        <v>5</v>
      </c>
      <c r="G887" s="168"/>
      <c r="H887" s="169"/>
      <c r="I887" s="170">
        <v>6</v>
      </c>
      <c r="J887" s="171">
        <v>44061</v>
      </c>
      <c r="K887" s="167">
        <v>5</v>
      </c>
      <c r="L887" s="169"/>
      <c r="M887" s="170">
        <v>8</v>
      </c>
      <c r="N887" s="171">
        <v>44060</v>
      </c>
      <c r="O887" s="167">
        <v>5</v>
      </c>
      <c r="P887" s="169"/>
      <c r="Q887" s="170">
        <v>8</v>
      </c>
      <c r="R887" s="171">
        <v>44059</v>
      </c>
      <c r="S887" s="167">
        <v>5</v>
      </c>
      <c r="T887" s="169"/>
      <c r="U887" s="170"/>
      <c r="V887" s="171"/>
      <c r="W887" s="167"/>
      <c r="X887" s="169"/>
      <c r="Y887" s="3"/>
      <c r="Z887" s="171"/>
      <c r="AA887" s="167"/>
      <c r="AB887" s="169"/>
      <c r="AC887" s="131"/>
      <c r="AD887" s="171"/>
      <c r="AE887" s="167"/>
      <c r="AF887" s="169"/>
      <c r="AG887" s="170"/>
      <c r="AH887" s="171"/>
      <c r="AI887" s="167"/>
      <c r="AJ887" s="169"/>
      <c r="AK887" s="170"/>
      <c r="AL887" s="171"/>
      <c r="AM887" s="167"/>
      <c r="AN887" s="169"/>
      <c r="AO887" s="170"/>
      <c r="AP887" s="171"/>
      <c r="AQ887" s="167"/>
      <c r="AR887" s="169"/>
      <c r="AS887" s="170"/>
      <c r="AT887" s="171"/>
      <c r="AU887" s="167"/>
      <c r="AV887" s="169"/>
      <c r="AW887" s="170"/>
      <c r="AX887" s="171"/>
      <c r="AY887" s="167"/>
      <c r="AZ887" s="169"/>
      <c r="BA887" s="170"/>
      <c r="BB887" s="171"/>
      <c r="BC887" s="167"/>
      <c r="BD887" s="169"/>
      <c r="BE887" s="170"/>
      <c r="BF887" s="171"/>
      <c r="BG887" s="167"/>
      <c r="BH887" s="169"/>
    </row>
    <row r="888" spans="1:60" s="172" customFormat="1" x14ac:dyDescent="0.25">
      <c r="A888" s="164">
        <v>44062</v>
      </c>
      <c r="B888" s="165">
        <v>0.5</v>
      </c>
      <c r="C888" s="128">
        <f t="shared" si="141"/>
        <v>3</v>
      </c>
      <c r="D888" s="166">
        <f t="shared" si="142"/>
        <v>3</v>
      </c>
      <c r="E888" s="167">
        <f t="shared" si="143"/>
        <v>195</v>
      </c>
      <c r="F888" s="167">
        <v>5</v>
      </c>
      <c r="G888" s="168"/>
      <c r="H888" s="169"/>
      <c r="I888" s="170">
        <v>6</v>
      </c>
      <c r="J888" s="171">
        <v>44061</v>
      </c>
      <c r="K888" s="167">
        <v>15</v>
      </c>
      <c r="L888" s="169"/>
      <c r="M888" s="170">
        <v>8</v>
      </c>
      <c r="N888" s="171">
        <v>44060</v>
      </c>
      <c r="O888" s="167">
        <v>15</v>
      </c>
      <c r="P888" s="169"/>
      <c r="Q888" s="170">
        <v>8</v>
      </c>
      <c r="R888" s="171">
        <v>44059</v>
      </c>
      <c r="S888" s="167">
        <v>15</v>
      </c>
      <c r="T888" s="169"/>
      <c r="U888" s="170">
        <v>8</v>
      </c>
      <c r="V888" s="171">
        <v>44058</v>
      </c>
      <c r="W888" s="167">
        <v>15</v>
      </c>
      <c r="X888" s="169"/>
      <c r="Y888" s="3">
        <v>5</v>
      </c>
      <c r="Z888" s="171">
        <v>44057</v>
      </c>
      <c r="AA888" s="167">
        <v>15</v>
      </c>
      <c r="AB888" s="169"/>
      <c r="AC888" s="131">
        <v>3</v>
      </c>
      <c r="AD888" s="171">
        <v>44056</v>
      </c>
      <c r="AE888" s="167">
        <v>15</v>
      </c>
      <c r="AF888" s="169"/>
      <c r="AG888" s="170">
        <v>1</v>
      </c>
      <c r="AH888" s="171">
        <v>44055</v>
      </c>
      <c r="AI888" s="167">
        <v>15</v>
      </c>
      <c r="AJ888" s="169"/>
      <c r="AK888" s="170">
        <v>1</v>
      </c>
      <c r="AL888" s="171">
        <v>44054</v>
      </c>
      <c r="AM888" s="167">
        <v>15</v>
      </c>
      <c r="AN888" s="169"/>
      <c r="AO888" s="170">
        <v>1</v>
      </c>
      <c r="AP888" s="171">
        <v>44053</v>
      </c>
      <c r="AQ888" s="167">
        <v>15</v>
      </c>
      <c r="AR888" s="169"/>
      <c r="AS888" s="170">
        <v>1</v>
      </c>
      <c r="AT888" s="171">
        <v>44052</v>
      </c>
      <c r="AU888" s="167">
        <v>15</v>
      </c>
      <c r="AV888" s="169"/>
      <c r="AW888" s="170">
        <v>1</v>
      </c>
      <c r="AX888" s="171">
        <v>44051</v>
      </c>
      <c r="AY888" s="167">
        <v>15</v>
      </c>
      <c r="AZ888" s="169"/>
      <c r="BA888" s="170">
        <v>1</v>
      </c>
      <c r="BB888" s="171">
        <v>44050</v>
      </c>
      <c r="BC888" s="167">
        <v>15</v>
      </c>
      <c r="BD888" s="169"/>
      <c r="BE888" s="170">
        <v>1</v>
      </c>
      <c r="BF888" s="171">
        <v>44049</v>
      </c>
      <c r="BG888" s="167">
        <v>15</v>
      </c>
      <c r="BH888" s="169"/>
    </row>
    <row r="889" spans="1:60" s="172" customFormat="1" x14ac:dyDescent="0.25">
      <c r="A889" s="164">
        <v>44062</v>
      </c>
      <c r="B889" s="165">
        <v>0.54166666666666663</v>
      </c>
      <c r="C889" s="128">
        <f t="shared" si="141"/>
        <v>2</v>
      </c>
      <c r="D889" s="166">
        <f t="shared" si="142"/>
        <v>2</v>
      </c>
      <c r="E889" s="167">
        <f t="shared" si="143"/>
        <v>130</v>
      </c>
      <c r="F889" s="167">
        <v>5</v>
      </c>
      <c r="G889" s="168"/>
      <c r="H889" s="169"/>
      <c r="I889" s="170">
        <v>6</v>
      </c>
      <c r="J889" s="171">
        <v>44061</v>
      </c>
      <c r="K889" s="167">
        <v>10</v>
      </c>
      <c r="L889" s="169"/>
      <c r="M889" s="170">
        <v>8</v>
      </c>
      <c r="N889" s="171">
        <v>44060</v>
      </c>
      <c r="O889" s="167">
        <v>10</v>
      </c>
      <c r="P889" s="169"/>
      <c r="Q889" s="170">
        <v>8</v>
      </c>
      <c r="R889" s="171">
        <v>44059</v>
      </c>
      <c r="S889" s="167">
        <v>10</v>
      </c>
      <c r="T889" s="169"/>
      <c r="U889" s="170">
        <v>8</v>
      </c>
      <c r="V889" s="171">
        <v>44058</v>
      </c>
      <c r="W889" s="167">
        <v>10</v>
      </c>
      <c r="X889" s="169"/>
      <c r="Y889" s="3">
        <v>5</v>
      </c>
      <c r="Z889" s="171">
        <v>44057</v>
      </c>
      <c r="AA889" s="167">
        <v>10</v>
      </c>
      <c r="AB889" s="169"/>
      <c r="AC889" s="131">
        <v>3</v>
      </c>
      <c r="AD889" s="171">
        <v>44056</v>
      </c>
      <c r="AE889" s="167">
        <v>10</v>
      </c>
      <c r="AF889" s="169"/>
      <c r="AG889" s="170">
        <v>1</v>
      </c>
      <c r="AH889" s="171">
        <v>44055</v>
      </c>
      <c r="AI889" s="167">
        <v>10</v>
      </c>
      <c r="AJ889" s="169"/>
      <c r="AK889" s="170">
        <v>1</v>
      </c>
      <c r="AL889" s="171">
        <v>44054</v>
      </c>
      <c r="AM889" s="167">
        <v>10</v>
      </c>
      <c r="AN889" s="169"/>
      <c r="AO889" s="170">
        <v>1</v>
      </c>
      <c r="AP889" s="171">
        <v>44053</v>
      </c>
      <c r="AQ889" s="167">
        <v>10</v>
      </c>
      <c r="AR889" s="169"/>
      <c r="AS889" s="170">
        <v>1</v>
      </c>
      <c r="AT889" s="171">
        <v>44052</v>
      </c>
      <c r="AU889" s="167">
        <v>10</v>
      </c>
      <c r="AV889" s="169"/>
      <c r="AW889" s="170">
        <v>1</v>
      </c>
      <c r="AX889" s="171">
        <v>44051</v>
      </c>
      <c r="AY889" s="167">
        <v>10</v>
      </c>
      <c r="AZ889" s="169"/>
      <c r="BA889" s="170">
        <v>1</v>
      </c>
      <c r="BB889" s="171">
        <v>44050</v>
      </c>
      <c r="BC889" s="167">
        <v>10</v>
      </c>
      <c r="BD889" s="169"/>
      <c r="BE889" s="170">
        <v>1</v>
      </c>
      <c r="BF889" s="171">
        <v>44049</v>
      </c>
      <c r="BG889" s="167">
        <v>10</v>
      </c>
      <c r="BH889" s="169"/>
    </row>
    <row r="890" spans="1:60" s="172" customFormat="1" x14ac:dyDescent="0.25">
      <c r="A890" s="164"/>
      <c r="B890" s="165"/>
      <c r="C890" s="128">
        <f t="shared" si="141"/>
        <v>1</v>
      </c>
      <c r="D890" s="166">
        <f t="shared" si="142"/>
        <v>1</v>
      </c>
      <c r="E890" s="167">
        <f t="shared" si="143"/>
        <v>60</v>
      </c>
      <c r="F890" s="167">
        <v>5</v>
      </c>
      <c r="G890" s="168"/>
      <c r="H890" s="169"/>
      <c r="I890" s="170">
        <v>6</v>
      </c>
      <c r="J890" s="171">
        <v>44061</v>
      </c>
      <c r="K890" s="167">
        <v>5</v>
      </c>
      <c r="L890" s="169"/>
      <c r="M890" s="170">
        <v>8</v>
      </c>
      <c r="N890" s="171">
        <v>44060</v>
      </c>
      <c r="O890" s="167">
        <v>5</v>
      </c>
      <c r="P890" s="169"/>
      <c r="Q890" s="170">
        <v>8</v>
      </c>
      <c r="R890" s="171">
        <v>44059</v>
      </c>
      <c r="S890" s="167">
        <v>5</v>
      </c>
      <c r="T890" s="169"/>
      <c r="U890" s="170">
        <v>8</v>
      </c>
      <c r="V890" s="171">
        <v>44058</v>
      </c>
      <c r="W890" s="167">
        <v>5</v>
      </c>
      <c r="X890" s="169"/>
      <c r="Y890" s="3">
        <v>5</v>
      </c>
      <c r="Z890" s="171">
        <v>44057</v>
      </c>
      <c r="AA890" s="167">
        <v>0</v>
      </c>
      <c r="AB890" s="169"/>
      <c r="AC890" s="131">
        <v>5</v>
      </c>
      <c r="AD890" s="171">
        <v>44056</v>
      </c>
      <c r="AE890" s="167">
        <v>5</v>
      </c>
      <c r="AF890" s="169"/>
      <c r="AG890" s="170">
        <v>3</v>
      </c>
      <c r="AH890" s="171">
        <v>44055</v>
      </c>
      <c r="AI890" s="167">
        <v>5</v>
      </c>
      <c r="AJ890" s="169"/>
      <c r="AK890" s="170">
        <v>1</v>
      </c>
      <c r="AL890" s="171">
        <v>44054</v>
      </c>
      <c r="AM890" s="167">
        <v>5</v>
      </c>
      <c r="AN890" s="169"/>
      <c r="AO890" s="170">
        <v>1</v>
      </c>
      <c r="AP890" s="171">
        <v>44053</v>
      </c>
      <c r="AQ890" s="167">
        <v>5</v>
      </c>
      <c r="AR890" s="169"/>
      <c r="AS890" s="170">
        <v>1</v>
      </c>
      <c r="AT890" s="171">
        <v>44052</v>
      </c>
      <c r="AU890" s="167">
        <v>5</v>
      </c>
      <c r="AV890" s="169"/>
      <c r="AW890" s="170">
        <v>1</v>
      </c>
      <c r="AX890" s="171">
        <v>44051</v>
      </c>
      <c r="AY890" s="167">
        <v>5</v>
      </c>
      <c r="AZ890" s="169"/>
      <c r="BA890" s="170">
        <v>1</v>
      </c>
      <c r="BB890" s="171">
        <v>44050</v>
      </c>
      <c r="BC890" s="167">
        <v>5</v>
      </c>
      <c r="BD890" s="169"/>
      <c r="BE890" s="170">
        <v>1</v>
      </c>
      <c r="BF890" s="171">
        <v>44049</v>
      </c>
      <c r="BG890" s="167">
        <v>5</v>
      </c>
      <c r="BH890" s="169"/>
    </row>
    <row r="891" spans="1:60" s="172" customFormat="1" x14ac:dyDescent="0.25">
      <c r="A891" s="164"/>
      <c r="B891" s="165"/>
      <c r="C891" s="144">
        <f>K891/F891</f>
        <v>1</v>
      </c>
      <c r="D891" s="166">
        <f>C891</f>
        <v>1</v>
      </c>
      <c r="E891" s="167">
        <f>SUM(K891,O891,S891,W891,AA891,AE891,AI891,AM891,AQ891,AU891,AY891,BC891,BG891)</f>
        <v>45</v>
      </c>
      <c r="F891" s="167">
        <v>5</v>
      </c>
      <c r="G891" s="168"/>
      <c r="H891" s="169"/>
      <c r="I891" s="170">
        <v>6</v>
      </c>
      <c r="J891" s="171">
        <v>44061</v>
      </c>
      <c r="K891" s="167">
        <v>5</v>
      </c>
      <c r="L891" s="169"/>
      <c r="M891" s="170">
        <v>8</v>
      </c>
      <c r="N891" s="171">
        <v>44060</v>
      </c>
      <c r="O891" s="167">
        <v>0</v>
      </c>
      <c r="P891" s="169"/>
      <c r="Q891" s="170">
        <v>8</v>
      </c>
      <c r="R891" s="171">
        <v>44059</v>
      </c>
      <c r="S891" s="167">
        <v>5</v>
      </c>
      <c r="T891" s="169"/>
      <c r="U891" s="170">
        <v>8</v>
      </c>
      <c r="V891" s="171">
        <v>44058</v>
      </c>
      <c r="W891" s="167">
        <v>5</v>
      </c>
      <c r="X891" s="169"/>
      <c r="Y891" s="3">
        <v>8</v>
      </c>
      <c r="Z891" s="171">
        <v>44057</v>
      </c>
      <c r="AA891" s="167">
        <v>5</v>
      </c>
      <c r="AB891" s="169"/>
      <c r="AC891" s="131">
        <v>5</v>
      </c>
      <c r="AD891" s="171">
        <v>44056</v>
      </c>
      <c r="AE891" s="167">
        <v>0</v>
      </c>
      <c r="AF891" s="169"/>
      <c r="AG891" s="170">
        <v>5</v>
      </c>
      <c r="AH891" s="171">
        <v>44055</v>
      </c>
      <c r="AI891" s="167">
        <v>5</v>
      </c>
      <c r="AJ891" s="169"/>
      <c r="AK891" s="170">
        <v>3</v>
      </c>
      <c r="AL891" s="171">
        <v>44054</v>
      </c>
      <c r="AM891" s="167">
        <v>5</v>
      </c>
      <c r="AN891" s="169"/>
      <c r="AO891" s="170">
        <v>1</v>
      </c>
      <c r="AP891" s="171">
        <v>44053</v>
      </c>
      <c r="AQ891" s="167">
        <v>5</v>
      </c>
      <c r="AR891" s="169"/>
      <c r="AS891" s="170">
        <v>1</v>
      </c>
      <c r="AT891" s="171">
        <v>44052</v>
      </c>
      <c r="AU891" s="167">
        <v>0</v>
      </c>
      <c r="AV891" s="169"/>
      <c r="AW891" s="170">
        <v>1</v>
      </c>
      <c r="AX891" s="171">
        <v>44051</v>
      </c>
      <c r="AY891" s="167">
        <v>5</v>
      </c>
      <c r="AZ891" s="169"/>
      <c r="BA891" s="170">
        <v>1</v>
      </c>
      <c r="BB891" s="171">
        <v>44050</v>
      </c>
      <c r="BC891" s="167">
        <v>5</v>
      </c>
      <c r="BD891" s="169"/>
      <c r="BE891" s="170"/>
      <c r="BF891" s="171"/>
      <c r="BG891" s="167"/>
      <c r="BH891" s="169"/>
    </row>
    <row r="892" spans="1:60" s="172" customFormat="1" x14ac:dyDescent="0.25">
      <c r="A892" s="164"/>
      <c r="B892" s="165"/>
      <c r="C892" s="144">
        <f>K892/F892</f>
        <v>1</v>
      </c>
      <c r="D892" s="166">
        <f>C892</f>
        <v>1</v>
      </c>
      <c r="E892" s="167">
        <f>SUM(K892,O892,S892,W892,AA892,AE892,AI892,AM892,AQ892,AU892,AY892,BC892,BG892)</f>
        <v>20</v>
      </c>
      <c r="F892" s="167">
        <v>5</v>
      </c>
      <c r="G892" s="168"/>
      <c r="H892" s="169"/>
      <c r="I892" s="170">
        <v>6</v>
      </c>
      <c r="J892" s="171">
        <v>44060</v>
      </c>
      <c r="K892" s="167">
        <v>5</v>
      </c>
      <c r="L892" s="169"/>
      <c r="M892" s="170">
        <v>8</v>
      </c>
      <c r="N892" s="171">
        <v>44059</v>
      </c>
      <c r="O892" s="167">
        <v>5</v>
      </c>
      <c r="P892" s="169"/>
      <c r="Q892" s="170">
        <v>8</v>
      </c>
      <c r="R892" s="171">
        <v>44058</v>
      </c>
      <c r="S892" s="167">
        <v>5</v>
      </c>
      <c r="T892" s="169"/>
      <c r="U892" s="170">
        <v>8</v>
      </c>
      <c r="V892" s="171">
        <v>44057</v>
      </c>
      <c r="W892" s="167">
        <v>5</v>
      </c>
      <c r="X892" s="169"/>
      <c r="Y892" s="3"/>
      <c r="Z892" s="171"/>
      <c r="AA892" s="167"/>
      <c r="AB892" s="169"/>
      <c r="AC892" s="131"/>
      <c r="AD892" s="171"/>
      <c r="AE892" s="167"/>
      <c r="AF892" s="169"/>
      <c r="AG892" s="170"/>
      <c r="AH892" s="171"/>
      <c r="AI892" s="167"/>
      <c r="AJ892" s="169"/>
      <c r="AK892" s="170"/>
      <c r="AL892" s="171"/>
      <c r="AM892" s="167"/>
      <c r="AN892" s="169"/>
      <c r="AO892" s="170"/>
      <c r="AP892" s="171"/>
      <c r="AQ892" s="167"/>
      <c r="AR892" s="169"/>
      <c r="AS892" s="170"/>
      <c r="AT892" s="171"/>
      <c r="AU892" s="167"/>
      <c r="AV892" s="169"/>
      <c r="AW892" s="170"/>
      <c r="AX892" s="171"/>
      <c r="AY892" s="167"/>
      <c r="AZ892" s="169"/>
      <c r="BA892" s="170"/>
      <c r="BB892" s="171"/>
      <c r="BC892" s="167"/>
      <c r="BD892" s="169"/>
      <c r="BE892" s="170"/>
      <c r="BF892" s="171"/>
      <c r="BG892" s="167"/>
      <c r="BH892" s="169"/>
    </row>
    <row r="893" spans="1:60" s="172" customFormat="1" x14ac:dyDescent="0.25">
      <c r="A893" s="164">
        <v>44062</v>
      </c>
      <c r="B893" s="165">
        <v>0.58333333333333337</v>
      </c>
      <c r="C893" s="128">
        <f t="shared" ref="C893:C909" si="144">K893/F893</f>
        <v>5</v>
      </c>
      <c r="D893" s="166">
        <f t="shared" ref="D893:D909" si="145">C893</f>
        <v>5</v>
      </c>
      <c r="E893" s="167">
        <f t="shared" ref="E893:E909" si="146">SUM(K893,O893,S893,W893,AA893,AE893,AI893,AM893,AQ893,AU893,AY893,BC893,BG893)</f>
        <v>325</v>
      </c>
      <c r="F893" s="167">
        <v>5</v>
      </c>
      <c r="G893" s="168"/>
      <c r="H893" s="169"/>
      <c r="I893" s="170">
        <v>6</v>
      </c>
      <c r="J893" s="171">
        <v>44061</v>
      </c>
      <c r="K893" s="167">
        <v>25</v>
      </c>
      <c r="L893" s="169"/>
      <c r="M893" s="170">
        <v>8</v>
      </c>
      <c r="N893" s="171">
        <v>44060</v>
      </c>
      <c r="O893" s="167">
        <v>25</v>
      </c>
      <c r="P893" s="169"/>
      <c r="Q893" s="170">
        <v>8</v>
      </c>
      <c r="R893" s="171">
        <v>44059</v>
      </c>
      <c r="S893" s="167">
        <v>25</v>
      </c>
      <c r="T893" s="169"/>
      <c r="U893" s="170">
        <v>8</v>
      </c>
      <c r="V893" s="171">
        <v>44058</v>
      </c>
      <c r="W893" s="167">
        <v>25</v>
      </c>
      <c r="X893" s="169"/>
      <c r="Y893" s="3">
        <v>5</v>
      </c>
      <c r="Z893" s="171">
        <v>44057</v>
      </c>
      <c r="AA893" s="167">
        <v>25</v>
      </c>
      <c r="AB893" s="169"/>
      <c r="AC893" s="131">
        <v>3</v>
      </c>
      <c r="AD893" s="171">
        <v>44056</v>
      </c>
      <c r="AE893" s="167">
        <v>25</v>
      </c>
      <c r="AF893" s="169"/>
      <c r="AG893" s="170">
        <v>1</v>
      </c>
      <c r="AH893" s="171">
        <v>44055</v>
      </c>
      <c r="AI893" s="167">
        <v>25</v>
      </c>
      <c r="AJ893" s="169"/>
      <c r="AK893" s="170">
        <v>1</v>
      </c>
      <c r="AL893" s="171">
        <v>44054</v>
      </c>
      <c r="AM893" s="167">
        <v>25</v>
      </c>
      <c r="AN893" s="169"/>
      <c r="AO893" s="170">
        <v>1</v>
      </c>
      <c r="AP893" s="171">
        <v>44053</v>
      </c>
      <c r="AQ893" s="167">
        <v>25</v>
      </c>
      <c r="AR893" s="169"/>
      <c r="AS893" s="170">
        <v>1</v>
      </c>
      <c r="AT893" s="171">
        <v>44052</v>
      </c>
      <c r="AU893" s="167">
        <v>25</v>
      </c>
      <c r="AV893" s="169"/>
      <c r="AW893" s="170">
        <v>1</v>
      </c>
      <c r="AX893" s="171">
        <v>44051</v>
      </c>
      <c r="AY893" s="167">
        <v>25</v>
      </c>
      <c r="AZ893" s="169"/>
      <c r="BA893" s="170">
        <v>1</v>
      </c>
      <c r="BB893" s="171">
        <v>44050</v>
      </c>
      <c r="BC893" s="167">
        <v>25</v>
      </c>
      <c r="BD893" s="169"/>
      <c r="BE893" s="170">
        <v>1</v>
      </c>
      <c r="BF893" s="171">
        <v>44049</v>
      </c>
      <c r="BG893" s="167">
        <v>25</v>
      </c>
      <c r="BH893" s="169"/>
    </row>
    <row r="894" spans="1:60" s="172" customFormat="1" x14ac:dyDescent="0.25">
      <c r="A894" s="164"/>
      <c r="B894" s="165"/>
      <c r="C894" s="128">
        <f t="shared" si="144"/>
        <v>1</v>
      </c>
      <c r="D894" s="166">
        <f t="shared" si="145"/>
        <v>1</v>
      </c>
      <c r="E894" s="167">
        <f t="shared" si="146"/>
        <v>60</v>
      </c>
      <c r="F894" s="167">
        <v>5</v>
      </c>
      <c r="G894" s="168"/>
      <c r="H894" s="169"/>
      <c r="I894" s="170">
        <v>6</v>
      </c>
      <c r="J894" s="171">
        <v>44061</v>
      </c>
      <c r="K894" s="167">
        <v>5</v>
      </c>
      <c r="L894" s="169"/>
      <c r="M894" s="170">
        <v>8</v>
      </c>
      <c r="N894" s="171">
        <v>44060</v>
      </c>
      <c r="O894" s="167">
        <v>5</v>
      </c>
      <c r="P894" s="169"/>
      <c r="Q894" s="170">
        <v>8</v>
      </c>
      <c r="R894" s="171">
        <v>44059</v>
      </c>
      <c r="S894" s="167">
        <v>5</v>
      </c>
      <c r="T894" s="169"/>
      <c r="U894" s="170">
        <v>8</v>
      </c>
      <c r="V894" s="171">
        <v>44058</v>
      </c>
      <c r="W894" s="167">
        <v>5</v>
      </c>
      <c r="X894" s="169"/>
      <c r="Y894" s="3">
        <v>5</v>
      </c>
      <c r="Z894" s="171">
        <v>44057</v>
      </c>
      <c r="AA894" s="167">
        <v>5</v>
      </c>
      <c r="AB894" s="169"/>
      <c r="AC894" s="131">
        <v>3</v>
      </c>
      <c r="AD894" s="171">
        <v>44056</v>
      </c>
      <c r="AE894" s="167">
        <v>0</v>
      </c>
      <c r="AF894" s="169"/>
      <c r="AG894" s="170">
        <v>3</v>
      </c>
      <c r="AH894" s="171">
        <v>44055</v>
      </c>
      <c r="AI894" s="167">
        <v>5</v>
      </c>
      <c r="AJ894" s="169"/>
      <c r="AK894" s="170">
        <v>1</v>
      </c>
      <c r="AL894" s="171">
        <v>44054</v>
      </c>
      <c r="AM894" s="167">
        <v>5</v>
      </c>
      <c r="AN894" s="169"/>
      <c r="AO894" s="170">
        <v>1</v>
      </c>
      <c r="AP894" s="171">
        <v>44053</v>
      </c>
      <c r="AQ894" s="167">
        <v>5</v>
      </c>
      <c r="AR894" s="169"/>
      <c r="AS894" s="170">
        <v>1</v>
      </c>
      <c r="AT894" s="171">
        <v>44052</v>
      </c>
      <c r="AU894" s="167">
        <v>5</v>
      </c>
      <c r="AV894" s="169"/>
      <c r="AW894" s="170">
        <v>1</v>
      </c>
      <c r="AX894" s="171">
        <v>44051</v>
      </c>
      <c r="AY894" s="167">
        <v>5</v>
      </c>
      <c r="AZ894" s="169"/>
      <c r="BA894" s="170">
        <v>1</v>
      </c>
      <c r="BB894" s="171">
        <v>44050</v>
      </c>
      <c r="BC894" s="167">
        <v>5</v>
      </c>
      <c r="BD894" s="169"/>
      <c r="BE894" s="170">
        <v>1</v>
      </c>
      <c r="BF894" s="171">
        <v>44049</v>
      </c>
      <c r="BG894" s="167">
        <v>5</v>
      </c>
      <c r="BH894" s="169"/>
    </row>
    <row r="895" spans="1:60" s="172" customFormat="1" x14ac:dyDescent="0.25">
      <c r="A895" s="164"/>
      <c r="B895" s="165"/>
      <c r="C895" s="144">
        <f t="shared" si="144"/>
        <v>1</v>
      </c>
      <c r="D895" s="166">
        <f t="shared" si="145"/>
        <v>1</v>
      </c>
      <c r="E895" s="167">
        <f t="shared" si="146"/>
        <v>50</v>
      </c>
      <c r="F895" s="167">
        <v>5</v>
      </c>
      <c r="G895" s="168"/>
      <c r="H895" s="169"/>
      <c r="I895" s="170">
        <v>6</v>
      </c>
      <c r="J895" s="171">
        <v>44060</v>
      </c>
      <c r="K895" s="167">
        <v>5</v>
      </c>
      <c r="L895" s="169"/>
      <c r="M895" s="170">
        <v>8</v>
      </c>
      <c r="N895" s="171">
        <v>44059</v>
      </c>
      <c r="O895" s="167">
        <v>5</v>
      </c>
      <c r="P895" s="169"/>
      <c r="Q895" s="170">
        <v>8</v>
      </c>
      <c r="R895" s="171">
        <v>44058</v>
      </c>
      <c r="S895" s="167">
        <v>5</v>
      </c>
      <c r="T895" s="169"/>
      <c r="U895" s="170">
        <v>8</v>
      </c>
      <c r="V895" s="171">
        <v>44057</v>
      </c>
      <c r="W895" s="167">
        <v>5</v>
      </c>
      <c r="X895" s="169"/>
      <c r="Y895" s="3">
        <v>5</v>
      </c>
      <c r="Z895" s="171">
        <v>44056</v>
      </c>
      <c r="AA895" s="167">
        <v>0</v>
      </c>
      <c r="AB895" s="169"/>
      <c r="AC895" s="131">
        <v>5</v>
      </c>
      <c r="AD895" s="171">
        <v>44055</v>
      </c>
      <c r="AE895" s="167">
        <v>5</v>
      </c>
      <c r="AF895" s="169"/>
      <c r="AG895" s="170">
        <v>3</v>
      </c>
      <c r="AH895" s="171">
        <v>44054</v>
      </c>
      <c r="AI895" s="167">
        <v>5</v>
      </c>
      <c r="AJ895" s="169"/>
      <c r="AK895" s="170">
        <v>1</v>
      </c>
      <c r="AL895" s="171">
        <v>44053</v>
      </c>
      <c r="AM895" s="167">
        <v>0</v>
      </c>
      <c r="AN895" s="169"/>
      <c r="AO895" s="170">
        <v>1</v>
      </c>
      <c r="AP895" s="171">
        <v>44052</v>
      </c>
      <c r="AQ895" s="167">
        <v>5</v>
      </c>
      <c r="AR895" s="169"/>
      <c r="AS895" s="170">
        <v>1</v>
      </c>
      <c r="AT895" s="171">
        <v>44051</v>
      </c>
      <c r="AU895" s="167">
        <v>5</v>
      </c>
      <c r="AV895" s="169"/>
      <c r="AW895" s="170">
        <v>1</v>
      </c>
      <c r="AX895" s="171">
        <v>44050</v>
      </c>
      <c r="AY895" s="167">
        <v>5</v>
      </c>
      <c r="AZ895" s="169"/>
      <c r="BA895" s="170">
        <v>1</v>
      </c>
      <c r="BB895" s="171">
        <v>44049</v>
      </c>
      <c r="BC895" s="167">
        <v>5</v>
      </c>
      <c r="BD895" s="169"/>
      <c r="BE895" s="170"/>
      <c r="BF895" s="171"/>
      <c r="BG895" s="167"/>
      <c r="BH895" s="169"/>
    </row>
    <row r="896" spans="1:60" s="172" customFormat="1" x14ac:dyDescent="0.25">
      <c r="A896" s="164">
        <v>44062</v>
      </c>
      <c r="B896" s="165">
        <v>0.625</v>
      </c>
      <c r="C896" s="128">
        <f t="shared" si="144"/>
        <v>5</v>
      </c>
      <c r="D896" s="166">
        <f t="shared" si="145"/>
        <v>5</v>
      </c>
      <c r="E896" s="167">
        <f t="shared" si="146"/>
        <v>325</v>
      </c>
      <c r="F896" s="167">
        <v>5</v>
      </c>
      <c r="G896" s="168"/>
      <c r="H896" s="169"/>
      <c r="I896" s="170">
        <v>6</v>
      </c>
      <c r="J896" s="171">
        <v>44061</v>
      </c>
      <c r="K896" s="167">
        <v>25</v>
      </c>
      <c r="L896" s="169"/>
      <c r="M896" s="170">
        <v>8</v>
      </c>
      <c r="N896" s="171">
        <v>44060</v>
      </c>
      <c r="O896" s="167">
        <v>25</v>
      </c>
      <c r="P896" s="169"/>
      <c r="Q896" s="170">
        <v>8</v>
      </c>
      <c r="R896" s="171">
        <v>44059</v>
      </c>
      <c r="S896" s="167">
        <v>25</v>
      </c>
      <c r="T896" s="169"/>
      <c r="U896" s="170">
        <v>8</v>
      </c>
      <c r="V896" s="171">
        <v>44058</v>
      </c>
      <c r="W896" s="167">
        <v>25</v>
      </c>
      <c r="X896" s="169"/>
      <c r="Y896" s="3">
        <v>5</v>
      </c>
      <c r="Z896" s="171">
        <v>44057</v>
      </c>
      <c r="AA896" s="167">
        <v>25</v>
      </c>
      <c r="AB896" s="169"/>
      <c r="AC896" s="131">
        <v>3</v>
      </c>
      <c r="AD896" s="171">
        <v>44056</v>
      </c>
      <c r="AE896" s="167">
        <v>25</v>
      </c>
      <c r="AF896" s="169"/>
      <c r="AG896" s="170">
        <v>1</v>
      </c>
      <c r="AH896" s="171">
        <v>44055</v>
      </c>
      <c r="AI896" s="167">
        <v>25</v>
      </c>
      <c r="AJ896" s="169"/>
      <c r="AK896" s="170">
        <v>1</v>
      </c>
      <c r="AL896" s="171">
        <v>44054</v>
      </c>
      <c r="AM896" s="167">
        <v>25</v>
      </c>
      <c r="AN896" s="169"/>
      <c r="AO896" s="170">
        <v>1</v>
      </c>
      <c r="AP896" s="171">
        <v>44053</v>
      </c>
      <c r="AQ896" s="167">
        <v>25</v>
      </c>
      <c r="AR896" s="169"/>
      <c r="AS896" s="170">
        <v>1</v>
      </c>
      <c r="AT896" s="171">
        <v>44052</v>
      </c>
      <c r="AU896" s="167">
        <v>25</v>
      </c>
      <c r="AV896" s="169"/>
      <c r="AW896" s="170">
        <v>1</v>
      </c>
      <c r="AX896" s="171">
        <v>44051</v>
      </c>
      <c r="AY896" s="167">
        <v>25</v>
      </c>
      <c r="AZ896" s="169"/>
      <c r="BA896" s="170">
        <v>1</v>
      </c>
      <c r="BB896" s="171">
        <v>44050</v>
      </c>
      <c r="BC896" s="167">
        <v>25</v>
      </c>
      <c r="BD896" s="169"/>
      <c r="BE896" s="170">
        <v>1</v>
      </c>
      <c r="BF896" s="171">
        <v>44049</v>
      </c>
      <c r="BG896" s="167">
        <v>25</v>
      </c>
      <c r="BH896" s="169"/>
    </row>
    <row r="897" spans="1:60" s="172" customFormat="1" x14ac:dyDescent="0.25">
      <c r="A897" s="164"/>
      <c r="B897" s="165"/>
      <c r="C897" s="128">
        <f t="shared" si="144"/>
        <v>1</v>
      </c>
      <c r="D897" s="166">
        <f t="shared" si="145"/>
        <v>1</v>
      </c>
      <c r="E897" s="167">
        <f t="shared" si="146"/>
        <v>60</v>
      </c>
      <c r="F897" s="167">
        <v>5</v>
      </c>
      <c r="G897" s="168"/>
      <c r="H897" s="169"/>
      <c r="I897" s="170">
        <v>6</v>
      </c>
      <c r="J897" s="171">
        <v>44061</v>
      </c>
      <c r="K897" s="167">
        <v>5</v>
      </c>
      <c r="L897" s="169"/>
      <c r="M897" s="170">
        <v>8</v>
      </c>
      <c r="N897" s="171">
        <v>44060</v>
      </c>
      <c r="O897" s="167">
        <v>5</v>
      </c>
      <c r="P897" s="169"/>
      <c r="Q897" s="170">
        <v>8</v>
      </c>
      <c r="R897" s="171">
        <v>44059</v>
      </c>
      <c r="S897" s="167">
        <v>5</v>
      </c>
      <c r="T897" s="169"/>
      <c r="U897" s="170">
        <v>8</v>
      </c>
      <c r="V897" s="171">
        <v>44058</v>
      </c>
      <c r="W897" s="167">
        <v>5</v>
      </c>
      <c r="X897" s="169"/>
      <c r="Y897" s="3">
        <v>5</v>
      </c>
      <c r="Z897" s="171">
        <v>44057</v>
      </c>
      <c r="AA897" s="167">
        <v>5</v>
      </c>
      <c r="AB897" s="169"/>
      <c r="AC897" s="131">
        <v>3</v>
      </c>
      <c r="AD897" s="171">
        <v>44056</v>
      </c>
      <c r="AE897" s="167">
        <v>5</v>
      </c>
      <c r="AF897" s="169"/>
      <c r="AG897" s="170">
        <v>1</v>
      </c>
      <c r="AH897" s="171">
        <v>44055</v>
      </c>
      <c r="AI897" s="167">
        <v>5</v>
      </c>
      <c r="AJ897" s="169"/>
      <c r="AK897" s="170">
        <v>1</v>
      </c>
      <c r="AL897" s="171">
        <v>44054</v>
      </c>
      <c r="AM897" s="167">
        <v>5</v>
      </c>
      <c r="AN897" s="169"/>
      <c r="AO897" s="170">
        <v>1</v>
      </c>
      <c r="AP897" s="171">
        <v>44053</v>
      </c>
      <c r="AQ897" s="167">
        <v>5</v>
      </c>
      <c r="AR897" s="169"/>
      <c r="AS897" s="170">
        <v>1</v>
      </c>
      <c r="AT897" s="171">
        <v>44052</v>
      </c>
      <c r="AU897" s="167">
        <v>5</v>
      </c>
      <c r="AV897" s="169"/>
      <c r="AW897" s="170">
        <v>1</v>
      </c>
      <c r="AX897" s="171">
        <v>44051</v>
      </c>
      <c r="AY897" s="167">
        <v>0</v>
      </c>
      <c r="AZ897" s="169"/>
      <c r="BA897" s="170">
        <v>1</v>
      </c>
      <c r="BB897" s="171">
        <v>44050</v>
      </c>
      <c r="BC897" s="167">
        <v>5</v>
      </c>
      <c r="BD897" s="169"/>
      <c r="BE897" s="170">
        <v>1</v>
      </c>
      <c r="BF897" s="171">
        <v>44049</v>
      </c>
      <c r="BG897" s="167">
        <v>5</v>
      </c>
      <c r="BH897" s="169"/>
    </row>
    <row r="898" spans="1:60" s="172" customFormat="1" x14ac:dyDescent="0.25">
      <c r="A898" s="164"/>
      <c r="B898" s="165"/>
      <c r="C898" s="144">
        <f t="shared" si="144"/>
        <v>1</v>
      </c>
      <c r="D898" s="166">
        <f t="shared" si="145"/>
        <v>1</v>
      </c>
      <c r="E898" s="167">
        <f t="shared" si="146"/>
        <v>30</v>
      </c>
      <c r="F898" s="167">
        <v>5</v>
      </c>
      <c r="G898" s="168"/>
      <c r="H898" s="169"/>
      <c r="I898" s="170">
        <v>6</v>
      </c>
      <c r="J898" s="171">
        <v>44061</v>
      </c>
      <c r="K898" s="167">
        <v>5</v>
      </c>
      <c r="L898" s="169"/>
      <c r="M898" s="170">
        <v>8</v>
      </c>
      <c r="N898" s="171">
        <v>44060</v>
      </c>
      <c r="O898" s="167">
        <v>0</v>
      </c>
      <c r="P898" s="169"/>
      <c r="Q898" s="170">
        <v>8</v>
      </c>
      <c r="R898" s="171">
        <v>44059</v>
      </c>
      <c r="S898" s="167">
        <v>5</v>
      </c>
      <c r="T898" s="169"/>
      <c r="U898" s="170">
        <v>8</v>
      </c>
      <c r="V898" s="171">
        <v>44058</v>
      </c>
      <c r="W898" s="167">
        <v>5</v>
      </c>
      <c r="X898" s="169"/>
      <c r="Y898" s="3">
        <v>8</v>
      </c>
      <c r="Z898" s="171">
        <v>44057</v>
      </c>
      <c r="AA898" s="167">
        <v>5</v>
      </c>
      <c r="AB898" s="169"/>
      <c r="AC898" s="131">
        <v>5</v>
      </c>
      <c r="AD898" s="171">
        <v>44056</v>
      </c>
      <c r="AE898" s="167">
        <v>5</v>
      </c>
      <c r="AF898" s="169"/>
      <c r="AG898" s="170">
        <v>3</v>
      </c>
      <c r="AH898" s="171">
        <v>44055</v>
      </c>
      <c r="AI898" s="167">
        <v>5</v>
      </c>
      <c r="AJ898" s="169"/>
      <c r="AK898" s="170"/>
      <c r="AL898" s="171"/>
      <c r="AM898" s="167"/>
      <c r="AN898" s="169"/>
      <c r="AO898" s="170"/>
      <c r="AP898" s="171"/>
      <c r="AQ898" s="167"/>
      <c r="AR898" s="169"/>
      <c r="AS898" s="170"/>
      <c r="AT898" s="171"/>
      <c r="AU898" s="167"/>
      <c r="AV898" s="169"/>
      <c r="AW898" s="170"/>
      <c r="AX898" s="171"/>
      <c r="AY898" s="167"/>
      <c r="AZ898" s="169"/>
      <c r="BA898" s="170"/>
      <c r="BB898" s="171"/>
      <c r="BC898" s="167"/>
      <c r="BD898" s="169"/>
      <c r="BE898" s="170"/>
      <c r="BF898" s="171"/>
      <c r="BG898" s="167"/>
      <c r="BH898" s="169"/>
    </row>
    <row r="899" spans="1:60" s="172" customFormat="1" x14ac:dyDescent="0.25">
      <c r="A899" s="164">
        <v>44062</v>
      </c>
      <c r="B899" s="165">
        <v>0.70833333333333337</v>
      </c>
      <c r="C899" s="128">
        <f t="shared" si="144"/>
        <v>1</v>
      </c>
      <c r="D899" s="166">
        <f t="shared" si="145"/>
        <v>1</v>
      </c>
      <c r="E899" s="167">
        <f t="shared" si="146"/>
        <v>45</v>
      </c>
      <c r="F899" s="167">
        <v>5</v>
      </c>
      <c r="G899" s="168"/>
      <c r="H899" s="169"/>
      <c r="I899" s="170">
        <v>6</v>
      </c>
      <c r="J899" s="171">
        <v>44057</v>
      </c>
      <c r="K899" s="167">
        <v>5</v>
      </c>
      <c r="L899" s="169"/>
      <c r="M899" s="170">
        <v>8</v>
      </c>
      <c r="N899" s="171">
        <v>44056</v>
      </c>
      <c r="O899" s="167">
        <v>5</v>
      </c>
      <c r="P899" s="169"/>
      <c r="Q899" s="170">
        <v>8</v>
      </c>
      <c r="R899" s="171">
        <v>44055</v>
      </c>
      <c r="S899" s="167">
        <v>5</v>
      </c>
      <c r="T899" s="169"/>
      <c r="U899" s="170">
        <v>8</v>
      </c>
      <c r="V899" s="171">
        <v>44054</v>
      </c>
      <c r="W899" s="167">
        <v>5</v>
      </c>
      <c r="X899" s="169"/>
      <c r="Y899" s="3">
        <v>5</v>
      </c>
      <c r="Z899" s="171">
        <v>44053</v>
      </c>
      <c r="AA899" s="167">
        <v>5</v>
      </c>
      <c r="AB899" s="169"/>
      <c r="AC899" s="131">
        <v>3</v>
      </c>
      <c r="AD899" s="171">
        <v>44052</v>
      </c>
      <c r="AE899" s="167">
        <v>5</v>
      </c>
      <c r="AF899" s="169"/>
      <c r="AG899" s="170">
        <v>1</v>
      </c>
      <c r="AH899" s="171">
        <v>44051</v>
      </c>
      <c r="AI899" s="167">
        <v>5</v>
      </c>
      <c r="AJ899" s="169"/>
      <c r="AK899" s="170">
        <v>1</v>
      </c>
      <c r="AL899" s="171">
        <v>44050</v>
      </c>
      <c r="AM899" s="167">
        <v>5</v>
      </c>
      <c r="AN899" s="169"/>
      <c r="AO899" s="170">
        <v>1</v>
      </c>
      <c r="AP899" s="171">
        <v>44049</v>
      </c>
      <c r="AQ899" s="167">
        <v>5</v>
      </c>
      <c r="AR899" s="169"/>
      <c r="AS899" s="170"/>
      <c r="AT899" s="171"/>
      <c r="AU899" s="167"/>
      <c r="AV899" s="169"/>
      <c r="AW899" s="170"/>
      <c r="AX899" s="171"/>
      <c r="AY899" s="167"/>
      <c r="AZ899" s="169"/>
      <c r="BA899" s="170"/>
      <c r="BB899" s="171"/>
      <c r="BC899" s="167"/>
      <c r="BD899" s="169"/>
      <c r="BE899" s="170"/>
      <c r="BF899" s="171"/>
      <c r="BG899" s="167"/>
      <c r="BH899" s="169"/>
    </row>
    <row r="900" spans="1:60" s="172" customFormat="1" x14ac:dyDescent="0.25">
      <c r="A900" s="164"/>
      <c r="B900" s="165"/>
      <c r="C900" s="128">
        <f t="shared" si="144"/>
        <v>1</v>
      </c>
      <c r="D900" s="166">
        <f t="shared" si="145"/>
        <v>1</v>
      </c>
      <c r="E900" s="167">
        <f t="shared" si="146"/>
        <v>40</v>
      </c>
      <c r="F900" s="167">
        <v>5</v>
      </c>
      <c r="G900" s="168"/>
      <c r="H900" s="169"/>
      <c r="I900" s="170">
        <v>6</v>
      </c>
      <c r="J900" s="171">
        <v>44058</v>
      </c>
      <c r="K900" s="167">
        <v>5</v>
      </c>
      <c r="L900" s="169"/>
      <c r="M900" s="170">
        <v>8</v>
      </c>
      <c r="N900" s="171">
        <v>44057</v>
      </c>
      <c r="O900" s="167">
        <v>5</v>
      </c>
      <c r="P900" s="169"/>
      <c r="Q900" s="170">
        <v>8</v>
      </c>
      <c r="R900" s="171">
        <v>44056</v>
      </c>
      <c r="S900" s="167">
        <v>5</v>
      </c>
      <c r="T900" s="169"/>
      <c r="U900" s="170">
        <v>8</v>
      </c>
      <c r="V900" s="171">
        <v>44055</v>
      </c>
      <c r="W900" s="167">
        <v>5</v>
      </c>
      <c r="X900" s="169"/>
      <c r="Y900" s="3">
        <v>5</v>
      </c>
      <c r="Z900" s="171">
        <v>44054</v>
      </c>
      <c r="AA900" s="167">
        <v>0</v>
      </c>
      <c r="AB900" s="169"/>
      <c r="AC900" s="131">
        <v>5</v>
      </c>
      <c r="AD900" s="171">
        <v>44053</v>
      </c>
      <c r="AE900" s="167">
        <v>0</v>
      </c>
      <c r="AF900" s="169"/>
      <c r="AG900" s="170">
        <v>5</v>
      </c>
      <c r="AH900" s="171">
        <v>44052</v>
      </c>
      <c r="AI900" s="167">
        <v>5</v>
      </c>
      <c r="AJ900" s="169"/>
      <c r="AK900" s="170">
        <v>3</v>
      </c>
      <c r="AL900" s="171">
        <v>44051</v>
      </c>
      <c r="AM900" s="167">
        <v>5</v>
      </c>
      <c r="AN900" s="169"/>
      <c r="AO900" s="170">
        <v>1</v>
      </c>
      <c r="AP900" s="171">
        <v>44050</v>
      </c>
      <c r="AQ900" s="167">
        <v>5</v>
      </c>
      <c r="AR900" s="169"/>
      <c r="AS900" s="170">
        <v>1</v>
      </c>
      <c r="AT900" s="171">
        <v>44049</v>
      </c>
      <c r="AU900" s="167">
        <v>5</v>
      </c>
      <c r="AV900" s="169"/>
      <c r="AW900" s="170"/>
      <c r="AX900" s="171"/>
      <c r="AY900" s="167"/>
      <c r="AZ900" s="169"/>
      <c r="BA900" s="170"/>
      <c r="BB900" s="171"/>
      <c r="BC900" s="167"/>
      <c r="BD900" s="169"/>
      <c r="BE900" s="170"/>
      <c r="BF900" s="171"/>
      <c r="BG900" s="167"/>
      <c r="BH900" s="169"/>
    </row>
    <row r="901" spans="1:60" s="172" customFormat="1" x14ac:dyDescent="0.25">
      <c r="A901" s="164"/>
      <c r="B901" s="165"/>
      <c r="C901" s="144">
        <f t="shared" si="144"/>
        <v>1</v>
      </c>
      <c r="D901" s="166">
        <f t="shared" si="145"/>
        <v>1</v>
      </c>
      <c r="E901" s="167">
        <f t="shared" si="146"/>
        <v>20</v>
      </c>
      <c r="F901" s="167">
        <v>5</v>
      </c>
      <c r="G901" s="168"/>
      <c r="H901" s="169"/>
      <c r="I901" s="170">
        <v>6</v>
      </c>
      <c r="J901" s="171">
        <v>44061</v>
      </c>
      <c r="K901" s="167">
        <v>5</v>
      </c>
      <c r="L901" s="169"/>
      <c r="M901" s="170">
        <v>8</v>
      </c>
      <c r="N901" s="171">
        <v>44060</v>
      </c>
      <c r="O901" s="167">
        <v>5</v>
      </c>
      <c r="P901" s="169"/>
      <c r="Q901" s="170">
        <v>8</v>
      </c>
      <c r="R901" s="171">
        <v>44059</v>
      </c>
      <c r="S901" s="167">
        <v>5</v>
      </c>
      <c r="T901" s="169"/>
      <c r="U901" s="170">
        <v>8</v>
      </c>
      <c r="V901" s="171">
        <v>44058</v>
      </c>
      <c r="W901" s="167">
        <v>5</v>
      </c>
      <c r="X901" s="169"/>
      <c r="Y901" s="3"/>
      <c r="Z901" s="171"/>
      <c r="AA901" s="167"/>
      <c r="AB901" s="169"/>
      <c r="AC901" s="131"/>
      <c r="AD901" s="171"/>
      <c r="AE901" s="167"/>
      <c r="AF901" s="169"/>
      <c r="AG901" s="170"/>
      <c r="AH901" s="171"/>
      <c r="AI901" s="167"/>
      <c r="AJ901" s="169"/>
      <c r="AK901" s="170"/>
      <c r="AL901" s="171"/>
      <c r="AM901" s="167"/>
      <c r="AN901" s="169"/>
      <c r="AO901" s="170"/>
      <c r="AP901" s="171"/>
      <c r="AQ901" s="167"/>
      <c r="AR901" s="169"/>
      <c r="AS901" s="170"/>
      <c r="AT901" s="171"/>
      <c r="AU901" s="167"/>
      <c r="AV901" s="169"/>
      <c r="AW901" s="170"/>
      <c r="AX901" s="171"/>
      <c r="AY901" s="167"/>
      <c r="AZ901" s="169"/>
      <c r="BA901" s="170"/>
      <c r="BB901" s="171"/>
      <c r="BC901" s="167"/>
      <c r="BD901" s="169"/>
      <c r="BE901" s="170"/>
      <c r="BF901" s="171"/>
      <c r="BG901" s="167"/>
      <c r="BH901" s="169"/>
    </row>
    <row r="902" spans="1:60" s="172" customFormat="1" x14ac:dyDescent="0.25">
      <c r="A902" s="164"/>
      <c r="B902" s="165"/>
      <c r="C902" s="144">
        <f t="shared" si="144"/>
        <v>2</v>
      </c>
      <c r="D902" s="166">
        <f t="shared" si="145"/>
        <v>2</v>
      </c>
      <c r="E902" s="167">
        <f t="shared" si="146"/>
        <v>30</v>
      </c>
      <c r="F902" s="167">
        <v>5</v>
      </c>
      <c r="G902" s="168"/>
      <c r="H902" s="169"/>
      <c r="I902" s="170">
        <v>6</v>
      </c>
      <c r="J902" s="171">
        <v>44061</v>
      </c>
      <c r="K902" s="167">
        <v>10</v>
      </c>
      <c r="L902" s="169"/>
      <c r="M902" s="170">
        <v>8</v>
      </c>
      <c r="N902" s="171">
        <v>44060</v>
      </c>
      <c r="O902" s="167">
        <v>10</v>
      </c>
      <c r="P902" s="169"/>
      <c r="Q902" s="170">
        <v>8</v>
      </c>
      <c r="R902" s="171">
        <v>44059</v>
      </c>
      <c r="S902" s="167">
        <v>10</v>
      </c>
      <c r="T902" s="169"/>
      <c r="U902" s="170"/>
      <c r="V902" s="171"/>
      <c r="W902" s="167"/>
      <c r="X902" s="169"/>
      <c r="Y902" s="3"/>
      <c r="Z902" s="171"/>
      <c r="AA902" s="167"/>
      <c r="AB902" s="169"/>
      <c r="AC902" s="131"/>
      <c r="AD902" s="171"/>
      <c r="AE902" s="167"/>
      <c r="AF902" s="169"/>
      <c r="AG902" s="170"/>
      <c r="AH902" s="171"/>
      <c r="AI902" s="167"/>
      <c r="AJ902" s="169"/>
      <c r="AK902" s="170"/>
      <c r="AL902" s="171"/>
      <c r="AM902" s="167"/>
      <c r="AN902" s="169"/>
      <c r="AO902" s="170"/>
      <c r="AP902" s="171"/>
      <c r="AQ902" s="167"/>
      <c r="AR902" s="169"/>
      <c r="AS902" s="170"/>
      <c r="AT902" s="171"/>
      <c r="AU902" s="167"/>
      <c r="AV902" s="169"/>
      <c r="AW902" s="170"/>
      <c r="AX902" s="171"/>
      <c r="AY902" s="167"/>
      <c r="AZ902" s="169"/>
      <c r="BA902" s="170"/>
      <c r="BB902" s="171"/>
      <c r="BC902" s="167"/>
      <c r="BD902" s="169"/>
      <c r="BE902" s="170"/>
      <c r="BF902" s="171"/>
      <c r="BG902" s="167"/>
      <c r="BH902" s="169"/>
    </row>
    <row r="903" spans="1:60" s="172" customFormat="1" x14ac:dyDescent="0.25">
      <c r="A903" s="164"/>
      <c r="B903" s="165"/>
      <c r="C903" s="144">
        <f t="shared" si="144"/>
        <v>1</v>
      </c>
      <c r="D903" s="166">
        <f t="shared" si="145"/>
        <v>1</v>
      </c>
      <c r="E903" s="167">
        <f t="shared" si="146"/>
        <v>15</v>
      </c>
      <c r="F903" s="167">
        <v>5</v>
      </c>
      <c r="G903" s="168"/>
      <c r="H903" s="169"/>
      <c r="I903" s="170">
        <v>6</v>
      </c>
      <c r="J903" s="171">
        <v>44061</v>
      </c>
      <c r="K903" s="167">
        <v>5</v>
      </c>
      <c r="L903" s="169"/>
      <c r="M903" s="170">
        <v>8</v>
      </c>
      <c r="N903" s="171">
        <v>44060</v>
      </c>
      <c r="O903" s="167">
        <v>0</v>
      </c>
      <c r="P903" s="169"/>
      <c r="Q903" s="170">
        <v>8</v>
      </c>
      <c r="R903" s="171">
        <v>44059</v>
      </c>
      <c r="S903" s="167">
        <v>0</v>
      </c>
      <c r="T903" s="169"/>
      <c r="U903" s="170">
        <v>8</v>
      </c>
      <c r="V903" s="171">
        <v>44058</v>
      </c>
      <c r="W903" s="167">
        <v>0</v>
      </c>
      <c r="X903" s="169"/>
      <c r="Y903" s="3">
        <v>8</v>
      </c>
      <c r="Z903" s="171">
        <v>44057</v>
      </c>
      <c r="AA903" s="167">
        <v>0</v>
      </c>
      <c r="AB903" s="169"/>
      <c r="AC903" s="131">
        <v>8</v>
      </c>
      <c r="AD903" s="171">
        <v>44056</v>
      </c>
      <c r="AE903" s="167">
        <v>5</v>
      </c>
      <c r="AF903" s="169"/>
      <c r="AG903" s="170">
        <v>8</v>
      </c>
      <c r="AH903" s="171">
        <v>44055</v>
      </c>
      <c r="AI903" s="167">
        <v>0</v>
      </c>
      <c r="AJ903" s="169"/>
      <c r="AK903" s="170">
        <v>8</v>
      </c>
      <c r="AL903" s="171">
        <v>44054</v>
      </c>
      <c r="AM903" s="167">
        <v>5</v>
      </c>
      <c r="AN903" s="169"/>
      <c r="AO903" s="170"/>
      <c r="AP903" s="171"/>
      <c r="AQ903" s="167"/>
      <c r="AR903" s="169"/>
      <c r="AS903" s="170"/>
      <c r="AT903" s="171"/>
      <c r="AU903" s="167"/>
      <c r="AV903" s="169"/>
      <c r="AW903" s="170"/>
      <c r="AX903" s="171"/>
      <c r="AY903" s="167"/>
      <c r="AZ903" s="169"/>
      <c r="BA903" s="170"/>
      <c r="BB903" s="171"/>
      <c r="BC903" s="167"/>
      <c r="BD903" s="169"/>
      <c r="BE903" s="170"/>
      <c r="BF903" s="171"/>
      <c r="BG903" s="167"/>
      <c r="BH903" s="169"/>
    </row>
    <row r="904" spans="1:60" s="172" customFormat="1" x14ac:dyDescent="0.25">
      <c r="A904" s="164">
        <v>44062</v>
      </c>
      <c r="B904" s="165">
        <v>0.79166666666666663</v>
      </c>
      <c r="C904" s="128">
        <f t="shared" si="144"/>
        <v>3</v>
      </c>
      <c r="D904" s="166">
        <f t="shared" si="145"/>
        <v>3</v>
      </c>
      <c r="E904" s="167">
        <f t="shared" si="146"/>
        <v>195</v>
      </c>
      <c r="F904" s="167">
        <v>5</v>
      </c>
      <c r="G904" s="168"/>
      <c r="H904" s="169"/>
      <c r="I904" s="170">
        <v>6</v>
      </c>
      <c r="J904" s="171">
        <v>44061</v>
      </c>
      <c r="K904" s="167">
        <v>15</v>
      </c>
      <c r="L904" s="169"/>
      <c r="M904" s="170">
        <v>8</v>
      </c>
      <c r="N904" s="171">
        <v>44060</v>
      </c>
      <c r="O904" s="167">
        <v>15</v>
      </c>
      <c r="P904" s="169"/>
      <c r="Q904" s="170">
        <v>8</v>
      </c>
      <c r="R904" s="171">
        <v>44059</v>
      </c>
      <c r="S904" s="167">
        <v>15</v>
      </c>
      <c r="T904" s="169"/>
      <c r="U904" s="170">
        <v>8</v>
      </c>
      <c r="V904" s="171">
        <v>44058</v>
      </c>
      <c r="W904" s="167">
        <v>15</v>
      </c>
      <c r="X904" s="169"/>
      <c r="Y904" s="3">
        <v>5</v>
      </c>
      <c r="Z904" s="171">
        <v>44057</v>
      </c>
      <c r="AA904" s="167">
        <v>15</v>
      </c>
      <c r="AB904" s="169"/>
      <c r="AC904" s="131">
        <v>3</v>
      </c>
      <c r="AD904" s="171">
        <v>44056</v>
      </c>
      <c r="AE904" s="167">
        <v>15</v>
      </c>
      <c r="AF904" s="169"/>
      <c r="AG904" s="170">
        <v>1</v>
      </c>
      <c r="AH904" s="171">
        <v>44055</v>
      </c>
      <c r="AI904" s="167">
        <v>15</v>
      </c>
      <c r="AJ904" s="169"/>
      <c r="AK904" s="170">
        <v>1</v>
      </c>
      <c r="AL904" s="171">
        <v>44054</v>
      </c>
      <c r="AM904" s="167">
        <v>15</v>
      </c>
      <c r="AN904" s="169"/>
      <c r="AO904" s="170">
        <v>1</v>
      </c>
      <c r="AP904" s="171">
        <v>44053</v>
      </c>
      <c r="AQ904" s="167">
        <v>15</v>
      </c>
      <c r="AR904" s="169"/>
      <c r="AS904" s="170">
        <v>1</v>
      </c>
      <c r="AT904" s="171">
        <v>44052</v>
      </c>
      <c r="AU904" s="167">
        <v>15</v>
      </c>
      <c r="AV904" s="169"/>
      <c r="AW904" s="170">
        <v>1</v>
      </c>
      <c r="AX904" s="171">
        <v>44051</v>
      </c>
      <c r="AY904" s="167">
        <v>15</v>
      </c>
      <c r="AZ904" s="169"/>
      <c r="BA904" s="170">
        <v>1</v>
      </c>
      <c r="BB904" s="171">
        <v>44050</v>
      </c>
      <c r="BC904" s="167">
        <v>15</v>
      </c>
      <c r="BD904" s="169"/>
      <c r="BE904" s="170">
        <v>1</v>
      </c>
      <c r="BF904" s="171">
        <v>44049</v>
      </c>
      <c r="BG904" s="167">
        <v>15</v>
      </c>
      <c r="BH904" s="169"/>
    </row>
    <row r="905" spans="1:60" s="172" customFormat="1" x14ac:dyDescent="0.25">
      <c r="A905" s="164"/>
      <c r="B905" s="165"/>
      <c r="C905" s="128">
        <f t="shared" si="144"/>
        <v>1</v>
      </c>
      <c r="D905" s="166">
        <f t="shared" si="145"/>
        <v>1</v>
      </c>
      <c r="E905" s="167">
        <f t="shared" si="146"/>
        <v>40</v>
      </c>
      <c r="F905" s="167">
        <v>5</v>
      </c>
      <c r="G905" s="168"/>
      <c r="H905" s="169"/>
      <c r="I905" s="170">
        <v>6</v>
      </c>
      <c r="J905" s="171">
        <v>44061</v>
      </c>
      <c r="K905" s="167">
        <v>5</v>
      </c>
      <c r="L905" s="169"/>
      <c r="M905" s="170">
        <v>8</v>
      </c>
      <c r="N905" s="171">
        <v>44060</v>
      </c>
      <c r="O905" s="167">
        <v>5</v>
      </c>
      <c r="P905" s="169"/>
      <c r="Q905" s="170">
        <v>8</v>
      </c>
      <c r="R905" s="171">
        <v>44059</v>
      </c>
      <c r="S905" s="167">
        <v>5</v>
      </c>
      <c r="T905" s="169"/>
      <c r="U905" s="170">
        <v>8</v>
      </c>
      <c r="V905" s="171">
        <v>44058</v>
      </c>
      <c r="W905" s="167">
        <v>5</v>
      </c>
      <c r="X905" s="169"/>
      <c r="Y905" s="3">
        <v>5</v>
      </c>
      <c r="Z905" s="171">
        <v>44057</v>
      </c>
      <c r="AA905" s="167">
        <v>5</v>
      </c>
      <c r="AB905" s="169"/>
      <c r="AC905" s="131">
        <v>3</v>
      </c>
      <c r="AD905" s="171">
        <v>44056</v>
      </c>
      <c r="AE905" s="167">
        <v>5</v>
      </c>
      <c r="AF905" s="169"/>
      <c r="AG905" s="170">
        <v>1</v>
      </c>
      <c r="AH905" s="171">
        <v>44055</v>
      </c>
      <c r="AI905" s="167">
        <v>5</v>
      </c>
      <c r="AJ905" s="169"/>
      <c r="AK905" s="170">
        <v>1</v>
      </c>
      <c r="AL905" s="171">
        <v>44054</v>
      </c>
      <c r="AM905" s="167">
        <v>5</v>
      </c>
      <c r="AN905" s="169"/>
      <c r="AO905" s="170"/>
      <c r="AP905" s="171"/>
      <c r="AQ905" s="167"/>
      <c r="AR905" s="169"/>
      <c r="AS905" s="170"/>
      <c r="AT905" s="171"/>
      <c r="AU905" s="167"/>
      <c r="AV905" s="169"/>
      <c r="AW905" s="170"/>
      <c r="AX905" s="171"/>
      <c r="AY905" s="167"/>
      <c r="AZ905" s="169"/>
      <c r="BA905" s="170"/>
      <c r="BB905" s="171"/>
      <c r="BC905" s="167"/>
      <c r="BD905" s="169"/>
      <c r="BE905" s="170"/>
      <c r="BF905" s="171"/>
      <c r="BG905" s="167"/>
      <c r="BH905" s="169"/>
    </row>
    <row r="906" spans="1:60" s="172" customFormat="1" x14ac:dyDescent="0.25">
      <c r="A906" s="164"/>
      <c r="B906" s="165"/>
      <c r="C906" s="144">
        <f t="shared" si="144"/>
        <v>1</v>
      </c>
      <c r="D906" s="166">
        <f t="shared" si="145"/>
        <v>1</v>
      </c>
      <c r="E906" s="167">
        <f t="shared" si="146"/>
        <v>35</v>
      </c>
      <c r="F906" s="167">
        <v>5</v>
      </c>
      <c r="G906" s="168"/>
      <c r="H906" s="169"/>
      <c r="I906" s="170">
        <v>6</v>
      </c>
      <c r="J906" s="171">
        <v>44061</v>
      </c>
      <c r="K906" s="167">
        <v>5</v>
      </c>
      <c r="L906" s="169"/>
      <c r="M906" s="170">
        <v>8</v>
      </c>
      <c r="N906" s="171">
        <v>44060</v>
      </c>
      <c r="O906" s="167">
        <v>5</v>
      </c>
      <c r="P906" s="169"/>
      <c r="Q906" s="170">
        <v>8</v>
      </c>
      <c r="R906" s="171">
        <v>44059</v>
      </c>
      <c r="S906" s="167">
        <v>5</v>
      </c>
      <c r="T906" s="169"/>
      <c r="U906" s="170">
        <v>8</v>
      </c>
      <c r="V906" s="171">
        <v>44058</v>
      </c>
      <c r="W906" s="167">
        <v>5</v>
      </c>
      <c r="X906" s="169"/>
      <c r="Y906" s="3">
        <v>5</v>
      </c>
      <c r="Z906" s="171">
        <v>44057</v>
      </c>
      <c r="AA906" s="167">
        <v>5</v>
      </c>
      <c r="AB906" s="169"/>
      <c r="AC906" s="131">
        <v>3</v>
      </c>
      <c r="AD906" s="171">
        <v>44056</v>
      </c>
      <c r="AE906" s="167">
        <v>5</v>
      </c>
      <c r="AF906" s="169"/>
      <c r="AG906" s="170">
        <v>1</v>
      </c>
      <c r="AH906" s="171">
        <v>44055</v>
      </c>
      <c r="AI906" s="167">
        <v>5</v>
      </c>
      <c r="AJ906" s="169"/>
      <c r="AK906" s="170"/>
      <c r="AL906" s="171"/>
      <c r="AM906" s="167"/>
      <c r="AN906" s="169"/>
      <c r="AO906" s="170"/>
      <c r="AP906" s="171"/>
      <c r="AQ906" s="167"/>
      <c r="AR906" s="169"/>
      <c r="AS906" s="170"/>
      <c r="AT906" s="171"/>
      <c r="AU906" s="167"/>
      <c r="AV906" s="169"/>
      <c r="AW906" s="170"/>
      <c r="AX906" s="171"/>
      <c r="AY906" s="167"/>
      <c r="AZ906" s="169"/>
      <c r="BA906" s="170"/>
      <c r="BB906" s="171"/>
      <c r="BC906" s="167"/>
      <c r="BD906" s="169"/>
      <c r="BE906" s="170"/>
      <c r="BF906" s="171"/>
      <c r="BG906" s="167"/>
      <c r="BH906" s="169"/>
    </row>
    <row r="907" spans="1:60" s="172" customFormat="1" x14ac:dyDescent="0.25">
      <c r="A907" s="164">
        <v>44062</v>
      </c>
      <c r="B907" s="165">
        <v>0.83333333333333337</v>
      </c>
      <c r="C907" s="128">
        <f t="shared" si="144"/>
        <v>2</v>
      </c>
      <c r="D907" s="166">
        <f t="shared" si="145"/>
        <v>2</v>
      </c>
      <c r="E907" s="167">
        <f t="shared" si="146"/>
        <v>130</v>
      </c>
      <c r="F907" s="167">
        <v>5</v>
      </c>
      <c r="G907" s="168"/>
      <c r="H907" s="169"/>
      <c r="I907" s="170">
        <v>6</v>
      </c>
      <c r="J907" s="171">
        <v>44061</v>
      </c>
      <c r="K907" s="167">
        <v>10</v>
      </c>
      <c r="L907" s="169"/>
      <c r="M907" s="170">
        <v>8</v>
      </c>
      <c r="N907" s="171">
        <v>44060</v>
      </c>
      <c r="O907" s="167">
        <v>10</v>
      </c>
      <c r="P907" s="169"/>
      <c r="Q907" s="170">
        <v>8</v>
      </c>
      <c r="R907" s="171">
        <v>44059</v>
      </c>
      <c r="S907" s="167">
        <v>10</v>
      </c>
      <c r="T907" s="169"/>
      <c r="U907" s="170">
        <v>8</v>
      </c>
      <c r="V907" s="171">
        <v>44058</v>
      </c>
      <c r="W907" s="167">
        <v>10</v>
      </c>
      <c r="X907" s="169"/>
      <c r="Y907" s="3">
        <v>5</v>
      </c>
      <c r="Z907" s="171">
        <v>44057</v>
      </c>
      <c r="AA907" s="167">
        <v>10</v>
      </c>
      <c r="AB907" s="169"/>
      <c r="AC907" s="131">
        <v>3</v>
      </c>
      <c r="AD907" s="171">
        <v>44056</v>
      </c>
      <c r="AE907" s="167">
        <v>10</v>
      </c>
      <c r="AF907" s="169"/>
      <c r="AG907" s="170">
        <v>1</v>
      </c>
      <c r="AH907" s="171">
        <v>44055</v>
      </c>
      <c r="AI907" s="167">
        <v>10</v>
      </c>
      <c r="AJ907" s="169"/>
      <c r="AK907" s="170">
        <v>1</v>
      </c>
      <c r="AL907" s="171">
        <v>44054</v>
      </c>
      <c r="AM907" s="167">
        <v>10</v>
      </c>
      <c r="AN907" s="169"/>
      <c r="AO907" s="170">
        <v>1</v>
      </c>
      <c r="AP907" s="171">
        <v>44053</v>
      </c>
      <c r="AQ907" s="167">
        <v>10</v>
      </c>
      <c r="AR907" s="169"/>
      <c r="AS907" s="170">
        <v>1</v>
      </c>
      <c r="AT907" s="171">
        <v>44052</v>
      </c>
      <c r="AU907" s="167">
        <v>10</v>
      </c>
      <c r="AV907" s="169"/>
      <c r="AW907" s="170">
        <v>1</v>
      </c>
      <c r="AX907" s="171">
        <v>44051</v>
      </c>
      <c r="AY907" s="167">
        <v>10</v>
      </c>
      <c r="AZ907" s="169"/>
      <c r="BA907" s="170">
        <v>1</v>
      </c>
      <c r="BB907" s="171">
        <v>44050</v>
      </c>
      <c r="BC907" s="167">
        <v>10</v>
      </c>
      <c r="BD907" s="169"/>
      <c r="BE907" s="170">
        <v>1</v>
      </c>
      <c r="BF907" s="171">
        <v>44049</v>
      </c>
      <c r="BG907" s="167">
        <v>10</v>
      </c>
      <c r="BH907" s="169"/>
    </row>
    <row r="908" spans="1:60" s="172" customFormat="1" x14ac:dyDescent="0.25">
      <c r="A908" s="164"/>
      <c r="B908" s="165"/>
      <c r="C908" s="128">
        <f t="shared" si="144"/>
        <v>1</v>
      </c>
      <c r="D908" s="166">
        <f t="shared" si="145"/>
        <v>1</v>
      </c>
      <c r="E908" s="167">
        <f t="shared" si="146"/>
        <v>55</v>
      </c>
      <c r="F908" s="167">
        <v>5</v>
      </c>
      <c r="G908" s="168"/>
      <c r="H908" s="169"/>
      <c r="I908" s="170">
        <v>6</v>
      </c>
      <c r="J908" s="171">
        <v>44061</v>
      </c>
      <c r="K908" s="167">
        <v>5</v>
      </c>
      <c r="L908" s="169"/>
      <c r="M908" s="170">
        <v>8</v>
      </c>
      <c r="N908" s="171">
        <v>44060</v>
      </c>
      <c r="O908" s="167">
        <v>5</v>
      </c>
      <c r="P908" s="169"/>
      <c r="Q908" s="170">
        <v>8</v>
      </c>
      <c r="R908" s="171">
        <v>44059</v>
      </c>
      <c r="S908" s="167">
        <v>5</v>
      </c>
      <c r="T908" s="169"/>
      <c r="U908" s="170">
        <v>8</v>
      </c>
      <c r="V908" s="171">
        <v>44058</v>
      </c>
      <c r="W908" s="167">
        <v>5</v>
      </c>
      <c r="X908" s="169"/>
      <c r="Y908" s="3">
        <v>5</v>
      </c>
      <c r="Z908" s="171">
        <v>44057</v>
      </c>
      <c r="AA908" s="167">
        <v>5</v>
      </c>
      <c r="AB908" s="169"/>
      <c r="AC908" s="131">
        <v>3</v>
      </c>
      <c r="AD908" s="171">
        <v>44056</v>
      </c>
      <c r="AE908" s="167">
        <v>5</v>
      </c>
      <c r="AF908" s="169"/>
      <c r="AG908" s="170">
        <v>1</v>
      </c>
      <c r="AH908" s="171">
        <v>44055</v>
      </c>
      <c r="AI908" s="167">
        <v>5</v>
      </c>
      <c r="AJ908" s="169"/>
      <c r="AK908" s="170">
        <v>1</v>
      </c>
      <c r="AL908" s="171">
        <v>44054</v>
      </c>
      <c r="AM908" s="167">
        <v>5</v>
      </c>
      <c r="AN908" s="169"/>
      <c r="AO908" s="170">
        <v>1</v>
      </c>
      <c r="AP908" s="171">
        <v>44053</v>
      </c>
      <c r="AQ908" s="167">
        <v>5</v>
      </c>
      <c r="AR908" s="169"/>
      <c r="AS908" s="170">
        <v>1</v>
      </c>
      <c r="AT908" s="171">
        <v>44052</v>
      </c>
      <c r="AU908" s="167">
        <v>5</v>
      </c>
      <c r="AV908" s="169"/>
      <c r="AW908" s="170">
        <v>1</v>
      </c>
      <c r="AX908" s="171">
        <v>44051</v>
      </c>
      <c r="AY908" s="167">
        <v>0</v>
      </c>
      <c r="AZ908" s="169"/>
      <c r="BA908" s="170">
        <v>1</v>
      </c>
      <c r="BB908" s="171">
        <v>44050</v>
      </c>
      <c r="BC908" s="167">
        <v>5</v>
      </c>
      <c r="BD908" s="169"/>
      <c r="BE908" s="170"/>
      <c r="BF908" s="171"/>
      <c r="BG908" s="167"/>
      <c r="BH908" s="169"/>
    </row>
    <row r="909" spans="1:60" s="172" customFormat="1" ht="13.75" thickBot="1" x14ac:dyDescent="0.3">
      <c r="A909" s="164"/>
      <c r="B909" s="165"/>
      <c r="C909" s="144">
        <f t="shared" si="144"/>
        <v>1</v>
      </c>
      <c r="D909" s="166">
        <f t="shared" si="145"/>
        <v>1</v>
      </c>
      <c r="E909" s="167">
        <f t="shared" si="146"/>
        <v>15</v>
      </c>
      <c r="F909" s="167">
        <v>5</v>
      </c>
      <c r="G909" s="168"/>
      <c r="H909" s="169"/>
      <c r="I909" s="170">
        <v>6</v>
      </c>
      <c r="J909" s="171">
        <v>44061</v>
      </c>
      <c r="K909" s="167">
        <v>5</v>
      </c>
      <c r="L909" s="169"/>
      <c r="M909" s="170">
        <v>8</v>
      </c>
      <c r="N909" s="171">
        <v>44060</v>
      </c>
      <c r="O909" s="167">
        <v>5</v>
      </c>
      <c r="P909" s="169"/>
      <c r="Q909" s="170">
        <v>8</v>
      </c>
      <c r="R909" s="171">
        <v>44059</v>
      </c>
      <c r="S909" s="167">
        <v>5</v>
      </c>
      <c r="T909" s="169"/>
      <c r="U909" s="170"/>
      <c r="V909" s="171"/>
      <c r="W909" s="167"/>
      <c r="X909" s="169"/>
      <c r="Y909" s="3"/>
      <c r="Z909" s="171"/>
      <c r="AA909" s="167"/>
      <c r="AB909" s="169"/>
      <c r="AC909" s="131"/>
      <c r="AD909" s="171"/>
      <c r="AE909" s="167"/>
      <c r="AF909" s="169"/>
      <c r="AG909" s="170"/>
      <c r="AH909" s="171"/>
      <c r="AI909" s="167"/>
      <c r="AJ909" s="169"/>
      <c r="AK909" s="170"/>
      <c r="AL909" s="171"/>
      <c r="AM909" s="167"/>
      <c r="AN909" s="169"/>
      <c r="AO909" s="170"/>
      <c r="AP909" s="171"/>
      <c r="AQ909" s="167"/>
      <c r="AR909" s="169"/>
      <c r="AS909" s="170"/>
      <c r="AT909" s="171"/>
      <c r="AU909" s="167"/>
      <c r="AV909" s="169"/>
      <c r="AW909" s="170"/>
      <c r="AX909" s="171"/>
      <c r="AY909" s="167"/>
      <c r="AZ909" s="169"/>
      <c r="BA909" s="170"/>
      <c r="BB909" s="171"/>
      <c r="BC909" s="167"/>
      <c r="BD909" s="169"/>
      <c r="BE909" s="170"/>
      <c r="BF909" s="171"/>
      <c r="BG909" s="167"/>
      <c r="BH909" s="169"/>
    </row>
    <row r="910" spans="1:60" s="181" customFormat="1" x14ac:dyDescent="0.25">
      <c r="A910" s="173">
        <v>44063</v>
      </c>
      <c r="B910" s="174">
        <v>0.29166666666666669</v>
      </c>
      <c r="C910" s="135">
        <f t="shared" ref="C910:C919" si="147">K910/F910</f>
        <v>1</v>
      </c>
      <c r="D910" s="175">
        <f t="shared" ref="D910:D919" si="148">C910</f>
        <v>1</v>
      </c>
      <c r="E910" s="176">
        <f t="shared" ref="E910:E919" si="149">SUM(K910,O910,S910,W910,AA910,AE910,AI910,AM910,AQ910,AU910,AY910,BC910,BG910)</f>
        <v>30</v>
      </c>
      <c r="F910" s="176">
        <v>5</v>
      </c>
      <c r="G910" s="177"/>
      <c r="H910" s="178"/>
      <c r="I910" s="179">
        <v>6</v>
      </c>
      <c r="J910" s="180">
        <v>44059</v>
      </c>
      <c r="K910" s="176">
        <v>5</v>
      </c>
      <c r="L910" s="178"/>
      <c r="M910" s="179">
        <v>8</v>
      </c>
      <c r="N910" s="180">
        <v>44058</v>
      </c>
      <c r="O910" s="176">
        <v>5</v>
      </c>
      <c r="P910" s="178"/>
      <c r="Q910" s="179">
        <v>8</v>
      </c>
      <c r="R910" s="180">
        <v>44057</v>
      </c>
      <c r="S910" s="176">
        <v>5</v>
      </c>
      <c r="T910" s="178"/>
      <c r="U910" s="179">
        <v>8</v>
      </c>
      <c r="V910" s="180">
        <v>44056</v>
      </c>
      <c r="W910" s="176">
        <v>5</v>
      </c>
      <c r="X910" s="178"/>
      <c r="Y910" s="9">
        <v>5</v>
      </c>
      <c r="Z910" s="180">
        <v>44055</v>
      </c>
      <c r="AA910" s="176">
        <v>5</v>
      </c>
      <c r="AB910" s="178"/>
      <c r="AC910" s="138">
        <v>3</v>
      </c>
      <c r="AD910" s="180">
        <v>44054</v>
      </c>
      <c r="AE910" s="176">
        <v>5</v>
      </c>
      <c r="AF910" s="178"/>
      <c r="AG910" s="179"/>
      <c r="AH910" s="180"/>
      <c r="AI910" s="176"/>
      <c r="AJ910" s="178"/>
      <c r="AK910" s="179"/>
      <c r="AL910" s="180"/>
      <c r="AM910" s="176"/>
      <c r="AN910" s="178"/>
      <c r="AO910" s="179"/>
      <c r="AP910" s="180"/>
      <c r="AQ910" s="176"/>
      <c r="AR910" s="178"/>
      <c r="AS910" s="179"/>
      <c r="AT910" s="180"/>
      <c r="AU910" s="176"/>
      <c r="AV910" s="178"/>
      <c r="AW910" s="179"/>
      <c r="AX910" s="180"/>
      <c r="AY910" s="176"/>
      <c r="AZ910" s="178"/>
      <c r="BA910" s="179"/>
      <c r="BB910" s="180"/>
      <c r="BC910" s="176"/>
      <c r="BD910" s="178"/>
      <c r="BE910" s="179"/>
      <c r="BF910" s="180"/>
      <c r="BG910" s="176"/>
      <c r="BH910" s="178"/>
    </row>
    <row r="911" spans="1:60" s="195" customFormat="1" x14ac:dyDescent="0.25">
      <c r="A911" s="189"/>
      <c r="B911" s="190"/>
      <c r="C911" s="144">
        <f t="shared" si="147"/>
        <v>8</v>
      </c>
      <c r="D911" s="191">
        <f t="shared" si="148"/>
        <v>8</v>
      </c>
      <c r="E911" s="192">
        <f t="shared" si="149"/>
        <v>520</v>
      </c>
      <c r="F911" s="192">
        <v>5</v>
      </c>
      <c r="G911" s="193"/>
      <c r="H911" s="169"/>
      <c r="I911" s="170">
        <v>6</v>
      </c>
      <c r="J911" s="194">
        <v>44062</v>
      </c>
      <c r="K911" s="192">
        <v>40</v>
      </c>
      <c r="L911" s="169"/>
      <c r="M911" s="170">
        <v>8</v>
      </c>
      <c r="N911" s="194">
        <v>44061</v>
      </c>
      <c r="O911" s="192">
        <v>40</v>
      </c>
      <c r="P911" s="169"/>
      <c r="Q911" s="170">
        <v>8</v>
      </c>
      <c r="R911" s="194">
        <v>44060</v>
      </c>
      <c r="S911" s="192">
        <v>40</v>
      </c>
      <c r="T911" s="169"/>
      <c r="U911" s="170">
        <v>8</v>
      </c>
      <c r="V911" s="194">
        <v>44059</v>
      </c>
      <c r="W911" s="192">
        <v>40</v>
      </c>
      <c r="X911" s="169"/>
      <c r="Y911" s="3">
        <v>5</v>
      </c>
      <c r="Z911" s="194">
        <v>44058</v>
      </c>
      <c r="AA911" s="192">
        <v>40</v>
      </c>
      <c r="AB911" s="169"/>
      <c r="AC911" s="131">
        <v>3</v>
      </c>
      <c r="AD911" s="194">
        <v>44057</v>
      </c>
      <c r="AE911" s="192">
        <v>40</v>
      </c>
      <c r="AF911" s="169"/>
      <c r="AG911" s="170">
        <v>1</v>
      </c>
      <c r="AH911" s="194">
        <v>44056</v>
      </c>
      <c r="AI911" s="192">
        <v>40</v>
      </c>
      <c r="AJ911" s="169"/>
      <c r="AK911" s="170">
        <v>1</v>
      </c>
      <c r="AL911" s="194">
        <v>44055</v>
      </c>
      <c r="AM911" s="192">
        <v>40</v>
      </c>
      <c r="AN911" s="169"/>
      <c r="AO911" s="170">
        <v>1</v>
      </c>
      <c r="AP911" s="194">
        <v>44054</v>
      </c>
      <c r="AQ911" s="192">
        <v>40</v>
      </c>
      <c r="AR911" s="169"/>
      <c r="AS911" s="170">
        <v>1</v>
      </c>
      <c r="AT911" s="194">
        <v>44053</v>
      </c>
      <c r="AU911" s="192">
        <v>40</v>
      </c>
      <c r="AV911" s="169"/>
      <c r="AW911" s="170">
        <v>1</v>
      </c>
      <c r="AX911" s="194">
        <v>44052</v>
      </c>
      <c r="AY911" s="192">
        <v>40</v>
      </c>
      <c r="AZ911" s="169"/>
      <c r="BA911" s="170">
        <v>1</v>
      </c>
      <c r="BB911" s="194">
        <v>44051</v>
      </c>
      <c r="BC911" s="192">
        <v>40</v>
      </c>
      <c r="BD911" s="169"/>
      <c r="BE911" s="170">
        <v>1</v>
      </c>
      <c r="BF911" s="194">
        <v>44050</v>
      </c>
      <c r="BG911" s="192">
        <v>40</v>
      </c>
      <c r="BH911" s="169"/>
    </row>
    <row r="912" spans="1:60" s="195" customFormat="1" x14ac:dyDescent="0.25">
      <c r="A912" s="189"/>
      <c r="B912" s="190"/>
      <c r="C912" s="144">
        <f t="shared" si="147"/>
        <v>1</v>
      </c>
      <c r="D912" s="191">
        <f t="shared" si="148"/>
        <v>1</v>
      </c>
      <c r="E912" s="192">
        <f t="shared" si="149"/>
        <v>45</v>
      </c>
      <c r="F912" s="192">
        <v>5</v>
      </c>
      <c r="G912" s="193"/>
      <c r="H912" s="169"/>
      <c r="I912" s="170">
        <v>6</v>
      </c>
      <c r="J912" s="194">
        <v>44062</v>
      </c>
      <c r="K912" s="192">
        <v>5</v>
      </c>
      <c r="L912" s="169"/>
      <c r="M912" s="170">
        <v>8</v>
      </c>
      <c r="N912" s="194">
        <v>44061</v>
      </c>
      <c r="O912" s="192">
        <v>5</v>
      </c>
      <c r="P912" s="169"/>
      <c r="Q912" s="170">
        <v>8</v>
      </c>
      <c r="R912" s="194">
        <v>44060</v>
      </c>
      <c r="S912" s="192">
        <v>5</v>
      </c>
      <c r="T912" s="169"/>
      <c r="U912" s="170">
        <v>8</v>
      </c>
      <c r="V912" s="194">
        <v>44059</v>
      </c>
      <c r="W912" s="192">
        <v>5</v>
      </c>
      <c r="X912" s="169"/>
      <c r="Y912" s="3">
        <v>5</v>
      </c>
      <c r="Z912" s="194">
        <v>44058</v>
      </c>
      <c r="AA912" s="192">
        <v>0</v>
      </c>
      <c r="AB912" s="169"/>
      <c r="AC912" s="131">
        <v>5</v>
      </c>
      <c r="AD912" s="194">
        <v>44057</v>
      </c>
      <c r="AE912" s="192">
        <v>0</v>
      </c>
      <c r="AF912" s="169"/>
      <c r="AG912" s="170">
        <v>5</v>
      </c>
      <c r="AH912" s="194">
        <v>44056</v>
      </c>
      <c r="AI912" s="192">
        <v>5</v>
      </c>
      <c r="AJ912" s="169"/>
      <c r="AK912" s="170">
        <v>3</v>
      </c>
      <c r="AL912" s="194">
        <v>44055</v>
      </c>
      <c r="AM912" s="192">
        <v>5</v>
      </c>
      <c r="AN912" s="169"/>
      <c r="AO912" s="170">
        <v>1</v>
      </c>
      <c r="AP912" s="194">
        <v>44054</v>
      </c>
      <c r="AQ912" s="192">
        <v>5</v>
      </c>
      <c r="AR912" s="169"/>
      <c r="AS912" s="170">
        <v>1</v>
      </c>
      <c r="AT912" s="194">
        <v>44053</v>
      </c>
      <c r="AU912" s="192">
        <v>5</v>
      </c>
      <c r="AV912" s="169"/>
      <c r="AW912" s="170">
        <v>1</v>
      </c>
      <c r="AX912" s="194">
        <v>44052</v>
      </c>
      <c r="AY912" s="192">
        <v>5</v>
      </c>
      <c r="AZ912" s="169"/>
      <c r="BA912" s="170"/>
      <c r="BB912" s="194"/>
      <c r="BC912" s="192"/>
      <c r="BD912" s="169"/>
      <c r="BE912" s="170"/>
      <c r="BF912" s="194"/>
      <c r="BG912" s="192"/>
      <c r="BH912" s="169"/>
    </row>
    <row r="913" spans="1:60" s="195" customFormat="1" x14ac:dyDescent="0.25">
      <c r="A913" s="189"/>
      <c r="B913" s="190"/>
      <c r="C913" s="144">
        <f t="shared" si="147"/>
        <v>1</v>
      </c>
      <c r="D913" s="191">
        <f t="shared" si="148"/>
        <v>1</v>
      </c>
      <c r="E913" s="192">
        <f t="shared" si="149"/>
        <v>15</v>
      </c>
      <c r="F913" s="192">
        <v>5</v>
      </c>
      <c r="G913" s="193"/>
      <c r="H913" s="169"/>
      <c r="I913" s="170">
        <v>6</v>
      </c>
      <c r="J913" s="194">
        <v>44062</v>
      </c>
      <c r="K913" s="192">
        <v>5</v>
      </c>
      <c r="L913" s="169"/>
      <c r="M913" s="170">
        <v>8</v>
      </c>
      <c r="N913" s="194">
        <v>44061</v>
      </c>
      <c r="O913" s="192">
        <v>5</v>
      </c>
      <c r="P913" s="169"/>
      <c r="Q913" s="170">
        <v>8</v>
      </c>
      <c r="R913" s="194">
        <v>44060</v>
      </c>
      <c r="S913" s="192">
        <v>0</v>
      </c>
      <c r="T913" s="169"/>
      <c r="U913" s="170">
        <v>8</v>
      </c>
      <c r="V913" s="194">
        <v>44059</v>
      </c>
      <c r="W913" s="192">
        <v>0</v>
      </c>
      <c r="X913" s="169"/>
      <c r="Y913" s="3">
        <v>8</v>
      </c>
      <c r="Z913" s="194">
        <v>44058</v>
      </c>
      <c r="AA913" s="192">
        <v>0</v>
      </c>
      <c r="AB913" s="169"/>
      <c r="AC913" s="131">
        <v>8</v>
      </c>
      <c r="AD913" s="194">
        <v>44057</v>
      </c>
      <c r="AE913" s="192">
        <v>5</v>
      </c>
      <c r="AF913" s="169"/>
      <c r="AG913" s="170"/>
      <c r="AH913" s="194"/>
      <c r="AI913" s="192"/>
      <c r="AJ913" s="169"/>
      <c r="AK913" s="170"/>
      <c r="AL913" s="194"/>
      <c r="AM913" s="192"/>
      <c r="AN913" s="169"/>
      <c r="AO913" s="170"/>
      <c r="AP913" s="194"/>
      <c r="AQ913" s="192"/>
      <c r="AR913" s="169"/>
      <c r="AS913" s="170"/>
      <c r="AT913" s="194"/>
      <c r="AU913" s="192"/>
      <c r="AV913" s="169"/>
      <c r="AW913" s="170"/>
      <c r="AX913" s="194"/>
      <c r="AY913" s="192"/>
      <c r="AZ913" s="169"/>
      <c r="BA913" s="170"/>
      <c r="BB913" s="194"/>
      <c r="BC913" s="192"/>
      <c r="BD913" s="169"/>
      <c r="BE913" s="170"/>
      <c r="BF913" s="194"/>
      <c r="BG913" s="192"/>
      <c r="BH913" s="169"/>
    </row>
    <row r="914" spans="1:60" s="195" customFormat="1" x14ac:dyDescent="0.25">
      <c r="A914" s="189"/>
      <c r="B914" s="190"/>
      <c r="C914" s="144">
        <f t="shared" si="147"/>
        <v>1</v>
      </c>
      <c r="D914" s="191">
        <f t="shared" si="148"/>
        <v>1</v>
      </c>
      <c r="E914" s="192">
        <f t="shared" si="149"/>
        <v>5</v>
      </c>
      <c r="F914" s="192">
        <v>5</v>
      </c>
      <c r="G914" s="193"/>
      <c r="H914" s="169"/>
      <c r="I914" s="170">
        <v>6</v>
      </c>
      <c r="J914" s="194">
        <v>44062</v>
      </c>
      <c r="K914" s="192">
        <v>5</v>
      </c>
      <c r="L914" s="169"/>
      <c r="M914" s="170"/>
      <c r="N914" s="194"/>
      <c r="O914" s="192"/>
      <c r="P914" s="169"/>
      <c r="Q914" s="170"/>
      <c r="R914" s="194"/>
      <c r="S914" s="192"/>
      <c r="T914" s="169"/>
      <c r="U914" s="170"/>
      <c r="V914" s="194"/>
      <c r="W914" s="192"/>
      <c r="X914" s="169"/>
      <c r="Y914" s="3"/>
      <c r="Z914" s="194"/>
      <c r="AA914" s="192"/>
      <c r="AB914" s="169"/>
      <c r="AC914" s="131"/>
      <c r="AD914" s="194"/>
      <c r="AE914" s="192"/>
      <c r="AF914" s="169"/>
      <c r="AG914" s="170"/>
      <c r="AH914" s="194"/>
      <c r="AI914" s="192"/>
      <c r="AJ914" s="169"/>
      <c r="AK914" s="170"/>
      <c r="AL914" s="194"/>
      <c r="AM914" s="192"/>
      <c r="AN914" s="169"/>
      <c r="AO914" s="170"/>
      <c r="AP914" s="194"/>
      <c r="AQ914" s="192"/>
      <c r="AR914" s="169"/>
      <c r="AS914" s="170"/>
      <c r="AT914" s="194"/>
      <c r="AU914" s="192"/>
      <c r="AV914" s="169"/>
      <c r="AW914" s="170"/>
      <c r="AX914" s="194"/>
      <c r="AY914" s="192"/>
      <c r="AZ914" s="169"/>
      <c r="BA914" s="170"/>
      <c r="BB914" s="194"/>
      <c r="BC914" s="192"/>
      <c r="BD914" s="169"/>
      <c r="BE914" s="170"/>
      <c r="BF914" s="194"/>
      <c r="BG914" s="192"/>
      <c r="BH914" s="169"/>
    </row>
    <row r="915" spans="1:60" s="172" customFormat="1" x14ac:dyDescent="0.25">
      <c r="A915" s="164">
        <v>44063</v>
      </c>
      <c r="B915" s="165">
        <v>0.33333333333333331</v>
      </c>
      <c r="C915" s="128">
        <f t="shared" si="147"/>
        <v>1</v>
      </c>
      <c r="D915" s="166">
        <f t="shared" si="148"/>
        <v>1</v>
      </c>
      <c r="E915" s="167">
        <f t="shared" si="149"/>
        <v>5</v>
      </c>
      <c r="F915" s="167">
        <v>5</v>
      </c>
      <c r="G915" s="168"/>
      <c r="H915" s="169"/>
      <c r="I915" s="170">
        <v>6</v>
      </c>
      <c r="J915" s="171">
        <v>44061</v>
      </c>
      <c r="K915" s="167">
        <v>5</v>
      </c>
      <c r="L915" s="169"/>
      <c r="M915" s="170"/>
      <c r="N915" s="171"/>
      <c r="O915" s="167"/>
      <c r="P915" s="169"/>
      <c r="Q915" s="170"/>
      <c r="R915" s="171"/>
      <c r="S915" s="167"/>
      <c r="T915" s="169"/>
      <c r="U915" s="170"/>
      <c r="V915" s="171"/>
      <c r="W915" s="167"/>
      <c r="X915" s="169"/>
      <c r="Y915" s="3"/>
      <c r="Z915" s="171"/>
      <c r="AA915" s="167"/>
      <c r="AB915" s="169"/>
      <c r="AC915" s="131"/>
      <c r="AD915" s="171"/>
      <c r="AE915" s="167"/>
      <c r="AF915" s="169"/>
      <c r="AG915" s="170"/>
      <c r="AH915" s="171"/>
      <c r="AI915" s="167"/>
      <c r="AJ915" s="169"/>
      <c r="AK915" s="170"/>
      <c r="AL915" s="171"/>
      <c r="AM915" s="167"/>
      <c r="AN915" s="169"/>
      <c r="AO915" s="170"/>
      <c r="AP915" s="171"/>
      <c r="AQ915" s="167"/>
      <c r="AR915" s="169"/>
      <c r="AS915" s="170"/>
      <c r="AT915" s="171"/>
      <c r="AU915" s="167"/>
      <c r="AV915" s="169"/>
      <c r="AW915" s="170"/>
      <c r="AX915" s="171"/>
      <c r="AY915" s="167"/>
      <c r="AZ915" s="169"/>
      <c r="BA915" s="170"/>
      <c r="BB915" s="171"/>
      <c r="BC915" s="167"/>
      <c r="BD915" s="169"/>
      <c r="BE915" s="170"/>
      <c r="BF915" s="171"/>
      <c r="BG915" s="167"/>
      <c r="BH915" s="169"/>
    </row>
    <row r="916" spans="1:60" s="172" customFormat="1" x14ac:dyDescent="0.25">
      <c r="A916" s="164"/>
      <c r="B916" s="165"/>
      <c r="C916" s="128">
        <f t="shared" si="147"/>
        <v>3</v>
      </c>
      <c r="D916" s="166">
        <f t="shared" si="148"/>
        <v>3</v>
      </c>
      <c r="E916" s="167">
        <f t="shared" si="149"/>
        <v>195</v>
      </c>
      <c r="F916" s="167">
        <v>5</v>
      </c>
      <c r="G916" s="168"/>
      <c r="H916" s="169"/>
      <c r="I916" s="170">
        <v>6</v>
      </c>
      <c r="J916" s="171">
        <v>44062</v>
      </c>
      <c r="K916" s="167">
        <v>15</v>
      </c>
      <c r="L916" s="169"/>
      <c r="M916" s="170">
        <v>8</v>
      </c>
      <c r="N916" s="171">
        <v>44061</v>
      </c>
      <c r="O916" s="167">
        <v>15</v>
      </c>
      <c r="P916" s="169"/>
      <c r="Q916" s="170">
        <v>8</v>
      </c>
      <c r="R916" s="171">
        <v>44060</v>
      </c>
      <c r="S916" s="167">
        <v>15</v>
      </c>
      <c r="T916" s="169"/>
      <c r="U916" s="170">
        <v>8</v>
      </c>
      <c r="V916" s="171">
        <v>44059</v>
      </c>
      <c r="W916" s="167">
        <v>15</v>
      </c>
      <c r="X916" s="169"/>
      <c r="Y916" s="3">
        <v>5</v>
      </c>
      <c r="Z916" s="171">
        <v>44058</v>
      </c>
      <c r="AA916" s="167">
        <v>15</v>
      </c>
      <c r="AB916" s="169"/>
      <c r="AC916" s="131">
        <v>3</v>
      </c>
      <c r="AD916" s="171">
        <v>44057</v>
      </c>
      <c r="AE916" s="167">
        <v>15</v>
      </c>
      <c r="AF916" s="169"/>
      <c r="AG916" s="170">
        <v>1</v>
      </c>
      <c r="AH916" s="171">
        <v>44056</v>
      </c>
      <c r="AI916" s="167">
        <v>15</v>
      </c>
      <c r="AJ916" s="169"/>
      <c r="AK916" s="170">
        <v>1</v>
      </c>
      <c r="AL916" s="171">
        <v>44055</v>
      </c>
      <c r="AM916" s="167">
        <v>15</v>
      </c>
      <c r="AN916" s="169"/>
      <c r="AO916" s="170">
        <v>1</v>
      </c>
      <c r="AP916" s="171">
        <v>44054</v>
      </c>
      <c r="AQ916" s="167">
        <v>15</v>
      </c>
      <c r="AR916" s="169"/>
      <c r="AS916" s="170">
        <v>1</v>
      </c>
      <c r="AT916" s="171">
        <v>44053</v>
      </c>
      <c r="AU916" s="167">
        <v>15</v>
      </c>
      <c r="AV916" s="169"/>
      <c r="AW916" s="170">
        <v>1</v>
      </c>
      <c r="AX916" s="171">
        <v>44052</v>
      </c>
      <c r="AY916" s="167">
        <v>15</v>
      </c>
      <c r="AZ916" s="169"/>
      <c r="BA916" s="170">
        <v>1</v>
      </c>
      <c r="BB916" s="171">
        <v>44051</v>
      </c>
      <c r="BC916" s="167">
        <v>15</v>
      </c>
      <c r="BD916" s="169"/>
      <c r="BE916" s="170">
        <v>1</v>
      </c>
      <c r="BF916" s="171">
        <v>44050</v>
      </c>
      <c r="BG916" s="167">
        <v>15</v>
      </c>
      <c r="BH916" s="169"/>
    </row>
    <row r="917" spans="1:60" s="172" customFormat="1" x14ac:dyDescent="0.25">
      <c r="A917" s="164"/>
      <c r="B917" s="165"/>
      <c r="C917" s="128">
        <f t="shared" si="147"/>
        <v>1</v>
      </c>
      <c r="D917" s="166">
        <f t="shared" si="148"/>
        <v>1</v>
      </c>
      <c r="E917" s="167">
        <f t="shared" si="149"/>
        <v>20</v>
      </c>
      <c r="F917" s="167">
        <v>5</v>
      </c>
      <c r="G917" s="168"/>
      <c r="H917" s="169"/>
      <c r="I917" s="170">
        <v>6</v>
      </c>
      <c r="J917" s="171">
        <v>44062</v>
      </c>
      <c r="K917" s="167">
        <v>5</v>
      </c>
      <c r="L917" s="169"/>
      <c r="M917" s="170">
        <v>8</v>
      </c>
      <c r="N917" s="171">
        <v>44061</v>
      </c>
      <c r="O917" s="167">
        <v>5</v>
      </c>
      <c r="P917" s="169"/>
      <c r="Q917" s="170">
        <v>8</v>
      </c>
      <c r="R917" s="171">
        <v>44060</v>
      </c>
      <c r="S917" s="167">
        <v>5</v>
      </c>
      <c r="T917" s="169"/>
      <c r="U917" s="170">
        <v>8</v>
      </c>
      <c r="V917" s="171">
        <v>44059</v>
      </c>
      <c r="W917" s="167">
        <v>5</v>
      </c>
      <c r="X917" s="169"/>
      <c r="Y917" s="3"/>
      <c r="Z917" s="171"/>
      <c r="AA917" s="167"/>
      <c r="AB917" s="169"/>
      <c r="AC917" s="131"/>
      <c r="AD917" s="171"/>
      <c r="AE917" s="167"/>
      <c r="AF917" s="169"/>
      <c r="AG917" s="170"/>
      <c r="AH917" s="171"/>
      <c r="AI917" s="167"/>
      <c r="AJ917" s="169"/>
      <c r="AK917" s="170"/>
      <c r="AL917" s="171"/>
      <c r="AM917" s="167"/>
      <c r="AN917" s="169"/>
      <c r="AO917" s="170"/>
      <c r="AP917" s="171"/>
      <c r="AQ917" s="167"/>
      <c r="AR917" s="169"/>
      <c r="AS917" s="170"/>
      <c r="AT917" s="171"/>
      <c r="AU917" s="167"/>
      <c r="AV917" s="169"/>
      <c r="AW917" s="170"/>
      <c r="AX917" s="171"/>
      <c r="AY917" s="167"/>
      <c r="AZ917" s="169"/>
      <c r="BA917" s="170"/>
      <c r="BB917" s="171"/>
      <c r="BC917" s="167"/>
      <c r="BD917" s="169"/>
      <c r="BE917" s="170"/>
      <c r="BF917" s="171"/>
      <c r="BG917" s="167"/>
      <c r="BH917" s="169"/>
    </row>
    <row r="918" spans="1:60" s="172" customFormat="1" x14ac:dyDescent="0.25">
      <c r="A918" s="164"/>
      <c r="B918" s="165"/>
      <c r="C918" s="144">
        <f t="shared" si="147"/>
        <v>1</v>
      </c>
      <c r="D918" s="166">
        <f t="shared" si="148"/>
        <v>1</v>
      </c>
      <c r="E918" s="167">
        <f t="shared" si="149"/>
        <v>15</v>
      </c>
      <c r="F918" s="167">
        <v>5</v>
      </c>
      <c r="G918" s="168"/>
      <c r="H918" s="169"/>
      <c r="I918" s="170">
        <v>6</v>
      </c>
      <c r="J918" s="171">
        <v>44062</v>
      </c>
      <c r="K918" s="167">
        <v>5</v>
      </c>
      <c r="L918" s="169"/>
      <c r="M918" s="170">
        <v>8</v>
      </c>
      <c r="N918" s="171">
        <v>44061</v>
      </c>
      <c r="O918" s="167">
        <v>5</v>
      </c>
      <c r="P918" s="169"/>
      <c r="Q918" s="170">
        <v>8</v>
      </c>
      <c r="R918" s="171">
        <v>44060</v>
      </c>
      <c r="S918" s="167">
        <v>5</v>
      </c>
      <c r="T918" s="169"/>
      <c r="U918" s="170"/>
      <c r="V918" s="171"/>
      <c r="W918" s="167"/>
      <c r="X918" s="169"/>
      <c r="Y918" s="3"/>
      <c r="Z918" s="171"/>
      <c r="AA918" s="167"/>
      <c r="AB918" s="169"/>
      <c r="AC918" s="131"/>
      <c r="AD918" s="171"/>
      <c r="AE918" s="167"/>
      <c r="AF918" s="169"/>
      <c r="AG918" s="170"/>
      <c r="AH918" s="171"/>
      <c r="AI918" s="167"/>
      <c r="AJ918" s="169"/>
      <c r="AK918" s="170"/>
      <c r="AL918" s="171"/>
      <c r="AM918" s="167"/>
      <c r="AN918" s="169"/>
      <c r="AO918" s="170"/>
      <c r="AP918" s="171"/>
      <c r="AQ918" s="167"/>
      <c r="AR918" s="169"/>
      <c r="AS918" s="170"/>
      <c r="AT918" s="171"/>
      <c r="AU918" s="167"/>
      <c r="AV918" s="169"/>
      <c r="AW918" s="170"/>
      <c r="AX918" s="171"/>
      <c r="AY918" s="167"/>
      <c r="AZ918" s="169"/>
      <c r="BA918" s="170"/>
      <c r="BB918" s="171"/>
      <c r="BC918" s="167"/>
      <c r="BD918" s="169"/>
      <c r="BE918" s="170"/>
      <c r="BF918" s="171"/>
      <c r="BG918" s="167"/>
      <c r="BH918" s="169"/>
    </row>
    <row r="919" spans="1:60" s="172" customFormat="1" x14ac:dyDescent="0.25">
      <c r="A919" s="164"/>
      <c r="B919" s="165"/>
      <c r="C919" s="144">
        <f t="shared" si="147"/>
        <v>1</v>
      </c>
      <c r="D919" s="166">
        <f t="shared" si="148"/>
        <v>1</v>
      </c>
      <c r="E919" s="167">
        <f t="shared" si="149"/>
        <v>5</v>
      </c>
      <c r="F919" s="167">
        <v>5</v>
      </c>
      <c r="G919" s="168"/>
      <c r="H919" s="169"/>
      <c r="I919" s="170">
        <v>6</v>
      </c>
      <c r="J919" s="171">
        <v>44062</v>
      </c>
      <c r="K919" s="167">
        <v>5</v>
      </c>
      <c r="L919" s="169"/>
      <c r="M919" s="170"/>
      <c r="N919" s="171"/>
      <c r="O919" s="167"/>
      <c r="P919" s="169"/>
      <c r="Q919" s="170"/>
      <c r="R919" s="171"/>
      <c r="S919" s="167"/>
      <c r="T919" s="169"/>
      <c r="U919" s="170"/>
      <c r="V919" s="171"/>
      <c r="W919" s="167"/>
      <c r="X919" s="169"/>
      <c r="Y919" s="3"/>
      <c r="Z919" s="171"/>
      <c r="AA919" s="167"/>
      <c r="AB919" s="169"/>
      <c r="AC919" s="131"/>
      <c r="AD919" s="171"/>
      <c r="AE919" s="167"/>
      <c r="AF919" s="169"/>
      <c r="AG919" s="170"/>
      <c r="AH919" s="171"/>
      <c r="AI919" s="167"/>
      <c r="AJ919" s="169"/>
      <c r="AK919" s="170"/>
      <c r="AL919" s="171"/>
      <c r="AM919" s="167"/>
      <c r="AN919" s="169"/>
      <c r="AO919" s="170"/>
      <c r="AP919" s="171"/>
      <c r="AQ919" s="167"/>
      <c r="AR919" s="169"/>
      <c r="AS919" s="170"/>
      <c r="AT919" s="171"/>
      <c r="AU919" s="167"/>
      <c r="AV919" s="169"/>
      <c r="AW919" s="170"/>
      <c r="AX919" s="171"/>
      <c r="AY919" s="167"/>
      <c r="AZ919" s="169"/>
      <c r="BA919" s="170"/>
      <c r="BB919" s="171"/>
      <c r="BC919" s="167"/>
      <c r="BD919" s="169"/>
      <c r="BE919" s="170"/>
      <c r="BF919" s="171"/>
      <c r="BG919" s="167"/>
      <c r="BH919" s="169"/>
    </row>
    <row r="920" spans="1:60" s="172" customFormat="1" x14ac:dyDescent="0.25">
      <c r="A920" s="164">
        <v>44063</v>
      </c>
      <c r="B920" s="165">
        <v>0.375</v>
      </c>
      <c r="C920" s="128">
        <f>K920/F920</f>
        <v>5</v>
      </c>
      <c r="D920" s="166">
        <f t="shared" ref="D920:D932" si="150">C920</f>
        <v>5</v>
      </c>
      <c r="E920" s="167">
        <f t="shared" ref="E920:E932" si="151">SUM(K920,O920,S920,W920,AA920,AE920,AI920,AM920,AQ920,AU920,AY920,BC920,BG920)</f>
        <v>325</v>
      </c>
      <c r="F920" s="167">
        <v>5</v>
      </c>
      <c r="G920" s="168"/>
      <c r="H920" s="169"/>
      <c r="I920" s="170">
        <v>6</v>
      </c>
      <c r="J920" s="171">
        <v>44062</v>
      </c>
      <c r="K920" s="167">
        <v>25</v>
      </c>
      <c r="L920" s="169"/>
      <c r="M920" s="170">
        <v>8</v>
      </c>
      <c r="N920" s="171">
        <v>44061</v>
      </c>
      <c r="O920" s="167">
        <v>25</v>
      </c>
      <c r="P920" s="169"/>
      <c r="Q920" s="170">
        <v>8</v>
      </c>
      <c r="R920" s="171">
        <v>44060</v>
      </c>
      <c r="S920" s="167">
        <v>25</v>
      </c>
      <c r="T920" s="169"/>
      <c r="U920" s="170">
        <v>8</v>
      </c>
      <c r="V920" s="171">
        <v>44059</v>
      </c>
      <c r="W920" s="167">
        <v>25</v>
      </c>
      <c r="X920" s="169"/>
      <c r="Y920" s="3">
        <v>5</v>
      </c>
      <c r="Z920" s="171">
        <v>44058</v>
      </c>
      <c r="AA920" s="167">
        <v>25</v>
      </c>
      <c r="AB920" s="169"/>
      <c r="AC920" s="131">
        <v>3</v>
      </c>
      <c r="AD920" s="171">
        <v>44057</v>
      </c>
      <c r="AE920" s="167">
        <v>25</v>
      </c>
      <c r="AF920" s="169"/>
      <c r="AG920" s="170">
        <v>1</v>
      </c>
      <c r="AH920" s="171">
        <v>44056</v>
      </c>
      <c r="AI920" s="167">
        <v>25</v>
      </c>
      <c r="AJ920" s="169"/>
      <c r="AK920" s="170">
        <v>1</v>
      </c>
      <c r="AL920" s="171">
        <v>44055</v>
      </c>
      <c r="AM920" s="167">
        <v>25</v>
      </c>
      <c r="AN920" s="169"/>
      <c r="AO920" s="170">
        <v>1</v>
      </c>
      <c r="AP920" s="171">
        <v>44054</v>
      </c>
      <c r="AQ920" s="167">
        <v>25</v>
      </c>
      <c r="AR920" s="169"/>
      <c r="AS920" s="170">
        <v>1</v>
      </c>
      <c r="AT920" s="171">
        <v>44053</v>
      </c>
      <c r="AU920" s="167">
        <v>25</v>
      </c>
      <c r="AV920" s="169"/>
      <c r="AW920" s="170">
        <v>1</v>
      </c>
      <c r="AX920" s="171">
        <v>44052</v>
      </c>
      <c r="AY920" s="167">
        <v>25</v>
      </c>
      <c r="AZ920" s="169"/>
      <c r="BA920" s="170">
        <v>1</v>
      </c>
      <c r="BB920" s="171">
        <v>44051</v>
      </c>
      <c r="BC920" s="167">
        <v>25</v>
      </c>
      <c r="BD920" s="169"/>
      <c r="BE920" s="170">
        <v>1</v>
      </c>
      <c r="BF920" s="171">
        <v>44050</v>
      </c>
      <c r="BG920" s="167">
        <v>25</v>
      </c>
      <c r="BH920" s="169"/>
    </row>
    <row r="921" spans="1:60" s="172" customFormat="1" x14ac:dyDescent="0.25">
      <c r="A921" s="164"/>
      <c r="B921" s="165"/>
      <c r="C921" s="128">
        <f>K921/F921</f>
        <v>1</v>
      </c>
      <c r="D921" s="166">
        <f t="shared" si="150"/>
        <v>1</v>
      </c>
      <c r="E921" s="167">
        <f t="shared" si="151"/>
        <v>15</v>
      </c>
      <c r="F921" s="167">
        <v>5</v>
      </c>
      <c r="G921" s="168"/>
      <c r="H921" s="169"/>
      <c r="I921" s="170">
        <v>6</v>
      </c>
      <c r="J921" s="171">
        <v>44062</v>
      </c>
      <c r="K921" s="167">
        <v>5</v>
      </c>
      <c r="L921" s="169"/>
      <c r="M921" s="170">
        <v>8</v>
      </c>
      <c r="N921" s="171">
        <v>44061</v>
      </c>
      <c r="O921" s="167">
        <v>5</v>
      </c>
      <c r="P921" s="169"/>
      <c r="Q921" s="170">
        <v>8</v>
      </c>
      <c r="R921" s="171">
        <v>44060</v>
      </c>
      <c r="S921" s="167">
        <v>5</v>
      </c>
      <c r="T921" s="169"/>
      <c r="U921" s="170"/>
      <c r="V921" s="171"/>
      <c r="W921" s="167"/>
      <c r="X921" s="169"/>
      <c r="Y921" s="3"/>
      <c r="Z921" s="171"/>
      <c r="AA921" s="167"/>
      <c r="AB921" s="169"/>
      <c r="AC921" s="131"/>
      <c r="AD921" s="171"/>
      <c r="AE921" s="167"/>
      <c r="AF921" s="169"/>
      <c r="AG921" s="170"/>
      <c r="AH921" s="171"/>
      <c r="AI921" s="167"/>
      <c r="AJ921" s="169"/>
      <c r="AK921" s="170"/>
      <c r="AL921" s="171"/>
      <c r="AM921" s="167"/>
      <c r="AN921" s="169"/>
      <c r="AO921" s="170"/>
      <c r="AP921" s="171"/>
      <c r="AQ921" s="167"/>
      <c r="AR921" s="169"/>
      <c r="AS921" s="170"/>
      <c r="AT921" s="171"/>
      <c r="AU921" s="167"/>
      <c r="AV921" s="169"/>
      <c r="AW921" s="170"/>
      <c r="AX921" s="171"/>
      <c r="AY921" s="167"/>
      <c r="AZ921" s="169"/>
      <c r="BA921" s="170"/>
      <c r="BB921" s="171"/>
      <c r="BC921" s="167"/>
      <c r="BD921" s="169"/>
      <c r="BE921" s="170"/>
      <c r="BF921" s="171"/>
      <c r="BG921" s="167"/>
      <c r="BH921" s="169"/>
    </row>
    <row r="922" spans="1:60" s="172" customFormat="1" x14ac:dyDescent="0.25">
      <c r="A922" s="164">
        <v>44063</v>
      </c>
      <c r="B922" s="165">
        <v>0.41666666666666669</v>
      </c>
      <c r="C922" s="128">
        <f>K922/F922</f>
        <v>9</v>
      </c>
      <c r="D922" s="166">
        <f t="shared" si="150"/>
        <v>9</v>
      </c>
      <c r="E922" s="167">
        <f t="shared" si="151"/>
        <v>585</v>
      </c>
      <c r="F922" s="167">
        <v>5</v>
      </c>
      <c r="G922" s="168"/>
      <c r="H922" s="169"/>
      <c r="I922" s="170">
        <v>6</v>
      </c>
      <c r="J922" s="171">
        <v>44062</v>
      </c>
      <c r="K922" s="167">
        <v>45</v>
      </c>
      <c r="L922" s="169"/>
      <c r="M922" s="170">
        <v>8</v>
      </c>
      <c r="N922" s="171">
        <v>44061</v>
      </c>
      <c r="O922" s="167">
        <v>45</v>
      </c>
      <c r="P922" s="169"/>
      <c r="Q922" s="170">
        <v>8</v>
      </c>
      <c r="R922" s="171">
        <v>44060</v>
      </c>
      <c r="S922" s="167">
        <v>45</v>
      </c>
      <c r="T922" s="169"/>
      <c r="U922" s="170">
        <v>8</v>
      </c>
      <c r="V922" s="171">
        <v>44059</v>
      </c>
      <c r="W922" s="167">
        <v>45</v>
      </c>
      <c r="X922" s="169"/>
      <c r="Y922" s="3">
        <v>5</v>
      </c>
      <c r="Z922" s="171">
        <v>44058</v>
      </c>
      <c r="AA922" s="167">
        <v>45</v>
      </c>
      <c r="AB922" s="169"/>
      <c r="AC922" s="131">
        <v>3</v>
      </c>
      <c r="AD922" s="171">
        <v>44057</v>
      </c>
      <c r="AE922" s="167">
        <v>45</v>
      </c>
      <c r="AF922" s="169"/>
      <c r="AG922" s="170">
        <v>1</v>
      </c>
      <c r="AH922" s="171">
        <v>44056</v>
      </c>
      <c r="AI922" s="167">
        <v>45</v>
      </c>
      <c r="AJ922" s="169"/>
      <c r="AK922" s="170">
        <v>1</v>
      </c>
      <c r="AL922" s="171">
        <v>44055</v>
      </c>
      <c r="AM922" s="167">
        <v>45</v>
      </c>
      <c r="AN922" s="169"/>
      <c r="AO922" s="170">
        <v>1</v>
      </c>
      <c r="AP922" s="171">
        <v>44054</v>
      </c>
      <c r="AQ922" s="167">
        <v>45</v>
      </c>
      <c r="AR922" s="169"/>
      <c r="AS922" s="170">
        <v>1</v>
      </c>
      <c r="AT922" s="171">
        <v>44053</v>
      </c>
      <c r="AU922" s="167">
        <v>45</v>
      </c>
      <c r="AV922" s="169"/>
      <c r="AW922" s="170">
        <v>1</v>
      </c>
      <c r="AX922" s="171">
        <v>44052</v>
      </c>
      <c r="AY922" s="167">
        <v>45</v>
      </c>
      <c r="AZ922" s="169"/>
      <c r="BA922" s="170">
        <v>1</v>
      </c>
      <c r="BB922" s="171">
        <v>44051</v>
      </c>
      <c r="BC922" s="167">
        <v>45</v>
      </c>
      <c r="BD922" s="169"/>
      <c r="BE922" s="170">
        <v>1</v>
      </c>
      <c r="BF922" s="171">
        <v>44050</v>
      </c>
      <c r="BG922" s="167">
        <v>45</v>
      </c>
      <c r="BH922" s="169"/>
    </row>
    <row r="923" spans="1:60" s="172" customFormat="1" x14ac:dyDescent="0.25">
      <c r="A923" s="164"/>
      <c r="B923" s="165"/>
      <c r="C923" s="128">
        <f>K923/F923</f>
        <v>1</v>
      </c>
      <c r="D923" s="166">
        <f t="shared" si="150"/>
        <v>1</v>
      </c>
      <c r="E923" s="167">
        <f t="shared" si="151"/>
        <v>45</v>
      </c>
      <c r="F923" s="167">
        <v>5</v>
      </c>
      <c r="G923" s="168"/>
      <c r="H923" s="169"/>
      <c r="I923" s="170">
        <v>6</v>
      </c>
      <c r="J923" s="171">
        <v>44062</v>
      </c>
      <c r="K923" s="167">
        <v>5</v>
      </c>
      <c r="L923" s="169"/>
      <c r="M923" s="170">
        <v>8</v>
      </c>
      <c r="N923" s="171">
        <v>44061</v>
      </c>
      <c r="O923" s="167">
        <v>0</v>
      </c>
      <c r="P923" s="169"/>
      <c r="Q923" s="170">
        <v>8</v>
      </c>
      <c r="R923" s="171">
        <v>44060</v>
      </c>
      <c r="S923" s="167">
        <v>0</v>
      </c>
      <c r="T923" s="169"/>
      <c r="U923" s="170">
        <v>8</v>
      </c>
      <c r="V923" s="171">
        <v>44059</v>
      </c>
      <c r="W923" s="167">
        <v>0</v>
      </c>
      <c r="X923" s="169"/>
      <c r="Y923" s="3">
        <v>8</v>
      </c>
      <c r="Z923" s="171">
        <v>44058</v>
      </c>
      <c r="AA923" s="167">
        <v>5</v>
      </c>
      <c r="AB923" s="169"/>
      <c r="AC923" s="131">
        <v>8</v>
      </c>
      <c r="AD923" s="171">
        <v>44057</v>
      </c>
      <c r="AE923" s="167">
        <v>5</v>
      </c>
      <c r="AF923" s="169"/>
      <c r="AG923" s="170">
        <v>8</v>
      </c>
      <c r="AH923" s="171">
        <v>44056</v>
      </c>
      <c r="AI923" s="167">
        <v>5</v>
      </c>
      <c r="AJ923" s="169"/>
      <c r="AK923" s="170">
        <v>5</v>
      </c>
      <c r="AL923" s="171">
        <v>44055</v>
      </c>
      <c r="AM923" s="167">
        <v>5</v>
      </c>
      <c r="AN923" s="169"/>
      <c r="AO923" s="170">
        <v>3</v>
      </c>
      <c r="AP923" s="171">
        <v>44054</v>
      </c>
      <c r="AQ923" s="167">
        <v>5</v>
      </c>
      <c r="AR923" s="169"/>
      <c r="AS923" s="170">
        <v>1</v>
      </c>
      <c r="AT923" s="171">
        <v>44053</v>
      </c>
      <c r="AU923" s="167">
        <v>5</v>
      </c>
      <c r="AV923" s="169"/>
      <c r="AW923" s="170">
        <v>1</v>
      </c>
      <c r="AX923" s="171">
        <v>44052</v>
      </c>
      <c r="AY923" s="167">
        <v>5</v>
      </c>
      <c r="AZ923" s="169"/>
      <c r="BA923" s="170">
        <v>1</v>
      </c>
      <c r="BB923" s="171">
        <v>44051</v>
      </c>
      <c r="BC923" s="167">
        <v>5</v>
      </c>
      <c r="BD923" s="169"/>
      <c r="BE923" s="170"/>
      <c r="BF923" s="171"/>
      <c r="BG923" s="167"/>
      <c r="BH923" s="169"/>
    </row>
    <row r="924" spans="1:60" s="172" customFormat="1" x14ac:dyDescent="0.25">
      <c r="A924" s="164">
        <v>44063</v>
      </c>
      <c r="B924" s="165">
        <v>0.45833333333333331</v>
      </c>
      <c r="C924" s="144">
        <f t="shared" ref="C924:C932" si="152">ABS(MAX(K924,O924,S924,W924,AA924,AE924,AI924,AM924,AQ924,AU924,AY924,BC924,BG924)/F924)</f>
        <v>5</v>
      </c>
      <c r="D924" s="166">
        <f t="shared" si="150"/>
        <v>5</v>
      </c>
      <c r="E924" s="167">
        <f t="shared" si="151"/>
        <v>325</v>
      </c>
      <c r="F924" s="167">
        <v>5</v>
      </c>
      <c r="G924" s="168"/>
      <c r="H924" s="169"/>
      <c r="I924" s="170">
        <v>6</v>
      </c>
      <c r="J924" s="171">
        <v>44062</v>
      </c>
      <c r="K924" s="167">
        <v>25</v>
      </c>
      <c r="L924" s="169"/>
      <c r="M924" s="170">
        <v>8</v>
      </c>
      <c r="N924" s="171">
        <v>44061</v>
      </c>
      <c r="O924" s="167">
        <v>25</v>
      </c>
      <c r="P924" s="169"/>
      <c r="Q924" s="170">
        <v>8</v>
      </c>
      <c r="R924" s="171">
        <v>44060</v>
      </c>
      <c r="S924" s="167">
        <v>25</v>
      </c>
      <c r="T924" s="169"/>
      <c r="U924" s="170">
        <v>8</v>
      </c>
      <c r="V924" s="171">
        <v>44059</v>
      </c>
      <c r="W924" s="167">
        <v>25</v>
      </c>
      <c r="X924" s="169"/>
      <c r="Y924" s="3">
        <v>5</v>
      </c>
      <c r="Z924" s="171">
        <v>44058</v>
      </c>
      <c r="AA924" s="167">
        <v>25</v>
      </c>
      <c r="AB924" s="169"/>
      <c r="AC924" s="131">
        <v>3</v>
      </c>
      <c r="AD924" s="171">
        <v>44057</v>
      </c>
      <c r="AE924" s="167">
        <v>25</v>
      </c>
      <c r="AF924" s="169"/>
      <c r="AG924" s="170">
        <v>1</v>
      </c>
      <c r="AH924" s="171">
        <v>44056</v>
      </c>
      <c r="AI924" s="167">
        <v>25</v>
      </c>
      <c r="AJ924" s="169"/>
      <c r="AK924" s="170">
        <v>1</v>
      </c>
      <c r="AL924" s="171">
        <v>44055</v>
      </c>
      <c r="AM924" s="167">
        <v>25</v>
      </c>
      <c r="AN924" s="169"/>
      <c r="AO924" s="170">
        <v>1</v>
      </c>
      <c r="AP924" s="171">
        <v>44054</v>
      </c>
      <c r="AQ924" s="167">
        <v>25</v>
      </c>
      <c r="AR924" s="169"/>
      <c r="AS924" s="170">
        <v>1</v>
      </c>
      <c r="AT924" s="171">
        <v>44053</v>
      </c>
      <c r="AU924" s="167">
        <v>25</v>
      </c>
      <c r="AV924" s="169"/>
      <c r="AW924" s="170">
        <v>1</v>
      </c>
      <c r="AX924" s="171">
        <v>44052</v>
      </c>
      <c r="AY924" s="167">
        <v>25</v>
      </c>
      <c r="AZ924" s="169"/>
      <c r="BA924" s="170">
        <v>1</v>
      </c>
      <c r="BB924" s="171">
        <v>44051</v>
      </c>
      <c r="BC924" s="167">
        <v>25</v>
      </c>
      <c r="BD924" s="169"/>
      <c r="BE924" s="170">
        <v>1</v>
      </c>
      <c r="BF924" s="171">
        <v>44050</v>
      </c>
      <c r="BG924" s="167">
        <v>25</v>
      </c>
      <c r="BH924" s="169"/>
    </row>
    <row r="925" spans="1:60" s="172" customFormat="1" x14ac:dyDescent="0.25">
      <c r="A925" s="164"/>
      <c r="B925" s="165"/>
      <c r="C925" s="144">
        <f t="shared" si="152"/>
        <v>1</v>
      </c>
      <c r="D925" s="166">
        <f t="shared" si="150"/>
        <v>1</v>
      </c>
      <c r="E925" s="167">
        <f t="shared" si="151"/>
        <v>60</v>
      </c>
      <c r="F925" s="167">
        <v>5</v>
      </c>
      <c r="G925" s="168"/>
      <c r="H925" s="169"/>
      <c r="I925" s="170">
        <v>6</v>
      </c>
      <c r="J925" s="171">
        <v>44061</v>
      </c>
      <c r="K925" s="167">
        <v>5</v>
      </c>
      <c r="L925" s="169"/>
      <c r="M925" s="170">
        <v>8</v>
      </c>
      <c r="N925" s="171">
        <v>44060</v>
      </c>
      <c r="O925" s="167">
        <v>5</v>
      </c>
      <c r="P925" s="169"/>
      <c r="Q925" s="170">
        <v>8</v>
      </c>
      <c r="R925" s="171">
        <v>44059</v>
      </c>
      <c r="S925" s="167">
        <v>5</v>
      </c>
      <c r="T925" s="169"/>
      <c r="U925" s="170">
        <v>8</v>
      </c>
      <c r="V925" s="171">
        <v>44058</v>
      </c>
      <c r="W925" s="167">
        <v>5</v>
      </c>
      <c r="X925" s="169"/>
      <c r="Y925" s="3">
        <v>5</v>
      </c>
      <c r="Z925" s="171">
        <v>44057</v>
      </c>
      <c r="AA925" s="167">
        <v>5</v>
      </c>
      <c r="AB925" s="169"/>
      <c r="AC925" s="131">
        <v>3</v>
      </c>
      <c r="AD925" s="171">
        <v>44056</v>
      </c>
      <c r="AE925" s="167">
        <v>5</v>
      </c>
      <c r="AF925" s="169"/>
      <c r="AG925" s="170">
        <v>1</v>
      </c>
      <c r="AH925" s="171">
        <v>44055</v>
      </c>
      <c r="AI925" s="167">
        <v>5</v>
      </c>
      <c r="AJ925" s="169"/>
      <c r="AK925" s="170">
        <v>1</v>
      </c>
      <c r="AL925" s="171">
        <v>44054</v>
      </c>
      <c r="AM925" s="167">
        <v>5</v>
      </c>
      <c r="AN925" s="169"/>
      <c r="AO925" s="170">
        <v>1</v>
      </c>
      <c r="AP925" s="171">
        <v>44053</v>
      </c>
      <c r="AQ925" s="167">
        <v>5</v>
      </c>
      <c r="AR925" s="169"/>
      <c r="AS925" s="170">
        <v>1</v>
      </c>
      <c r="AT925" s="171">
        <v>44052</v>
      </c>
      <c r="AU925" s="167">
        <v>5</v>
      </c>
      <c r="AV925" s="169"/>
      <c r="AW925" s="170">
        <v>1</v>
      </c>
      <c r="AX925" s="171">
        <v>44051</v>
      </c>
      <c r="AY925" s="167">
        <v>5</v>
      </c>
      <c r="AZ925" s="169"/>
      <c r="BA925" s="170">
        <v>1</v>
      </c>
      <c r="BB925" s="171">
        <v>44050</v>
      </c>
      <c r="BC925" s="167">
        <v>5</v>
      </c>
      <c r="BD925" s="169"/>
      <c r="BE925" s="170"/>
      <c r="BF925" s="171"/>
      <c r="BG925" s="167"/>
      <c r="BH925" s="169"/>
    </row>
    <row r="926" spans="1:60" s="172" customFormat="1" x14ac:dyDescent="0.25">
      <c r="A926" s="164">
        <v>44063</v>
      </c>
      <c r="B926" s="165">
        <v>0.5</v>
      </c>
      <c r="C926" s="144">
        <f t="shared" si="152"/>
        <v>2</v>
      </c>
      <c r="D926" s="166">
        <f t="shared" si="150"/>
        <v>2</v>
      </c>
      <c r="E926" s="167">
        <f t="shared" si="151"/>
        <v>130</v>
      </c>
      <c r="F926" s="167">
        <v>5</v>
      </c>
      <c r="G926" s="168"/>
      <c r="H926" s="169"/>
      <c r="I926" s="170">
        <v>6</v>
      </c>
      <c r="J926" s="171">
        <v>44062</v>
      </c>
      <c r="K926" s="167">
        <v>10</v>
      </c>
      <c r="L926" s="169"/>
      <c r="M926" s="170">
        <v>8</v>
      </c>
      <c r="N926" s="171">
        <v>44061</v>
      </c>
      <c r="O926" s="167">
        <v>10</v>
      </c>
      <c r="P926" s="169"/>
      <c r="Q926" s="170">
        <v>8</v>
      </c>
      <c r="R926" s="171">
        <v>44060</v>
      </c>
      <c r="S926" s="167">
        <v>10</v>
      </c>
      <c r="T926" s="169"/>
      <c r="U926" s="170">
        <v>8</v>
      </c>
      <c r="V926" s="171">
        <v>44059</v>
      </c>
      <c r="W926" s="167">
        <v>10</v>
      </c>
      <c r="X926" s="169"/>
      <c r="Y926" s="3">
        <v>5</v>
      </c>
      <c r="Z926" s="171">
        <v>44058</v>
      </c>
      <c r="AA926" s="167">
        <v>10</v>
      </c>
      <c r="AB926" s="169"/>
      <c r="AC926" s="131">
        <v>3</v>
      </c>
      <c r="AD926" s="171">
        <v>44057</v>
      </c>
      <c r="AE926" s="167">
        <v>10</v>
      </c>
      <c r="AF926" s="169"/>
      <c r="AG926" s="170">
        <v>1</v>
      </c>
      <c r="AH926" s="171">
        <v>44056</v>
      </c>
      <c r="AI926" s="167">
        <v>10</v>
      </c>
      <c r="AJ926" s="169"/>
      <c r="AK926" s="170">
        <v>1</v>
      </c>
      <c r="AL926" s="171">
        <v>44055</v>
      </c>
      <c r="AM926" s="167">
        <v>10</v>
      </c>
      <c r="AN926" s="169"/>
      <c r="AO926" s="170">
        <v>1</v>
      </c>
      <c r="AP926" s="171">
        <v>44054</v>
      </c>
      <c r="AQ926" s="167">
        <v>10</v>
      </c>
      <c r="AR926" s="169"/>
      <c r="AS926" s="170">
        <v>1</v>
      </c>
      <c r="AT926" s="171">
        <v>44053</v>
      </c>
      <c r="AU926" s="167">
        <v>10</v>
      </c>
      <c r="AV926" s="169"/>
      <c r="AW926" s="170">
        <v>1</v>
      </c>
      <c r="AX926" s="171">
        <v>44052</v>
      </c>
      <c r="AY926" s="167">
        <v>10</v>
      </c>
      <c r="AZ926" s="169"/>
      <c r="BA926" s="170">
        <v>1</v>
      </c>
      <c r="BB926" s="171">
        <v>44051</v>
      </c>
      <c r="BC926" s="167">
        <v>10</v>
      </c>
      <c r="BD926" s="169"/>
      <c r="BE926" s="170">
        <v>1</v>
      </c>
      <c r="BF926" s="171">
        <v>44050</v>
      </c>
      <c r="BG926" s="167">
        <v>10</v>
      </c>
      <c r="BH926" s="169"/>
    </row>
    <row r="927" spans="1:60" s="172" customFormat="1" x14ac:dyDescent="0.25">
      <c r="A927" s="164"/>
      <c r="B927" s="165"/>
      <c r="C927" s="144">
        <f t="shared" si="152"/>
        <v>1</v>
      </c>
      <c r="D927" s="166">
        <f t="shared" si="150"/>
        <v>1</v>
      </c>
      <c r="E927" s="167">
        <f t="shared" si="151"/>
        <v>35</v>
      </c>
      <c r="F927" s="167">
        <v>5</v>
      </c>
      <c r="G927" s="168"/>
      <c r="H927" s="169"/>
      <c r="I927" s="170">
        <v>6</v>
      </c>
      <c r="J927" s="171">
        <v>44062</v>
      </c>
      <c r="K927" s="167">
        <v>5</v>
      </c>
      <c r="L927" s="169"/>
      <c r="M927" s="170">
        <v>8</v>
      </c>
      <c r="N927" s="171">
        <v>44061</v>
      </c>
      <c r="O927" s="167">
        <v>5</v>
      </c>
      <c r="P927" s="169"/>
      <c r="Q927" s="170">
        <v>8</v>
      </c>
      <c r="R927" s="171">
        <v>44060</v>
      </c>
      <c r="S927" s="167">
        <v>5</v>
      </c>
      <c r="T927" s="169"/>
      <c r="U927" s="170">
        <v>8</v>
      </c>
      <c r="V927" s="171">
        <v>44059</v>
      </c>
      <c r="W927" s="167">
        <v>5</v>
      </c>
      <c r="X927" s="169"/>
      <c r="Y927" s="3">
        <v>5</v>
      </c>
      <c r="Z927" s="171">
        <v>44058</v>
      </c>
      <c r="AA927" s="167">
        <v>0</v>
      </c>
      <c r="AB927" s="169"/>
      <c r="AC927" s="131">
        <v>5</v>
      </c>
      <c r="AD927" s="171">
        <v>44057</v>
      </c>
      <c r="AE927" s="167">
        <v>0</v>
      </c>
      <c r="AF927" s="169"/>
      <c r="AG927" s="170">
        <v>5</v>
      </c>
      <c r="AH927" s="171">
        <v>44056</v>
      </c>
      <c r="AI927" s="167">
        <v>0</v>
      </c>
      <c r="AJ927" s="169"/>
      <c r="AK927" s="170">
        <v>5</v>
      </c>
      <c r="AL927" s="171">
        <v>44055</v>
      </c>
      <c r="AM927" s="167">
        <v>0</v>
      </c>
      <c r="AN927" s="169"/>
      <c r="AO927" s="170">
        <v>5</v>
      </c>
      <c r="AP927" s="171">
        <v>44054</v>
      </c>
      <c r="AQ927" s="167">
        <v>0</v>
      </c>
      <c r="AR927" s="169"/>
      <c r="AS927" s="170">
        <v>5</v>
      </c>
      <c r="AT927" s="171">
        <v>44053</v>
      </c>
      <c r="AU927" s="167">
        <v>0</v>
      </c>
      <c r="AV927" s="169"/>
      <c r="AW927" s="170">
        <v>5</v>
      </c>
      <c r="AX927" s="171">
        <v>44052</v>
      </c>
      <c r="AY927" s="167">
        <v>5</v>
      </c>
      <c r="AZ927" s="169"/>
      <c r="BA927" s="170">
        <v>3</v>
      </c>
      <c r="BB927" s="171">
        <v>44051</v>
      </c>
      <c r="BC927" s="167">
        <v>5</v>
      </c>
      <c r="BD927" s="169"/>
      <c r="BE927" s="170">
        <v>1</v>
      </c>
      <c r="BF927" s="171">
        <v>44050</v>
      </c>
      <c r="BG927" s="167">
        <v>5</v>
      </c>
      <c r="BH927" s="169"/>
    </row>
    <row r="928" spans="1:60" s="172" customFormat="1" x14ac:dyDescent="0.25">
      <c r="A928" s="164"/>
      <c r="B928" s="165"/>
      <c r="C928" s="144">
        <f t="shared" si="152"/>
        <v>1</v>
      </c>
      <c r="D928" s="166">
        <f t="shared" si="150"/>
        <v>1</v>
      </c>
      <c r="E928" s="167">
        <f t="shared" si="151"/>
        <v>10</v>
      </c>
      <c r="F928" s="167">
        <v>5</v>
      </c>
      <c r="G928" s="168"/>
      <c r="H928" s="169"/>
      <c r="I928" s="170">
        <v>6</v>
      </c>
      <c r="J928" s="171">
        <v>44061</v>
      </c>
      <c r="K928" s="167">
        <v>5</v>
      </c>
      <c r="L928" s="169"/>
      <c r="M928" s="170">
        <v>8</v>
      </c>
      <c r="N928" s="171">
        <v>44060</v>
      </c>
      <c r="O928" s="167">
        <v>5</v>
      </c>
      <c r="P928" s="169"/>
      <c r="Q928" s="170"/>
      <c r="R928" s="171"/>
      <c r="S928" s="167"/>
      <c r="T928" s="169"/>
      <c r="U928" s="170"/>
      <c r="V928" s="171"/>
      <c r="W928" s="167"/>
      <c r="X928" s="169"/>
      <c r="Y928" s="3"/>
      <c r="Z928" s="171"/>
      <c r="AA928" s="167"/>
      <c r="AB928" s="169"/>
      <c r="AC928" s="131"/>
      <c r="AD928" s="171"/>
      <c r="AE928" s="167"/>
      <c r="AF928" s="169"/>
      <c r="AG928" s="170"/>
      <c r="AH928" s="171"/>
      <c r="AI928" s="167"/>
      <c r="AJ928" s="169"/>
      <c r="AK928" s="170"/>
      <c r="AL928" s="171"/>
      <c r="AM928" s="167"/>
      <c r="AN928" s="169"/>
      <c r="AO928" s="170"/>
      <c r="AP928" s="171"/>
      <c r="AQ928" s="167"/>
      <c r="AR928" s="169"/>
      <c r="AS928" s="170"/>
      <c r="AT928" s="171"/>
      <c r="AU928" s="167"/>
      <c r="AV928" s="169"/>
      <c r="AW928" s="170"/>
      <c r="AX928" s="171"/>
      <c r="AY928" s="167"/>
      <c r="AZ928" s="169"/>
      <c r="BA928" s="170"/>
      <c r="BB928" s="171"/>
      <c r="BC928" s="167"/>
      <c r="BD928" s="169"/>
      <c r="BE928" s="170"/>
      <c r="BF928" s="171"/>
      <c r="BG928" s="167"/>
      <c r="BH928" s="169"/>
    </row>
    <row r="929" spans="1:60" s="172" customFormat="1" x14ac:dyDescent="0.25">
      <c r="A929" s="164">
        <v>44063</v>
      </c>
      <c r="B929" s="165">
        <v>0.54166666666666663</v>
      </c>
      <c r="C929" s="144">
        <f t="shared" si="152"/>
        <v>2</v>
      </c>
      <c r="D929" s="166">
        <f t="shared" si="150"/>
        <v>2</v>
      </c>
      <c r="E929" s="167">
        <f t="shared" si="151"/>
        <v>130</v>
      </c>
      <c r="F929" s="167">
        <v>5</v>
      </c>
      <c r="G929" s="168"/>
      <c r="H929" s="169"/>
      <c r="I929" s="170">
        <v>6</v>
      </c>
      <c r="J929" s="171">
        <v>44062</v>
      </c>
      <c r="K929" s="167">
        <v>10</v>
      </c>
      <c r="L929" s="169"/>
      <c r="M929" s="170">
        <v>8</v>
      </c>
      <c r="N929" s="171">
        <v>44061</v>
      </c>
      <c r="O929" s="167">
        <v>10</v>
      </c>
      <c r="P929" s="169"/>
      <c r="Q929" s="170">
        <v>8</v>
      </c>
      <c r="R929" s="171">
        <v>44060</v>
      </c>
      <c r="S929" s="167">
        <v>10</v>
      </c>
      <c r="T929" s="169"/>
      <c r="U929" s="170">
        <v>8</v>
      </c>
      <c r="V929" s="171">
        <v>44059</v>
      </c>
      <c r="W929" s="167">
        <v>10</v>
      </c>
      <c r="X929" s="169"/>
      <c r="Y929" s="3">
        <v>5</v>
      </c>
      <c r="Z929" s="171">
        <v>44058</v>
      </c>
      <c r="AA929" s="167">
        <v>10</v>
      </c>
      <c r="AB929" s="169"/>
      <c r="AC929" s="131">
        <v>3</v>
      </c>
      <c r="AD929" s="171">
        <v>44057</v>
      </c>
      <c r="AE929" s="167">
        <v>10</v>
      </c>
      <c r="AF929" s="169"/>
      <c r="AG929" s="170">
        <v>1</v>
      </c>
      <c r="AH929" s="171">
        <v>44056</v>
      </c>
      <c r="AI929" s="167">
        <v>10</v>
      </c>
      <c r="AJ929" s="169"/>
      <c r="AK929" s="170">
        <v>1</v>
      </c>
      <c r="AL929" s="171">
        <v>44055</v>
      </c>
      <c r="AM929" s="167">
        <v>10</v>
      </c>
      <c r="AN929" s="169"/>
      <c r="AO929" s="170">
        <v>1</v>
      </c>
      <c r="AP929" s="171">
        <v>44054</v>
      </c>
      <c r="AQ929" s="167">
        <v>10</v>
      </c>
      <c r="AR929" s="169"/>
      <c r="AS929" s="170">
        <v>1</v>
      </c>
      <c r="AT929" s="171">
        <v>44053</v>
      </c>
      <c r="AU929" s="167">
        <v>10</v>
      </c>
      <c r="AV929" s="169"/>
      <c r="AW929" s="170">
        <v>1</v>
      </c>
      <c r="AX929" s="171">
        <v>44052</v>
      </c>
      <c r="AY929" s="167">
        <v>10</v>
      </c>
      <c r="AZ929" s="169"/>
      <c r="BA929" s="170">
        <v>1</v>
      </c>
      <c r="BB929" s="171">
        <v>44051</v>
      </c>
      <c r="BC929" s="167">
        <v>10</v>
      </c>
      <c r="BD929" s="169"/>
      <c r="BE929" s="170">
        <v>1</v>
      </c>
      <c r="BF929" s="171">
        <v>44050</v>
      </c>
      <c r="BG929" s="167">
        <v>10</v>
      </c>
      <c r="BH929" s="169"/>
    </row>
    <row r="930" spans="1:60" s="172" customFormat="1" x14ac:dyDescent="0.25">
      <c r="A930" s="164"/>
      <c r="B930" s="165"/>
      <c r="C930" s="144">
        <f t="shared" si="152"/>
        <v>1</v>
      </c>
      <c r="D930" s="166">
        <f t="shared" si="150"/>
        <v>1</v>
      </c>
      <c r="E930" s="167">
        <f t="shared" si="151"/>
        <v>15</v>
      </c>
      <c r="F930" s="167">
        <v>5</v>
      </c>
      <c r="G930" s="168"/>
      <c r="H930" s="169"/>
      <c r="I930" s="170">
        <v>6</v>
      </c>
      <c r="J930" s="171">
        <v>44061</v>
      </c>
      <c r="K930" s="167">
        <v>5</v>
      </c>
      <c r="L930" s="169"/>
      <c r="M930" s="170">
        <v>8</v>
      </c>
      <c r="N930" s="171">
        <v>44060</v>
      </c>
      <c r="O930" s="167">
        <v>5</v>
      </c>
      <c r="P930" s="169"/>
      <c r="Q930" s="170">
        <v>8</v>
      </c>
      <c r="R930" s="171">
        <v>44059</v>
      </c>
      <c r="S930" s="167">
        <v>5</v>
      </c>
      <c r="T930" s="169"/>
      <c r="U930" s="170"/>
      <c r="V930" s="171"/>
      <c r="W930" s="167"/>
      <c r="X930" s="169"/>
      <c r="Y930" s="3"/>
      <c r="Z930" s="171"/>
      <c r="AA930" s="167"/>
      <c r="AB930" s="169"/>
      <c r="AC930" s="131"/>
      <c r="AD930" s="171"/>
      <c r="AE930" s="167"/>
      <c r="AF930" s="169"/>
      <c r="AG930" s="170"/>
      <c r="AH930" s="171"/>
      <c r="AI930" s="167"/>
      <c r="AJ930" s="169"/>
      <c r="AK930" s="170"/>
      <c r="AL930" s="171"/>
      <c r="AM930" s="167"/>
      <c r="AN930" s="169"/>
      <c r="AO930" s="170"/>
      <c r="AP930" s="171"/>
      <c r="AQ930" s="167"/>
      <c r="AR930" s="169"/>
      <c r="AS930" s="170"/>
      <c r="AT930" s="171"/>
      <c r="AU930" s="167"/>
      <c r="AV930" s="169"/>
      <c r="AW930" s="170"/>
      <c r="AX930" s="171"/>
      <c r="AY930" s="167"/>
      <c r="AZ930" s="169"/>
      <c r="BA930" s="170"/>
      <c r="BB930" s="171"/>
      <c r="BC930" s="167"/>
      <c r="BD930" s="169"/>
      <c r="BE930" s="170"/>
      <c r="BF930" s="171"/>
      <c r="BG930" s="167"/>
      <c r="BH930" s="169"/>
    </row>
    <row r="931" spans="1:60" s="172" customFormat="1" x14ac:dyDescent="0.25">
      <c r="A931" s="164"/>
      <c r="B931" s="165"/>
      <c r="C931" s="144">
        <f t="shared" si="152"/>
        <v>1</v>
      </c>
      <c r="D931" s="166">
        <f t="shared" si="150"/>
        <v>1</v>
      </c>
      <c r="E931" s="167">
        <f t="shared" si="151"/>
        <v>35</v>
      </c>
      <c r="F931" s="167">
        <v>5</v>
      </c>
      <c r="G931" s="168"/>
      <c r="H931" s="169"/>
      <c r="I931" s="170">
        <v>6</v>
      </c>
      <c r="J931" s="171">
        <v>44062</v>
      </c>
      <c r="K931" s="167">
        <v>5</v>
      </c>
      <c r="L931" s="169"/>
      <c r="M931" s="170">
        <v>8</v>
      </c>
      <c r="N931" s="171">
        <v>44061</v>
      </c>
      <c r="O931" s="167">
        <v>5</v>
      </c>
      <c r="P931" s="169"/>
      <c r="Q931" s="170">
        <v>8</v>
      </c>
      <c r="R931" s="171">
        <v>44060</v>
      </c>
      <c r="S931" s="167">
        <v>5</v>
      </c>
      <c r="T931" s="169"/>
      <c r="U931" s="170">
        <v>8</v>
      </c>
      <c r="V931" s="171">
        <v>44059</v>
      </c>
      <c r="W931" s="167">
        <v>5</v>
      </c>
      <c r="X931" s="169"/>
      <c r="Y931" s="3">
        <v>5</v>
      </c>
      <c r="Z931" s="171">
        <v>44058</v>
      </c>
      <c r="AA931" s="167">
        <v>5</v>
      </c>
      <c r="AB931" s="169"/>
      <c r="AC931" s="131">
        <v>3</v>
      </c>
      <c r="AD931" s="171">
        <v>44057</v>
      </c>
      <c r="AE931" s="167">
        <v>5</v>
      </c>
      <c r="AF931" s="169"/>
      <c r="AG931" s="170">
        <v>1</v>
      </c>
      <c r="AH931" s="171">
        <v>44056</v>
      </c>
      <c r="AI931" s="167">
        <v>5</v>
      </c>
      <c r="AJ931" s="169"/>
      <c r="AK931" s="170"/>
      <c r="AL931" s="171"/>
      <c r="AM931" s="167"/>
      <c r="AN931" s="169"/>
      <c r="AO931" s="170"/>
      <c r="AP931" s="171"/>
      <c r="AQ931" s="167"/>
      <c r="AR931" s="169"/>
      <c r="AS931" s="170"/>
      <c r="AT931" s="171"/>
      <c r="AU931" s="167"/>
      <c r="AV931" s="169"/>
      <c r="AW931" s="170"/>
      <c r="AX931" s="171"/>
      <c r="AY931" s="167"/>
      <c r="AZ931" s="169"/>
      <c r="BA931" s="170"/>
      <c r="BB931" s="171"/>
      <c r="BC931" s="167"/>
      <c r="BD931" s="169"/>
      <c r="BE931" s="170"/>
      <c r="BF931" s="171"/>
      <c r="BG931" s="167"/>
      <c r="BH931" s="169"/>
    </row>
    <row r="932" spans="1:60" s="172" customFormat="1" x14ac:dyDescent="0.25">
      <c r="A932" s="164"/>
      <c r="B932" s="165"/>
      <c r="C932" s="144">
        <f t="shared" si="152"/>
        <v>1</v>
      </c>
      <c r="D932" s="166">
        <f t="shared" si="150"/>
        <v>1</v>
      </c>
      <c r="E932" s="167">
        <f t="shared" si="151"/>
        <v>55</v>
      </c>
      <c r="F932" s="167">
        <v>5</v>
      </c>
      <c r="G932" s="168"/>
      <c r="H932" s="169"/>
      <c r="I932" s="170">
        <v>6</v>
      </c>
      <c r="J932" s="171">
        <v>44062</v>
      </c>
      <c r="K932" s="167">
        <v>5</v>
      </c>
      <c r="L932" s="169"/>
      <c r="M932" s="170">
        <v>8</v>
      </c>
      <c r="N932" s="171">
        <v>44061</v>
      </c>
      <c r="O932" s="167">
        <v>5</v>
      </c>
      <c r="P932" s="169"/>
      <c r="Q932" s="170">
        <v>8</v>
      </c>
      <c r="R932" s="171">
        <v>44060</v>
      </c>
      <c r="S932" s="167">
        <v>0</v>
      </c>
      <c r="T932" s="169"/>
      <c r="U932" s="170">
        <v>8</v>
      </c>
      <c r="V932" s="171">
        <v>44059</v>
      </c>
      <c r="W932" s="167">
        <v>5</v>
      </c>
      <c r="X932" s="169"/>
      <c r="Y932" s="3">
        <v>8</v>
      </c>
      <c r="Z932" s="171">
        <v>44058</v>
      </c>
      <c r="AA932" s="167">
        <v>5</v>
      </c>
      <c r="AB932" s="169"/>
      <c r="AC932" s="131">
        <v>5</v>
      </c>
      <c r="AD932" s="171">
        <v>44057</v>
      </c>
      <c r="AE932" s="167">
        <v>5</v>
      </c>
      <c r="AF932" s="169"/>
      <c r="AG932" s="170">
        <v>3</v>
      </c>
      <c r="AH932" s="171">
        <v>44056</v>
      </c>
      <c r="AI932" s="167">
        <v>5</v>
      </c>
      <c r="AJ932" s="169"/>
      <c r="AK932" s="170">
        <v>1</v>
      </c>
      <c r="AL932" s="171">
        <v>44055</v>
      </c>
      <c r="AM932" s="167">
        <v>5</v>
      </c>
      <c r="AN932" s="169"/>
      <c r="AO932" s="170">
        <v>1</v>
      </c>
      <c r="AP932" s="171">
        <v>44054</v>
      </c>
      <c r="AQ932" s="167">
        <v>5</v>
      </c>
      <c r="AR932" s="169"/>
      <c r="AS932" s="170">
        <v>1</v>
      </c>
      <c r="AT932" s="171">
        <v>44053</v>
      </c>
      <c r="AU932" s="167">
        <v>5</v>
      </c>
      <c r="AV932" s="169"/>
      <c r="AW932" s="170">
        <v>1</v>
      </c>
      <c r="AX932" s="171">
        <v>44052</v>
      </c>
      <c r="AY932" s="167">
        <v>5</v>
      </c>
      <c r="AZ932" s="169"/>
      <c r="BA932" s="170">
        <v>1</v>
      </c>
      <c r="BB932" s="171">
        <v>44051</v>
      </c>
      <c r="BC932" s="167">
        <v>5</v>
      </c>
      <c r="BD932" s="169"/>
      <c r="BE932" s="170"/>
      <c r="BF932" s="171"/>
      <c r="BG932" s="167"/>
      <c r="BH932" s="169"/>
    </row>
    <row r="933" spans="1:60" s="172" customFormat="1" x14ac:dyDescent="0.25">
      <c r="A933" s="164">
        <v>44063</v>
      </c>
      <c r="B933" s="165">
        <v>0.58333333333333337</v>
      </c>
      <c r="C933" s="144">
        <f t="shared" ref="C933:C943" si="153">ABS(MAX(K933,O933,S933,W933,AA933,AE933,AI933,AM933,AQ933,AU933,AY933,BC933,BG933)/F933)</f>
        <v>5</v>
      </c>
      <c r="D933" s="166">
        <f t="shared" ref="D933:D943" si="154">C933</f>
        <v>5</v>
      </c>
      <c r="E933" s="167">
        <f t="shared" ref="E933:E943" si="155">SUM(K933,O933,S933,W933,AA933,AE933,AI933,AM933,AQ933,AU933,AY933,BC933,BG933)</f>
        <v>325</v>
      </c>
      <c r="F933" s="167">
        <v>5</v>
      </c>
      <c r="G933" s="168"/>
      <c r="H933" s="169"/>
      <c r="I933" s="170">
        <v>6</v>
      </c>
      <c r="J933" s="171">
        <v>44062</v>
      </c>
      <c r="K933" s="167">
        <v>25</v>
      </c>
      <c r="L933" s="169"/>
      <c r="M933" s="170">
        <v>8</v>
      </c>
      <c r="N933" s="171">
        <v>44061</v>
      </c>
      <c r="O933" s="167">
        <v>25</v>
      </c>
      <c r="P933" s="169"/>
      <c r="Q933" s="170">
        <v>8</v>
      </c>
      <c r="R933" s="171">
        <v>44060</v>
      </c>
      <c r="S933" s="167">
        <v>25</v>
      </c>
      <c r="T933" s="169"/>
      <c r="U933" s="170">
        <v>8</v>
      </c>
      <c r="V933" s="171">
        <v>44059</v>
      </c>
      <c r="W933" s="167">
        <v>25</v>
      </c>
      <c r="X933" s="169"/>
      <c r="Y933" s="3">
        <v>5</v>
      </c>
      <c r="Z933" s="171">
        <v>44058</v>
      </c>
      <c r="AA933" s="167">
        <v>25</v>
      </c>
      <c r="AB933" s="169"/>
      <c r="AC933" s="131">
        <v>3</v>
      </c>
      <c r="AD933" s="171">
        <v>44057</v>
      </c>
      <c r="AE933" s="167">
        <v>25</v>
      </c>
      <c r="AF933" s="169"/>
      <c r="AG933" s="170">
        <v>1</v>
      </c>
      <c r="AH933" s="171">
        <v>44056</v>
      </c>
      <c r="AI933" s="167">
        <v>25</v>
      </c>
      <c r="AJ933" s="169"/>
      <c r="AK933" s="170">
        <v>1</v>
      </c>
      <c r="AL933" s="171">
        <v>44055</v>
      </c>
      <c r="AM933" s="167">
        <v>25</v>
      </c>
      <c r="AN933" s="169"/>
      <c r="AO933" s="170">
        <v>1</v>
      </c>
      <c r="AP933" s="171">
        <v>44054</v>
      </c>
      <c r="AQ933" s="167">
        <v>25</v>
      </c>
      <c r="AR933" s="169"/>
      <c r="AS933" s="170">
        <v>1</v>
      </c>
      <c r="AT933" s="171">
        <v>44053</v>
      </c>
      <c r="AU933" s="167">
        <v>25</v>
      </c>
      <c r="AV933" s="169"/>
      <c r="AW933" s="170">
        <v>1</v>
      </c>
      <c r="AX933" s="171">
        <v>44052</v>
      </c>
      <c r="AY933" s="167">
        <v>25</v>
      </c>
      <c r="AZ933" s="169"/>
      <c r="BA933" s="170">
        <v>1</v>
      </c>
      <c r="BB933" s="171">
        <v>44051</v>
      </c>
      <c r="BC933" s="167">
        <v>25</v>
      </c>
      <c r="BD933" s="169"/>
      <c r="BE933" s="170">
        <v>1</v>
      </c>
      <c r="BF933" s="171">
        <v>44050</v>
      </c>
      <c r="BG933" s="167">
        <v>25</v>
      </c>
      <c r="BH933" s="169"/>
    </row>
    <row r="934" spans="1:60" s="172" customFormat="1" x14ac:dyDescent="0.25">
      <c r="A934" s="164"/>
      <c r="B934" s="165"/>
      <c r="C934" s="144">
        <f t="shared" si="153"/>
        <v>1</v>
      </c>
      <c r="D934" s="166">
        <f t="shared" si="154"/>
        <v>1</v>
      </c>
      <c r="E934" s="167">
        <f t="shared" si="155"/>
        <v>60</v>
      </c>
      <c r="F934" s="167">
        <v>5</v>
      </c>
      <c r="G934" s="168"/>
      <c r="H934" s="169"/>
      <c r="I934" s="170">
        <v>6</v>
      </c>
      <c r="J934" s="171">
        <v>44062</v>
      </c>
      <c r="K934" s="167">
        <v>5</v>
      </c>
      <c r="L934" s="169"/>
      <c r="M934" s="170">
        <v>8</v>
      </c>
      <c r="N934" s="171">
        <v>44061</v>
      </c>
      <c r="O934" s="167">
        <v>5</v>
      </c>
      <c r="P934" s="169"/>
      <c r="Q934" s="170">
        <v>8</v>
      </c>
      <c r="R934" s="171">
        <v>44060</v>
      </c>
      <c r="S934" s="167">
        <v>5</v>
      </c>
      <c r="T934" s="169"/>
      <c r="U934" s="170">
        <v>8</v>
      </c>
      <c r="V934" s="171">
        <v>44059</v>
      </c>
      <c r="W934" s="167">
        <v>5</v>
      </c>
      <c r="X934" s="169"/>
      <c r="Y934" s="3">
        <v>5</v>
      </c>
      <c r="Z934" s="171">
        <v>44058</v>
      </c>
      <c r="AA934" s="167">
        <v>5</v>
      </c>
      <c r="AB934" s="169"/>
      <c r="AC934" s="131">
        <v>3</v>
      </c>
      <c r="AD934" s="171">
        <v>44057</v>
      </c>
      <c r="AE934" s="167">
        <v>5</v>
      </c>
      <c r="AF934" s="169"/>
      <c r="AG934" s="170">
        <v>1</v>
      </c>
      <c r="AH934" s="171">
        <v>44056</v>
      </c>
      <c r="AI934" s="167">
        <v>0</v>
      </c>
      <c r="AJ934" s="169"/>
      <c r="AK934" s="170">
        <v>1</v>
      </c>
      <c r="AL934" s="171">
        <v>44055</v>
      </c>
      <c r="AM934" s="167">
        <v>5</v>
      </c>
      <c r="AN934" s="169"/>
      <c r="AO934" s="170">
        <v>1</v>
      </c>
      <c r="AP934" s="171">
        <v>44054</v>
      </c>
      <c r="AQ934" s="167">
        <v>5</v>
      </c>
      <c r="AR934" s="169"/>
      <c r="AS934" s="170">
        <v>1</v>
      </c>
      <c r="AT934" s="171">
        <v>44053</v>
      </c>
      <c r="AU934" s="167">
        <v>5</v>
      </c>
      <c r="AV934" s="169"/>
      <c r="AW934" s="170">
        <v>1</v>
      </c>
      <c r="AX934" s="171">
        <v>44052</v>
      </c>
      <c r="AY934" s="167">
        <v>5</v>
      </c>
      <c r="AZ934" s="169"/>
      <c r="BA934" s="170">
        <v>1</v>
      </c>
      <c r="BB934" s="171">
        <v>44051</v>
      </c>
      <c r="BC934" s="167">
        <v>5</v>
      </c>
      <c r="BD934" s="169"/>
      <c r="BE934" s="170">
        <v>1</v>
      </c>
      <c r="BF934" s="171">
        <v>44050</v>
      </c>
      <c r="BG934" s="167">
        <v>5</v>
      </c>
      <c r="BH934" s="169"/>
    </row>
    <row r="935" spans="1:60" s="172" customFormat="1" x14ac:dyDescent="0.25">
      <c r="A935" s="164"/>
      <c r="B935" s="165"/>
      <c r="C935" s="144">
        <f t="shared" si="153"/>
        <v>1</v>
      </c>
      <c r="D935" s="166">
        <f t="shared" si="154"/>
        <v>1</v>
      </c>
      <c r="E935" s="167">
        <f t="shared" si="155"/>
        <v>30</v>
      </c>
      <c r="F935" s="167">
        <v>5</v>
      </c>
      <c r="G935" s="168"/>
      <c r="H935" s="169"/>
      <c r="I935" s="170">
        <v>6</v>
      </c>
      <c r="J935" s="171">
        <v>44062</v>
      </c>
      <c r="K935" s="167">
        <v>5</v>
      </c>
      <c r="L935" s="169"/>
      <c r="M935" s="170">
        <v>8</v>
      </c>
      <c r="N935" s="171">
        <v>44061</v>
      </c>
      <c r="O935" s="167">
        <v>5</v>
      </c>
      <c r="P935" s="169"/>
      <c r="Q935" s="170">
        <v>8</v>
      </c>
      <c r="R935" s="171">
        <v>44060</v>
      </c>
      <c r="S935" s="167">
        <v>5</v>
      </c>
      <c r="T935" s="169"/>
      <c r="U935" s="170">
        <v>8</v>
      </c>
      <c r="V935" s="171">
        <v>44059</v>
      </c>
      <c r="W935" s="167">
        <v>5</v>
      </c>
      <c r="X935" s="169"/>
      <c r="Y935" s="3">
        <v>5</v>
      </c>
      <c r="Z935" s="171">
        <v>44058</v>
      </c>
      <c r="AA935" s="167">
        <v>0</v>
      </c>
      <c r="AB935" s="169"/>
      <c r="AC935" s="131">
        <v>5</v>
      </c>
      <c r="AD935" s="171">
        <v>44057</v>
      </c>
      <c r="AE935" s="167">
        <v>5</v>
      </c>
      <c r="AF935" s="169"/>
      <c r="AG935" s="170">
        <v>3</v>
      </c>
      <c r="AH935" s="171">
        <v>44056</v>
      </c>
      <c r="AI935" s="167">
        <v>5</v>
      </c>
      <c r="AJ935" s="169"/>
      <c r="AK935" s="170"/>
      <c r="AL935" s="171"/>
      <c r="AM935" s="167"/>
      <c r="AN935" s="169"/>
      <c r="AO935" s="170"/>
      <c r="AP935" s="171"/>
      <c r="AQ935" s="167"/>
      <c r="AR935" s="169"/>
      <c r="AS935" s="170"/>
      <c r="AT935" s="171"/>
      <c r="AU935" s="167"/>
      <c r="AV935" s="169"/>
      <c r="AW935" s="170"/>
      <c r="AX935" s="171"/>
      <c r="AY935" s="167"/>
      <c r="AZ935" s="169"/>
      <c r="BA935" s="170"/>
      <c r="BB935" s="171"/>
      <c r="BC935" s="167"/>
      <c r="BD935" s="169"/>
      <c r="BE935" s="170"/>
      <c r="BF935" s="171"/>
      <c r="BG935" s="167"/>
      <c r="BH935" s="169"/>
    </row>
    <row r="936" spans="1:60" s="172" customFormat="1" x14ac:dyDescent="0.25">
      <c r="A936" s="164"/>
      <c r="B936" s="165"/>
      <c r="C936" s="144">
        <f t="shared" si="153"/>
        <v>1</v>
      </c>
      <c r="D936" s="166">
        <f t="shared" si="154"/>
        <v>1</v>
      </c>
      <c r="E936" s="167">
        <f t="shared" si="155"/>
        <v>20</v>
      </c>
      <c r="F936" s="167">
        <v>5</v>
      </c>
      <c r="G936" s="168"/>
      <c r="H936" s="169"/>
      <c r="I936" s="170">
        <v>6</v>
      </c>
      <c r="J936" s="171">
        <v>44062</v>
      </c>
      <c r="K936" s="167">
        <v>5</v>
      </c>
      <c r="L936" s="169"/>
      <c r="M936" s="170">
        <v>8</v>
      </c>
      <c r="N936" s="171">
        <v>44061</v>
      </c>
      <c r="O936" s="167">
        <v>5</v>
      </c>
      <c r="P936" s="169"/>
      <c r="Q936" s="170">
        <v>8</v>
      </c>
      <c r="R936" s="171">
        <v>44060</v>
      </c>
      <c r="S936" s="167">
        <v>5</v>
      </c>
      <c r="T936" s="169"/>
      <c r="U936" s="170">
        <v>8</v>
      </c>
      <c r="V936" s="171">
        <v>44059</v>
      </c>
      <c r="W936" s="167">
        <v>5</v>
      </c>
      <c r="X936" s="169"/>
      <c r="Y936" s="3"/>
      <c r="Z936" s="171"/>
      <c r="AA936" s="167"/>
      <c r="AB936" s="169"/>
      <c r="AC936" s="131"/>
      <c r="AD936" s="171"/>
      <c r="AE936" s="167"/>
      <c r="AF936" s="169"/>
      <c r="AG936" s="170"/>
      <c r="AH936" s="171"/>
      <c r="AI936" s="167"/>
      <c r="AJ936" s="169"/>
      <c r="AK936" s="170"/>
      <c r="AL936" s="171"/>
      <c r="AM936" s="167"/>
      <c r="AN936" s="169"/>
      <c r="AO936" s="170"/>
      <c r="AP936" s="171"/>
      <c r="AQ936" s="167"/>
      <c r="AR936" s="169"/>
      <c r="AS936" s="170"/>
      <c r="AT936" s="171"/>
      <c r="AU936" s="167"/>
      <c r="AV936" s="169"/>
      <c r="AW936" s="170"/>
      <c r="AX936" s="171"/>
      <c r="AY936" s="167"/>
      <c r="AZ936" s="169"/>
      <c r="BA936" s="170"/>
      <c r="BB936" s="171"/>
      <c r="BC936" s="167"/>
      <c r="BD936" s="169"/>
      <c r="BE936" s="170"/>
      <c r="BF936" s="171"/>
      <c r="BG936" s="167"/>
      <c r="BH936" s="169"/>
    </row>
    <row r="937" spans="1:60" s="172" customFormat="1" x14ac:dyDescent="0.25">
      <c r="A937" s="164"/>
      <c r="B937" s="165"/>
      <c r="C937" s="144">
        <f t="shared" si="153"/>
        <v>1</v>
      </c>
      <c r="D937" s="166">
        <f t="shared" si="154"/>
        <v>1</v>
      </c>
      <c r="E937" s="167">
        <f t="shared" si="155"/>
        <v>10</v>
      </c>
      <c r="F937" s="167">
        <v>5</v>
      </c>
      <c r="G937" s="168"/>
      <c r="H937" s="169"/>
      <c r="I937" s="170">
        <v>6</v>
      </c>
      <c r="J937" s="171">
        <v>44062</v>
      </c>
      <c r="K937" s="167">
        <v>5</v>
      </c>
      <c r="L937" s="169"/>
      <c r="M937" s="170">
        <v>8</v>
      </c>
      <c r="N937" s="171">
        <v>44061</v>
      </c>
      <c r="O937" s="167">
        <v>0</v>
      </c>
      <c r="P937" s="169"/>
      <c r="Q937" s="170">
        <v>8</v>
      </c>
      <c r="R937" s="171">
        <v>44060</v>
      </c>
      <c r="S937" s="167">
        <v>0</v>
      </c>
      <c r="T937" s="169"/>
      <c r="U937" s="170">
        <v>8</v>
      </c>
      <c r="V937" s="171">
        <v>44059</v>
      </c>
      <c r="W937" s="167">
        <v>0</v>
      </c>
      <c r="X937" s="169"/>
      <c r="Y937" s="3">
        <v>8</v>
      </c>
      <c r="Z937" s="171">
        <v>44058</v>
      </c>
      <c r="AA937" s="167">
        <v>5</v>
      </c>
      <c r="AB937" s="169"/>
      <c r="AC937" s="131"/>
      <c r="AD937" s="171"/>
      <c r="AE937" s="167"/>
      <c r="AF937" s="169"/>
      <c r="AG937" s="170"/>
      <c r="AH937" s="171"/>
      <c r="AI937" s="167"/>
      <c r="AJ937" s="169"/>
      <c r="AK937" s="170"/>
      <c r="AL937" s="171"/>
      <c r="AM937" s="167"/>
      <c r="AN937" s="169"/>
      <c r="AO937" s="170"/>
      <c r="AP937" s="171"/>
      <c r="AQ937" s="167"/>
      <c r="AR937" s="169"/>
      <c r="AS937" s="170"/>
      <c r="AT937" s="171"/>
      <c r="AU937" s="167"/>
      <c r="AV937" s="169"/>
      <c r="AW937" s="170"/>
      <c r="AX937" s="171"/>
      <c r="AY937" s="167"/>
      <c r="AZ937" s="169"/>
      <c r="BA937" s="170"/>
      <c r="BB937" s="171"/>
      <c r="BC937" s="167"/>
      <c r="BD937" s="169"/>
      <c r="BE937" s="170"/>
      <c r="BF937" s="171"/>
      <c r="BG937" s="167"/>
      <c r="BH937" s="169"/>
    </row>
    <row r="938" spans="1:60" s="172" customFormat="1" x14ac:dyDescent="0.25">
      <c r="A938" s="164">
        <v>44063</v>
      </c>
      <c r="B938" s="165">
        <v>0.625</v>
      </c>
      <c r="C938" s="144">
        <f t="shared" si="153"/>
        <v>5</v>
      </c>
      <c r="D938" s="166">
        <f t="shared" si="154"/>
        <v>5</v>
      </c>
      <c r="E938" s="167">
        <f t="shared" si="155"/>
        <v>325</v>
      </c>
      <c r="F938" s="167">
        <v>5</v>
      </c>
      <c r="G938" s="168"/>
      <c r="H938" s="169"/>
      <c r="I938" s="170">
        <v>6</v>
      </c>
      <c r="J938" s="171">
        <v>44062</v>
      </c>
      <c r="K938" s="167">
        <v>25</v>
      </c>
      <c r="L938" s="169"/>
      <c r="M938" s="170">
        <v>8</v>
      </c>
      <c r="N938" s="171">
        <v>44061</v>
      </c>
      <c r="O938" s="167">
        <v>25</v>
      </c>
      <c r="P938" s="169"/>
      <c r="Q938" s="170">
        <v>8</v>
      </c>
      <c r="R938" s="171">
        <v>44060</v>
      </c>
      <c r="S938" s="167">
        <v>25</v>
      </c>
      <c r="T938" s="169"/>
      <c r="U938" s="170">
        <v>8</v>
      </c>
      <c r="V938" s="171">
        <v>44059</v>
      </c>
      <c r="W938" s="167">
        <v>25</v>
      </c>
      <c r="X938" s="169"/>
      <c r="Y938" s="3">
        <v>5</v>
      </c>
      <c r="Z938" s="171">
        <v>44058</v>
      </c>
      <c r="AA938" s="167">
        <v>25</v>
      </c>
      <c r="AB938" s="169"/>
      <c r="AC938" s="131">
        <v>3</v>
      </c>
      <c r="AD938" s="171">
        <v>44057</v>
      </c>
      <c r="AE938" s="167">
        <v>25</v>
      </c>
      <c r="AF938" s="169"/>
      <c r="AG938" s="170">
        <v>1</v>
      </c>
      <c r="AH938" s="171">
        <v>44056</v>
      </c>
      <c r="AI938" s="167">
        <v>25</v>
      </c>
      <c r="AJ938" s="169"/>
      <c r="AK938" s="170">
        <v>1</v>
      </c>
      <c r="AL938" s="171">
        <v>44055</v>
      </c>
      <c r="AM938" s="167">
        <v>25</v>
      </c>
      <c r="AN938" s="169"/>
      <c r="AO938" s="170">
        <v>1</v>
      </c>
      <c r="AP938" s="171">
        <v>44054</v>
      </c>
      <c r="AQ938" s="167">
        <v>25</v>
      </c>
      <c r="AR938" s="169"/>
      <c r="AS938" s="170">
        <v>1</v>
      </c>
      <c r="AT938" s="171">
        <v>44053</v>
      </c>
      <c r="AU938" s="167">
        <v>25</v>
      </c>
      <c r="AV938" s="169"/>
      <c r="AW938" s="170">
        <v>1</v>
      </c>
      <c r="AX938" s="171">
        <v>44052</v>
      </c>
      <c r="AY938" s="167">
        <v>25</v>
      </c>
      <c r="AZ938" s="169"/>
      <c r="BA938" s="170">
        <v>1</v>
      </c>
      <c r="BB938" s="171">
        <v>44051</v>
      </c>
      <c r="BC938" s="167">
        <v>25</v>
      </c>
      <c r="BD938" s="169"/>
      <c r="BE938" s="170">
        <v>1</v>
      </c>
      <c r="BF938" s="171">
        <v>44050</v>
      </c>
      <c r="BG938" s="167">
        <v>25</v>
      </c>
      <c r="BH938" s="169"/>
    </row>
    <row r="939" spans="1:60" s="172" customFormat="1" x14ac:dyDescent="0.25">
      <c r="A939" s="164"/>
      <c r="B939" s="165"/>
      <c r="C939" s="144">
        <f t="shared" si="153"/>
        <v>1</v>
      </c>
      <c r="D939" s="166">
        <f t="shared" si="154"/>
        <v>1</v>
      </c>
      <c r="E939" s="167">
        <f t="shared" si="155"/>
        <v>50</v>
      </c>
      <c r="F939" s="167">
        <v>5</v>
      </c>
      <c r="G939" s="168"/>
      <c r="H939" s="169"/>
      <c r="I939" s="170">
        <v>6</v>
      </c>
      <c r="J939" s="171">
        <v>44062</v>
      </c>
      <c r="K939" s="167">
        <v>5</v>
      </c>
      <c r="L939" s="169"/>
      <c r="M939" s="170">
        <v>8</v>
      </c>
      <c r="N939" s="171">
        <v>44061</v>
      </c>
      <c r="O939" s="167">
        <v>5</v>
      </c>
      <c r="P939" s="169"/>
      <c r="Q939" s="170">
        <v>8</v>
      </c>
      <c r="R939" s="171">
        <v>44060</v>
      </c>
      <c r="S939" s="167">
        <v>5</v>
      </c>
      <c r="T939" s="169"/>
      <c r="U939" s="170">
        <v>8</v>
      </c>
      <c r="V939" s="171">
        <v>44059</v>
      </c>
      <c r="W939" s="167">
        <v>5</v>
      </c>
      <c r="X939" s="169"/>
      <c r="Y939" s="3">
        <v>5</v>
      </c>
      <c r="Z939" s="171">
        <v>44058</v>
      </c>
      <c r="AA939" s="167">
        <v>5</v>
      </c>
      <c r="AB939" s="169"/>
      <c r="AC939" s="131">
        <v>3</v>
      </c>
      <c r="AD939" s="171">
        <v>44057</v>
      </c>
      <c r="AE939" s="167">
        <v>5</v>
      </c>
      <c r="AF939" s="169"/>
      <c r="AG939" s="170">
        <v>1</v>
      </c>
      <c r="AH939" s="171">
        <v>44056</v>
      </c>
      <c r="AI939" s="167">
        <v>5</v>
      </c>
      <c r="AJ939" s="169"/>
      <c r="AK939" s="170">
        <v>1</v>
      </c>
      <c r="AL939" s="171">
        <v>44055</v>
      </c>
      <c r="AM939" s="167">
        <v>5</v>
      </c>
      <c r="AN939" s="169"/>
      <c r="AO939" s="170">
        <v>1</v>
      </c>
      <c r="AP939" s="171">
        <v>44054</v>
      </c>
      <c r="AQ939" s="167">
        <v>0</v>
      </c>
      <c r="AR939" s="169"/>
      <c r="AS939" s="170">
        <v>1</v>
      </c>
      <c r="AT939" s="171">
        <v>44053</v>
      </c>
      <c r="AU939" s="167">
        <v>0</v>
      </c>
      <c r="AV939" s="169"/>
      <c r="AW939" s="170">
        <v>1</v>
      </c>
      <c r="AX939" s="171">
        <v>44052</v>
      </c>
      <c r="AY939" s="167">
        <v>5</v>
      </c>
      <c r="AZ939" s="169"/>
      <c r="BA939" s="170">
        <v>1</v>
      </c>
      <c r="BB939" s="171">
        <v>44051</v>
      </c>
      <c r="BC939" s="167">
        <v>5</v>
      </c>
      <c r="BD939" s="169"/>
      <c r="BE939" s="170"/>
      <c r="BF939" s="171"/>
      <c r="BG939" s="167"/>
      <c r="BH939" s="169"/>
    </row>
    <row r="940" spans="1:60" s="172" customFormat="1" x14ac:dyDescent="0.25">
      <c r="A940" s="164"/>
      <c r="B940" s="165"/>
      <c r="C940" s="144">
        <f t="shared" si="153"/>
        <v>1</v>
      </c>
      <c r="D940" s="166">
        <f t="shared" si="154"/>
        <v>1</v>
      </c>
      <c r="E940" s="167">
        <f t="shared" si="155"/>
        <v>15</v>
      </c>
      <c r="F940" s="167">
        <v>5</v>
      </c>
      <c r="G940" s="168"/>
      <c r="H940" s="169"/>
      <c r="I940" s="170">
        <v>6</v>
      </c>
      <c r="J940" s="171">
        <v>44062</v>
      </c>
      <c r="K940" s="167">
        <v>5</v>
      </c>
      <c r="L940" s="169"/>
      <c r="M940" s="170">
        <v>8</v>
      </c>
      <c r="N940" s="171">
        <v>44061</v>
      </c>
      <c r="O940" s="167">
        <v>5</v>
      </c>
      <c r="P940" s="169"/>
      <c r="Q940" s="170">
        <v>8</v>
      </c>
      <c r="R940" s="171">
        <v>44060</v>
      </c>
      <c r="S940" s="167">
        <v>5</v>
      </c>
      <c r="T940" s="169"/>
      <c r="U940" s="170"/>
      <c r="V940" s="171"/>
      <c r="W940" s="167"/>
      <c r="X940" s="169"/>
      <c r="Y940" s="3"/>
      <c r="Z940" s="171"/>
      <c r="AA940" s="167"/>
      <c r="AB940" s="169"/>
      <c r="AC940" s="131"/>
      <c r="AD940" s="171"/>
      <c r="AE940" s="167"/>
      <c r="AF940" s="169"/>
      <c r="AG940" s="170"/>
      <c r="AH940" s="171"/>
      <c r="AI940" s="167"/>
      <c r="AJ940" s="169"/>
      <c r="AK940" s="170"/>
      <c r="AL940" s="171"/>
      <c r="AM940" s="167"/>
      <c r="AN940" s="169"/>
      <c r="AO940" s="170"/>
      <c r="AP940" s="171"/>
      <c r="AQ940" s="167"/>
      <c r="AR940" s="169"/>
      <c r="AS940" s="170"/>
      <c r="AT940" s="171"/>
      <c r="AU940" s="167"/>
      <c r="AV940" s="169"/>
      <c r="AW940" s="170"/>
      <c r="AX940" s="171"/>
      <c r="AY940" s="167"/>
      <c r="AZ940" s="169"/>
      <c r="BA940" s="170"/>
      <c r="BB940" s="171"/>
      <c r="BC940" s="167"/>
      <c r="BD940" s="169"/>
      <c r="BE940" s="170"/>
      <c r="BF940" s="171"/>
      <c r="BG940" s="167"/>
      <c r="BH940" s="169"/>
    </row>
    <row r="941" spans="1:60" s="172" customFormat="1" x14ac:dyDescent="0.25">
      <c r="A941" s="164"/>
      <c r="B941" s="165"/>
      <c r="C941" s="144">
        <f t="shared" si="153"/>
        <v>1</v>
      </c>
      <c r="D941" s="166">
        <f t="shared" si="154"/>
        <v>1</v>
      </c>
      <c r="E941" s="167">
        <f t="shared" si="155"/>
        <v>5</v>
      </c>
      <c r="F941" s="167">
        <v>5</v>
      </c>
      <c r="G941" s="168"/>
      <c r="H941" s="169"/>
      <c r="I941" s="170">
        <v>6</v>
      </c>
      <c r="J941" s="171">
        <v>44062</v>
      </c>
      <c r="K941" s="167">
        <v>5</v>
      </c>
      <c r="L941" s="169"/>
      <c r="M941" s="170"/>
      <c r="N941" s="171"/>
      <c r="O941" s="167"/>
      <c r="P941" s="169"/>
      <c r="Q941" s="170"/>
      <c r="R941" s="171"/>
      <c r="S941" s="167"/>
      <c r="T941" s="169"/>
      <c r="U941" s="170"/>
      <c r="V941" s="171"/>
      <c r="W941" s="167"/>
      <c r="X941" s="169"/>
      <c r="Y941" s="3"/>
      <c r="Z941" s="171"/>
      <c r="AA941" s="167"/>
      <c r="AB941" s="169"/>
      <c r="AC941" s="131"/>
      <c r="AD941" s="171"/>
      <c r="AE941" s="167"/>
      <c r="AF941" s="169"/>
      <c r="AG941" s="170"/>
      <c r="AH941" s="171"/>
      <c r="AI941" s="167"/>
      <c r="AJ941" s="169"/>
      <c r="AK941" s="170"/>
      <c r="AL941" s="171"/>
      <c r="AM941" s="167"/>
      <c r="AN941" s="169"/>
      <c r="AO941" s="170"/>
      <c r="AP941" s="171"/>
      <c r="AQ941" s="167"/>
      <c r="AR941" s="169"/>
      <c r="AS941" s="170"/>
      <c r="AT941" s="171"/>
      <c r="AU941" s="167"/>
      <c r="AV941" s="169"/>
      <c r="AW941" s="170"/>
      <c r="AX941" s="171"/>
      <c r="AY941" s="167"/>
      <c r="AZ941" s="169"/>
      <c r="BA941" s="170"/>
      <c r="BB941" s="171"/>
      <c r="BC941" s="167"/>
      <c r="BD941" s="169"/>
      <c r="BE941" s="170"/>
      <c r="BF941" s="171"/>
      <c r="BG941" s="167"/>
      <c r="BH941" s="169"/>
    </row>
    <row r="942" spans="1:60" s="172" customFormat="1" x14ac:dyDescent="0.25">
      <c r="A942" s="164">
        <v>44063</v>
      </c>
      <c r="B942" s="165">
        <v>0.66666666666666663</v>
      </c>
      <c r="C942" s="144">
        <f t="shared" si="153"/>
        <v>7</v>
      </c>
      <c r="D942" s="166">
        <f t="shared" si="154"/>
        <v>7</v>
      </c>
      <c r="E942" s="167">
        <f t="shared" si="155"/>
        <v>455</v>
      </c>
      <c r="F942" s="167">
        <v>5</v>
      </c>
      <c r="G942" s="168"/>
      <c r="H942" s="169"/>
      <c r="I942" s="170">
        <v>6</v>
      </c>
      <c r="J942" s="171">
        <v>44062</v>
      </c>
      <c r="K942" s="167">
        <v>35</v>
      </c>
      <c r="L942" s="169"/>
      <c r="M942" s="170">
        <v>8</v>
      </c>
      <c r="N942" s="171">
        <v>44061</v>
      </c>
      <c r="O942" s="167">
        <v>35</v>
      </c>
      <c r="P942" s="169"/>
      <c r="Q942" s="170">
        <v>8</v>
      </c>
      <c r="R942" s="171">
        <v>44060</v>
      </c>
      <c r="S942" s="167">
        <v>35</v>
      </c>
      <c r="T942" s="169"/>
      <c r="U942" s="170">
        <v>8</v>
      </c>
      <c r="V942" s="171">
        <v>44059</v>
      </c>
      <c r="W942" s="167">
        <v>35</v>
      </c>
      <c r="X942" s="169"/>
      <c r="Y942" s="3">
        <v>5</v>
      </c>
      <c r="Z942" s="171">
        <v>44058</v>
      </c>
      <c r="AA942" s="167">
        <v>35</v>
      </c>
      <c r="AB942" s="169"/>
      <c r="AC942" s="131">
        <v>3</v>
      </c>
      <c r="AD942" s="171">
        <v>44057</v>
      </c>
      <c r="AE942" s="167">
        <v>35</v>
      </c>
      <c r="AF942" s="169"/>
      <c r="AG942" s="170">
        <v>1</v>
      </c>
      <c r="AH942" s="171">
        <v>44056</v>
      </c>
      <c r="AI942" s="167">
        <v>35</v>
      </c>
      <c r="AJ942" s="169"/>
      <c r="AK942" s="170">
        <v>1</v>
      </c>
      <c r="AL942" s="171">
        <v>44055</v>
      </c>
      <c r="AM942" s="167">
        <v>35</v>
      </c>
      <c r="AN942" s="169"/>
      <c r="AO942" s="170">
        <v>1</v>
      </c>
      <c r="AP942" s="171">
        <v>44054</v>
      </c>
      <c r="AQ942" s="167">
        <v>35</v>
      </c>
      <c r="AR942" s="169"/>
      <c r="AS942" s="170">
        <v>1</v>
      </c>
      <c r="AT942" s="171">
        <v>44053</v>
      </c>
      <c r="AU942" s="167">
        <v>35</v>
      </c>
      <c r="AV942" s="169"/>
      <c r="AW942" s="170">
        <v>1</v>
      </c>
      <c r="AX942" s="171">
        <v>44052</v>
      </c>
      <c r="AY942" s="167">
        <v>35</v>
      </c>
      <c r="AZ942" s="169"/>
      <c r="BA942" s="170">
        <v>1</v>
      </c>
      <c r="BB942" s="171">
        <v>44051</v>
      </c>
      <c r="BC942" s="167">
        <v>35</v>
      </c>
      <c r="BD942" s="169"/>
      <c r="BE942" s="170">
        <v>1</v>
      </c>
      <c r="BF942" s="171">
        <v>44050</v>
      </c>
      <c r="BG942" s="167">
        <v>35</v>
      </c>
      <c r="BH942" s="169"/>
    </row>
    <row r="943" spans="1:60" s="172" customFormat="1" x14ac:dyDescent="0.25">
      <c r="A943" s="164"/>
      <c r="B943" s="165"/>
      <c r="C943" s="144">
        <f t="shared" si="153"/>
        <v>1</v>
      </c>
      <c r="D943" s="166">
        <f t="shared" si="154"/>
        <v>1</v>
      </c>
      <c r="E943" s="167">
        <f t="shared" si="155"/>
        <v>20</v>
      </c>
      <c r="F943" s="167">
        <v>5</v>
      </c>
      <c r="G943" s="168"/>
      <c r="H943" s="169"/>
      <c r="I943" s="170">
        <v>6</v>
      </c>
      <c r="J943" s="171">
        <v>44062</v>
      </c>
      <c r="K943" s="167">
        <v>5</v>
      </c>
      <c r="L943" s="169"/>
      <c r="M943" s="170">
        <v>8</v>
      </c>
      <c r="N943" s="171">
        <v>44061</v>
      </c>
      <c r="O943" s="167">
        <v>5</v>
      </c>
      <c r="P943" s="169"/>
      <c r="Q943" s="170">
        <v>8</v>
      </c>
      <c r="R943" s="171">
        <v>44060</v>
      </c>
      <c r="S943" s="167">
        <v>5</v>
      </c>
      <c r="T943" s="169"/>
      <c r="U943" s="170">
        <v>8</v>
      </c>
      <c r="V943" s="171">
        <v>44059</v>
      </c>
      <c r="W943" s="167">
        <v>5</v>
      </c>
      <c r="X943" s="169"/>
      <c r="Y943" s="3"/>
      <c r="Z943" s="171"/>
      <c r="AA943" s="167"/>
      <c r="AB943" s="169"/>
      <c r="AC943" s="131"/>
      <c r="AD943" s="171"/>
      <c r="AE943" s="167"/>
      <c r="AF943" s="169"/>
      <c r="AG943" s="170"/>
      <c r="AH943" s="171"/>
      <c r="AI943" s="167"/>
      <c r="AJ943" s="169"/>
      <c r="AK943" s="170"/>
      <c r="AL943" s="171"/>
      <c r="AM943" s="167"/>
      <c r="AN943" s="169"/>
      <c r="AO943" s="170"/>
      <c r="AP943" s="171"/>
      <c r="AQ943" s="167"/>
      <c r="AR943" s="169"/>
      <c r="AS943" s="170"/>
      <c r="AT943" s="171"/>
      <c r="AU943" s="167"/>
      <c r="AV943" s="169"/>
      <c r="AW943" s="170"/>
      <c r="AX943" s="171"/>
      <c r="AY943" s="167"/>
      <c r="AZ943" s="169"/>
      <c r="BA943" s="170"/>
      <c r="BB943" s="171"/>
      <c r="BC943" s="167"/>
      <c r="BD943" s="169"/>
      <c r="BE943" s="170"/>
      <c r="BF943" s="171"/>
      <c r="BG943" s="167"/>
      <c r="BH943" s="169"/>
    </row>
    <row r="944" spans="1:60" s="172" customFormat="1" x14ac:dyDescent="0.25">
      <c r="A944" s="164">
        <v>44063</v>
      </c>
      <c r="B944" s="165">
        <v>0.70833333333333337</v>
      </c>
      <c r="C944" s="144">
        <f t="shared" ref="C944:C953" si="156">ABS(MAX(K944,O944,S944,W944,AA944,AE944,AI944,AM944,AQ944,AU944,AY944,BC944,BG944)/F944)</f>
        <v>2</v>
      </c>
      <c r="D944" s="166">
        <f t="shared" ref="D944:D953" si="157">C944</f>
        <v>2</v>
      </c>
      <c r="E944" s="167">
        <f t="shared" ref="E944:E953" si="158">SUM(K944,O944,S944,W944,AA944,AE944,AI944,AM944,AQ944,AU944,AY944,BC944,BG944)</f>
        <v>130</v>
      </c>
      <c r="F944" s="167">
        <v>5</v>
      </c>
      <c r="G944" s="168"/>
      <c r="H944" s="169"/>
      <c r="I944" s="170">
        <v>6</v>
      </c>
      <c r="J944" s="171">
        <v>44062</v>
      </c>
      <c r="K944" s="167">
        <v>10</v>
      </c>
      <c r="L944" s="169"/>
      <c r="M944" s="170">
        <v>8</v>
      </c>
      <c r="N944" s="171">
        <v>44061</v>
      </c>
      <c r="O944" s="167">
        <v>10</v>
      </c>
      <c r="P944" s="169"/>
      <c r="Q944" s="170">
        <v>8</v>
      </c>
      <c r="R944" s="171">
        <v>44060</v>
      </c>
      <c r="S944" s="167">
        <v>10</v>
      </c>
      <c r="T944" s="169"/>
      <c r="U944" s="170">
        <v>8</v>
      </c>
      <c r="V944" s="171">
        <v>44059</v>
      </c>
      <c r="W944" s="167">
        <v>10</v>
      </c>
      <c r="X944" s="169"/>
      <c r="Y944" s="3">
        <v>5</v>
      </c>
      <c r="Z944" s="171">
        <v>44058</v>
      </c>
      <c r="AA944" s="167">
        <v>10</v>
      </c>
      <c r="AB944" s="169"/>
      <c r="AC944" s="131">
        <v>3</v>
      </c>
      <c r="AD944" s="171">
        <v>44057</v>
      </c>
      <c r="AE944" s="167">
        <v>10</v>
      </c>
      <c r="AF944" s="169"/>
      <c r="AG944" s="170">
        <v>1</v>
      </c>
      <c r="AH944" s="171">
        <v>44056</v>
      </c>
      <c r="AI944" s="167">
        <v>10</v>
      </c>
      <c r="AJ944" s="169"/>
      <c r="AK944" s="170">
        <v>1</v>
      </c>
      <c r="AL944" s="171">
        <v>44055</v>
      </c>
      <c r="AM944" s="167">
        <v>10</v>
      </c>
      <c r="AN944" s="169"/>
      <c r="AO944" s="170">
        <v>1</v>
      </c>
      <c r="AP944" s="171">
        <v>44054</v>
      </c>
      <c r="AQ944" s="167">
        <v>10</v>
      </c>
      <c r="AR944" s="169"/>
      <c r="AS944" s="170">
        <v>1</v>
      </c>
      <c r="AT944" s="171">
        <v>44053</v>
      </c>
      <c r="AU944" s="167">
        <v>10</v>
      </c>
      <c r="AV944" s="169"/>
      <c r="AW944" s="170">
        <v>1</v>
      </c>
      <c r="AX944" s="171">
        <v>44052</v>
      </c>
      <c r="AY944" s="167">
        <v>10</v>
      </c>
      <c r="AZ944" s="169"/>
      <c r="BA944" s="170">
        <v>1</v>
      </c>
      <c r="BB944" s="171">
        <v>44051</v>
      </c>
      <c r="BC944" s="167">
        <v>10</v>
      </c>
      <c r="BD944" s="169"/>
      <c r="BE944" s="170">
        <v>1</v>
      </c>
      <c r="BF944" s="171">
        <v>44050</v>
      </c>
      <c r="BG944" s="167">
        <v>10</v>
      </c>
      <c r="BH944" s="169"/>
    </row>
    <row r="945" spans="1:60" s="172" customFormat="1" x14ac:dyDescent="0.25">
      <c r="A945" s="164"/>
      <c r="B945" s="165"/>
      <c r="C945" s="144">
        <f t="shared" si="156"/>
        <v>1</v>
      </c>
      <c r="D945" s="166">
        <f t="shared" si="157"/>
        <v>1</v>
      </c>
      <c r="E945" s="167">
        <f t="shared" si="158"/>
        <v>60</v>
      </c>
      <c r="F945" s="167">
        <v>5</v>
      </c>
      <c r="G945" s="168"/>
      <c r="H945" s="169"/>
      <c r="I945" s="170">
        <v>6</v>
      </c>
      <c r="J945" s="171">
        <v>44062</v>
      </c>
      <c r="K945" s="167">
        <v>5</v>
      </c>
      <c r="L945" s="169"/>
      <c r="M945" s="170">
        <v>8</v>
      </c>
      <c r="N945" s="171">
        <v>44061</v>
      </c>
      <c r="O945" s="167">
        <v>5</v>
      </c>
      <c r="P945" s="169"/>
      <c r="Q945" s="170">
        <v>8</v>
      </c>
      <c r="R945" s="171">
        <v>44060</v>
      </c>
      <c r="S945" s="167">
        <v>5</v>
      </c>
      <c r="T945" s="169"/>
      <c r="U945" s="170">
        <v>8</v>
      </c>
      <c r="V945" s="171">
        <v>44059</v>
      </c>
      <c r="W945" s="167">
        <v>5</v>
      </c>
      <c r="X945" s="169"/>
      <c r="Y945" s="3">
        <v>5</v>
      </c>
      <c r="Z945" s="171">
        <v>44058</v>
      </c>
      <c r="AA945" s="167">
        <v>5</v>
      </c>
      <c r="AB945" s="169"/>
      <c r="AC945" s="131">
        <v>3</v>
      </c>
      <c r="AD945" s="171">
        <v>44057</v>
      </c>
      <c r="AE945" s="167">
        <v>5</v>
      </c>
      <c r="AF945" s="169"/>
      <c r="AG945" s="170">
        <v>1</v>
      </c>
      <c r="AH945" s="171">
        <v>44056</v>
      </c>
      <c r="AI945" s="167">
        <v>5</v>
      </c>
      <c r="AJ945" s="169"/>
      <c r="AK945" s="170">
        <v>1</v>
      </c>
      <c r="AL945" s="171">
        <v>44055</v>
      </c>
      <c r="AM945" s="167">
        <v>5</v>
      </c>
      <c r="AN945" s="169"/>
      <c r="AO945" s="170">
        <v>1</v>
      </c>
      <c r="AP945" s="171">
        <v>44054</v>
      </c>
      <c r="AQ945" s="167">
        <v>5</v>
      </c>
      <c r="AR945" s="169"/>
      <c r="AS945" s="170">
        <v>1</v>
      </c>
      <c r="AT945" s="171">
        <v>44053</v>
      </c>
      <c r="AU945" s="167">
        <v>5</v>
      </c>
      <c r="AV945" s="169"/>
      <c r="AW945" s="170">
        <v>1</v>
      </c>
      <c r="AX945" s="171">
        <v>44052</v>
      </c>
      <c r="AY945" s="167">
        <v>5</v>
      </c>
      <c r="AZ945" s="169"/>
      <c r="BA945" s="170">
        <v>1</v>
      </c>
      <c r="BB945" s="171">
        <v>44051</v>
      </c>
      <c r="BC945" s="167">
        <v>0</v>
      </c>
      <c r="BD945" s="169"/>
      <c r="BE945" s="170">
        <v>1</v>
      </c>
      <c r="BF945" s="171">
        <v>44050</v>
      </c>
      <c r="BG945" s="167">
        <v>5</v>
      </c>
      <c r="BH945" s="169"/>
    </row>
    <row r="946" spans="1:60" s="172" customFormat="1" x14ac:dyDescent="0.25">
      <c r="A946" s="164"/>
      <c r="B946" s="165"/>
      <c r="C946" s="144">
        <f t="shared" si="156"/>
        <v>1</v>
      </c>
      <c r="D946" s="166">
        <f t="shared" si="157"/>
        <v>1</v>
      </c>
      <c r="E946" s="167">
        <f t="shared" si="158"/>
        <v>30</v>
      </c>
      <c r="F946" s="167">
        <v>5</v>
      </c>
      <c r="G946" s="168"/>
      <c r="H946" s="169"/>
      <c r="I946" s="170">
        <v>6</v>
      </c>
      <c r="J946" s="171">
        <v>44062</v>
      </c>
      <c r="K946" s="167">
        <v>5</v>
      </c>
      <c r="L946" s="169">
        <v>5</v>
      </c>
      <c r="M946" s="170">
        <v>8</v>
      </c>
      <c r="N946" s="171">
        <v>44061</v>
      </c>
      <c r="O946" s="167">
        <v>5</v>
      </c>
      <c r="P946" s="169"/>
      <c r="Q946" s="170">
        <v>8</v>
      </c>
      <c r="R946" s="171">
        <v>44060</v>
      </c>
      <c r="S946" s="167">
        <v>5</v>
      </c>
      <c r="T946" s="169"/>
      <c r="U946" s="170">
        <v>8</v>
      </c>
      <c r="V946" s="171">
        <v>44059</v>
      </c>
      <c r="W946" s="167">
        <v>0</v>
      </c>
      <c r="X946" s="169"/>
      <c r="Y946" s="3">
        <v>8</v>
      </c>
      <c r="Z946" s="171">
        <v>44058</v>
      </c>
      <c r="AA946" s="167">
        <v>0</v>
      </c>
      <c r="AB946" s="169"/>
      <c r="AC946" s="131">
        <v>8</v>
      </c>
      <c r="AD946" s="171">
        <v>44057</v>
      </c>
      <c r="AE946" s="167">
        <v>0</v>
      </c>
      <c r="AF946" s="169"/>
      <c r="AG946" s="170">
        <v>8</v>
      </c>
      <c r="AH946" s="171">
        <v>44056</v>
      </c>
      <c r="AI946" s="167">
        <v>0</v>
      </c>
      <c r="AJ946" s="169"/>
      <c r="AK946" s="170">
        <v>8</v>
      </c>
      <c r="AL946" s="171">
        <v>44055</v>
      </c>
      <c r="AM946" s="167">
        <v>0</v>
      </c>
      <c r="AN946" s="169"/>
      <c r="AO946" s="170">
        <v>8</v>
      </c>
      <c r="AP946" s="171">
        <v>44054</v>
      </c>
      <c r="AQ946" s="167">
        <v>0</v>
      </c>
      <c r="AR946" s="169"/>
      <c r="AS946" s="170">
        <v>8</v>
      </c>
      <c r="AT946" s="171">
        <v>44053</v>
      </c>
      <c r="AU946" s="167">
        <v>0</v>
      </c>
      <c r="AV946" s="169"/>
      <c r="AW946" s="170">
        <v>8</v>
      </c>
      <c r="AX946" s="171">
        <v>44052</v>
      </c>
      <c r="AY946" s="167">
        <v>5</v>
      </c>
      <c r="AZ946" s="169"/>
      <c r="BA946" s="170">
        <v>5</v>
      </c>
      <c r="BB946" s="171">
        <v>44051</v>
      </c>
      <c r="BC946" s="167">
        <v>5</v>
      </c>
      <c r="BD946" s="169"/>
      <c r="BE946" s="170">
        <v>3</v>
      </c>
      <c r="BF946" s="171">
        <v>44050</v>
      </c>
      <c r="BG946" s="167">
        <v>5</v>
      </c>
      <c r="BH946" s="169"/>
    </row>
    <row r="947" spans="1:60" s="172" customFormat="1" x14ac:dyDescent="0.25">
      <c r="A947" s="164"/>
      <c r="B947" s="165"/>
      <c r="C947" s="144">
        <f t="shared" si="156"/>
        <v>1</v>
      </c>
      <c r="D947" s="166">
        <f t="shared" si="157"/>
        <v>1</v>
      </c>
      <c r="E947" s="167">
        <f t="shared" si="158"/>
        <v>20</v>
      </c>
      <c r="F947" s="167">
        <v>5</v>
      </c>
      <c r="G947" s="168"/>
      <c r="H947" s="169"/>
      <c r="I947" s="170">
        <v>6</v>
      </c>
      <c r="J947" s="171">
        <v>44062</v>
      </c>
      <c r="K947" s="167">
        <v>5</v>
      </c>
      <c r="L947" s="169"/>
      <c r="M947" s="170">
        <v>8</v>
      </c>
      <c r="N947" s="171">
        <v>44061</v>
      </c>
      <c r="O947" s="167">
        <v>5</v>
      </c>
      <c r="P947" s="169"/>
      <c r="Q947" s="170">
        <v>8</v>
      </c>
      <c r="R947" s="171">
        <v>44060</v>
      </c>
      <c r="S947" s="167">
        <v>5</v>
      </c>
      <c r="T947" s="169"/>
      <c r="U947" s="170">
        <v>8</v>
      </c>
      <c r="V947" s="171">
        <v>44059</v>
      </c>
      <c r="W947" s="167">
        <v>5</v>
      </c>
      <c r="X947" s="169"/>
      <c r="Y947" s="3"/>
      <c r="Z947" s="171"/>
      <c r="AA947" s="167"/>
      <c r="AB947" s="169"/>
      <c r="AC947" s="131"/>
      <c r="AD947" s="171"/>
      <c r="AE947" s="167"/>
      <c r="AF947" s="169"/>
      <c r="AG947" s="170"/>
      <c r="AH947" s="171"/>
      <c r="AI947" s="167"/>
      <c r="AJ947" s="169"/>
      <c r="AK947" s="170"/>
      <c r="AL947" s="171"/>
      <c r="AM947" s="167"/>
      <c r="AN947" s="169"/>
      <c r="AO947" s="170"/>
      <c r="AP947" s="171"/>
      <c r="AQ947" s="167"/>
      <c r="AR947" s="169"/>
      <c r="AS947" s="170"/>
      <c r="AT947" s="171"/>
      <c r="AU947" s="167"/>
      <c r="AV947" s="169"/>
      <c r="AW947" s="170"/>
      <c r="AX947" s="171"/>
      <c r="AY947" s="167"/>
      <c r="AZ947" s="169"/>
      <c r="BA947" s="170"/>
      <c r="BB947" s="171"/>
      <c r="BC947" s="167"/>
      <c r="BD947" s="169"/>
      <c r="BE947" s="170"/>
      <c r="BF947" s="171"/>
      <c r="BG947" s="167"/>
      <c r="BH947" s="169"/>
    </row>
    <row r="948" spans="1:60" s="172" customFormat="1" x14ac:dyDescent="0.25">
      <c r="A948" s="164"/>
      <c r="B948" s="165"/>
      <c r="C948" s="144">
        <f t="shared" si="156"/>
        <v>1</v>
      </c>
      <c r="D948" s="166">
        <f t="shared" si="157"/>
        <v>1</v>
      </c>
      <c r="E948" s="167">
        <f t="shared" si="158"/>
        <v>10</v>
      </c>
      <c r="F948" s="167">
        <v>5</v>
      </c>
      <c r="G948" s="168"/>
      <c r="H948" s="169"/>
      <c r="I948" s="170">
        <v>6</v>
      </c>
      <c r="J948" s="171">
        <v>44062</v>
      </c>
      <c r="K948" s="167">
        <v>5</v>
      </c>
      <c r="L948" s="169"/>
      <c r="M948" s="170">
        <v>8</v>
      </c>
      <c r="N948" s="171">
        <v>44061</v>
      </c>
      <c r="O948" s="167">
        <v>5</v>
      </c>
      <c r="P948" s="169"/>
      <c r="Q948" s="170"/>
      <c r="R948" s="171"/>
      <c r="S948" s="167"/>
      <c r="T948" s="169"/>
      <c r="U948" s="170"/>
      <c r="V948" s="171"/>
      <c r="W948" s="167"/>
      <c r="X948" s="169"/>
      <c r="Y948" s="3"/>
      <c r="Z948" s="171"/>
      <c r="AA948" s="167"/>
      <c r="AB948" s="169"/>
      <c r="AC948" s="131"/>
      <c r="AD948" s="171"/>
      <c r="AE948" s="167"/>
      <c r="AF948" s="169"/>
      <c r="AG948" s="170"/>
      <c r="AH948" s="171"/>
      <c r="AI948" s="167"/>
      <c r="AJ948" s="169"/>
      <c r="AK948" s="170"/>
      <c r="AL948" s="171"/>
      <c r="AM948" s="167"/>
      <c r="AN948" s="169"/>
      <c r="AO948" s="170"/>
      <c r="AP948" s="171"/>
      <c r="AQ948" s="167"/>
      <c r="AR948" s="169"/>
      <c r="AS948" s="170"/>
      <c r="AT948" s="171"/>
      <c r="AU948" s="167"/>
      <c r="AV948" s="169"/>
      <c r="AW948" s="170"/>
      <c r="AX948" s="171"/>
      <c r="AY948" s="167"/>
      <c r="AZ948" s="169"/>
      <c r="BA948" s="170"/>
      <c r="BB948" s="171"/>
      <c r="BC948" s="167"/>
      <c r="BD948" s="169"/>
      <c r="BE948" s="170"/>
      <c r="BF948" s="171"/>
      <c r="BG948" s="167"/>
      <c r="BH948" s="169"/>
    </row>
    <row r="949" spans="1:60" s="172" customFormat="1" x14ac:dyDescent="0.25">
      <c r="A949" s="164">
        <v>44063</v>
      </c>
      <c r="B949" s="165">
        <v>0.75</v>
      </c>
      <c r="C949" s="144">
        <f t="shared" si="156"/>
        <v>4</v>
      </c>
      <c r="D949" s="166">
        <f t="shared" si="157"/>
        <v>4</v>
      </c>
      <c r="E949" s="167">
        <f t="shared" si="158"/>
        <v>260</v>
      </c>
      <c r="F949" s="167">
        <v>5</v>
      </c>
      <c r="G949" s="168"/>
      <c r="H949" s="169"/>
      <c r="I949" s="170">
        <v>6</v>
      </c>
      <c r="J949" s="171">
        <v>44062</v>
      </c>
      <c r="K949" s="167">
        <v>20</v>
      </c>
      <c r="L949" s="169"/>
      <c r="M949" s="170">
        <v>8</v>
      </c>
      <c r="N949" s="171">
        <v>44061</v>
      </c>
      <c r="O949" s="167">
        <v>20</v>
      </c>
      <c r="P949" s="169"/>
      <c r="Q949" s="170">
        <v>8</v>
      </c>
      <c r="R949" s="171">
        <v>44060</v>
      </c>
      <c r="S949" s="167">
        <v>20</v>
      </c>
      <c r="T949" s="169"/>
      <c r="U949" s="170">
        <v>8</v>
      </c>
      <c r="V949" s="171">
        <v>44059</v>
      </c>
      <c r="W949" s="167">
        <v>20</v>
      </c>
      <c r="X949" s="169"/>
      <c r="Y949" s="3">
        <v>5</v>
      </c>
      <c r="Z949" s="171">
        <v>44058</v>
      </c>
      <c r="AA949" s="167">
        <v>20</v>
      </c>
      <c r="AB949" s="169"/>
      <c r="AC949" s="131">
        <v>3</v>
      </c>
      <c r="AD949" s="171">
        <v>44057</v>
      </c>
      <c r="AE949" s="167">
        <v>20</v>
      </c>
      <c r="AF949" s="169"/>
      <c r="AG949" s="170">
        <v>1</v>
      </c>
      <c r="AH949" s="171">
        <v>44056</v>
      </c>
      <c r="AI949" s="167">
        <v>20</v>
      </c>
      <c r="AJ949" s="169"/>
      <c r="AK949" s="170">
        <v>1</v>
      </c>
      <c r="AL949" s="171">
        <v>44055</v>
      </c>
      <c r="AM949" s="167">
        <v>20</v>
      </c>
      <c r="AN949" s="169"/>
      <c r="AO949" s="170">
        <v>1</v>
      </c>
      <c r="AP949" s="171">
        <v>44054</v>
      </c>
      <c r="AQ949" s="167">
        <v>20</v>
      </c>
      <c r="AR949" s="169"/>
      <c r="AS949" s="170">
        <v>1</v>
      </c>
      <c r="AT949" s="171">
        <v>44053</v>
      </c>
      <c r="AU949" s="167">
        <v>20</v>
      </c>
      <c r="AV949" s="169"/>
      <c r="AW949" s="170">
        <v>1</v>
      </c>
      <c r="AX949" s="171">
        <v>44052</v>
      </c>
      <c r="AY949" s="167">
        <v>20</v>
      </c>
      <c r="AZ949" s="169"/>
      <c r="BA949" s="170">
        <v>1</v>
      </c>
      <c r="BB949" s="171">
        <v>44051</v>
      </c>
      <c r="BC949" s="167">
        <v>20</v>
      </c>
      <c r="BD949" s="169"/>
      <c r="BE949" s="170">
        <v>1</v>
      </c>
      <c r="BF949" s="171">
        <v>44050</v>
      </c>
      <c r="BG949" s="167">
        <v>20</v>
      </c>
      <c r="BH949" s="169"/>
    </row>
    <row r="950" spans="1:60" s="172" customFormat="1" x14ac:dyDescent="0.25">
      <c r="A950" s="164"/>
      <c r="B950" s="165"/>
      <c r="C950" s="144">
        <f t="shared" si="156"/>
        <v>1</v>
      </c>
      <c r="D950" s="166">
        <f t="shared" si="157"/>
        <v>1</v>
      </c>
      <c r="E950" s="167">
        <f t="shared" si="158"/>
        <v>45</v>
      </c>
      <c r="F950" s="167">
        <v>5</v>
      </c>
      <c r="G950" s="168"/>
      <c r="H950" s="169"/>
      <c r="I950" s="170">
        <v>6</v>
      </c>
      <c r="J950" s="171">
        <v>44062</v>
      </c>
      <c r="K950" s="167">
        <v>5</v>
      </c>
      <c r="L950" s="169"/>
      <c r="M950" s="170">
        <v>8</v>
      </c>
      <c r="N950" s="171">
        <v>44061</v>
      </c>
      <c r="O950" s="167">
        <v>5</v>
      </c>
      <c r="P950" s="169"/>
      <c r="Q950" s="170">
        <v>8</v>
      </c>
      <c r="R950" s="171">
        <v>44060</v>
      </c>
      <c r="S950" s="167">
        <v>5</v>
      </c>
      <c r="T950" s="169"/>
      <c r="U950" s="170">
        <v>8</v>
      </c>
      <c r="V950" s="171">
        <v>44059</v>
      </c>
      <c r="W950" s="167">
        <v>5</v>
      </c>
      <c r="X950" s="169"/>
      <c r="Y950" s="3">
        <v>5</v>
      </c>
      <c r="Z950" s="171">
        <v>44058</v>
      </c>
      <c r="AA950" s="167">
        <v>5</v>
      </c>
      <c r="AB950" s="169"/>
      <c r="AC950" s="131">
        <v>3</v>
      </c>
      <c r="AD950" s="171">
        <v>44057</v>
      </c>
      <c r="AE950" s="167">
        <v>5</v>
      </c>
      <c r="AF950" s="169"/>
      <c r="AG950" s="170">
        <v>1</v>
      </c>
      <c r="AH950" s="171">
        <v>44056</v>
      </c>
      <c r="AI950" s="167">
        <v>5</v>
      </c>
      <c r="AJ950" s="169"/>
      <c r="AK950" s="170">
        <v>1</v>
      </c>
      <c r="AL950" s="171">
        <v>44055</v>
      </c>
      <c r="AM950" s="167">
        <v>5</v>
      </c>
      <c r="AN950" s="169"/>
      <c r="AO950" s="170">
        <v>1</v>
      </c>
      <c r="AP950" s="171">
        <v>44054</v>
      </c>
      <c r="AQ950" s="167">
        <v>5</v>
      </c>
      <c r="AR950" s="169"/>
      <c r="AS950" s="170"/>
      <c r="AT950" s="171"/>
      <c r="AU950" s="167"/>
      <c r="AV950" s="169"/>
      <c r="AW950" s="170"/>
      <c r="AX950" s="171"/>
      <c r="AY950" s="167"/>
      <c r="AZ950" s="169"/>
      <c r="BA950" s="170"/>
      <c r="BB950" s="171"/>
      <c r="BC950" s="167"/>
      <c r="BD950" s="169"/>
      <c r="BE950" s="170"/>
      <c r="BF950" s="171"/>
      <c r="BG950" s="167"/>
      <c r="BH950" s="169"/>
    </row>
    <row r="951" spans="1:60" s="172" customFormat="1" x14ac:dyDescent="0.25">
      <c r="A951" s="164"/>
      <c r="B951" s="165"/>
      <c r="C951" s="144">
        <f t="shared" si="156"/>
        <v>1</v>
      </c>
      <c r="D951" s="166">
        <f t="shared" si="157"/>
        <v>1</v>
      </c>
      <c r="E951" s="167">
        <f t="shared" si="158"/>
        <v>25</v>
      </c>
      <c r="F951" s="167">
        <v>5</v>
      </c>
      <c r="G951" s="168"/>
      <c r="H951" s="169"/>
      <c r="I951" s="170">
        <v>6</v>
      </c>
      <c r="J951" s="171">
        <v>44062</v>
      </c>
      <c r="K951" s="167">
        <v>5</v>
      </c>
      <c r="L951" s="169"/>
      <c r="M951" s="170">
        <v>8</v>
      </c>
      <c r="N951" s="171">
        <v>44061</v>
      </c>
      <c r="O951" s="167">
        <v>5</v>
      </c>
      <c r="P951" s="169"/>
      <c r="Q951" s="170">
        <v>8</v>
      </c>
      <c r="R951" s="171">
        <v>44060</v>
      </c>
      <c r="S951" s="167">
        <v>5</v>
      </c>
      <c r="T951" s="169"/>
      <c r="U951" s="170">
        <v>8</v>
      </c>
      <c r="V951" s="171">
        <v>44059</v>
      </c>
      <c r="W951" s="167">
        <v>5</v>
      </c>
      <c r="X951" s="169"/>
      <c r="Y951" s="3">
        <v>5</v>
      </c>
      <c r="Z951" s="171">
        <v>44058</v>
      </c>
      <c r="AA951" s="167">
        <v>5</v>
      </c>
      <c r="AB951" s="169"/>
      <c r="AC951" s="131"/>
      <c r="AD951" s="171"/>
      <c r="AE951" s="167"/>
      <c r="AF951" s="169"/>
      <c r="AG951" s="170"/>
      <c r="AH951" s="171"/>
      <c r="AI951" s="167"/>
      <c r="AJ951" s="169"/>
      <c r="AK951" s="170"/>
      <c r="AL951" s="171"/>
      <c r="AM951" s="167"/>
      <c r="AN951" s="169"/>
      <c r="AO951" s="170"/>
      <c r="AP951" s="171"/>
      <c r="AQ951" s="167"/>
      <c r="AR951" s="169"/>
      <c r="AS951" s="170"/>
      <c r="AT951" s="171"/>
      <c r="AU951" s="167"/>
      <c r="AV951" s="169"/>
      <c r="AW951" s="170"/>
      <c r="AX951" s="171"/>
      <c r="AY951" s="167"/>
      <c r="AZ951" s="169"/>
      <c r="BA951" s="170"/>
      <c r="BB951" s="171"/>
      <c r="BC951" s="167"/>
      <c r="BD951" s="169"/>
      <c r="BE951" s="170"/>
      <c r="BF951" s="171"/>
      <c r="BG951" s="167"/>
      <c r="BH951" s="169"/>
    </row>
    <row r="952" spans="1:60" s="172" customFormat="1" x14ac:dyDescent="0.25">
      <c r="A952" s="164">
        <v>44063</v>
      </c>
      <c r="B952" s="165">
        <v>0.83333333333333337</v>
      </c>
      <c r="C952" s="144">
        <f t="shared" si="156"/>
        <v>3</v>
      </c>
      <c r="D952" s="166">
        <f t="shared" si="157"/>
        <v>3</v>
      </c>
      <c r="E952" s="167">
        <f t="shared" si="158"/>
        <v>195</v>
      </c>
      <c r="F952" s="167">
        <v>5</v>
      </c>
      <c r="G952" s="168"/>
      <c r="H952" s="169"/>
      <c r="I952" s="170">
        <v>6</v>
      </c>
      <c r="J952" s="171">
        <v>44062</v>
      </c>
      <c r="K952" s="167">
        <v>15</v>
      </c>
      <c r="L952" s="169"/>
      <c r="M952" s="170">
        <v>8</v>
      </c>
      <c r="N952" s="171">
        <v>44061</v>
      </c>
      <c r="O952" s="167">
        <v>15</v>
      </c>
      <c r="P952" s="169"/>
      <c r="Q952" s="170">
        <v>8</v>
      </c>
      <c r="R952" s="171">
        <v>44060</v>
      </c>
      <c r="S952" s="167">
        <v>15</v>
      </c>
      <c r="T952" s="169"/>
      <c r="U952" s="170">
        <v>8</v>
      </c>
      <c r="V952" s="171">
        <v>44059</v>
      </c>
      <c r="W952" s="167">
        <v>15</v>
      </c>
      <c r="X952" s="169"/>
      <c r="Y952" s="3">
        <v>5</v>
      </c>
      <c r="Z952" s="171">
        <v>44058</v>
      </c>
      <c r="AA952" s="167">
        <v>15</v>
      </c>
      <c r="AB952" s="169"/>
      <c r="AC952" s="131">
        <v>3</v>
      </c>
      <c r="AD952" s="171">
        <v>44057</v>
      </c>
      <c r="AE952" s="167">
        <v>15</v>
      </c>
      <c r="AF952" s="169"/>
      <c r="AG952" s="170">
        <v>1</v>
      </c>
      <c r="AH952" s="171">
        <v>44056</v>
      </c>
      <c r="AI952" s="167">
        <v>15</v>
      </c>
      <c r="AJ952" s="169"/>
      <c r="AK952" s="170">
        <v>1</v>
      </c>
      <c r="AL952" s="171">
        <v>44055</v>
      </c>
      <c r="AM952" s="167">
        <v>15</v>
      </c>
      <c r="AN952" s="169"/>
      <c r="AO952" s="170">
        <v>1</v>
      </c>
      <c r="AP952" s="171">
        <v>44054</v>
      </c>
      <c r="AQ952" s="167">
        <v>15</v>
      </c>
      <c r="AR952" s="169"/>
      <c r="AS952" s="170">
        <v>1</v>
      </c>
      <c r="AT952" s="171">
        <v>44053</v>
      </c>
      <c r="AU952" s="167">
        <v>15</v>
      </c>
      <c r="AV952" s="169"/>
      <c r="AW952" s="170">
        <v>1</v>
      </c>
      <c r="AX952" s="171">
        <v>44052</v>
      </c>
      <c r="AY952" s="167">
        <v>15</v>
      </c>
      <c r="AZ952" s="169"/>
      <c r="BA952" s="170">
        <v>1</v>
      </c>
      <c r="BB952" s="171">
        <v>44051</v>
      </c>
      <c r="BC952" s="167">
        <v>15</v>
      </c>
      <c r="BD952" s="169"/>
      <c r="BE952" s="170">
        <v>1</v>
      </c>
      <c r="BF952" s="171">
        <v>44050</v>
      </c>
      <c r="BG952" s="167">
        <v>15</v>
      </c>
      <c r="BH952" s="169"/>
    </row>
    <row r="953" spans="1:60" s="172" customFormat="1" ht="13.75" thickBot="1" x14ac:dyDescent="0.3">
      <c r="A953" s="164"/>
      <c r="B953" s="165"/>
      <c r="C953" s="144">
        <f t="shared" si="156"/>
        <v>1</v>
      </c>
      <c r="D953" s="166">
        <f t="shared" si="157"/>
        <v>1</v>
      </c>
      <c r="E953" s="167">
        <f t="shared" si="158"/>
        <v>30</v>
      </c>
      <c r="F953" s="167">
        <v>5</v>
      </c>
      <c r="G953" s="168"/>
      <c r="H953" s="169"/>
      <c r="I953" s="170">
        <v>6</v>
      </c>
      <c r="J953" s="171">
        <v>44062</v>
      </c>
      <c r="K953" s="167">
        <v>5</v>
      </c>
      <c r="L953" s="169"/>
      <c r="M953" s="170">
        <v>8</v>
      </c>
      <c r="N953" s="171">
        <v>44061</v>
      </c>
      <c r="O953" s="167">
        <v>5</v>
      </c>
      <c r="P953" s="169"/>
      <c r="Q953" s="170">
        <v>8</v>
      </c>
      <c r="R953" s="171">
        <v>44060</v>
      </c>
      <c r="S953" s="167">
        <v>5</v>
      </c>
      <c r="T953" s="169"/>
      <c r="U953" s="170">
        <v>8</v>
      </c>
      <c r="V953" s="171">
        <v>44059</v>
      </c>
      <c r="W953" s="167">
        <v>5</v>
      </c>
      <c r="X953" s="169"/>
      <c r="Y953" s="3">
        <v>5</v>
      </c>
      <c r="Z953" s="171">
        <v>44058</v>
      </c>
      <c r="AA953" s="167">
        <v>5</v>
      </c>
      <c r="AB953" s="169"/>
      <c r="AC953" s="131">
        <v>3</v>
      </c>
      <c r="AD953" s="171">
        <v>44057</v>
      </c>
      <c r="AE953" s="167">
        <v>5</v>
      </c>
      <c r="AF953" s="169"/>
      <c r="AG953" s="170"/>
      <c r="AH953" s="171"/>
      <c r="AI953" s="167"/>
      <c r="AJ953" s="169"/>
      <c r="AK953" s="170"/>
      <c r="AL953" s="171"/>
      <c r="AM953" s="167"/>
      <c r="AN953" s="169"/>
      <c r="AO953" s="170"/>
      <c r="AP953" s="171"/>
      <c r="AQ953" s="167"/>
      <c r="AR953" s="169"/>
      <c r="AS953" s="170"/>
      <c r="AT953" s="171"/>
      <c r="AU953" s="167"/>
      <c r="AV953" s="169"/>
      <c r="AW953" s="170"/>
      <c r="AX953" s="171"/>
      <c r="AY953" s="167"/>
      <c r="AZ953" s="169"/>
      <c r="BA953" s="170"/>
      <c r="BB953" s="171"/>
      <c r="BC953" s="167"/>
      <c r="BD953" s="169"/>
      <c r="BE953" s="170"/>
      <c r="BF953" s="171"/>
      <c r="BG953" s="167"/>
      <c r="BH953" s="169"/>
    </row>
    <row r="954" spans="1:60" s="181" customFormat="1" x14ac:dyDescent="0.25">
      <c r="A954" s="173">
        <v>44064</v>
      </c>
      <c r="B954" s="174">
        <v>0.20833333333333334</v>
      </c>
      <c r="C954" s="135">
        <f t="shared" ref="C954:C960" si="159">ABS(MAX(K954,O954,S954,W954,AA954,AE954,AI954,AM954,AQ954,AU954,AY954,BC954,BG954)/F954)</f>
        <v>1</v>
      </c>
      <c r="D954" s="175">
        <f t="shared" ref="D954:D960" si="160">C954</f>
        <v>1</v>
      </c>
      <c r="E954" s="176">
        <f t="shared" ref="E954:E960" si="161">SUM(K954,O954,S954,W954,AA954,AE954,AI954,AM954,AQ954,AU954,AY954,BC954,BG954)</f>
        <v>65</v>
      </c>
      <c r="F954" s="176">
        <v>5</v>
      </c>
      <c r="G954" s="177"/>
      <c r="H954" s="178"/>
      <c r="I954" s="179">
        <v>6</v>
      </c>
      <c r="J954" s="180">
        <v>44062</v>
      </c>
      <c r="K954" s="176">
        <v>5</v>
      </c>
      <c r="L954" s="178"/>
      <c r="M954" s="179">
        <v>8</v>
      </c>
      <c r="N954" s="180">
        <v>44061</v>
      </c>
      <c r="O954" s="176">
        <v>5</v>
      </c>
      <c r="P954" s="178"/>
      <c r="Q954" s="179">
        <v>8</v>
      </c>
      <c r="R954" s="180">
        <v>44060</v>
      </c>
      <c r="S954" s="176">
        <v>5</v>
      </c>
      <c r="T954" s="178"/>
      <c r="U954" s="179">
        <v>8</v>
      </c>
      <c r="V954" s="180">
        <v>44059</v>
      </c>
      <c r="W954" s="176">
        <v>5</v>
      </c>
      <c r="X954" s="178"/>
      <c r="Y954" s="9">
        <v>5</v>
      </c>
      <c r="Z954" s="180">
        <v>44058</v>
      </c>
      <c r="AA954" s="176">
        <v>5</v>
      </c>
      <c r="AB954" s="178"/>
      <c r="AC954" s="138">
        <v>3</v>
      </c>
      <c r="AD954" s="180">
        <v>44057</v>
      </c>
      <c r="AE954" s="176">
        <v>5</v>
      </c>
      <c r="AF954" s="178"/>
      <c r="AG954" s="179">
        <v>1</v>
      </c>
      <c r="AH954" s="180">
        <v>44056</v>
      </c>
      <c r="AI954" s="176">
        <v>5</v>
      </c>
      <c r="AJ954" s="178"/>
      <c r="AK954" s="179">
        <v>1</v>
      </c>
      <c r="AL954" s="180">
        <v>44055</v>
      </c>
      <c r="AM954" s="176">
        <v>5</v>
      </c>
      <c r="AN954" s="178"/>
      <c r="AO954" s="179">
        <v>1</v>
      </c>
      <c r="AP954" s="180">
        <v>44054</v>
      </c>
      <c r="AQ954" s="176">
        <v>5</v>
      </c>
      <c r="AR954" s="178"/>
      <c r="AS954" s="179">
        <v>1</v>
      </c>
      <c r="AT954" s="180">
        <v>44053</v>
      </c>
      <c r="AU954" s="176">
        <v>5</v>
      </c>
      <c r="AV954" s="178"/>
      <c r="AW954" s="179">
        <v>1</v>
      </c>
      <c r="AX954" s="180">
        <v>44052</v>
      </c>
      <c r="AY954" s="176">
        <v>5</v>
      </c>
      <c r="AZ954" s="178"/>
      <c r="BA954" s="179">
        <v>1</v>
      </c>
      <c r="BB954" s="180">
        <v>44051</v>
      </c>
      <c r="BC954" s="176">
        <v>5</v>
      </c>
      <c r="BD954" s="178"/>
      <c r="BE954" s="179">
        <v>1</v>
      </c>
      <c r="BF954" s="180">
        <v>44050</v>
      </c>
      <c r="BG954" s="176">
        <v>5</v>
      </c>
      <c r="BH954" s="178"/>
    </row>
    <row r="955" spans="1:60" s="195" customFormat="1" x14ac:dyDescent="0.25">
      <c r="A955" s="189"/>
      <c r="B955" s="190"/>
      <c r="C955" s="144">
        <f t="shared" si="159"/>
        <v>1</v>
      </c>
      <c r="D955" s="191">
        <f t="shared" si="160"/>
        <v>1</v>
      </c>
      <c r="E955" s="192">
        <f t="shared" si="161"/>
        <v>65</v>
      </c>
      <c r="F955" s="192">
        <v>5</v>
      </c>
      <c r="G955" s="193"/>
      <c r="H955" s="169"/>
      <c r="I955" s="170">
        <v>6</v>
      </c>
      <c r="J955" s="194">
        <v>44063</v>
      </c>
      <c r="K955" s="192">
        <v>5</v>
      </c>
      <c r="L955" s="169"/>
      <c r="M955" s="170">
        <v>8</v>
      </c>
      <c r="N955" s="194">
        <v>44062</v>
      </c>
      <c r="O955" s="192">
        <v>5</v>
      </c>
      <c r="P955" s="169"/>
      <c r="Q955" s="170">
        <v>8</v>
      </c>
      <c r="R955" s="194">
        <v>44061</v>
      </c>
      <c r="S955" s="192">
        <v>5</v>
      </c>
      <c r="T955" s="169"/>
      <c r="U955" s="170">
        <v>8</v>
      </c>
      <c r="V955" s="194">
        <v>44060</v>
      </c>
      <c r="W955" s="192">
        <v>5</v>
      </c>
      <c r="X955" s="169"/>
      <c r="Y955" s="3">
        <v>5</v>
      </c>
      <c r="Z955" s="194">
        <v>44059</v>
      </c>
      <c r="AA955" s="192">
        <v>5</v>
      </c>
      <c r="AB955" s="169"/>
      <c r="AC955" s="131">
        <v>3</v>
      </c>
      <c r="AD955" s="194">
        <v>44058</v>
      </c>
      <c r="AE955" s="192">
        <v>5</v>
      </c>
      <c r="AF955" s="169"/>
      <c r="AG955" s="170">
        <v>1</v>
      </c>
      <c r="AH955" s="194">
        <v>44057</v>
      </c>
      <c r="AI955" s="192">
        <v>5</v>
      </c>
      <c r="AJ955" s="169"/>
      <c r="AK955" s="170">
        <v>1</v>
      </c>
      <c r="AL955" s="194">
        <v>44056</v>
      </c>
      <c r="AM955" s="192">
        <v>5</v>
      </c>
      <c r="AN955" s="169"/>
      <c r="AO955" s="170">
        <v>1</v>
      </c>
      <c r="AP955" s="194">
        <v>44055</v>
      </c>
      <c r="AQ955" s="192">
        <v>5</v>
      </c>
      <c r="AR955" s="169"/>
      <c r="AS955" s="170">
        <v>1</v>
      </c>
      <c r="AT955" s="194">
        <v>44054</v>
      </c>
      <c r="AU955" s="192">
        <v>5</v>
      </c>
      <c r="AV955" s="169"/>
      <c r="AW955" s="170">
        <v>1</v>
      </c>
      <c r="AX955" s="194">
        <v>44053</v>
      </c>
      <c r="AY955" s="192">
        <v>5</v>
      </c>
      <c r="AZ955" s="169"/>
      <c r="BA955" s="170">
        <v>1</v>
      </c>
      <c r="BB955" s="194">
        <v>44052</v>
      </c>
      <c r="BC955" s="192">
        <v>5</v>
      </c>
      <c r="BD955" s="169"/>
      <c r="BE955" s="170">
        <v>1</v>
      </c>
      <c r="BF955" s="194">
        <v>44051</v>
      </c>
      <c r="BG955" s="192">
        <v>5</v>
      </c>
      <c r="BH955" s="169"/>
    </row>
    <row r="956" spans="1:60" s="195" customFormat="1" x14ac:dyDescent="0.25">
      <c r="A956" s="189"/>
      <c r="B956" s="190"/>
      <c r="C956" s="144">
        <f t="shared" si="159"/>
        <v>1</v>
      </c>
      <c r="D956" s="191">
        <f t="shared" si="160"/>
        <v>1</v>
      </c>
      <c r="E956" s="192">
        <f t="shared" si="161"/>
        <v>55</v>
      </c>
      <c r="F956" s="192">
        <v>5</v>
      </c>
      <c r="G956" s="193"/>
      <c r="H956" s="169"/>
      <c r="I956" s="170">
        <v>6</v>
      </c>
      <c r="J956" s="194">
        <v>44063</v>
      </c>
      <c r="K956" s="192">
        <v>5</v>
      </c>
      <c r="L956" s="169"/>
      <c r="M956" s="170">
        <v>8</v>
      </c>
      <c r="N956" s="194">
        <v>44062</v>
      </c>
      <c r="O956" s="192">
        <v>5</v>
      </c>
      <c r="P956" s="169"/>
      <c r="Q956" s="170">
        <v>8</v>
      </c>
      <c r="R956" s="194">
        <v>44061</v>
      </c>
      <c r="S956" s="192">
        <v>5</v>
      </c>
      <c r="T956" s="169"/>
      <c r="U956" s="170">
        <v>8</v>
      </c>
      <c r="V956" s="194">
        <v>44060</v>
      </c>
      <c r="W956" s="192">
        <v>5</v>
      </c>
      <c r="X956" s="169"/>
      <c r="Y956" s="3">
        <v>5</v>
      </c>
      <c r="Z956" s="194">
        <v>44059</v>
      </c>
      <c r="AA956" s="192">
        <v>0</v>
      </c>
      <c r="AB956" s="169"/>
      <c r="AC956" s="131">
        <v>5</v>
      </c>
      <c r="AD956" s="194">
        <v>44058</v>
      </c>
      <c r="AE956" s="192">
        <v>5</v>
      </c>
      <c r="AF956" s="169"/>
      <c r="AG956" s="170">
        <v>3</v>
      </c>
      <c r="AH956" s="194">
        <v>44057</v>
      </c>
      <c r="AI956" s="192">
        <v>5</v>
      </c>
      <c r="AJ956" s="169"/>
      <c r="AK956" s="170">
        <v>1</v>
      </c>
      <c r="AL956" s="194">
        <v>44056</v>
      </c>
      <c r="AM956" s="192">
        <v>5</v>
      </c>
      <c r="AN956" s="169"/>
      <c r="AO956" s="170">
        <v>1</v>
      </c>
      <c r="AP956" s="194">
        <v>44055</v>
      </c>
      <c r="AQ956" s="192">
        <v>5</v>
      </c>
      <c r="AR956" s="169"/>
      <c r="AS956" s="170">
        <v>1</v>
      </c>
      <c r="AT956" s="194">
        <v>44054</v>
      </c>
      <c r="AU956" s="192">
        <v>5</v>
      </c>
      <c r="AV956" s="169"/>
      <c r="AW956" s="170">
        <v>1</v>
      </c>
      <c r="AX956" s="194">
        <v>44053</v>
      </c>
      <c r="AY956" s="192">
        <v>0</v>
      </c>
      <c r="AZ956" s="169"/>
      <c r="BA956" s="170">
        <v>1</v>
      </c>
      <c r="BB956" s="194">
        <v>44052</v>
      </c>
      <c r="BC956" s="192">
        <v>5</v>
      </c>
      <c r="BD956" s="169"/>
      <c r="BE956" s="170">
        <v>1</v>
      </c>
      <c r="BF956" s="194">
        <v>44051</v>
      </c>
      <c r="BG956" s="192">
        <v>5</v>
      </c>
      <c r="BH956" s="169"/>
    </row>
    <row r="957" spans="1:60" s="172" customFormat="1" x14ac:dyDescent="0.25">
      <c r="A957" s="164">
        <v>44064</v>
      </c>
      <c r="B957" s="165">
        <v>0.29166666666666669</v>
      </c>
      <c r="C957" s="144">
        <f t="shared" si="159"/>
        <v>1</v>
      </c>
      <c r="D957" s="166">
        <f t="shared" si="160"/>
        <v>1</v>
      </c>
      <c r="E957" s="167">
        <f t="shared" si="161"/>
        <v>65</v>
      </c>
      <c r="F957" s="167">
        <v>5</v>
      </c>
      <c r="G957" s="168"/>
      <c r="H957" s="169"/>
      <c r="I957" s="170">
        <v>6</v>
      </c>
      <c r="J957" s="171">
        <v>44063</v>
      </c>
      <c r="K957" s="167">
        <v>5</v>
      </c>
      <c r="L957" s="169"/>
      <c r="M957" s="170">
        <v>8</v>
      </c>
      <c r="N957" s="171">
        <v>44062</v>
      </c>
      <c r="O957" s="167">
        <v>5</v>
      </c>
      <c r="P957" s="169"/>
      <c r="Q957" s="170">
        <v>8</v>
      </c>
      <c r="R957" s="171">
        <v>44061</v>
      </c>
      <c r="S957" s="167">
        <v>5</v>
      </c>
      <c r="T957" s="169"/>
      <c r="U957" s="170">
        <v>8</v>
      </c>
      <c r="V957" s="171">
        <v>44060</v>
      </c>
      <c r="W957" s="167">
        <v>5</v>
      </c>
      <c r="X957" s="169"/>
      <c r="Y957" s="3">
        <v>5</v>
      </c>
      <c r="Z957" s="171">
        <v>44059</v>
      </c>
      <c r="AA957" s="167">
        <v>5</v>
      </c>
      <c r="AB957" s="169"/>
      <c r="AC957" s="131">
        <v>3</v>
      </c>
      <c r="AD957" s="171">
        <v>44058</v>
      </c>
      <c r="AE957" s="167">
        <v>5</v>
      </c>
      <c r="AF957" s="169"/>
      <c r="AG957" s="170">
        <v>1</v>
      </c>
      <c r="AH957" s="171">
        <v>44057</v>
      </c>
      <c r="AI957" s="167">
        <v>5</v>
      </c>
      <c r="AJ957" s="169"/>
      <c r="AK957" s="170">
        <v>1</v>
      </c>
      <c r="AL957" s="171">
        <v>44056</v>
      </c>
      <c r="AM957" s="167">
        <v>5</v>
      </c>
      <c r="AN957" s="169"/>
      <c r="AO957" s="170">
        <v>1</v>
      </c>
      <c r="AP957" s="171">
        <v>44055</v>
      </c>
      <c r="AQ957" s="167">
        <v>5</v>
      </c>
      <c r="AR957" s="169"/>
      <c r="AS957" s="170">
        <v>1</v>
      </c>
      <c r="AT957" s="171">
        <v>44054</v>
      </c>
      <c r="AU957" s="167">
        <v>5</v>
      </c>
      <c r="AV957" s="169"/>
      <c r="AW957" s="170">
        <v>1</v>
      </c>
      <c r="AX957" s="171">
        <v>44053</v>
      </c>
      <c r="AY957" s="167">
        <v>5</v>
      </c>
      <c r="AZ957" s="169"/>
      <c r="BA957" s="170">
        <v>1</v>
      </c>
      <c r="BB957" s="171">
        <v>44052</v>
      </c>
      <c r="BC957" s="167">
        <v>5</v>
      </c>
      <c r="BD957" s="169"/>
      <c r="BE957" s="170">
        <v>1</v>
      </c>
      <c r="BF957" s="171">
        <v>44051</v>
      </c>
      <c r="BG957" s="167">
        <v>5</v>
      </c>
      <c r="BH957" s="169"/>
    </row>
    <row r="958" spans="1:60" s="172" customFormat="1" x14ac:dyDescent="0.25">
      <c r="A958" s="164"/>
      <c r="B958" s="165"/>
      <c r="C958" s="144">
        <f t="shared" si="159"/>
        <v>1</v>
      </c>
      <c r="D958" s="166">
        <f t="shared" si="160"/>
        <v>1</v>
      </c>
      <c r="E958" s="167">
        <f t="shared" si="161"/>
        <v>55</v>
      </c>
      <c r="F958" s="167">
        <v>5</v>
      </c>
      <c r="G958" s="168"/>
      <c r="H958" s="169"/>
      <c r="I958" s="170">
        <v>6</v>
      </c>
      <c r="J958" s="171">
        <v>44063</v>
      </c>
      <c r="K958" s="167">
        <v>5</v>
      </c>
      <c r="L958" s="169"/>
      <c r="M958" s="170">
        <v>8</v>
      </c>
      <c r="N958" s="171">
        <v>44062</v>
      </c>
      <c r="O958" s="167">
        <v>5</v>
      </c>
      <c r="P958" s="169"/>
      <c r="Q958" s="170">
        <v>8</v>
      </c>
      <c r="R958" s="171">
        <v>44061</v>
      </c>
      <c r="S958" s="167">
        <v>5</v>
      </c>
      <c r="T958" s="169"/>
      <c r="U958" s="170">
        <v>8</v>
      </c>
      <c r="V958" s="171">
        <v>44060</v>
      </c>
      <c r="W958" s="167">
        <v>5</v>
      </c>
      <c r="X958" s="169"/>
      <c r="Y958" s="3">
        <v>5</v>
      </c>
      <c r="Z958" s="171">
        <v>44059</v>
      </c>
      <c r="AA958" s="167">
        <v>5</v>
      </c>
      <c r="AB958" s="169"/>
      <c r="AC958" s="131">
        <v>3</v>
      </c>
      <c r="AD958" s="171">
        <v>44058</v>
      </c>
      <c r="AE958" s="167">
        <v>5</v>
      </c>
      <c r="AF958" s="169"/>
      <c r="AG958" s="170">
        <v>1</v>
      </c>
      <c r="AH958" s="171">
        <v>44057</v>
      </c>
      <c r="AI958" s="167">
        <v>5</v>
      </c>
      <c r="AJ958" s="169"/>
      <c r="AK958" s="170">
        <v>1</v>
      </c>
      <c r="AL958" s="171">
        <v>44056</v>
      </c>
      <c r="AM958" s="167">
        <v>5</v>
      </c>
      <c r="AN958" s="169"/>
      <c r="AO958" s="170">
        <v>1</v>
      </c>
      <c r="AP958" s="171">
        <v>44055</v>
      </c>
      <c r="AQ958" s="167">
        <v>5</v>
      </c>
      <c r="AR958" s="169"/>
      <c r="AS958" s="170">
        <v>1</v>
      </c>
      <c r="AT958" s="171">
        <v>44054</v>
      </c>
      <c r="AU958" s="167">
        <v>0</v>
      </c>
      <c r="AV958" s="169"/>
      <c r="AW958" s="170">
        <v>1</v>
      </c>
      <c r="AX958" s="171">
        <v>44053</v>
      </c>
      <c r="AY958" s="167">
        <v>5</v>
      </c>
      <c r="AZ958" s="169"/>
      <c r="BA958" s="170">
        <v>1</v>
      </c>
      <c r="BB958" s="171">
        <v>44052</v>
      </c>
      <c r="BC958" s="167">
        <v>0</v>
      </c>
      <c r="BD958" s="169"/>
      <c r="BE958" s="170">
        <v>1</v>
      </c>
      <c r="BF958" s="171">
        <v>44051</v>
      </c>
      <c r="BG958" s="167">
        <v>5</v>
      </c>
      <c r="BH958" s="169"/>
    </row>
    <row r="959" spans="1:60" s="172" customFormat="1" x14ac:dyDescent="0.25">
      <c r="A959" s="164"/>
      <c r="B959" s="165"/>
      <c r="C959" s="144">
        <f t="shared" si="159"/>
        <v>1</v>
      </c>
      <c r="D959" s="166">
        <f t="shared" si="160"/>
        <v>1</v>
      </c>
      <c r="E959" s="167">
        <f t="shared" si="161"/>
        <v>20</v>
      </c>
      <c r="F959" s="167">
        <v>5</v>
      </c>
      <c r="G959" s="168"/>
      <c r="H959" s="169"/>
      <c r="I959" s="170">
        <v>6</v>
      </c>
      <c r="J959" s="171">
        <v>44063</v>
      </c>
      <c r="K959" s="167">
        <v>5</v>
      </c>
      <c r="L959" s="169"/>
      <c r="M959" s="170">
        <v>8</v>
      </c>
      <c r="N959" s="171">
        <v>44062</v>
      </c>
      <c r="O959" s="167">
        <v>5</v>
      </c>
      <c r="P959" s="169"/>
      <c r="Q959" s="170">
        <v>8</v>
      </c>
      <c r="R959" s="171">
        <v>44061</v>
      </c>
      <c r="S959" s="167">
        <v>5</v>
      </c>
      <c r="T959" s="169"/>
      <c r="U959" s="170">
        <v>8</v>
      </c>
      <c r="V959" s="171">
        <v>44060</v>
      </c>
      <c r="W959" s="167">
        <v>5</v>
      </c>
      <c r="X959" s="169"/>
      <c r="Y959" s="3"/>
      <c r="Z959" s="171"/>
      <c r="AA959" s="167"/>
      <c r="AB959" s="169"/>
      <c r="AC959" s="131"/>
      <c r="AD959" s="171"/>
      <c r="AE959" s="167"/>
      <c r="AF959" s="169"/>
      <c r="AG959" s="170"/>
      <c r="AH959" s="171"/>
      <c r="AI959" s="167"/>
      <c r="AJ959" s="169"/>
      <c r="AK959" s="170"/>
      <c r="AL959" s="171"/>
      <c r="AM959" s="167"/>
      <c r="AN959" s="169"/>
      <c r="AO959" s="170"/>
      <c r="AP959" s="171"/>
      <c r="AQ959" s="167"/>
      <c r="AR959" s="169"/>
      <c r="AS959" s="170"/>
      <c r="AT959" s="171"/>
      <c r="AU959" s="167"/>
      <c r="AV959" s="169"/>
      <c r="AW959" s="170"/>
      <c r="AX959" s="171"/>
      <c r="AY959" s="167"/>
      <c r="AZ959" s="169"/>
      <c r="BA959" s="170"/>
      <c r="BB959" s="171"/>
      <c r="BC959" s="167"/>
      <c r="BD959" s="169"/>
      <c r="BE959" s="170"/>
      <c r="BF959" s="171"/>
      <c r="BG959" s="167"/>
      <c r="BH959" s="169"/>
    </row>
    <row r="960" spans="1:60" s="172" customFormat="1" x14ac:dyDescent="0.25">
      <c r="A960" s="164">
        <v>44064</v>
      </c>
      <c r="B960" s="165">
        <v>0.33333333333333331</v>
      </c>
      <c r="C960" s="144">
        <f t="shared" si="159"/>
        <v>5</v>
      </c>
      <c r="D960" s="166">
        <f t="shared" si="160"/>
        <v>5</v>
      </c>
      <c r="E960" s="167">
        <f t="shared" si="161"/>
        <v>325</v>
      </c>
      <c r="F960" s="167">
        <v>5</v>
      </c>
      <c r="G960" s="193">
        <v>44064</v>
      </c>
      <c r="H960" s="169"/>
      <c r="I960" s="170">
        <v>6</v>
      </c>
      <c r="J960" s="171">
        <v>44063</v>
      </c>
      <c r="K960" s="167">
        <v>25</v>
      </c>
      <c r="L960" s="169"/>
      <c r="M960" s="170">
        <v>8</v>
      </c>
      <c r="N960" s="171">
        <v>44062</v>
      </c>
      <c r="O960" s="167">
        <v>25</v>
      </c>
      <c r="P960" s="169"/>
      <c r="Q960" s="170">
        <v>8</v>
      </c>
      <c r="R960" s="171">
        <v>44061</v>
      </c>
      <c r="S960" s="167">
        <v>25</v>
      </c>
      <c r="T960" s="169"/>
      <c r="U960" s="170">
        <v>8</v>
      </c>
      <c r="V960" s="171">
        <v>44060</v>
      </c>
      <c r="W960" s="167">
        <v>25</v>
      </c>
      <c r="X960" s="169"/>
      <c r="Y960" s="3">
        <v>5</v>
      </c>
      <c r="Z960" s="171">
        <v>44059</v>
      </c>
      <c r="AA960" s="167">
        <v>25</v>
      </c>
      <c r="AB960" s="169"/>
      <c r="AC960" s="131">
        <v>3</v>
      </c>
      <c r="AD960" s="171">
        <v>44058</v>
      </c>
      <c r="AE960" s="167">
        <v>25</v>
      </c>
      <c r="AF960" s="169"/>
      <c r="AG960" s="170">
        <v>1</v>
      </c>
      <c r="AH960" s="171">
        <v>44057</v>
      </c>
      <c r="AI960" s="167">
        <v>25</v>
      </c>
      <c r="AJ960" s="169"/>
      <c r="AK960" s="170">
        <v>1</v>
      </c>
      <c r="AL960" s="171">
        <v>44056</v>
      </c>
      <c r="AM960" s="167">
        <v>25</v>
      </c>
      <c r="AN960" s="169"/>
      <c r="AO960" s="170">
        <v>1</v>
      </c>
      <c r="AP960" s="171">
        <v>44055</v>
      </c>
      <c r="AQ960" s="167">
        <v>25</v>
      </c>
      <c r="AR960" s="169"/>
      <c r="AS960" s="170">
        <v>1</v>
      </c>
      <c r="AT960" s="171">
        <v>44054</v>
      </c>
      <c r="AU960" s="167">
        <v>25</v>
      </c>
      <c r="AV960" s="169"/>
      <c r="AW960" s="170">
        <v>1</v>
      </c>
      <c r="AX960" s="171">
        <v>44053</v>
      </c>
      <c r="AY960" s="167">
        <v>25</v>
      </c>
      <c r="AZ960" s="169"/>
      <c r="BA960" s="170">
        <v>1</v>
      </c>
      <c r="BB960" s="171">
        <v>44052</v>
      </c>
      <c r="BC960" s="167">
        <v>25</v>
      </c>
      <c r="BD960" s="169"/>
      <c r="BE960" s="170">
        <v>1</v>
      </c>
      <c r="BF960" s="171">
        <v>44051</v>
      </c>
      <c r="BG960" s="167">
        <v>25</v>
      </c>
      <c r="BH960" s="169"/>
    </row>
    <row r="961" spans="1:60" s="172" customFormat="1" x14ac:dyDescent="0.25">
      <c r="A961" s="164">
        <v>44064</v>
      </c>
      <c r="B961" s="165">
        <v>0.375</v>
      </c>
      <c r="C961" s="144">
        <f t="shared" ref="C961:C968" si="162">ABS(MAX(K961,O961,S961,W961,AA961,AE961,AI961,AM961,AQ961,AU961,AY961,BC961,BG961)/F961)</f>
        <v>5</v>
      </c>
      <c r="D961" s="166">
        <f t="shared" ref="D961:D968" si="163">C961</f>
        <v>5</v>
      </c>
      <c r="E961" s="167">
        <f t="shared" ref="E961:E968" si="164">SUM(K961,O961,S961,W961,AA961,AE961,AI961,AM961,AQ961,AU961,AY961,BC961,BG961)</f>
        <v>325</v>
      </c>
      <c r="F961" s="167">
        <v>5</v>
      </c>
      <c r="G961" s="168"/>
      <c r="H961" s="169"/>
      <c r="I961" s="170">
        <v>6</v>
      </c>
      <c r="J961" s="171">
        <v>44063</v>
      </c>
      <c r="K961" s="167">
        <v>25</v>
      </c>
      <c r="L961" s="169"/>
      <c r="M961" s="170">
        <v>8</v>
      </c>
      <c r="N961" s="171">
        <v>44062</v>
      </c>
      <c r="O961" s="167">
        <v>25</v>
      </c>
      <c r="P961" s="169"/>
      <c r="Q961" s="170">
        <v>8</v>
      </c>
      <c r="R961" s="171">
        <v>44061</v>
      </c>
      <c r="S961" s="167">
        <v>25</v>
      </c>
      <c r="T961" s="169"/>
      <c r="U961" s="170">
        <v>8</v>
      </c>
      <c r="V961" s="171">
        <v>44060</v>
      </c>
      <c r="W961" s="167">
        <v>25</v>
      </c>
      <c r="X961" s="169"/>
      <c r="Y961" s="3">
        <v>5</v>
      </c>
      <c r="Z961" s="171">
        <v>44059</v>
      </c>
      <c r="AA961" s="167">
        <v>25</v>
      </c>
      <c r="AB961" s="169"/>
      <c r="AC961" s="131">
        <v>3</v>
      </c>
      <c r="AD961" s="171">
        <v>44058</v>
      </c>
      <c r="AE961" s="167">
        <v>25</v>
      </c>
      <c r="AF961" s="169"/>
      <c r="AG961" s="170">
        <v>1</v>
      </c>
      <c r="AH961" s="171">
        <v>44057</v>
      </c>
      <c r="AI961" s="167">
        <v>25</v>
      </c>
      <c r="AJ961" s="169"/>
      <c r="AK961" s="170">
        <v>1</v>
      </c>
      <c r="AL961" s="171">
        <v>44056</v>
      </c>
      <c r="AM961" s="167">
        <v>25</v>
      </c>
      <c r="AN961" s="169"/>
      <c r="AO961" s="170">
        <v>1</v>
      </c>
      <c r="AP961" s="171">
        <v>44055</v>
      </c>
      <c r="AQ961" s="167">
        <v>25</v>
      </c>
      <c r="AR961" s="169"/>
      <c r="AS961" s="170">
        <v>1</v>
      </c>
      <c r="AT961" s="171">
        <v>44054</v>
      </c>
      <c r="AU961" s="167">
        <v>25</v>
      </c>
      <c r="AV961" s="169"/>
      <c r="AW961" s="170">
        <v>1</v>
      </c>
      <c r="AX961" s="171">
        <v>44053</v>
      </c>
      <c r="AY961" s="167">
        <v>25</v>
      </c>
      <c r="AZ961" s="169"/>
      <c r="BA961" s="170">
        <v>1</v>
      </c>
      <c r="BB961" s="171">
        <v>44052</v>
      </c>
      <c r="BC961" s="167">
        <v>25</v>
      </c>
      <c r="BD961" s="169"/>
      <c r="BE961" s="170">
        <v>1</v>
      </c>
      <c r="BF961" s="171">
        <v>44051</v>
      </c>
      <c r="BG961" s="167">
        <v>25</v>
      </c>
      <c r="BH961" s="169"/>
    </row>
    <row r="962" spans="1:60" s="172" customFormat="1" x14ac:dyDescent="0.25">
      <c r="A962" s="164"/>
      <c r="B962" s="165"/>
      <c r="C962" s="144">
        <f t="shared" si="162"/>
        <v>1</v>
      </c>
      <c r="D962" s="166">
        <f t="shared" si="163"/>
        <v>1</v>
      </c>
      <c r="E962" s="167">
        <f t="shared" si="164"/>
        <v>60</v>
      </c>
      <c r="F962" s="167">
        <v>5</v>
      </c>
      <c r="G962" s="168"/>
      <c r="H962" s="169"/>
      <c r="I962" s="170">
        <v>6</v>
      </c>
      <c r="J962" s="171">
        <v>44063</v>
      </c>
      <c r="K962" s="167">
        <v>5</v>
      </c>
      <c r="L962" s="169"/>
      <c r="M962" s="170">
        <v>8</v>
      </c>
      <c r="N962" s="171">
        <v>44062</v>
      </c>
      <c r="O962" s="167">
        <v>5</v>
      </c>
      <c r="P962" s="169"/>
      <c r="Q962" s="170">
        <v>8</v>
      </c>
      <c r="R962" s="171">
        <v>44061</v>
      </c>
      <c r="S962" s="167">
        <v>5</v>
      </c>
      <c r="T962" s="169"/>
      <c r="U962" s="170">
        <v>8</v>
      </c>
      <c r="V962" s="171">
        <v>44060</v>
      </c>
      <c r="W962" s="167">
        <v>5</v>
      </c>
      <c r="X962" s="169"/>
      <c r="Y962" s="3">
        <v>5</v>
      </c>
      <c r="Z962" s="171">
        <v>44059</v>
      </c>
      <c r="AA962" s="167">
        <v>5</v>
      </c>
      <c r="AB962" s="169"/>
      <c r="AC962" s="131">
        <v>3</v>
      </c>
      <c r="AD962" s="171">
        <v>44058</v>
      </c>
      <c r="AE962" s="167">
        <v>5</v>
      </c>
      <c r="AF962" s="169"/>
      <c r="AG962" s="170">
        <v>1</v>
      </c>
      <c r="AH962" s="171">
        <v>44057</v>
      </c>
      <c r="AI962" s="167">
        <v>5</v>
      </c>
      <c r="AJ962" s="169"/>
      <c r="AK962" s="170">
        <v>1</v>
      </c>
      <c r="AL962" s="171">
        <v>44056</v>
      </c>
      <c r="AM962" s="167">
        <v>5</v>
      </c>
      <c r="AN962" s="169"/>
      <c r="AO962" s="170">
        <v>1</v>
      </c>
      <c r="AP962" s="171">
        <v>44055</v>
      </c>
      <c r="AQ962" s="167">
        <v>5</v>
      </c>
      <c r="AR962" s="169"/>
      <c r="AS962" s="170">
        <v>1</v>
      </c>
      <c r="AT962" s="171">
        <v>44054</v>
      </c>
      <c r="AU962" s="167">
        <v>5</v>
      </c>
      <c r="AV962" s="169"/>
      <c r="AW962" s="170">
        <v>1</v>
      </c>
      <c r="AX962" s="171">
        <v>44053</v>
      </c>
      <c r="AY962" s="167">
        <v>5</v>
      </c>
      <c r="AZ962" s="169"/>
      <c r="BA962" s="170">
        <v>1</v>
      </c>
      <c r="BB962" s="171">
        <v>44052</v>
      </c>
      <c r="BC962" s="167">
        <v>5</v>
      </c>
      <c r="BD962" s="169"/>
      <c r="BE962" s="170"/>
      <c r="BF962" s="171"/>
      <c r="BG962" s="167"/>
      <c r="BH962" s="169"/>
    </row>
    <row r="963" spans="1:60" s="172" customFormat="1" x14ac:dyDescent="0.25">
      <c r="A963" s="164">
        <v>44064</v>
      </c>
      <c r="B963" s="165">
        <v>0.41666666666666669</v>
      </c>
      <c r="C963" s="144">
        <f t="shared" si="162"/>
        <v>8</v>
      </c>
      <c r="D963" s="166">
        <f t="shared" si="163"/>
        <v>8</v>
      </c>
      <c r="E963" s="167">
        <f t="shared" si="164"/>
        <v>520</v>
      </c>
      <c r="F963" s="167">
        <v>5</v>
      </c>
      <c r="G963" s="168"/>
      <c r="H963" s="169"/>
      <c r="I963" s="170">
        <v>6</v>
      </c>
      <c r="J963" s="171">
        <v>44063</v>
      </c>
      <c r="K963" s="167">
        <v>40</v>
      </c>
      <c r="L963" s="169"/>
      <c r="M963" s="170">
        <v>8</v>
      </c>
      <c r="N963" s="171">
        <v>44062</v>
      </c>
      <c r="O963" s="167">
        <v>40</v>
      </c>
      <c r="P963" s="169"/>
      <c r="Q963" s="170">
        <v>8</v>
      </c>
      <c r="R963" s="171">
        <v>44061</v>
      </c>
      <c r="S963" s="167">
        <v>40</v>
      </c>
      <c r="T963" s="169"/>
      <c r="U963" s="170">
        <v>8</v>
      </c>
      <c r="V963" s="171">
        <v>44060</v>
      </c>
      <c r="W963" s="167">
        <v>40</v>
      </c>
      <c r="X963" s="169"/>
      <c r="Y963" s="3">
        <v>5</v>
      </c>
      <c r="Z963" s="171">
        <v>44059</v>
      </c>
      <c r="AA963" s="167">
        <v>40</v>
      </c>
      <c r="AB963" s="169"/>
      <c r="AC963" s="131">
        <v>3</v>
      </c>
      <c r="AD963" s="171">
        <v>44058</v>
      </c>
      <c r="AE963" s="167">
        <v>40</v>
      </c>
      <c r="AF963" s="169"/>
      <c r="AG963" s="170">
        <v>1</v>
      </c>
      <c r="AH963" s="171">
        <v>44057</v>
      </c>
      <c r="AI963" s="167">
        <v>40</v>
      </c>
      <c r="AJ963" s="169"/>
      <c r="AK963" s="170">
        <v>1</v>
      </c>
      <c r="AL963" s="171">
        <v>44056</v>
      </c>
      <c r="AM963" s="167">
        <v>40</v>
      </c>
      <c r="AN963" s="169"/>
      <c r="AO963" s="170">
        <v>1</v>
      </c>
      <c r="AP963" s="171">
        <v>44055</v>
      </c>
      <c r="AQ963" s="167">
        <v>40</v>
      </c>
      <c r="AR963" s="169"/>
      <c r="AS963" s="170">
        <v>1</v>
      </c>
      <c r="AT963" s="171">
        <v>44054</v>
      </c>
      <c r="AU963" s="167">
        <v>40</v>
      </c>
      <c r="AV963" s="169"/>
      <c r="AW963" s="170">
        <v>1</v>
      </c>
      <c r="AX963" s="171">
        <v>44053</v>
      </c>
      <c r="AY963" s="167">
        <v>40</v>
      </c>
      <c r="AZ963" s="169"/>
      <c r="BA963" s="170">
        <v>1</v>
      </c>
      <c r="BB963" s="171">
        <v>44052</v>
      </c>
      <c r="BC963" s="167">
        <v>40</v>
      </c>
      <c r="BD963" s="169"/>
      <c r="BE963" s="170">
        <v>1</v>
      </c>
      <c r="BF963" s="171">
        <v>44051</v>
      </c>
      <c r="BG963" s="167">
        <v>40</v>
      </c>
      <c r="BH963" s="169"/>
    </row>
    <row r="964" spans="1:60" s="172" customFormat="1" x14ac:dyDescent="0.25">
      <c r="A964" s="164"/>
      <c r="B964" s="165"/>
      <c r="C964" s="144">
        <f t="shared" si="162"/>
        <v>1</v>
      </c>
      <c r="D964" s="166">
        <f t="shared" si="163"/>
        <v>1</v>
      </c>
      <c r="E964" s="167">
        <f t="shared" si="164"/>
        <v>55</v>
      </c>
      <c r="F964" s="167">
        <v>5</v>
      </c>
      <c r="G964" s="168"/>
      <c r="H964" s="169"/>
      <c r="I964" s="170">
        <v>6</v>
      </c>
      <c r="J964" s="171">
        <v>44063</v>
      </c>
      <c r="K964" s="167">
        <v>5</v>
      </c>
      <c r="L964" s="169"/>
      <c r="M964" s="170">
        <v>8</v>
      </c>
      <c r="N964" s="171">
        <v>44062</v>
      </c>
      <c r="O964" s="167">
        <v>5</v>
      </c>
      <c r="P964" s="169"/>
      <c r="Q964" s="170">
        <v>8</v>
      </c>
      <c r="R964" s="171">
        <v>44061</v>
      </c>
      <c r="S964" s="167">
        <v>5</v>
      </c>
      <c r="T964" s="169"/>
      <c r="U964" s="170">
        <v>8</v>
      </c>
      <c r="V964" s="171">
        <v>44060</v>
      </c>
      <c r="W964" s="167">
        <v>5</v>
      </c>
      <c r="X964" s="169"/>
      <c r="Y964" s="3">
        <v>5</v>
      </c>
      <c r="Z964" s="171">
        <v>44059</v>
      </c>
      <c r="AA964" s="167">
        <v>5</v>
      </c>
      <c r="AB964" s="169"/>
      <c r="AC964" s="131">
        <v>3</v>
      </c>
      <c r="AD964" s="171">
        <v>44058</v>
      </c>
      <c r="AE964" s="167">
        <v>5</v>
      </c>
      <c r="AF964" s="169"/>
      <c r="AG964" s="170">
        <v>1</v>
      </c>
      <c r="AH964" s="171">
        <v>44057</v>
      </c>
      <c r="AI964" s="167">
        <v>5</v>
      </c>
      <c r="AJ964" s="169"/>
      <c r="AK964" s="170">
        <v>1</v>
      </c>
      <c r="AL964" s="171">
        <v>44056</v>
      </c>
      <c r="AM964" s="167">
        <v>0</v>
      </c>
      <c r="AN964" s="169"/>
      <c r="AO964" s="170">
        <v>1</v>
      </c>
      <c r="AP964" s="171">
        <v>44055</v>
      </c>
      <c r="AQ964" s="167">
        <v>5</v>
      </c>
      <c r="AR964" s="169"/>
      <c r="AS964" s="170">
        <v>1</v>
      </c>
      <c r="AT964" s="171">
        <v>44054</v>
      </c>
      <c r="AU964" s="167">
        <v>5</v>
      </c>
      <c r="AV964" s="169"/>
      <c r="AW964" s="170">
        <v>1</v>
      </c>
      <c r="AX964" s="171">
        <v>44053</v>
      </c>
      <c r="AY964" s="167">
        <v>5</v>
      </c>
      <c r="AZ964" s="169"/>
      <c r="BA964" s="170">
        <v>1</v>
      </c>
      <c r="BB964" s="171">
        <v>44052</v>
      </c>
      <c r="BC964" s="167">
        <v>5</v>
      </c>
      <c r="BD964" s="169"/>
      <c r="BE964" s="170"/>
      <c r="BF964" s="171"/>
      <c r="BG964" s="167"/>
      <c r="BH964" s="169"/>
    </row>
    <row r="965" spans="1:60" s="172" customFormat="1" x14ac:dyDescent="0.25">
      <c r="A965" s="164"/>
      <c r="B965" s="165"/>
      <c r="C965" s="144">
        <f t="shared" si="162"/>
        <v>1</v>
      </c>
      <c r="D965" s="166">
        <f t="shared" si="163"/>
        <v>1</v>
      </c>
      <c r="E965" s="167">
        <f t="shared" si="164"/>
        <v>15</v>
      </c>
      <c r="F965" s="167">
        <v>5</v>
      </c>
      <c r="G965" s="168"/>
      <c r="H965" s="169"/>
      <c r="I965" s="170">
        <v>6</v>
      </c>
      <c r="J965" s="171">
        <v>44063</v>
      </c>
      <c r="K965" s="167">
        <v>5</v>
      </c>
      <c r="L965" s="169"/>
      <c r="M965" s="170">
        <v>8</v>
      </c>
      <c r="N965" s="171">
        <v>44062</v>
      </c>
      <c r="O965" s="167">
        <v>5</v>
      </c>
      <c r="P965" s="169"/>
      <c r="Q965" s="170">
        <v>8</v>
      </c>
      <c r="R965" s="171">
        <v>44061</v>
      </c>
      <c r="S965" s="167">
        <v>5</v>
      </c>
      <c r="T965" s="169"/>
      <c r="U965" s="170"/>
      <c r="V965" s="171"/>
      <c r="W965" s="167"/>
      <c r="X965" s="169"/>
      <c r="Y965" s="3"/>
      <c r="Z965" s="171"/>
      <c r="AA965" s="167"/>
      <c r="AB965" s="169"/>
      <c r="AC965" s="131"/>
      <c r="AD965" s="171"/>
      <c r="AE965" s="167"/>
      <c r="AF965" s="169"/>
      <c r="AG965" s="170"/>
      <c r="AH965" s="171"/>
      <c r="AI965" s="167"/>
      <c r="AJ965" s="169"/>
      <c r="AK965" s="170"/>
      <c r="AL965" s="171"/>
      <c r="AM965" s="167"/>
      <c r="AN965" s="169"/>
      <c r="AO965" s="170"/>
      <c r="AP965" s="171"/>
      <c r="AQ965" s="167"/>
      <c r="AR965" s="169"/>
      <c r="AS965" s="170"/>
      <c r="AT965" s="171"/>
      <c r="AU965" s="167"/>
      <c r="AV965" s="169"/>
      <c r="AW965" s="170"/>
      <c r="AX965" s="171"/>
      <c r="AY965" s="167"/>
      <c r="AZ965" s="169"/>
      <c r="BA965" s="170"/>
      <c r="BB965" s="171"/>
      <c r="BC965" s="167"/>
      <c r="BD965" s="169"/>
      <c r="BE965" s="170"/>
      <c r="BF965" s="171"/>
      <c r="BG965" s="167"/>
      <c r="BH965" s="169"/>
    </row>
    <row r="966" spans="1:60" s="172" customFormat="1" x14ac:dyDescent="0.25">
      <c r="A966" s="164">
        <v>44064</v>
      </c>
      <c r="B966" s="165">
        <v>0.45833333333333331</v>
      </c>
      <c r="C966" s="144">
        <f t="shared" si="162"/>
        <v>5</v>
      </c>
      <c r="D966" s="166">
        <f t="shared" si="163"/>
        <v>5</v>
      </c>
      <c r="E966" s="167">
        <f t="shared" si="164"/>
        <v>325</v>
      </c>
      <c r="F966" s="167">
        <v>5</v>
      </c>
      <c r="G966" s="168"/>
      <c r="H966" s="169"/>
      <c r="I966" s="170">
        <v>6</v>
      </c>
      <c r="J966" s="171">
        <v>44063</v>
      </c>
      <c r="K966" s="167">
        <v>25</v>
      </c>
      <c r="L966" s="169"/>
      <c r="M966" s="170">
        <v>8</v>
      </c>
      <c r="N966" s="171">
        <v>44062</v>
      </c>
      <c r="O966" s="167">
        <v>25</v>
      </c>
      <c r="P966" s="169"/>
      <c r="Q966" s="170">
        <v>8</v>
      </c>
      <c r="R966" s="171">
        <v>44061</v>
      </c>
      <c r="S966" s="167">
        <v>25</v>
      </c>
      <c r="T966" s="169"/>
      <c r="U966" s="170">
        <v>8</v>
      </c>
      <c r="V966" s="171">
        <v>44060</v>
      </c>
      <c r="W966" s="167">
        <v>25</v>
      </c>
      <c r="X966" s="169"/>
      <c r="Y966" s="3">
        <v>5</v>
      </c>
      <c r="Z966" s="171">
        <v>44059</v>
      </c>
      <c r="AA966" s="167">
        <v>25</v>
      </c>
      <c r="AB966" s="169"/>
      <c r="AC966" s="131">
        <v>3</v>
      </c>
      <c r="AD966" s="171">
        <v>44058</v>
      </c>
      <c r="AE966" s="167">
        <v>25</v>
      </c>
      <c r="AF966" s="169"/>
      <c r="AG966" s="170">
        <v>1</v>
      </c>
      <c r="AH966" s="171">
        <v>44057</v>
      </c>
      <c r="AI966" s="167">
        <v>25</v>
      </c>
      <c r="AJ966" s="169"/>
      <c r="AK966" s="170">
        <v>1</v>
      </c>
      <c r="AL966" s="171">
        <v>44056</v>
      </c>
      <c r="AM966" s="167">
        <v>25</v>
      </c>
      <c r="AN966" s="169"/>
      <c r="AO966" s="170">
        <v>1</v>
      </c>
      <c r="AP966" s="171">
        <v>44055</v>
      </c>
      <c r="AQ966" s="167">
        <v>25</v>
      </c>
      <c r="AR966" s="169"/>
      <c r="AS966" s="170">
        <v>1</v>
      </c>
      <c r="AT966" s="171">
        <v>44054</v>
      </c>
      <c r="AU966" s="167">
        <v>25</v>
      </c>
      <c r="AV966" s="169"/>
      <c r="AW966" s="170">
        <v>1</v>
      </c>
      <c r="AX966" s="171">
        <v>44053</v>
      </c>
      <c r="AY966" s="167">
        <v>25</v>
      </c>
      <c r="AZ966" s="169"/>
      <c r="BA966" s="170">
        <v>1</v>
      </c>
      <c r="BB966" s="171">
        <v>44052</v>
      </c>
      <c r="BC966" s="167">
        <v>25</v>
      </c>
      <c r="BD966" s="169"/>
      <c r="BE966" s="170">
        <v>1</v>
      </c>
      <c r="BF966" s="171">
        <v>44051</v>
      </c>
      <c r="BG966" s="167">
        <v>25</v>
      </c>
      <c r="BH966" s="169"/>
    </row>
    <row r="967" spans="1:60" s="172" customFormat="1" x14ac:dyDescent="0.25">
      <c r="A967" s="164"/>
      <c r="B967" s="165"/>
      <c r="C967" s="144">
        <f t="shared" si="162"/>
        <v>1</v>
      </c>
      <c r="D967" s="166">
        <f t="shared" si="163"/>
        <v>1</v>
      </c>
      <c r="E967" s="167">
        <f t="shared" si="164"/>
        <v>40</v>
      </c>
      <c r="F967" s="167">
        <v>5</v>
      </c>
      <c r="G967" s="168"/>
      <c r="H967" s="169"/>
      <c r="I967" s="170">
        <v>6</v>
      </c>
      <c r="J967" s="171">
        <v>44058</v>
      </c>
      <c r="K967" s="167">
        <v>5</v>
      </c>
      <c r="L967" s="169"/>
      <c r="M967" s="170">
        <v>8</v>
      </c>
      <c r="N967" s="171">
        <v>44057</v>
      </c>
      <c r="O967" s="167">
        <v>5</v>
      </c>
      <c r="P967" s="169"/>
      <c r="Q967" s="170">
        <v>8</v>
      </c>
      <c r="R967" s="171">
        <v>44056</v>
      </c>
      <c r="S967" s="167">
        <v>5</v>
      </c>
      <c r="T967" s="169"/>
      <c r="U967" s="170">
        <v>8</v>
      </c>
      <c r="V967" s="171">
        <v>44055</v>
      </c>
      <c r="W967" s="167">
        <v>5</v>
      </c>
      <c r="X967" s="169"/>
      <c r="Y967" s="3">
        <v>5</v>
      </c>
      <c r="Z967" s="171">
        <v>44054</v>
      </c>
      <c r="AA967" s="167">
        <v>5</v>
      </c>
      <c r="AB967" s="169"/>
      <c r="AC967" s="131">
        <v>3</v>
      </c>
      <c r="AD967" s="171">
        <v>44053</v>
      </c>
      <c r="AE967" s="167">
        <v>5</v>
      </c>
      <c r="AF967" s="169"/>
      <c r="AG967" s="170">
        <v>1</v>
      </c>
      <c r="AH967" s="171">
        <v>44052</v>
      </c>
      <c r="AI967" s="167">
        <v>5</v>
      </c>
      <c r="AJ967" s="169"/>
      <c r="AK967" s="170">
        <v>1</v>
      </c>
      <c r="AL967" s="171">
        <v>44051</v>
      </c>
      <c r="AM967" s="167">
        <v>5</v>
      </c>
      <c r="AN967" s="169"/>
      <c r="AO967" s="170"/>
      <c r="AP967" s="171"/>
      <c r="AQ967" s="167"/>
      <c r="AR967" s="169"/>
      <c r="AS967" s="170"/>
      <c r="AT967" s="171"/>
      <c r="AU967" s="167"/>
      <c r="AV967" s="169"/>
      <c r="AW967" s="170"/>
      <c r="AX967" s="171"/>
      <c r="AY967" s="167"/>
      <c r="AZ967" s="169"/>
      <c r="BA967" s="170"/>
      <c r="BB967" s="171"/>
      <c r="BC967" s="167"/>
      <c r="BD967" s="169"/>
      <c r="BE967" s="170"/>
      <c r="BF967" s="171"/>
      <c r="BG967" s="167"/>
      <c r="BH967" s="169"/>
    </row>
    <row r="968" spans="1:60" s="172" customFormat="1" x14ac:dyDescent="0.25">
      <c r="A968" s="164">
        <v>44064</v>
      </c>
      <c r="B968" s="165">
        <v>0.5</v>
      </c>
      <c r="C968" s="144">
        <f t="shared" si="162"/>
        <v>3</v>
      </c>
      <c r="D968" s="166">
        <f t="shared" si="163"/>
        <v>3</v>
      </c>
      <c r="E968" s="167">
        <f t="shared" si="164"/>
        <v>195</v>
      </c>
      <c r="F968" s="167">
        <v>5</v>
      </c>
      <c r="G968" s="168"/>
      <c r="H968" s="169"/>
      <c r="I968" s="170">
        <v>6</v>
      </c>
      <c r="J968" s="171">
        <v>44063</v>
      </c>
      <c r="K968" s="167">
        <v>15</v>
      </c>
      <c r="L968" s="169"/>
      <c r="M968" s="170">
        <v>8</v>
      </c>
      <c r="N968" s="171">
        <v>44062</v>
      </c>
      <c r="O968" s="167">
        <v>15</v>
      </c>
      <c r="P968" s="169"/>
      <c r="Q968" s="170">
        <v>8</v>
      </c>
      <c r="R968" s="171">
        <v>44061</v>
      </c>
      <c r="S968" s="167">
        <v>15</v>
      </c>
      <c r="T968" s="169"/>
      <c r="U968" s="170">
        <v>8</v>
      </c>
      <c r="V968" s="171">
        <v>44060</v>
      </c>
      <c r="W968" s="167">
        <v>15</v>
      </c>
      <c r="X968" s="169"/>
      <c r="Y968" s="3">
        <v>5</v>
      </c>
      <c r="Z968" s="171">
        <v>44059</v>
      </c>
      <c r="AA968" s="167">
        <v>15</v>
      </c>
      <c r="AB968" s="169"/>
      <c r="AC968" s="131">
        <v>3</v>
      </c>
      <c r="AD968" s="171">
        <v>44058</v>
      </c>
      <c r="AE968" s="167">
        <v>15</v>
      </c>
      <c r="AF968" s="169"/>
      <c r="AG968" s="170">
        <v>1</v>
      </c>
      <c r="AH968" s="171">
        <v>44057</v>
      </c>
      <c r="AI968" s="167">
        <v>15</v>
      </c>
      <c r="AJ968" s="169"/>
      <c r="AK968" s="170">
        <v>1</v>
      </c>
      <c r="AL968" s="171">
        <v>44056</v>
      </c>
      <c r="AM968" s="167">
        <v>15</v>
      </c>
      <c r="AN968" s="169"/>
      <c r="AO968" s="170">
        <v>1</v>
      </c>
      <c r="AP968" s="171">
        <v>44055</v>
      </c>
      <c r="AQ968" s="167">
        <v>15</v>
      </c>
      <c r="AR968" s="169"/>
      <c r="AS968" s="170">
        <v>1</v>
      </c>
      <c r="AT968" s="171">
        <v>44054</v>
      </c>
      <c r="AU968" s="167">
        <v>15</v>
      </c>
      <c r="AV968" s="169"/>
      <c r="AW968" s="170">
        <v>1</v>
      </c>
      <c r="AX968" s="171">
        <v>44053</v>
      </c>
      <c r="AY968" s="167">
        <v>15</v>
      </c>
      <c r="AZ968" s="169"/>
      <c r="BA968" s="170">
        <v>1</v>
      </c>
      <c r="BB968" s="171">
        <v>44052</v>
      </c>
      <c r="BC968" s="167">
        <v>15</v>
      </c>
      <c r="BD968" s="169"/>
      <c r="BE968" s="170">
        <v>1</v>
      </c>
      <c r="BF968" s="171">
        <v>44051</v>
      </c>
      <c r="BG968" s="167">
        <v>15</v>
      </c>
      <c r="BH968" s="169"/>
    </row>
    <row r="969" spans="1:60" s="172" customFormat="1" x14ac:dyDescent="0.25">
      <c r="A969" s="164">
        <v>44064</v>
      </c>
      <c r="B969" s="165">
        <v>0.54166666666666663</v>
      </c>
      <c r="C969" s="144">
        <f t="shared" ref="C969:C985" si="165">ABS(MAX(K969,O969,S969,W969,AA969,AE969,AI969,AM969,AQ969,AU969,AY969,BC969,BG969)/F969)</f>
        <v>2</v>
      </c>
      <c r="D969" s="166">
        <f t="shared" ref="D969:D985" si="166">C969</f>
        <v>2</v>
      </c>
      <c r="E969" s="167">
        <f t="shared" ref="E969:E985" si="167">SUM(K969,O969,S969,W969,AA969,AE969,AI969,AM969,AQ969,AU969,AY969,BC969,BG969)</f>
        <v>130</v>
      </c>
      <c r="F969" s="167">
        <v>5</v>
      </c>
      <c r="G969" s="168"/>
      <c r="H969" s="169"/>
      <c r="I969" s="170">
        <v>6</v>
      </c>
      <c r="J969" s="171">
        <v>44063</v>
      </c>
      <c r="K969" s="167">
        <v>10</v>
      </c>
      <c r="L969" s="169"/>
      <c r="M969" s="170">
        <v>8</v>
      </c>
      <c r="N969" s="171">
        <v>44062</v>
      </c>
      <c r="O969" s="167">
        <v>10</v>
      </c>
      <c r="P969" s="169"/>
      <c r="Q969" s="170">
        <v>8</v>
      </c>
      <c r="R969" s="171">
        <v>44061</v>
      </c>
      <c r="S969" s="167">
        <v>10</v>
      </c>
      <c r="T969" s="169"/>
      <c r="U969" s="170">
        <v>8</v>
      </c>
      <c r="V969" s="171">
        <v>44060</v>
      </c>
      <c r="W969" s="167">
        <v>10</v>
      </c>
      <c r="X969" s="169"/>
      <c r="Y969" s="3">
        <v>5</v>
      </c>
      <c r="Z969" s="171">
        <v>44059</v>
      </c>
      <c r="AA969" s="167">
        <v>10</v>
      </c>
      <c r="AB969" s="169"/>
      <c r="AC969" s="131">
        <v>3</v>
      </c>
      <c r="AD969" s="171">
        <v>44058</v>
      </c>
      <c r="AE969" s="167">
        <v>10</v>
      </c>
      <c r="AF969" s="169"/>
      <c r="AG969" s="170">
        <v>1</v>
      </c>
      <c r="AH969" s="171">
        <v>44057</v>
      </c>
      <c r="AI969" s="167">
        <v>10</v>
      </c>
      <c r="AJ969" s="169"/>
      <c r="AK969" s="170">
        <v>1</v>
      </c>
      <c r="AL969" s="171">
        <v>44056</v>
      </c>
      <c r="AM969" s="167">
        <v>10</v>
      </c>
      <c r="AN969" s="169"/>
      <c r="AO969" s="170">
        <v>1</v>
      </c>
      <c r="AP969" s="171">
        <v>44055</v>
      </c>
      <c r="AQ969" s="167">
        <v>10</v>
      </c>
      <c r="AR969" s="169"/>
      <c r="AS969" s="170">
        <v>1</v>
      </c>
      <c r="AT969" s="171">
        <v>44054</v>
      </c>
      <c r="AU969" s="167">
        <v>10</v>
      </c>
      <c r="AV969" s="169"/>
      <c r="AW969" s="170">
        <v>1</v>
      </c>
      <c r="AX969" s="171">
        <v>44053</v>
      </c>
      <c r="AY969" s="167">
        <v>10</v>
      </c>
      <c r="AZ969" s="169"/>
      <c r="BA969" s="170">
        <v>1</v>
      </c>
      <c r="BB969" s="171">
        <v>44052</v>
      </c>
      <c r="BC969" s="167">
        <v>10</v>
      </c>
      <c r="BD969" s="169"/>
      <c r="BE969" s="170">
        <v>1</v>
      </c>
      <c r="BF969" s="171">
        <v>44051</v>
      </c>
      <c r="BG969" s="167">
        <v>10</v>
      </c>
      <c r="BH969" s="169"/>
    </row>
    <row r="970" spans="1:60" s="172" customFormat="1" x14ac:dyDescent="0.25">
      <c r="A970" s="164"/>
      <c r="B970" s="165"/>
      <c r="C970" s="144">
        <f t="shared" si="165"/>
        <v>1</v>
      </c>
      <c r="D970" s="166">
        <f t="shared" si="166"/>
        <v>1</v>
      </c>
      <c r="E970" s="167">
        <f t="shared" si="167"/>
        <v>60</v>
      </c>
      <c r="F970" s="167">
        <v>5</v>
      </c>
      <c r="G970" s="168"/>
      <c r="H970" s="169"/>
      <c r="I970" s="170">
        <v>6</v>
      </c>
      <c r="J970" s="171">
        <v>44062</v>
      </c>
      <c r="K970" s="167">
        <v>5</v>
      </c>
      <c r="L970" s="169"/>
      <c r="M970" s="170">
        <v>8</v>
      </c>
      <c r="N970" s="171">
        <v>44061</v>
      </c>
      <c r="O970" s="167">
        <v>5</v>
      </c>
      <c r="P970" s="169"/>
      <c r="Q970" s="170">
        <v>8</v>
      </c>
      <c r="R970" s="171">
        <v>44060</v>
      </c>
      <c r="S970" s="167">
        <v>5</v>
      </c>
      <c r="T970" s="169"/>
      <c r="U970" s="170">
        <v>8</v>
      </c>
      <c r="V970" s="171">
        <v>44059</v>
      </c>
      <c r="W970" s="167">
        <v>5</v>
      </c>
      <c r="X970" s="169"/>
      <c r="Y970" s="3">
        <v>5</v>
      </c>
      <c r="Z970" s="171">
        <v>44058</v>
      </c>
      <c r="AA970" s="167">
        <v>5</v>
      </c>
      <c r="AB970" s="169"/>
      <c r="AC970" s="131">
        <v>3</v>
      </c>
      <c r="AD970" s="171">
        <v>44057</v>
      </c>
      <c r="AE970" s="167">
        <v>5</v>
      </c>
      <c r="AF970" s="169"/>
      <c r="AG970" s="170">
        <v>1</v>
      </c>
      <c r="AH970" s="171">
        <v>44056</v>
      </c>
      <c r="AI970" s="167">
        <v>5</v>
      </c>
      <c r="AJ970" s="169"/>
      <c r="AK970" s="170">
        <v>1</v>
      </c>
      <c r="AL970" s="171">
        <v>44055</v>
      </c>
      <c r="AM970" s="167">
        <v>5</v>
      </c>
      <c r="AN970" s="169"/>
      <c r="AO970" s="170">
        <v>1</v>
      </c>
      <c r="AP970" s="171">
        <v>44054</v>
      </c>
      <c r="AQ970" s="167">
        <v>5</v>
      </c>
      <c r="AR970" s="169"/>
      <c r="AS970" s="170">
        <v>1</v>
      </c>
      <c r="AT970" s="171">
        <v>44053</v>
      </c>
      <c r="AU970" s="167">
        <v>5</v>
      </c>
      <c r="AV970" s="169"/>
      <c r="AW970" s="170">
        <v>1</v>
      </c>
      <c r="AX970" s="171">
        <v>44052</v>
      </c>
      <c r="AY970" s="167">
        <v>5</v>
      </c>
      <c r="AZ970" s="169"/>
      <c r="BA970" s="170">
        <v>1</v>
      </c>
      <c r="BB970" s="171">
        <v>44051</v>
      </c>
      <c r="BC970" s="167">
        <v>5</v>
      </c>
      <c r="BD970" s="169"/>
      <c r="BE970" s="170"/>
      <c r="BF970" s="171"/>
      <c r="BG970" s="167"/>
      <c r="BH970" s="169"/>
    </row>
    <row r="971" spans="1:60" s="172" customFormat="1" x14ac:dyDescent="0.25">
      <c r="A971" s="164"/>
      <c r="B971" s="165"/>
      <c r="C971" s="144">
        <f t="shared" si="165"/>
        <v>1</v>
      </c>
      <c r="D971" s="166">
        <f t="shared" si="166"/>
        <v>1</v>
      </c>
      <c r="E971" s="167">
        <f t="shared" si="167"/>
        <v>15</v>
      </c>
      <c r="F971" s="167">
        <v>5</v>
      </c>
      <c r="G971" s="168"/>
      <c r="H971" s="169"/>
      <c r="I971" s="170">
        <v>6</v>
      </c>
      <c r="J971" s="171">
        <v>44063</v>
      </c>
      <c r="K971" s="167">
        <v>5</v>
      </c>
      <c r="L971" s="169"/>
      <c r="M971" s="170">
        <v>8</v>
      </c>
      <c r="N971" s="171">
        <v>44062</v>
      </c>
      <c r="O971" s="167">
        <v>5</v>
      </c>
      <c r="P971" s="169"/>
      <c r="Q971" s="170">
        <v>8</v>
      </c>
      <c r="R971" s="171">
        <v>44061</v>
      </c>
      <c r="S971" s="167">
        <v>5</v>
      </c>
      <c r="T971" s="169"/>
      <c r="U971" s="170"/>
      <c r="V971" s="171"/>
      <c r="W971" s="167"/>
      <c r="X971" s="169"/>
      <c r="Y971" s="3"/>
      <c r="Z971" s="171"/>
      <c r="AA971" s="167"/>
      <c r="AB971" s="169"/>
      <c r="AC971" s="131"/>
      <c r="AD971" s="171"/>
      <c r="AE971" s="167"/>
      <c r="AF971" s="169"/>
      <c r="AG971" s="170"/>
      <c r="AH971" s="171"/>
      <c r="AI971" s="167"/>
      <c r="AJ971" s="169"/>
      <c r="AK971" s="170"/>
      <c r="AL971" s="171"/>
      <c r="AM971" s="167"/>
      <c r="AN971" s="169"/>
      <c r="AO971" s="170"/>
      <c r="AP971" s="171"/>
      <c r="AQ971" s="167"/>
      <c r="AR971" s="169"/>
      <c r="AS971" s="170"/>
      <c r="AT971" s="171"/>
      <c r="AU971" s="167"/>
      <c r="AV971" s="169"/>
      <c r="AW971" s="170"/>
      <c r="AX971" s="171"/>
      <c r="AY971" s="167"/>
      <c r="AZ971" s="169"/>
      <c r="BA971" s="170"/>
      <c r="BB971" s="171"/>
      <c r="BC971" s="167"/>
      <c r="BD971" s="169"/>
      <c r="BE971" s="170"/>
      <c r="BF971" s="171"/>
      <c r="BG971" s="167"/>
      <c r="BH971" s="169"/>
    </row>
    <row r="972" spans="1:60" s="172" customFormat="1" x14ac:dyDescent="0.25">
      <c r="A972" s="164">
        <v>44064</v>
      </c>
      <c r="B972" s="165">
        <v>0.625</v>
      </c>
      <c r="C972" s="144">
        <f t="shared" si="165"/>
        <v>7</v>
      </c>
      <c r="D972" s="166">
        <f t="shared" si="166"/>
        <v>7</v>
      </c>
      <c r="E972" s="167">
        <f t="shared" si="167"/>
        <v>455</v>
      </c>
      <c r="F972" s="167">
        <v>5</v>
      </c>
      <c r="G972" s="168"/>
      <c r="H972" s="169"/>
      <c r="I972" s="170">
        <v>6</v>
      </c>
      <c r="J972" s="171">
        <v>44063</v>
      </c>
      <c r="K972" s="167">
        <v>35</v>
      </c>
      <c r="L972" s="169"/>
      <c r="M972" s="170">
        <v>8</v>
      </c>
      <c r="N972" s="171">
        <v>44062</v>
      </c>
      <c r="O972" s="167">
        <v>35</v>
      </c>
      <c r="P972" s="169"/>
      <c r="Q972" s="170">
        <v>8</v>
      </c>
      <c r="R972" s="171">
        <v>44061</v>
      </c>
      <c r="S972" s="167">
        <v>35</v>
      </c>
      <c r="T972" s="169"/>
      <c r="U972" s="170">
        <v>8</v>
      </c>
      <c r="V972" s="171">
        <v>44060</v>
      </c>
      <c r="W972" s="167">
        <v>35</v>
      </c>
      <c r="X972" s="169"/>
      <c r="Y972" s="3">
        <v>5</v>
      </c>
      <c r="Z972" s="171">
        <v>44059</v>
      </c>
      <c r="AA972" s="167">
        <v>35</v>
      </c>
      <c r="AB972" s="169"/>
      <c r="AC972" s="131">
        <v>3</v>
      </c>
      <c r="AD972" s="171">
        <v>44058</v>
      </c>
      <c r="AE972" s="167">
        <v>35</v>
      </c>
      <c r="AF972" s="169"/>
      <c r="AG972" s="170">
        <v>1</v>
      </c>
      <c r="AH972" s="171">
        <v>44057</v>
      </c>
      <c r="AI972" s="167">
        <v>35</v>
      </c>
      <c r="AJ972" s="169"/>
      <c r="AK972" s="170">
        <v>1</v>
      </c>
      <c r="AL972" s="171">
        <v>44056</v>
      </c>
      <c r="AM972" s="167">
        <v>35</v>
      </c>
      <c r="AN972" s="169"/>
      <c r="AO972" s="170">
        <v>1</v>
      </c>
      <c r="AP972" s="171">
        <v>44055</v>
      </c>
      <c r="AQ972" s="167">
        <v>35</v>
      </c>
      <c r="AR972" s="169"/>
      <c r="AS972" s="170">
        <v>1</v>
      </c>
      <c r="AT972" s="171">
        <v>44054</v>
      </c>
      <c r="AU972" s="167">
        <v>35</v>
      </c>
      <c r="AV972" s="169"/>
      <c r="AW972" s="170">
        <v>1</v>
      </c>
      <c r="AX972" s="171">
        <v>44053</v>
      </c>
      <c r="AY972" s="167">
        <v>35</v>
      </c>
      <c r="AZ972" s="169"/>
      <c r="BA972" s="170">
        <v>1</v>
      </c>
      <c r="BB972" s="171">
        <v>44052</v>
      </c>
      <c r="BC972" s="167">
        <v>35</v>
      </c>
      <c r="BD972" s="169"/>
      <c r="BE972" s="170">
        <v>1</v>
      </c>
      <c r="BF972" s="171">
        <v>44051</v>
      </c>
      <c r="BG972" s="167">
        <v>35</v>
      </c>
      <c r="BH972" s="169"/>
    </row>
    <row r="973" spans="1:60" s="172" customFormat="1" x14ac:dyDescent="0.25">
      <c r="A973" s="164"/>
      <c r="B973" s="165"/>
      <c r="C973" s="144">
        <f t="shared" si="165"/>
        <v>1</v>
      </c>
      <c r="D973" s="166">
        <f t="shared" si="166"/>
        <v>1</v>
      </c>
      <c r="E973" s="167">
        <f t="shared" si="167"/>
        <v>40</v>
      </c>
      <c r="F973" s="167">
        <v>5</v>
      </c>
      <c r="G973" s="168"/>
      <c r="H973" s="169"/>
      <c r="I973" s="170">
        <v>6</v>
      </c>
      <c r="J973" s="171">
        <v>44063</v>
      </c>
      <c r="K973" s="167">
        <v>5</v>
      </c>
      <c r="L973" s="169"/>
      <c r="M973" s="170">
        <v>8</v>
      </c>
      <c r="N973" s="171">
        <v>44062</v>
      </c>
      <c r="O973" s="167">
        <v>5</v>
      </c>
      <c r="P973" s="169"/>
      <c r="Q973" s="170">
        <v>8</v>
      </c>
      <c r="R973" s="171">
        <v>44061</v>
      </c>
      <c r="S973" s="167">
        <v>5</v>
      </c>
      <c r="T973" s="169"/>
      <c r="U973" s="170">
        <v>8</v>
      </c>
      <c r="V973" s="171">
        <v>44060</v>
      </c>
      <c r="W973" s="167">
        <v>5</v>
      </c>
      <c r="X973" s="169"/>
      <c r="Y973" s="3">
        <v>5</v>
      </c>
      <c r="Z973" s="171">
        <v>44059</v>
      </c>
      <c r="AA973" s="167">
        <v>5</v>
      </c>
      <c r="AB973" s="169"/>
      <c r="AC973" s="131">
        <v>3</v>
      </c>
      <c r="AD973" s="171">
        <v>44058</v>
      </c>
      <c r="AE973" s="167">
        <v>5</v>
      </c>
      <c r="AF973" s="169"/>
      <c r="AG973" s="170">
        <v>1</v>
      </c>
      <c r="AH973" s="171">
        <v>44057</v>
      </c>
      <c r="AI973" s="167">
        <v>5</v>
      </c>
      <c r="AJ973" s="169"/>
      <c r="AK973" s="170">
        <v>1</v>
      </c>
      <c r="AL973" s="171">
        <v>44056</v>
      </c>
      <c r="AM973" s="167">
        <v>5</v>
      </c>
      <c r="AN973" s="169"/>
      <c r="AO973" s="170"/>
      <c r="AP973" s="171"/>
      <c r="AQ973" s="167"/>
      <c r="AR973" s="169"/>
      <c r="AS973" s="170"/>
      <c r="AT973" s="171"/>
      <c r="AU973" s="167"/>
      <c r="AV973" s="169"/>
      <c r="AW973" s="170"/>
      <c r="AX973" s="171"/>
      <c r="AY973" s="167"/>
      <c r="AZ973" s="169"/>
      <c r="BA973" s="170"/>
      <c r="BB973" s="171"/>
      <c r="BC973" s="167"/>
      <c r="BD973" s="169"/>
      <c r="BE973" s="170"/>
      <c r="BF973" s="171"/>
      <c r="BG973" s="167"/>
      <c r="BH973" s="169"/>
    </row>
    <row r="974" spans="1:60" s="172" customFormat="1" x14ac:dyDescent="0.25">
      <c r="A974" s="164">
        <v>44064</v>
      </c>
      <c r="B974" s="165">
        <v>0.66666666666666663</v>
      </c>
      <c r="C974" s="144">
        <f t="shared" si="165"/>
        <v>2</v>
      </c>
      <c r="D974" s="166">
        <f t="shared" si="166"/>
        <v>2</v>
      </c>
      <c r="E974" s="167">
        <f t="shared" si="167"/>
        <v>130</v>
      </c>
      <c r="F974" s="167">
        <v>5</v>
      </c>
      <c r="G974" s="168"/>
      <c r="H974" s="169"/>
      <c r="I974" s="170">
        <v>6</v>
      </c>
      <c r="J974" s="171">
        <v>44063</v>
      </c>
      <c r="K974" s="167">
        <v>10</v>
      </c>
      <c r="L974" s="169"/>
      <c r="M974" s="170">
        <v>8</v>
      </c>
      <c r="N974" s="171">
        <v>44062</v>
      </c>
      <c r="O974" s="167">
        <v>10</v>
      </c>
      <c r="P974" s="169"/>
      <c r="Q974" s="170">
        <v>8</v>
      </c>
      <c r="R974" s="171">
        <v>44061</v>
      </c>
      <c r="S974" s="167">
        <v>10</v>
      </c>
      <c r="T974" s="169"/>
      <c r="U974" s="170">
        <v>8</v>
      </c>
      <c r="V974" s="171">
        <v>44060</v>
      </c>
      <c r="W974" s="167">
        <v>10</v>
      </c>
      <c r="X974" s="169"/>
      <c r="Y974" s="3">
        <v>5</v>
      </c>
      <c r="Z974" s="171">
        <v>44059</v>
      </c>
      <c r="AA974" s="167">
        <v>10</v>
      </c>
      <c r="AB974" s="169"/>
      <c r="AC974" s="131">
        <v>3</v>
      </c>
      <c r="AD974" s="171">
        <v>44058</v>
      </c>
      <c r="AE974" s="167">
        <v>10</v>
      </c>
      <c r="AF974" s="169"/>
      <c r="AG974" s="170">
        <v>1</v>
      </c>
      <c r="AH974" s="171">
        <v>44057</v>
      </c>
      <c r="AI974" s="167">
        <v>10</v>
      </c>
      <c r="AJ974" s="169"/>
      <c r="AK974" s="170">
        <v>1</v>
      </c>
      <c r="AL974" s="171">
        <v>44056</v>
      </c>
      <c r="AM974" s="167">
        <v>10</v>
      </c>
      <c r="AN974" s="169"/>
      <c r="AO974" s="170">
        <v>1</v>
      </c>
      <c r="AP974" s="171">
        <v>44055</v>
      </c>
      <c r="AQ974" s="167">
        <v>10</v>
      </c>
      <c r="AR974" s="169"/>
      <c r="AS974" s="170">
        <v>1</v>
      </c>
      <c r="AT974" s="171">
        <v>44054</v>
      </c>
      <c r="AU974" s="167">
        <v>10</v>
      </c>
      <c r="AV974" s="169"/>
      <c r="AW974" s="170">
        <v>1</v>
      </c>
      <c r="AX974" s="171">
        <v>44053</v>
      </c>
      <c r="AY974" s="167">
        <v>10</v>
      </c>
      <c r="AZ974" s="169"/>
      <c r="BA974" s="170">
        <v>1</v>
      </c>
      <c r="BB974" s="171">
        <v>44052</v>
      </c>
      <c r="BC974" s="167">
        <v>10</v>
      </c>
      <c r="BD974" s="169"/>
      <c r="BE974" s="170">
        <v>1</v>
      </c>
      <c r="BF974" s="171">
        <v>44051</v>
      </c>
      <c r="BG974" s="167">
        <v>10</v>
      </c>
      <c r="BH974" s="169"/>
    </row>
    <row r="975" spans="1:60" s="172" customFormat="1" x14ac:dyDescent="0.25">
      <c r="A975" s="164"/>
      <c r="B975" s="165"/>
      <c r="C975" s="144">
        <f t="shared" si="165"/>
        <v>1</v>
      </c>
      <c r="D975" s="166">
        <f t="shared" si="166"/>
        <v>1</v>
      </c>
      <c r="E975" s="167">
        <f t="shared" si="167"/>
        <v>55</v>
      </c>
      <c r="F975" s="167">
        <v>5</v>
      </c>
      <c r="G975" s="168"/>
      <c r="H975" s="169"/>
      <c r="I975" s="170">
        <v>6</v>
      </c>
      <c r="J975" s="171">
        <v>44063</v>
      </c>
      <c r="K975" s="167">
        <v>5</v>
      </c>
      <c r="L975" s="169"/>
      <c r="M975" s="170">
        <v>8</v>
      </c>
      <c r="N975" s="171">
        <v>44062</v>
      </c>
      <c r="O975" s="167">
        <v>5</v>
      </c>
      <c r="P975" s="169"/>
      <c r="Q975" s="170">
        <v>8</v>
      </c>
      <c r="R975" s="171">
        <v>44061</v>
      </c>
      <c r="S975" s="167">
        <v>5</v>
      </c>
      <c r="T975" s="169"/>
      <c r="U975" s="170">
        <v>8</v>
      </c>
      <c r="V975" s="171">
        <v>44060</v>
      </c>
      <c r="W975" s="167">
        <v>5</v>
      </c>
      <c r="X975" s="169"/>
      <c r="Y975" s="3">
        <v>5</v>
      </c>
      <c r="Z975" s="171">
        <v>44059</v>
      </c>
      <c r="AA975" s="167">
        <v>5</v>
      </c>
      <c r="AB975" s="169"/>
      <c r="AC975" s="131">
        <v>3</v>
      </c>
      <c r="AD975" s="171">
        <v>44058</v>
      </c>
      <c r="AE975" s="167">
        <v>5</v>
      </c>
      <c r="AF975" s="169"/>
      <c r="AG975" s="170">
        <v>1</v>
      </c>
      <c r="AH975" s="171">
        <v>44057</v>
      </c>
      <c r="AI975" s="167">
        <v>5</v>
      </c>
      <c r="AJ975" s="169"/>
      <c r="AK975" s="170">
        <v>1</v>
      </c>
      <c r="AL975" s="171">
        <v>44056</v>
      </c>
      <c r="AM975" s="167">
        <v>5</v>
      </c>
      <c r="AN975" s="169"/>
      <c r="AO975" s="170">
        <v>1</v>
      </c>
      <c r="AP975" s="171">
        <v>44055</v>
      </c>
      <c r="AQ975" s="167">
        <v>5</v>
      </c>
      <c r="AR975" s="169"/>
      <c r="AS975" s="170">
        <v>1</v>
      </c>
      <c r="AT975" s="171">
        <v>44054</v>
      </c>
      <c r="AU975" s="167">
        <v>5</v>
      </c>
      <c r="AV975" s="169"/>
      <c r="AW975" s="170">
        <v>1</v>
      </c>
      <c r="AX975" s="171">
        <v>44053</v>
      </c>
      <c r="AY975" s="167">
        <v>5</v>
      </c>
      <c r="AZ975" s="169"/>
      <c r="BA975" s="170"/>
      <c r="BB975" s="171"/>
      <c r="BC975" s="167"/>
      <c r="BD975" s="169"/>
      <c r="BE975" s="170"/>
      <c r="BF975" s="171"/>
      <c r="BG975" s="167"/>
      <c r="BH975" s="169"/>
    </row>
    <row r="976" spans="1:60" s="172" customFormat="1" x14ac:dyDescent="0.25">
      <c r="A976" s="164"/>
      <c r="B976" s="165"/>
      <c r="C976" s="144">
        <f t="shared" si="165"/>
        <v>1</v>
      </c>
      <c r="D976" s="166">
        <f t="shared" si="166"/>
        <v>1</v>
      </c>
      <c r="E976" s="167">
        <f t="shared" si="167"/>
        <v>15</v>
      </c>
      <c r="F976" s="167">
        <v>5</v>
      </c>
      <c r="G976" s="168"/>
      <c r="H976" s="169"/>
      <c r="I976" s="170">
        <v>6</v>
      </c>
      <c r="J976" s="171">
        <v>44063</v>
      </c>
      <c r="K976" s="167">
        <v>5</v>
      </c>
      <c r="L976" s="169"/>
      <c r="M976" s="170">
        <v>8</v>
      </c>
      <c r="N976" s="171">
        <v>44062</v>
      </c>
      <c r="O976" s="167">
        <v>5</v>
      </c>
      <c r="P976" s="169"/>
      <c r="Q976" s="170">
        <v>8</v>
      </c>
      <c r="R976" s="171">
        <v>44061</v>
      </c>
      <c r="S976" s="167">
        <v>5</v>
      </c>
      <c r="T976" s="169"/>
      <c r="U976" s="170"/>
      <c r="V976" s="171"/>
      <c r="W976" s="167"/>
      <c r="X976" s="169"/>
      <c r="Y976" s="3"/>
      <c r="Z976" s="171"/>
      <c r="AA976" s="167"/>
      <c r="AB976" s="169"/>
      <c r="AC976" s="131"/>
      <c r="AD976" s="171"/>
      <c r="AE976" s="167"/>
      <c r="AF976" s="169"/>
      <c r="AG976" s="170"/>
      <c r="AH976" s="171"/>
      <c r="AI976" s="167"/>
      <c r="AJ976" s="169"/>
      <c r="AK976" s="170"/>
      <c r="AL976" s="171"/>
      <c r="AM976" s="167"/>
      <c r="AN976" s="169"/>
      <c r="AO976" s="170"/>
      <c r="AP976" s="171"/>
      <c r="AQ976" s="167"/>
      <c r="AR976" s="169"/>
      <c r="AS976" s="170"/>
      <c r="AT976" s="171"/>
      <c r="AU976" s="167"/>
      <c r="AV976" s="169"/>
      <c r="AW976" s="170"/>
      <c r="AX976" s="171"/>
      <c r="AY976" s="167"/>
      <c r="AZ976" s="169"/>
      <c r="BA976" s="170"/>
      <c r="BB976" s="171"/>
      <c r="BC976" s="167"/>
      <c r="BD976" s="169"/>
      <c r="BE976" s="170"/>
      <c r="BF976" s="171"/>
      <c r="BG976" s="167"/>
      <c r="BH976" s="169"/>
    </row>
    <row r="977" spans="1:60" s="172" customFormat="1" x14ac:dyDescent="0.25">
      <c r="A977" s="164"/>
      <c r="B977" s="165"/>
      <c r="C977" s="144">
        <f t="shared" si="165"/>
        <v>2</v>
      </c>
      <c r="D977" s="166">
        <f t="shared" si="166"/>
        <v>2</v>
      </c>
      <c r="E977" s="167">
        <f t="shared" si="167"/>
        <v>20</v>
      </c>
      <c r="F977" s="167">
        <v>5</v>
      </c>
      <c r="G977" s="168"/>
      <c r="H977" s="169"/>
      <c r="I977" s="170">
        <v>6</v>
      </c>
      <c r="J977" s="171">
        <v>44063</v>
      </c>
      <c r="K977" s="167">
        <v>10</v>
      </c>
      <c r="L977" s="169"/>
      <c r="M977" s="170">
        <v>8</v>
      </c>
      <c r="N977" s="171">
        <v>44062</v>
      </c>
      <c r="O977" s="167">
        <v>10</v>
      </c>
      <c r="P977" s="169"/>
      <c r="Q977" s="170"/>
      <c r="R977" s="171"/>
      <c r="S977" s="167"/>
      <c r="T977" s="169"/>
      <c r="U977" s="170"/>
      <c r="V977" s="171"/>
      <c r="W977" s="167"/>
      <c r="X977" s="169"/>
      <c r="Y977" s="3"/>
      <c r="Z977" s="171"/>
      <c r="AA977" s="167"/>
      <c r="AB977" s="169"/>
      <c r="AC977" s="131"/>
      <c r="AD977" s="171"/>
      <c r="AE977" s="167"/>
      <c r="AF977" s="169"/>
      <c r="AG977" s="170"/>
      <c r="AH977" s="171"/>
      <c r="AI977" s="167"/>
      <c r="AJ977" s="169"/>
      <c r="AK977" s="170"/>
      <c r="AL977" s="171"/>
      <c r="AM977" s="167"/>
      <c r="AN977" s="169"/>
      <c r="AO977" s="170"/>
      <c r="AP977" s="171"/>
      <c r="AQ977" s="167"/>
      <c r="AR977" s="169"/>
      <c r="AS977" s="170"/>
      <c r="AT977" s="171"/>
      <c r="AU977" s="167"/>
      <c r="AV977" s="169"/>
      <c r="AW977" s="170"/>
      <c r="AX977" s="171"/>
      <c r="AY977" s="167"/>
      <c r="AZ977" s="169"/>
      <c r="BA977" s="170"/>
      <c r="BB977" s="171"/>
      <c r="BC977" s="167"/>
      <c r="BD977" s="169"/>
      <c r="BE977" s="170"/>
      <c r="BF977" s="171"/>
      <c r="BG977" s="167"/>
      <c r="BH977" s="169"/>
    </row>
    <row r="978" spans="1:60" s="172" customFormat="1" x14ac:dyDescent="0.25">
      <c r="A978" s="164">
        <v>44064</v>
      </c>
      <c r="B978" s="165">
        <v>0.70833333333333337</v>
      </c>
      <c r="C978" s="144">
        <f t="shared" si="165"/>
        <v>2</v>
      </c>
      <c r="D978" s="166">
        <f t="shared" si="166"/>
        <v>2</v>
      </c>
      <c r="E978" s="167">
        <f t="shared" si="167"/>
        <v>130</v>
      </c>
      <c r="F978" s="167">
        <v>5</v>
      </c>
      <c r="G978" s="168"/>
      <c r="H978" s="169"/>
      <c r="I978" s="170">
        <v>6</v>
      </c>
      <c r="J978" s="171">
        <v>44063</v>
      </c>
      <c r="K978" s="167">
        <v>10</v>
      </c>
      <c r="L978" s="169"/>
      <c r="M978" s="170">
        <v>8</v>
      </c>
      <c r="N978" s="171">
        <v>44062</v>
      </c>
      <c r="O978" s="167">
        <v>10</v>
      </c>
      <c r="P978" s="169"/>
      <c r="Q978" s="170">
        <v>8</v>
      </c>
      <c r="R978" s="171">
        <v>44061</v>
      </c>
      <c r="S978" s="167">
        <v>10</v>
      </c>
      <c r="T978" s="169"/>
      <c r="U978" s="170">
        <v>8</v>
      </c>
      <c r="V978" s="171">
        <v>44060</v>
      </c>
      <c r="W978" s="167">
        <v>10</v>
      </c>
      <c r="X978" s="169"/>
      <c r="Y978" s="3">
        <v>5</v>
      </c>
      <c r="Z978" s="171">
        <v>44059</v>
      </c>
      <c r="AA978" s="167">
        <v>10</v>
      </c>
      <c r="AB978" s="169"/>
      <c r="AC978" s="131">
        <v>3</v>
      </c>
      <c r="AD978" s="171">
        <v>44058</v>
      </c>
      <c r="AE978" s="167">
        <v>10</v>
      </c>
      <c r="AF978" s="169"/>
      <c r="AG978" s="170">
        <v>1</v>
      </c>
      <c r="AH978" s="171">
        <v>44057</v>
      </c>
      <c r="AI978" s="167">
        <v>10</v>
      </c>
      <c r="AJ978" s="169"/>
      <c r="AK978" s="170">
        <v>1</v>
      </c>
      <c r="AL978" s="171">
        <v>44056</v>
      </c>
      <c r="AM978" s="167">
        <v>10</v>
      </c>
      <c r="AN978" s="169"/>
      <c r="AO978" s="170">
        <v>1</v>
      </c>
      <c r="AP978" s="171">
        <v>44055</v>
      </c>
      <c r="AQ978" s="167">
        <v>10</v>
      </c>
      <c r="AR978" s="169"/>
      <c r="AS978" s="170">
        <v>1</v>
      </c>
      <c r="AT978" s="171">
        <v>44054</v>
      </c>
      <c r="AU978" s="167">
        <v>10</v>
      </c>
      <c r="AV978" s="169"/>
      <c r="AW978" s="170">
        <v>1</v>
      </c>
      <c r="AX978" s="171">
        <v>44053</v>
      </c>
      <c r="AY978" s="167">
        <v>10</v>
      </c>
      <c r="AZ978" s="169"/>
      <c r="BA978" s="170">
        <v>1</v>
      </c>
      <c r="BB978" s="171">
        <v>44052</v>
      </c>
      <c r="BC978" s="167">
        <v>10</v>
      </c>
      <c r="BD978" s="169"/>
      <c r="BE978" s="170">
        <v>1</v>
      </c>
      <c r="BF978" s="171">
        <v>44051</v>
      </c>
      <c r="BG978" s="167">
        <v>10</v>
      </c>
      <c r="BH978" s="169"/>
    </row>
    <row r="979" spans="1:60" s="172" customFormat="1" x14ac:dyDescent="0.25">
      <c r="A979" s="164"/>
      <c r="B979" s="165"/>
      <c r="C979" s="144">
        <f t="shared" si="165"/>
        <v>1</v>
      </c>
      <c r="D979" s="166">
        <f t="shared" si="166"/>
        <v>1</v>
      </c>
      <c r="E979" s="167">
        <f t="shared" si="167"/>
        <v>55</v>
      </c>
      <c r="F979" s="167">
        <v>5</v>
      </c>
      <c r="G979" s="168"/>
      <c r="H979" s="169"/>
      <c r="I979" s="170">
        <v>6</v>
      </c>
      <c r="J979" s="171">
        <v>44063</v>
      </c>
      <c r="K979" s="167">
        <v>5</v>
      </c>
      <c r="L979" s="169"/>
      <c r="M979" s="170">
        <v>8</v>
      </c>
      <c r="N979" s="171">
        <v>44062</v>
      </c>
      <c r="O979" s="167">
        <v>5</v>
      </c>
      <c r="P979" s="169"/>
      <c r="Q979" s="170">
        <v>8</v>
      </c>
      <c r="R979" s="171">
        <v>44061</v>
      </c>
      <c r="S979" s="167">
        <v>5</v>
      </c>
      <c r="T979" s="169"/>
      <c r="U979" s="170">
        <v>8</v>
      </c>
      <c r="V979" s="171">
        <v>44060</v>
      </c>
      <c r="W979" s="167">
        <v>5</v>
      </c>
      <c r="X979" s="169"/>
      <c r="Y979" s="3">
        <v>5</v>
      </c>
      <c r="Z979" s="171">
        <v>44059</v>
      </c>
      <c r="AA979" s="167">
        <v>5</v>
      </c>
      <c r="AB979" s="169"/>
      <c r="AC979" s="131">
        <v>3</v>
      </c>
      <c r="AD979" s="171">
        <v>44058</v>
      </c>
      <c r="AE979" s="167">
        <v>5</v>
      </c>
      <c r="AF979" s="169"/>
      <c r="AG979" s="170">
        <v>1</v>
      </c>
      <c r="AH979" s="171">
        <v>44057</v>
      </c>
      <c r="AI979" s="167">
        <v>5</v>
      </c>
      <c r="AJ979" s="169"/>
      <c r="AK979" s="170">
        <v>1</v>
      </c>
      <c r="AL979" s="171">
        <v>44056</v>
      </c>
      <c r="AM979" s="167">
        <v>0</v>
      </c>
      <c r="AN979" s="169"/>
      <c r="AO979" s="170">
        <v>1</v>
      </c>
      <c r="AP979" s="171">
        <v>44055</v>
      </c>
      <c r="AQ979" s="167">
        <v>0</v>
      </c>
      <c r="AR979" s="169"/>
      <c r="AS979" s="170">
        <v>1</v>
      </c>
      <c r="AT979" s="171">
        <v>44054</v>
      </c>
      <c r="AU979" s="167">
        <v>5</v>
      </c>
      <c r="AV979" s="169"/>
      <c r="AW979" s="170">
        <v>1</v>
      </c>
      <c r="AX979" s="171">
        <v>44053</v>
      </c>
      <c r="AY979" s="167">
        <v>5</v>
      </c>
      <c r="AZ979" s="169"/>
      <c r="BA979" s="170">
        <v>1</v>
      </c>
      <c r="BB979" s="171">
        <v>44052</v>
      </c>
      <c r="BC979" s="167">
        <v>5</v>
      </c>
      <c r="BD979" s="169"/>
      <c r="BE979" s="170">
        <v>1</v>
      </c>
      <c r="BF979" s="171">
        <v>44051</v>
      </c>
      <c r="BG979" s="167">
        <v>5</v>
      </c>
      <c r="BH979" s="169"/>
    </row>
    <row r="980" spans="1:60" s="172" customFormat="1" x14ac:dyDescent="0.25">
      <c r="A980" s="164"/>
      <c r="B980" s="165"/>
      <c r="C980" s="144">
        <f t="shared" si="165"/>
        <v>1</v>
      </c>
      <c r="D980" s="166">
        <f t="shared" si="166"/>
        <v>1</v>
      </c>
      <c r="E980" s="167">
        <f t="shared" si="167"/>
        <v>35</v>
      </c>
      <c r="F980" s="167">
        <v>5</v>
      </c>
      <c r="G980" s="168"/>
      <c r="H980" s="169"/>
      <c r="I980" s="170">
        <v>6</v>
      </c>
      <c r="J980" s="171">
        <v>44063</v>
      </c>
      <c r="K980" s="167">
        <v>5</v>
      </c>
      <c r="L980" s="169"/>
      <c r="M980" s="170">
        <v>8</v>
      </c>
      <c r="N980" s="171">
        <v>44062</v>
      </c>
      <c r="O980" s="167">
        <v>5</v>
      </c>
      <c r="P980" s="169"/>
      <c r="Q980" s="170">
        <v>8</v>
      </c>
      <c r="R980" s="171">
        <v>44061</v>
      </c>
      <c r="S980" s="167">
        <v>5</v>
      </c>
      <c r="T980" s="169"/>
      <c r="U980" s="170">
        <v>8</v>
      </c>
      <c r="V980" s="171">
        <v>44060</v>
      </c>
      <c r="W980" s="167">
        <v>5</v>
      </c>
      <c r="X980" s="169"/>
      <c r="Y980" s="3">
        <v>5</v>
      </c>
      <c r="Z980" s="171">
        <v>44059</v>
      </c>
      <c r="AA980" s="167">
        <v>5</v>
      </c>
      <c r="AB980" s="169"/>
      <c r="AC980" s="131">
        <v>3</v>
      </c>
      <c r="AD980" s="171">
        <v>44058</v>
      </c>
      <c r="AE980" s="167">
        <v>0</v>
      </c>
      <c r="AF980" s="169"/>
      <c r="AG980" s="170">
        <v>3</v>
      </c>
      <c r="AH980" s="171">
        <v>44057</v>
      </c>
      <c r="AI980" s="167">
        <v>0</v>
      </c>
      <c r="AJ980" s="169"/>
      <c r="AK980" s="170">
        <v>3</v>
      </c>
      <c r="AL980" s="171">
        <v>44056</v>
      </c>
      <c r="AM980" s="167">
        <v>0</v>
      </c>
      <c r="AN980" s="169"/>
      <c r="AO980" s="170">
        <v>3</v>
      </c>
      <c r="AP980" s="171">
        <v>44055</v>
      </c>
      <c r="AQ980" s="167">
        <v>5</v>
      </c>
      <c r="AR980" s="169"/>
      <c r="AS980" s="170">
        <v>1</v>
      </c>
      <c r="AT980" s="171">
        <v>44054</v>
      </c>
      <c r="AU980" s="167">
        <v>0</v>
      </c>
      <c r="AV980" s="169"/>
      <c r="AW980" s="170">
        <v>1</v>
      </c>
      <c r="AX980" s="171">
        <v>44053</v>
      </c>
      <c r="AY980" s="167">
        <v>0</v>
      </c>
      <c r="AZ980" s="169"/>
      <c r="BA980" s="170">
        <v>1</v>
      </c>
      <c r="BB980" s="171">
        <v>44052</v>
      </c>
      <c r="BC980" s="167">
        <v>0</v>
      </c>
      <c r="BD980" s="169"/>
      <c r="BE980" s="170">
        <v>1</v>
      </c>
      <c r="BF980" s="171">
        <v>44051</v>
      </c>
      <c r="BG980" s="167">
        <v>5</v>
      </c>
      <c r="BH980" s="169"/>
    </row>
    <row r="981" spans="1:60" s="172" customFormat="1" x14ac:dyDescent="0.25">
      <c r="A981" s="164"/>
      <c r="B981" s="165"/>
      <c r="C981" s="144">
        <f t="shared" si="165"/>
        <v>1</v>
      </c>
      <c r="D981" s="166">
        <f t="shared" si="166"/>
        <v>1</v>
      </c>
      <c r="E981" s="167">
        <f t="shared" si="167"/>
        <v>20</v>
      </c>
      <c r="F981" s="167">
        <v>5</v>
      </c>
      <c r="G981" s="168"/>
      <c r="H981" s="169"/>
      <c r="I981" s="170">
        <v>6</v>
      </c>
      <c r="J981" s="171">
        <v>44063</v>
      </c>
      <c r="K981" s="167">
        <v>5</v>
      </c>
      <c r="L981" s="169"/>
      <c r="M981" s="170">
        <v>8</v>
      </c>
      <c r="N981" s="171">
        <v>44062</v>
      </c>
      <c r="O981" s="167">
        <v>5</v>
      </c>
      <c r="P981" s="169"/>
      <c r="Q981" s="170">
        <v>8</v>
      </c>
      <c r="R981" s="171">
        <v>44061</v>
      </c>
      <c r="S981" s="167">
        <v>5</v>
      </c>
      <c r="T981" s="169"/>
      <c r="U981" s="170">
        <v>8</v>
      </c>
      <c r="V981" s="171">
        <v>44060</v>
      </c>
      <c r="W981" s="167">
        <v>5</v>
      </c>
      <c r="X981" s="169"/>
      <c r="Y981" s="3"/>
      <c r="Z981" s="171"/>
      <c r="AA981" s="167"/>
      <c r="AB981" s="169"/>
      <c r="AC981" s="131"/>
      <c r="AD981" s="171"/>
      <c r="AE981" s="167"/>
      <c r="AF981" s="169"/>
      <c r="AG981" s="170"/>
      <c r="AH981" s="171"/>
      <c r="AI981" s="167"/>
      <c r="AJ981" s="169"/>
      <c r="AK981" s="170"/>
      <c r="AL981" s="171"/>
      <c r="AM981" s="167"/>
      <c r="AN981" s="169"/>
      <c r="AO981" s="170"/>
      <c r="AP981" s="171"/>
      <c r="AQ981" s="167"/>
      <c r="AR981" s="169"/>
      <c r="AS981" s="170"/>
      <c r="AT981" s="171"/>
      <c r="AU981" s="167"/>
      <c r="AV981" s="169"/>
      <c r="AW981" s="170"/>
      <c r="AX981" s="171"/>
      <c r="AY981" s="167"/>
      <c r="AZ981" s="169"/>
      <c r="BA981" s="170"/>
      <c r="BB981" s="171"/>
      <c r="BC981" s="167"/>
      <c r="BD981" s="169"/>
      <c r="BE981" s="170"/>
      <c r="BF981" s="171"/>
      <c r="BG981" s="167"/>
      <c r="BH981" s="169"/>
    </row>
    <row r="982" spans="1:60" s="172" customFormat="1" x14ac:dyDescent="0.25">
      <c r="A982" s="164">
        <v>44064</v>
      </c>
      <c r="B982" s="165">
        <v>0.83333333333333337</v>
      </c>
      <c r="C982" s="144">
        <f t="shared" si="165"/>
        <v>3</v>
      </c>
      <c r="D982" s="166">
        <f t="shared" si="166"/>
        <v>3</v>
      </c>
      <c r="E982" s="167">
        <f t="shared" si="167"/>
        <v>195</v>
      </c>
      <c r="F982" s="167">
        <v>5</v>
      </c>
      <c r="G982" s="168"/>
      <c r="H982" s="169"/>
      <c r="I982" s="170">
        <v>6</v>
      </c>
      <c r="J982" s="171">
        <v>44063</v>
      </c>
      <c r="K982" s="167">
        <v>15</v>
      </c>
      <c r="L982" s="169"/>
      <c r="M982" s="170">
        <v>8</v>
      </c>
      <c r="N982" s="171">
        <v>44062</v>
      </c>
      <c r="O982" s="167">
        <v>15</v>
      </c>
      <c r="P982" s="169"/>
      <c r="Q982" s="170">
        <v>8</v>
      </c>
      <c r="R982" s="171">
        <v>44061</v>
      </c>
      <c r="S982" s="167">
        <v>15</v>
      </c>
      <c r="T982" s="169"/>
      <c r="U982" s="170">
        <v>8</v>
      </c>
      <c r="V982" s="171">
        <v>44060</v>
      </c>
      <c r="W982" s="167">
        <v>15</v>
      </c>
      <c r="X982" s="169"/>
      <c r="Y982" s="3">
        <v>5</v>
      </c>
      <c r="Z982" s="171">
        <v>44059</v>
      </c>
      <c r="AA982" s="167">
        <v>15</v>
      </c>
      <c r="AB982" s="169"/>
      <c r="AC982" s="131">
        <v>3</v>
      </c>
      <c r="AD982" s="171">
        <v>44058</v>
      </c>
      <c r="AE982" s="167">
        <v>15</v>
      </c>
      <c r="AF982" s="169"/>
      <c r="AG982" s="170">
        <v>1</v>
      </c>
      <c r="AH982" s="171">
        <v>44057</v>
      </c>
      <c r="AI982" s="167">
        <v>15</v>
      </c>
      <c r="AJ982" s="169"/>
      <c r="AK982" s="170">
        <v>1</v>
      </c>
      <c r="AL982" s="171">
        <v>44056</v>
      </c>
      <c r="AM982" s="167">
        <v>15</v>
      </c>
      <c r="AN982" s="169"/>
      <c r="AO982" s="170">
        <v>1</v>
      </c>
      <c r="AP982" s="171">
        <v>44055</v>
      </c>
      <c r="AQ982" s="167">
        <v>15</v>
      </c>
      <c r="AR982" s="169"/>
      <c r="AS982" s="170">
        <v>1</v>
      </c>
      <c r="AT982" s="171">
        <v>44054</v>
      </c>
      <c r="AU982" s="167">
        <v>15</v>
      </c>
      <c r="AV982" s="169"/>
      <c r="AW982" s="170">
        <v>1</v>
      </c>
      <c r="AX982" s="171">
        <v>44053</v>
      </c>
      <c r="AY982" s="167">
        <v>15</v>
      </c>
      <c r="AZ982" s="169"/>
      <c r="BA982" s="170">
        <v>1</v>
      </c>
      <c r="BB982" s="171">
        <v>44052</v>
      </c>
      <c r="BC982" s="167">
        <v>15</v>
      </c>
      <c r="BD982" s="169"/>
      <c r="BE982" s="170">
        <v>1</v>
      </c>
      <c r="BF982" s="171">
        <v>44051</v>
      </c>
      <c r="BG982" s="167">
        <v>15</v>
      </c>
      <c r="BH982" s="169"/>
    </row>
    <row r="983" spans="1:60" s="172" customFormat="1" ht="13.75" thickBot="1" x14ac:dyDescent="0.3">
      <c r="A983" s="164"/>
      <c r="B983" s="165"/>
      <c r="C983" s="144">
        <f t="shared" si="165"/>
        <v>1</v>
      </c>
      <c r="D983" s="166">
        <f t="shared" si="166"/>
        <v>1</v>
      </c>
      <c r="E983" s="167">
        <f t="shared" si="167"/>
        <v>10</v>
      </c>
      <c r="F983" s="167">
        <v>5</v>
      </c>
      <c r="G983" s="168"/>
      <c r="H983" s="169"/>
      <c r="I983" s="170">
        <v>6</v>
      </c>
      <c r="J983" s="171">
        <v>44063</v>
      </c>
      <c r="K983" s="167">
        <v>5</v>
      </c>
      <c r="L983" s="169"/>
      <c r="M983" s="170">
        <v>8</v>
      </c>
      <c r="N983" s="171">
        <v>44062</v>
      </c>
      <c r="O983" s="167">
        <v>5</v>
      </c>
      <c r="P983" s="169"/>
      <c r="Q983" s="170"/>
      <c r="R983" s="171"/>
      <c r="S983" s="167"/>
      <c r="T983" s="169"/>
      <c r="U983" s="170"/>
      <c r="V983" s="171"/>
      <c r="W983" s="167"/>
      <c r="X983" s="169"/>
      <c r="Y983" s="3"/>
      <c r="Z983" s="171"/>
      <c r="AA983" s="167"/>
      <c r="AB983" s="169"/>
      <c r="AC983" s="131"/>
      <c r="AD983" s="171"/>
      <c r="AE983" s="167"/>
      <c r="AF983" s="169"/>
      <c r="AG983" s="170"/>
      <c r="AH983" s="171"/>
      <c r="AI983" s="167"/>
      <c r="AJ983" s="169"/>
      <c r="AK983" s="170"/>
      <c r="AL983" s="171"/>
      <c r="AM983" s="167"/>
      <c r="AN983" s="169"/>
      <c r="AO983" s="170"/>
      <c r="AP983" s="171"/>
      <c r="AQ983" s="167"/>
      <c r="AR983" s="169"/>
      <c r="AS983" s="170"/>
      <c r="AT983" s="171"/>
      <c r="AU983" s="167"/>
      <c r="AV983" s="169"/>
      <c r="AW983" s="170"/>
      <c r="AX983" s="171"/>
      <c r="AY983" s="167"/>
      <c r="AZ983" s="169"/>
      <c r="BA983" s="170"/>
      <c r="BB983" s="171"/>
      <c r="BC983" s="167"/>
      <c r="BD983" s="169"/>
      <c r="BE983" s="170"/>
      <c r="BF983" s="171"/>
      <c r="BG983" s="167"/>
      <c r="BH983" s="169"/>
    </row>
    <row r="984" spans="1:60" s="181" customFormat="1" x14ac:dyDescent="0.25">
      <c r="A984" s="173">
        <v>44065</v>
      </c>
      <c r="B984" s="174">
        <v>0.16666666666666666</v>
      </c>
      <c r="C984" s="135">
        <f t="shared" si="165"/>
        <v>2</v>
      </c>
      <c r="D984" s="175">
        <f t="shared" si="166"/>
        <v>2</v>
      </c>
      <c r="E984" s="176">
        <f t="shared" si="167"/>
        <v>130</v>
      </c>
      <c r="F984" s="176">
        <v>5</v>
      </c>
      <c r="G984" s="177"/>
      <c r="H984" s="178"/>
      <c r="I984" s="179">
        <v>6</v>
      </c>
      <c r="J984" s="180">
        <v>44063</v>
      </c>
      <c r="K984" s="176">
        <v>10</v>
      </c>
      <c r="L984" s="178"/>
      <c r="M984" s="179">
        <v>8</v>
      </c>
      <c r="N984" s="180">
        <v>44062</v>
      </c>
      <c r="O984" s="176">
        <v>10</v>
      </c>
      <c r="P984" s="178"/>
      <c r="Q984" s="179">
        <v>8</v>
      </c>
      <c r="R984" s="180">
        <v>44061</v>
      </c>
      <c r="S984" s="176">
        <v>10</v>
      </c>
      <c r="T984" s="178"/>
      <c r="U984" s="179">
        <v>8</v>
      </c>
      <c r="V984" s="180">
        <v>44060</v>
      </c>
      <c r="W984" s="176">
        <v>10</v>
      </c>
      <c r="X984" s="178"/>
      <c r="Y984" s="9">
        <v>5</v>
      </c>
      <c r="Z984" s="180">
        <v>44059</v>
      </c>
      <c r="AA984" s="176">
        <v>10</v>
      </c>
      <c r="AB984" s="178"/>
      <c r="AC984" s="138">
        <v>3</v>
      </c>
      <c r="AD984" s="180">
        <v>44058</v>
      </c>
      <c r="AE984" s="176">
        <v>10</v>
      </c>
      <c r="AF984" s="178"/>
      <c r="AG984" s="179">
        <v>1</v>
      </c>
      <c r="AH984" s="180">
        <v>44057</v>
      </c>
      <c r="AI984" s="176">
        <v>10</v>
      </c>
      <c r="AJ984" s="178"/>
      <c r="AK984" s="179">
        <v>1</v>
      </c>
      <c r="AL984" s="180">
        <v>44056</v>
      </c>
      <c r="AM984" s="176">
        <v>10</v>
      </c>
      <c r="AN984" s="178"/>
      <c r="AO984" s="179">
        <v>1</v>
      </c>
      <c r="AP984" s="180">
        <v>44055</v>
      </c>
      <c r="AQ984" s="176">
        <v>10</v>
      </c>
      <c r="AR984" s="178"/>
      <c r="AS984" s="179">
        <v>1</v>
      </c>
      <c r="AT984" s="180">
        <v>44054</v>
      </c>
      <c r="AU984" s="176">
        <v>10</v>
      </c>
      <c r="AV984" s="178"/>
      <c r="AW984" s="179">
        <v>1</v>
      </c>
      <c r="AX984" s="180">
        <v>44053</v>
      </c>
      <c r="AY984" s="176">
        <v>10</v>
      </c>
      <c r="AZ984" s="178"/>
      <c r="BA984" s="179">
        <v>1</v>
      </c>
      <c r="BB984" s="180">
        <v>44052</v>
      </c>
      <c r="BC984" s="176">
        <v>10</v>
      </c>
      <c r="BD984" s="178"/>
      <c r="BE984" s="179">
        <v>1</v>
      </c>
      <c r="BF984" s="180">
        <v>44051</v>
      </c>
      <c r="BG984" s="176">
        <v>10</v>
      </c>
      <c r="BH984" s="178"/>
    </row>
    <row r="985" spans="1:60" s="195" customFormat="1" x14ac:dyDescent="0.25">
      <c r="A985" s="189"/>
      <c r="B985" s="190"/>
      <c r="C985" s="144">
        <f t="shared" si="165"/>
        <v>1</v>
      </c>
      <c r="D985" s="191">
        <f t="shared" si="166"/>
        <v>1</v>
      </c>
      <c r="E985" s="192">
        <f t="shared" si="167"/>
        <v>45</v>
      </c>
      <c r="F985" s="192">
        <v>5</v>
      </c>
      <c r="G985" s="193"/>
      <c r="H985" s="169"/>
      <c r="I985" s="170">
        <v>6</v>
      </c>
      <c r="J985" s="194">
        <v>44064</v>
      </c>
      <c r="K985" s="192">
        <v>5</v>
      </c>
      <c r="L985" s="169"/>
      <c r="M985" s="170">
        <v>8</v>
      </c>
      <c r="N985" s="194">
        <v>44063</v>
      </c>
      <c r="O985" s="192">
        <v>5</v>
      </c>
      <c r="P985" s="169"/>
      <c r="Q985" s="170">
        <v>8</v>
      </c>
      <c r="R985" s="194">
        <v>44062</v>
      </c>
      <c r="S985" s="192">
        <v>5</v>
      </c>
      <c r="T985" s="169"/>
      <c r="U985" s="170">
        <v>8</v>
      </c>
      <c r="V985" s="194">
        <v>44061</v>
      </c>
      <c r="W985" s="192">
        <v>5</v>
      </c>
      <c r="X985" s="169"/>
      <c r="Y985" s="3">
        <v>5</v>
      </c>
      <c r="Z985" s="194">
        <v>44060</v>
      </c>
      <c r="AA985" s="192">
        <v>5</v>
      </c>
      <c r="AB985" s="169"/>
      <c r="AC985" s="131">
        <v>3</v>
      </c>
      <c r="AD985" s="194">
        <v>44059</v>
      </c>
      <c r="AE985" s="192">
        <v>5</v>
      </c>
      <c r="AF985" s="169"/>
      <c r="AG985" s="170">
        <v>1</v>
      </c>
      <c r="AH985" s="194">
        <v>44058</v>
      </c>
      <c r="AI985" s="192">
        <v>5</v>
      </c>
      <c r="AJ985" s="169"/>
      <c r="AK985" s="170">
        <v>1</v>
      </c>
      <c r="AL985" s="194">
        <v>44057</v>
      </c>
      <c r="AM985" s="192">
        <v>0</v>
      </c>
      <c r="AN985" s="169"/>
      <c r="AO985" s="170">
        <v>1</v>
      </c>
      <c r="AP985" s="194">
        <v>44056</v>
      </c>
      <c r="AQ985" s="192">
        <v>5</v>
      </c>
      <c r="AR985" s="169"/>
      <c r="AS985" s="170">
        <v>1</v>
      </c>
      <c r="AT985" s="194">
        <v>44055</v>
      </c>
      <c r="AU985" s="192">
        <v>5</v>
      </c>
      <c r="AV985" s="169"/>
      <c r="AW985" s="170"/>
      <c r="AX985" s="194"/>
      <c r="AY985" s="192"/>
      <c r="AZ985" s="169"/>
      <c r="BA985" s="170"/>
      <c r="BB985" s="194"/>
      <c r="BC985" s="192"/>
      <c r="BD985" s="169"/>
      <c r="BE985" s="170"/>
      <c r="BF985" s="194"/>
      <c r="BG985" s="192"/>
      <c r="BH985" s="169"/>
    </row>
    <row r="986" spans="1:60" s="172" customFormat="1" x14ac:dyDescent="0.25">
      <c r="A986" s="164">
        <v>44065</v>
      </c>
      <c r="B986" s="165">
        <v>0.29166666666666669</v>
      </c>
      <c r="C986" s="144">
        <f t="shared" ref="C986:C992" si="168">ABS(MAX(K986,O986,S986,W986,AA986,AE986,AI986,AM986,AQ986,AU986,AY986,BC986,BG986)/F986)</f>
        <v>7</v>
      </c>
      <c r="D986" s="166">
        <f t="shared" ref="D986:D992" si="169">C986</f>
        <v>7</v>
      </c>
      <c r="E986" s="167">
        <f t="shared" ref="E986:E992" si="170">SUM(K986,O986,S986,W986,AA986,AE986,AI986,AM986,AQ986,AU986,AY986,BC986,BG986)</f>
        <v>455</v>
      </c>
      <c r="F986" s="167">
        <v>5</v>
      </c>
      <c r="G986" s="168"/>
      <c r="H986" s="169"/>
      <c r="I986" s="170">
        <v>6</v>
      </c>
      <c r="J986" s="171">
        <v>44064</v>
      </c>
      <c r="K986" s="167">
        <v>35</v>
      </c>
      <c r="L986" s="169"/>
      <c r="M986" s="170">
        <v>8</v>
      </c>
      <c r="N986" s="171">
        <v>44063</v>
      </c>
      <c r="O986" s="167">
        <v>35</v>
      </c>
      <c r="P986" s="169"/>
      <c r="Q986" s="170">
        <v>8</v>
      </c>
      <c r="R986" s="171">
        <v>44062</v>
      </c>
      <c r="S986" s="167">
        <v>35</v>
      </c>
      <c r="T986" s="169"/>
      <c r="U986" s="170">
        <v>8</v>
      </c>
      <c r="V986" s="171">
        <v>44061</v>
      </c>
      <c r="W986" s="167">
        <v>35</v>
      </c>
      <c r="X986" s="169"/>
      <c r="Y986" s="3">
        <v>5</v>
      </c>
      <c r="Z986" s="171">
        <v>44060</v>
      </c>
      <c r="AA986" s="167">
        <v>35</v>
      </c>
      <c r="AB986" s="169"/>
      <c r="AC986" s="131">
        <v>3</v>
      </c>
      <c r="AD986" s="171">
        <v>44059</v>
      </c>
      <c r="AE986" s="167">
        <v>35</v>
      </c>
      <c r="AF986" s="169"/>
      <c r="AG986" s="170">
        <v>1</v>
      </c>
      <c r="AH986" s="171">
        <v>44058</v>
      </c>
      <c r="AI986" s="167">
        <v>35</v>
      </c>
      <c r="AJ986" s="169"/>
      <c r="AK986" s="170">
        <v>1</v>
      </c>
      <c r="AL986" s="171">
        <v>44057</v>
      </c>
      <c r="AM986" s="167">
        <v>35</v>
      </c>
      <c r="AN986" s="169"/>
      <c r="AO986" s="170">
        <v>1</v>
      </c>
      <c r="AP986" s="171">
        <v>44056</v>
      </c>
      <c r="AQ986" s="167">
        <v>35</v>
      </c>
      <c r="AR986" s="169"/>
      <c r="AS986" s="170">
        <v>1</v>
      </c>
      <c r="AT986" s="171">
        <v>44055</v>
      </c>
      <c r="AU986" s="167">
        <v>35</v>
      </c>
      <c r="AV986" s="169"/>
      <c r="AW986" s="170">
        <v>1</v>
      </c>
      <c r="AX986" s="171">
        <v>44054</v>
      </c>
      <c r="AY986" s="167">
        <v>35</v>
      </c>
      <c r="AZ986" s="169"/>
      <c r="BA986" s="170">
        <v>1</v>
      </c>
      <c r="BB986" s="171">
        <v>44053</v>
      </c>
      <c r="BC986" s="167">
        <v>35</v>
      </c>
      <c r="BD986" s="169"/>
      <c r="BE986" s="170">
        <v>1</v>
      </c>
      <c r="BF986" s="171">
        <v>44052</v>
      </c>
      <c r="BG986" s="167">
        <v>35</v>
      </c>
      <c r="BH986" s="169"/>
    </row>
    <row r="987" spans="1:60" s="172" customFormat="1" x14ac:dyDescent="0.25">
      <c r="A987" s="164"/>
      <c r="B987" s="165"/>
      <c r="C987" s="144">
        <f t="shared" si="168"/>
        <v>1</v>
      </c>
      <c r="D987" s="166">
        <f t="shared" si="169"/>
        <v>1</v>
      </c>
      <c r="E987" s="167">
        <f t="shared" si="170"/>
        <v>15</v>
      </c>
      <c r="F987" s="167">
        <v>5</v>
      </c>
      <c r="G987" s="168"/>
      <c r="H987" s="169"/>
      <c r="I987" s="170">
        <v>6</v>
      </c>
      <c r="J987" s="171">
        <v>44064</v>
      </c>
      <c r="K987" s="167">
        <v>5</v>
      </c>
      <c r="L987" s="169"/>
      <c r="M987" s="170">
        <v>8</v>
      </c>
      <c r="N987" s="171">
        <v>44063</v>
      </c>
      <c r="O987" s="167">
        <v>5</v>
      </c>
      <c r="P987" s="169"/>
      <c r="Q987" s="170">
        <v>8</v>
      </c>
      <c r="R987" s="171">
        <v>44062</v>
      </c>
      <c r="S987" s="167">
        <v>5</v>
      </c>
      <c r="T987" s="169"/>
      <c r="U987" s="170"/>
      <c r="V987" s="171"/>
      <c r="W987" s="167"/>
      <c r="X987" s="169"/>
      <c r="Y987" s="3"/>
      <c r="Z987" s="171"/>
      <c r="AA987" s="167"/>
      <c r="AB987" s="169"/>
      <c r="AC987" s="131"/>
      <c r="AD987" s="171"/>
      <c r="AE987" s="167"/>
      <c r="AF987" s="169"/>
      <c r="AG987" s="170"/>
      <c r="AH987" s="171"/>
      <c r="AI987" s="167"/>
      <c r="AJ987" s="169"/>
      <c r="AK987" s="170"/>
      <c r="AL987" s="171"/>
      <c r="AM987" s="167"/>
      <c r="AN987" s="169"/>
      <c r="AO987" s="170"/>
      <c r="AP987" s="171"/>
      <c r="AQ987" s="167"/>
      <c r="AR987" s="169"/>
      <c r="AS987" s="170"/>
      <c r="AT987" s="171"/>
      <c r="AU987" s="167"/>
      <c r="AV987" s="169"/>
      <c r="AW987" s="170"/>
      <c r="AX987" s="171"/>
      <c r="AY987" s="167"/>
      <c r="AZ987" s="169"/>
      <c r="BA987" s="170"/>
      <c r="BB987" s="171"/>
      <c r="BC987" s="167"/>
      <c r="BD987" s="169"/>
      <c r="BE987" s="170"/>
      <c r="BF987" s="171"/>
      <c r="BG987" s="167"/>
      <c r="BH987" s="169"/>
    </row>
    <row r="988" spans="1:60" s="172" customFormat="1" x14ac:dyDescent="0.25">
      <c r="A988" s="164"/>
      <c r="B988" s="165"/>
      <c r="C988" s="144">
        <f t="shared" si="168"/>
        <v>1</v>
      </c>
      <c r="D988" s="166">
        <f t="shared" si="169"/>
        <v>1</v>
      </c>
      <c r="E988" s="167">
        <f t="shared" si="170"/>
        <v>10</v>
      </c>
      <c r="F988" s="167">
        <v>5</v>
      </c>
      <c r="G988" s="168"/>
      <c r="H988" s="169"/>
      <c r="I988" s="170">
        <v>6</v>
      </c>
      <c r="J988" s="171">
        <v>44064</v>
      </c>
      <c r="K988" s="167">
        <v>5</v>
      </c>
      <c r="L988" s="169"/>
      <c r="M988" s="170">
        <v>8</v>
      </c>
      <c r="N988" s="171">
        <v>44063</v>
      </c>
      <c r="O988" s="167">
        <v>5</v>
      </c>
      <c r="P988" s="169"/>
      <c r="Q988" s="170"/>
      <c r="R988" s="171"/>
      <c r="S988" s="167"/>
      <c r="T988" s="169"/>
      <c r="U988" s="170"/>
      <c r="V988" s="171"/>
      <c r="W988" s="167"/>
      <c r="X988" s="169"/>
      <c r="Y988" s="3"/>
      <c r="Z988" s="171"/>
      <c r="AA988" s="167"/>
      <c r="AB988" s="169"/>
      <c r="AC988" s="131"/>
      <c r="AD988" s="171"/>
      <c r="AE988" s="167"/>
      <c r="AF988" s="169"/>
      <c r="AG988" s="170"/>
      <c r="AH988" s="171"/>
      <c r="AI988" s="167"/>
      <c r="AJ988" s="169"/>
      <c r="AK988" s="170"/>
      <c r="AL988" s="171"/>
      <c r="AM988" s="167"/>
      <c r="AN988" s="169"/>
      <c r="AO988" s="170"/>
      <c r="AP988" s="171"/>
      <c r="AQ988" s="167"/>
      <c r="AR988" s="169"/>
      <c r="AS988" s="170"/>
      <c r="AT988" s="171"/>
      <c r="AU988" s="167"/>
      <c r="AV988" s="169"/>
      <c r="AW988" s="170"/>
      <c r="AX988" s="171"/>
      <c r="AY988" s="167"/>
      <c r="AZ988" s="169"/>
      <c r="BA988" s="170"/>
      <c r="BB988" s="171"/>
      <c r="BC988" s="167"/>
      <c r="BD988" s="169"/>
      <c r="BE988" s="170"/>
      <c r="BF988" s="171"/>
      <c r="BG988" s="167"/>
      <c r="BH988" s="169"/>
    </row>
    <row r="989" spans="1:60" s="172" customFormat="1" x14ac:dyDescent="0.25">
      <c r="A989" s="164"/>
      <c r="B989" s="165"/>
      <c r="C989" s="144">
        <f t="shared" si="168"/>
        <v>1</v>
      </c>
      <c r="D989" s="166">
        <f t="shared" si="169"/>
        <v>1</v>
      </c>
      <c r="E989" s="167">
        <f t="shared" si="170"/>
        <v>5</v>
      </c>
      <c r="F989" s="167">
        <v>5</v>
      </c>
      <c r="G989" s="168"/>
      <c r="H989" s="169"/>
      <c r="I989" s="170">
        <v>6</v>
      </c>
      <c r="J989" s="171">
        <v>44064</v>
      </c>
      <c r="K989" s="167">
        <v>5</v>
      </c>
      <c r="L989" s="169"/>
      <c r="M989" s="170"/>
      <c r="N989" s="171"/>
      <c r="O989" s="167"/>
      <c r="P989" s="169"/>
      <c r="Q989" s="170"/>
      <c r="R989" s="171"/>
      <c r="S989" s="167"/>
      <c r="T989" s="169"/>
      <c r="U989" s="170"/>
      <c r="V989" s="171"/>
      <c r="W989" s="167"/>
      <c r="X989" s="169"/>
      <c r="Y989" s="3"/>
      <c r="Z989" s="171"/>
      <c r="AA989" s="167"/>
      <c r="AB989" s="169"/>
      <c r="AC989" s="131"/>
      <c r="AD989" s="171"/>
      <c r="AE989" s="167"/>
      <c r="AF989" s="169"/>
      <c r="AG989" s="170"/>
      <c r="AH989" s="171"/>
      <c r="AI989" s="167"/>
      <c r="AJ989" s="169"/>
      <c r="AK989" s="170"/>
      <c r="AL989" s="171"/>
      <c r="AM989" s="167"/>
      <c r="AN989" s="169"/>
      <c r="AO989" s="170"/>
      <c r="AP989" s="171"/>
      <c r="AQ989" s="167"/>
      <c r="AR989" s="169"/>
      <c r="AS989" s="170"/>
      <c r="AT989" s="171"/>
      <c r="AU989" s="167"/>
      <c r="AV989" s="169"/>
      <c r="AW989" s="170"/>
      <c r="AX989" s="171"/>
      <c r="AY989" s="167"/>
      <c r="AZ989" s="169"/>
      <c r="BA989" s="170"/>
      <c r="BB989" s="171"/>
      <c r="BC989" s="167"/>
      <c r="BD989" s="169"/>
      <c r="BE989" s="170"/>
      <c r="BF989" s="171"/>
      <c r="BG989" s="167"/>
      <c r="BH989" s="169"/>
    </row>
    <row r="990" spans="1:60" s="172" customFormat="1" x14ac:dyDescent="0.25">
      <c r="A990" s="164">
        <v>44065</v>
      </c>
      <c r="B990" s="165">
        <v>0.33333333333333331</v>
      </c>
      <c r="C990" s="144">
        <f t="shared" si="168"/>
        <v>2</v>
      </c>
      <c r="D990" s="166">
        <f t="shared" si="169"/>
        <v>2</v>
      </c>
      <c r="E990" s="167">
        <f t="shared" si="170"/>
        <v>130</v>
      </c>
      <c r="F990" s="167">
        <v>5</v>
      </c>
      <c r="G990" s="168"/>
      <c r="H990" s="169"/>
      <c r="I990" s="170">
        <v>6</v>
      </c>
      <c r="J990" s="171">
        <v>44064</v>
      </c>
      <c r="K990" s="167">
        <v>10</v>
      </c>
      <c r="L990" s="169"/>
      <c r="M990" s="170">
        <v>8</v>
      </c>
      <c r="N990" s="171">
        <v>44063</v>
      </c>
      <c r="O990" s="167">
        <v>10</v>
      </c>
      <c r="P990" s="169"/>
      <c r="Q990" s="170">
        <v>8</v>
      </c>
      <c r="R990" s="171">
        <v>44062</v>
      </c>
      <c r="S990" s="167">
        <v>10</v>
      </c>
      <c r="T990" s="169"/>
      <c r="U990" s="170">
        <v>8</v>
      </c>
      <c r="V990" s="171">
        <v>44061</v>
      </c>
      <c r="W990" s="167">
        <v>10</v>
      </c>
      <c r="X990" s="169"/>
      <c r="Y990" s="3">
        <v>5</v>
      </c>
      <c r="Z990" s="171">
        <v>44060</v>
      </c>
      <c r="AA990" s="167">
        <v>10</v>
      </c>
      <c r="AB990" s="169"/>
      <c r="AC990" s="131">
        <v>3</v>
      </c>
      <c r="AD990" s="171">
        <v>44059</v>
      </c>
      <c r="AE990" s="167">
        <v>10</v>
      </c>
      <c r="AF990" s="169"/>
      <c r="AG990" s="170">
        <v>1</v>
      </c>
      <c r="AH990" s="171">
        <v>44058</v>
      </c>
      <c r="AI990" s="167">
        <v>10</v>
      </c>
      <c r="AJ990" s="169"/>
      <c r="AK990" s="170">
        <v>1</v>
      </c>
      <c r="AL990" s="171">
        <v>44057</v>
      </c>
      <c r="AM990" s="167">
        <v>10</v>
      </c>
      <c r="AN990" s="169"/>
      <c r="AO990" s="170">
        <v>1</v>
      </c>
      <c r="AP990" s="171">
        <v>44056</v>
      </c>
      <c r="AQ990" s="167">
        <v>10</v>
      </c>
      <c r="AR990" s="169"/>
      <c r="AS990" s="170">
        <v>1</v>
      </c>
      <c r="AT990" s="171">
        <v>44055</v>
      </c>
      <c r="AU990" s="167">
        <v>10</v>
      </c>
      <c r="AV990" s="169"/>
      <c r="AW990" s="170">
        <v>1</v>
      </c>
      <c r="AX990" s="171">
        <v>44054</v>
      </c>
      <c r="AY990" s="167">
        <v>10</v>
      </c>
      <c r="AZ990" s="169"/>
      <c r="BA990" s="170">
        <v>1</v>
      </c>
      <c r="BB990" s="171">
        <v>44053</v>
      </c>
      <c r="BC990" s="167">
        <v>10</v>
      </c>
      <c r="BD990" s="169"/>
      <c r="BE990" s="170">
        <v>1</v>
      </c>
      <c r="BF990" s="171">
        <v>44052</v>
      </c>
      <c r="BG990" s="167">
        <v>10</v>
      </c>
      <c r="BH990" s="169"/>
    </row>
    <row r="991" spans="1:60" s="172" customFormat="1" x14ac:dyDescent="0.25">
      <c r="A991" s="164"/>
      <c r="B991" s="165"/>
      <c r="C991" s="144">
        <f t="shared" si="168"/>
        <v>1</v>
      </c>
      <c r="D991" s="166">
        <f t="shared" si="169"/>
        <v>1</v>
      </c>
      <c r="E991" s="167">
        <f t="shared" si="170"/>
        <v>10</v>
      </c>
      <c r="F991" s="167">
        <v>5</v>
      </c>
      <c r="G991" s="168"/>
      <c r="H991" s="169"/>
      <c r="I991" s="170">
        <v>6</v>
      </c>
      <c r="J991" s="171">
        <v>44064</v>
      </c>
      <c r="K991" s="167">
        <v>5</v>
      </c>
      <c r="L991" s="169"/>
      <c r="M991" s="170">
        <v>8</v>
      </c>
      <c r="N991" s="171">
        <v>44063</v>
      </c>
      <c r="O991" s="167">
        <v>5</v>
      </c>
      <c r="P991" s="169"/>
      <c r="Q991" s="170"/>
      <c r="R991" s="171"/>
      <c r="S991" s="167"/>
      <c r="T991" s="169"/>
      <c r="U991" s="170"/>
      <c r="V991" s="171"/>
      <c r="W991" s="167"/>
      <c r="X991" s="169"/>
      <c r="Y991" s="3"/>
      <c r="Z991" s="171"/>
      <c r="AA991" s="167"/>
      <c r="AB991" s="169"/>
      <c r="AC991" s="131"/>
      <c r="AD991" s="171"/>
      <c r="AE991" s="167"/>
      <c r="AF991" s="169"/>
      <c r="AG991" s="170"/>
      <c r="AH991" s="171"/>
      <c r="AI991" s="167"/>
      <c r="AJ991" s="169"/>
      <c r="AK991" s="170"/>
      <c r="AL991" s="171"/>
      <c r="AM991" s="167"/>
      <c r="AN991" s="169"/>
      <c r="AO991" s="170"/>
      <c r="AP991" s="171"/>
      <c r="AQ991" s="167"/>
      <c r="AR991" s="169"/>
      <c r="AS991" s="170"/>
      <c r="AT991" s="171"/>
      <c r="AU991" s="167"/>
      <c r="AV991" s="169"/>
      <c r="AW991" s="170"/>
      <c r="AX991" s="171"/>
      <c r="AY991" s="167"/>
      <c r="AZ991" s="169"/>
      <c r="BA991" s="170"/>
      <c r="BB991" s="171"/>
      <c r="BC991" s="167"/>
      <c r="BD991" s="169"/>
      <c r="BE991" s="170"/>
      <c r="BF991" s="171"/>
      <c r="BG991" s="167"/>
      <c r="BH991" s="169"/>
    </row>
    <row r="992" spans="1:60" s="172" customFormat="1" x14ac:dyDescent="0.25">
      <c r="A992" s="164"/>
      <c r="B992" s="165"/>
      <c r="C992" s="144">
        <f t="shared" si="168"/>
        <v>1</v>
      </c>
      <c r="D992" s="166">
        <f t="shared" si="169"/>
        <v>1</v>
      </c>
      <c r="E992" s="167">
        <f t="shared" si="170"/>
        <v>5</v>
      </c>
      <c r="F992" s="167">
        <v>5</v>
      </c>
      <c r="G992" s="168"/>
      <c r="H992" s="169"/>
      <c r="I992" s="170">
        <v>6</v>
      </c>
      <c r="J992" s="171">
        <v>44064</v>
      </c>
      <c r="K992" s="167">
        <v>5</v>
      </c>
      <c r="L992" s="169"/>
      <c r="M992" s="170"/>
      <c r="N992" s="171"/>
      <c r="O992" s="167"/>
      <c r="P992" s="169"/>
      <c r="Q992" s="170"/>
      <c r="R992" s="171"/>
      <c r="S992" s="167"/>
      <c r="T992" s="169"/>
      <c r="U992" s="170"/>
      <c r="V992" s="171"/>
      <c r="W992" s="167"/>
      <c r="X992" s="169"/>
      <c r="Y992" s="3"/>
      <c r="Z992" s="171"/>
      <c r="AA992" s="167"/>
      <c r="AB992" s="169"/>
      <c r="AC992" s="131"/>
      <c r="AD992" s="171"/>
      <c r="AE992" s="167"/>
      <c r="AF992" s="169"/>
      <c r="AG992" s="170"/>
      <c r="AH992" s="171"/>
      <c r="AI992" s="167"/>
      <c r="AJ992" s="169"/>
      <c r="AK992" s="170"/>
      <c r="AL992" s="171"/>
      <c r="AM992" s="167"/>
      <c r="AN992" s="169"/>
      <c r="AO992" s="170"/>
      <c r="AP992" s="171"/>
      <c r="AQ992" s="167"/>
      <c r="AR992" s="169"/>
      <c r="AS992" s="170"/>
      <c r="AT992" s="171"/>
      <c r="AU992" s="167"/>
      <c r="AV992" s="169"/>
      <c r="AW992" s="170"/>
      <c r="AX992" s="171"/>
      <c r="AY992" s="167"/>
      <c r="AZ992" s="169"/>
      <c r="BA992" s="170"/>
      <c r="BB992" s="171"/>
      <c r="BC992" s="167"/>
      <c r="BD992" s="169"/>
      <c r="BE992" s="170"/>
      <c r="BF992" s="171"/>
      <c r="BG992" s="167"/>
      <c r="BH992" s="169"/>
    </row>
    <row r="993" spans="1:60" s="172" customFormat="1" x14ac:dyDescent="0.25">
      <c r="A993" s="164">
        <v>44065</v>
      </c>
      <c r="B993" s="165">
        <v>0.375</v>
      </c>
      <c r="C993" s="144">
        <f t="shared" ref="C993:C1001" si="171">ABS(MAX(K993,O993,S993,W993,AA993,AE993,AI993,AM993,AQ993,AU993,AY993,BC993,BG993)/F993)</f>
        <v>2</v>
      </c>
      <c r="D993" s="166">
        <f t="shared" ref="D993:D1001" si="172">C993</f>
        <v>2</v>
      </c>
      <c r="E993" s="167">
        <f t="shared" ref="E993:E1001" si="173">SUM(K993,O993,S993,W993,AA993,AE993,AI993,AM993,AQ993,AU993,AY993,BC993,BG993)</f>
        <v>130</v>
      </c>
      <c r="F993" s="167">
        <v>5</v>
      </c>
      <c r="G993" s="168"/>
      <c r="H993" s="169"/>
      <c r="I993" s="170">
        <v>6</v>
      </c>
      <c r="J993" s="171">
        <v>44064</v>
      </c>
      <c r="K993" s="167">
        <v>10</v>
      </c>
      <c r="L993" s="169"/>
      <c r="M993" s="170">
        <v>8</v>
      </c>
      <c r="N993" s="171">
        <v>44063</v>
      </c>
      <c r="O993" s="167">
        <v>10</v>
      </c>
      <c r="P993" s="169"/>
      <c r="Q993" s="170">
        <v>8</v>
      </c>
      <c r="R993" s="171">
        <v>44062</v>
      </c>
      <c r="S993" s="167">
        <v>10</v>
      </c>
      <c r="T993" s="169"/>
      <c r="U993" s="170">
        <v>8</v>
      </c>
      <c r="V993" s="171">
        <v>44061</v>
      </c>
      <c r="W993" s="167">
        <v>10</v>
      </c>
      <c r="X993" s="169"/>
      <c r="Y993" s="3">
        <v>5</v>
      </c>
      <c r="Z993" s="171">
        <v>44060</v>
      </c>
      <c r="AA993" s="167">
        <v>10</v>
      </c>
      <c r="AB993" s="169"/>
      <c r="AC993" s="131">
        <v>3</v>
      </c>
      <c r="AD993" s="171">
        <v>44059</v>
      </c>
      <c r="AE993" s="167">
        <v>10</v>
      </c>
      <c r="AF993" s="169"/>
      <c r="AG993" s="170">
        <v>1</v>
      </c>
      <c r="AH993" s="171">
        <v>44058</v>
      </c>
      <c r="AI993" s="167">
        <v>10</v>
      </c>
      <c r="AJ993" s="169"/>
      <c r="AK993" s="170">
        <v>1</v>
      </c>
      <c r="AL993" s="171">
        <v>44057</v>
      </c>
      <c r="AM993" s="167">
        <v>10</v>
      </c>
      <c r="AN993" s="169"/>
      <c r="AO993" s="170">
        <v>1</v>
      </c>
      <c r="AP993" s="171">
        <v>44056</v>
      </c>
      <c r="AQ993" s="167">
        <v>10</v>
      </c>
      <c r="AR993" s="169"/>
      <c r="AS993" s="170">
        <v>1</v>
      </c>
      <c r="AT993" s="171">
        <v>44055</v>
      </c>
      <c r="AU993" s="167">
        <v>10</v>
      </c>
      <c r="AV993" s="169"/>
      <c r="AW993" s="170">
        <v>1</v>
      </c>
      <c r="AX993" s="171">
        <v>44054</v>
      </c>
      <c r="AY993" s="167">
        <v>10</v>
      </c>
      <c r="AZ993" s="169"/>
      <c r="BA993" s="170">
        <v>1</v>
      </c>
      <c r="BB993" s="171">
        <v>44053</v>
      </c>
      <c r="BC993" s="167">
        <v>10</v>
      </c>
      <c r="BD993" s="169"/>
      <c r="BE993" s="170">
        <v>1</v>
      </c>
      <c r="BF993" s="171">
        <v>44052</v>
      </c>
      <c r="BG993" s="167">
        <v>10</v>
      </c>
      <c r="BH993" s="169"/>
    </row>
    <row r="994" spans="1:60" s="172" customFormat="1" x14ac:dyDescent="0.25">
      <c r="A994" s="164"/>
      <c r="B994" s="165"/>
      <c r="C994" s="144">
        <f t="shared" si="171"/>
        <v>1</v>
      </c>
      <c r="D994" s="166">
        <f t="shared" si="172"/>
        <v>1</v>
      </c>
      <c r="E994" s="167">
        <f t="shared" si="173"/>
        <v>60</v>
      </c>
      <c r="F994" s="167">
        <v>5</v>
      </c>
      <c r="G994" s="168"/>
      <c r="H994" s="169"/>
      <c r="I994" s="170">
        <v>6</v>
      </c>
      <c r="J994" s="171">
        <v>44064</v>
      </c>
      <c r="K994" s="167">
        <v>5</v>
      </c>
      <c r="L994" s="169"/>
      <c r="M994" s="170">
        <v>8</v>
      </c>
      <c r="N994" s="171">
        <v>44063</v>
      </c>
      <c r="O994" s="167">
        <v>5</v>
      </c>
      <c r="P994" s="169"/>
      <c r="Q994" s="170">
        <v>8</v>
      </c>
      <c r="R994" s="171">
        <v>44062</v>
      </c>
      <c r="S994" s="167">
        <v>5</v>
      </c>
      <c r="T994" s="169"/>
      <c r="U994" s="170">
        <v>8</v>
      </c>
      <c r="V994" s="171">
        <v>44061</v>
      </c>
      <c r="W994" s="167">
        <v>5</v>
      </c>
      <c r="X994" s="169"/>
      <c r="Y994" s="3">
        <v>5</v>
      </c>
      <c r="Z994" s="171">
        <v>44060</v>
      </c>
      <c r="AA994" s="167">
        <v>5</v>
      </c>
      <c r="AB994" s="169"/>
      <c r="AC994" s="131">
        <v>3</v>
      </c>
      <c r="AD994" s="171">
        <v>44059</v>
      </c>
      <c r="AE994" s="167">
        <v>0</v>
      </c>
      <c r="AF994" s="169"/>
      <c r="AG994" s="170">
        <v>3</v>
      </c>
      <c r="AH994" s="171">
        <v>44058</v>
      </c>
      <c r="AI994" s="167">
        <v>5</v>
      </c>
      <c r="AJ994" s="169"/>
      <c r="AK994" s="170">
        <v>1</v>
      </c>
      <c r="AL994" s="171">
        <v>44057</v>
      </c>
      <c r="AM994" s="167">
        <v>5</v>
      </c>
      <c r="AN994" s="169"/>
      <c r="AO994" s="170">
        <v>1</v>
      </c>
      <c r="AP994" s="171">
        <v>44056</v>
      </c>
      <c r="AQ994" s="167">
        <v>5</v>
      </c>
      <c r="AR994" s="169"/>
      <c r="AS994" s="170">
        <v>1</v>
      </c>
      <c r="AT994" s="171">
        <v>44055</v>
      </c>
      <c r="AU994" s="167">
        <v>5</v>
      </c>
      <c r="AV994" s="169"/>
      <c r="AW994" s="170">
        <v>1</v>
      </c>
      <c r="AX994" s="171">
        <v>44054</v>
      </c>
      <c r="AY994" s="167">
        <v>5</v>
      </c>
      <c r="AZ994" s="169"/>
      <c r="BA994" s="170">
        <v>1</v>
      </c>
      <c r="BB994" s="171">
        <v>44053</v>
      </c>
      <c r="BC994" s="167">
        <v>5</v>
      </c>
      <c r="BD994" s="169"/>
      <c r="BE994" s="170">
        <v>1</v>
      </c>
      <c r="BF994" s="171">
        <v>44052</v>
      </c>
      <c r="BG994" s="167">
        <v>5</v>
      </c>
      <c r="BH994" s="169"/>
    </row>
    <row r="995" spans="1:60" s="172" customFormat="1" x14ac:dyDescent="0.25">
      <c r="A995" s="164"/>
      <c r="B995" s="165"/>
      <c r="C995" s="144">
        <f t="shared" si="171"/>
        <v>1</v>
      </c>
      <c r="D995" s="166">
        <f t="shared" si="172"/>
        <v>1</v>
      </c>
      <c r="E995" s="167">
        <f t="shared" si="173"/>
        <v>25</v>
      </c>
      <c r="F995" s="167">
        <v>5</v>
      </c>
      <c r="G995" s="168"/>
      <c r="H995" s="169"/>
      <c r="I995" s="170">
        <v>6</v>
      </c>
      <c r="J995" s="171">
        <v>44064</v>
      </c>
      <c r="K995" s="167">
        <v>5</v>
      </c>
      <c r="L995" s="169"/>
      <c r="M995" s="170">
        <v>8</v>
      </c>
      <c r="N995" s="171">
        <v>44063</v>
      </c>
      <c r="O995" s="167">
        <v>5</v>
      </c>
      <c r="P995" s="169"/>
      <c r="Q995" s="170">
        <v>8</v>
      </c>
      <c r="R995" s="171">
        <v>44062</v>
      </c>
      <c r="S995" s="167">
        <v>5</v>
      </c>
      <c r="T995" s="169"/>
      <c r="U995" s="170">
        <v>8</v>
      </c>
      <c r="V995" s="171">
        <v>44061</v>
      </c>
      <c r="W995" s="167">
        <v>5</v>
      </c>
      <c r="X995" s="169"/>
      <c r="Y995" s="3">
        <v>5</v>
      </c>
      <c r="Z995" s="171">
        <v>44060</v>
      </c>
      <c r="AA995" s="167">
        <v>0</v>
      </c>
      <c r="AB995" s="169"/>
      <c r="AC995" s="131">
        <v>5</v>
      </c>
      <c r="AD995" s="171">
        <v>44059</v>
      </c>
      <c r="AE995" s="167">
        <v>5</v>
      </c>
      <c r="AF995" s="169"/>
      <c r="AG995" s="170"/>
      <c r="AH995" s="171"/>
      <c r="AI995" s="167"/>
      <c r="AJ995" s="169"/>
      <c r="AK995" s="170"/>
      <c r="AL995" s="171"/>
      <c r="AM995" s="167"/>
      <c r="AN995" s="169"/>
      <c r="AO995" s="170"/>
      <c r="AP995" s="171"/>
      <c r="AQ995" s="167"/>
      <c r="AR995" s="169"/>
      <c r="AS995" s="170"/>
      <c r="AT995" s="171"/>
      <c r="AU995" s="167"/>
      <c r="AV995" s="169"/>
      <c r="AW995" s="170"/>
      <c r="AX995" s="171"/>
      <c r="AY995" s="167"/>
      <c r="AZ995" s="169"/>
      <c r="BA995" s="170"/>
      <c r="BB995" s="171"/>
      <c r="BC995" s="167"/>
      <c r="BD995" s="169"/>
      <c r="BE995" s="170"/>
      <c r="BF995" s="171"/>
      <c r="BG995" s="167"/>
      <c r="BH995" s="169"/>
    </row>
    <row r="996" spans="1:60" s="172" customFormat="1" x14ac:dyDescent="0.25">
      <c r="A996" s="164">
        <v>44065</v>
      </c>
      <c r="B996" s="165">
        <v>0.41666666666666669</v>
      </c>
      <c r="C996" s="144">
        <f t="shared" si="171"/>
        <v>4</v>
      </c>
      <c r="D996" s="166">
        <f t="shared" si="172"/>
        <v>4</v>
      </c>
      <c r="E996" s="167">
        <f t="shared" si="173"/>
        <v>260</v>
      </c>
      <c r="F996" s="167">
        <v>5</v>
      </c>
      <c r="G996" s="168"/>
      <c r="H996" s="169"/>
      <c r="I996" s="170">
        <v>6</v>
      </c>
      <c r="J996" s="171">
        <v>44064</v>
      </c>
      <c r="K996" s="167">
        <v>20</v>
      </c>
      <c r="L996" s="169"/>
      <c r="M996" s="170">
        <v>8</v>
      </c>
      <c r="N996" s="171">
        <v>44063</v>
      </c>
      <c r="O996" s="167">
        <v>20</v>
      </c>
      <c r="P996" s="169"/>
      <c r="Q996" s="170">
        <v>8</v>
      </c>
      <c r="R996" s="171">
        <v>44062</v>
      </c>
      <c r="S996" s="167">
        <v>20</v>
      </c>
      <c r="T996" s="169"/>
      <c r="U996" s="170">
        <v>8</v>
      </c>
      <c r="V996" s="171">
        <v>44061</v>
      </c>
      <c r="W996" s="167">
        <v>20</v>
      </c>
      <c r="X996" s="169"/>
      <c r="Y996" s="3">
        <v>5</v>
      </c>
      <c r="Z996" s="171">
        <v>44060</v>
      </c>
      <c r="AA996" s="167">
        <v>20</v>
      </c>
      <c r="AB996" s="169"/>
      <c r="AC996" s="131">
        <v>3</v>
      </c>
      <c r="AD996" s="171">
        <v>44059</v>
      </c>
      <c r="AE996" s="167">
        <v>20</v>
      </c>
      <c r="AF996" s="169"/>
      <c r="AG996" s="170">
        <v>1</v>
      </c>
      <c r="AH996" s="171">
        <v>44058</v>
      </c>
      <c r="AI996" s="167">
        <v>20</v>
      </c>
      <c r="AJ996" s="169"/>
      <c r="AK996" s="170">
        <v>1</v>
      </c>
      <c r="AL996" s="171">
        <v>44057</v>
      </c>
      <c r="AM996" s="167">
        <v>20</v>
      </c>
      <c r="AN996" s="169"/>
      <c r="AO996" s="170">
        <v>1</v>
      </c>
      <c r="AP996" s="171">
        <v>44056</v>
      </c>
      <c r="AQ996" s="167">
        <v>20</v>
      </c>
      <c r="AR996" s="169"/>
      <c r="AS996" s="170">
        <v>1</v>
      </c>
      <c r="AT996" s="171">
        <v>44055</v>
      </c>
      <c r="AU996" s="167">
        <v>20</v>
      </c>
      <c r="AV996" s="169"/>
      <c r="AW996" s="170">
        <v>1</v>
      </c>
      <c r="AX996" s="171">
        <v>44054</v>
      </c>
      <c r="AY996" s="167">
        <v>20</v>
      </c>
      <c r="AZ996" s="169"/>
      <c r="BA996" s="170">
        <v>1</v>
      </c>
      <c r="BB996" s="171">
        <v>44053</v>
      </c>
      <c r="BC996" s="167">
        <v>20</v>
      </c>
      <c r="BD996" s="169"/>
      <c r="BE996" s="170">
        <v>1</v>
      </c>
      <c r="BF996" s="171">
        <v>44052</v>
      </c>
      <c r="BG996" s="167">
        <v>20</v>
      </c>
      <c r="BH996" s="169"/>
    </row>
    <row r="997" spans="1:60" s="172" customFormat="1" x14ac:dyDescent="0.25">
      <c r="A997" s="164">
        <v>44065</v>
      </c>
      <c r="B997" s="165">
        <v>0.45833333333333331</v>
      </c>
      <c r="C997" s="144">
        <f t="shared" si="171"/>
        <v>2</v>
      </c>
      <c r="D997" s="166">
        <f t="shared" si="172"/>
        <v>2</v>
      </c>
      <c r="E997" s="167">
        <f t="shared" si="173"/>
        <v>130</v>
      </c>
      <c r="F997" s="167">
        <v>5</v>
      </c>
      <c r="G997" s="168"/>
      <c r="H997" s="169"/>
      <c r="I997" s="170">
        <v>6</v>
      </c>
      <c r="J997" s="171">
        <v>44064</v>
      </c>
      <c r="K997" s="167">
        <v>10</v>
      </c>
      <c r="L997" s="169"/>
      <c r="M997" s="170">
        <v>8</v>
      </c>
      <c r="N997" s="171">
        <v>44063</v>
      </c>
      <c r="O997" s="167">
        <v>10</v>
      </c>
      <c r="P997" s="169"/>
      <c r="Q997" s="170">
        <v>8</v>
      </c>
      <c r="R997" s="171">
        <v>44062</v>
      </c>
      <c r="S997" s="167">
        <v>10</v>
      </c>
      <c r="T997" s="169"/>
      <c r="U997" s="170">
        <v>8</v>
      </c>
      <c r="V997" s="171">
        <v>44061</v>
      </c>
      <c r="W997" s="167">
        <v>10</v>
      </c>
      <c r="X997" s="169"/>
      <c r="Y997" s="3">
        <v>5</v>
      </c>
      <c r="Z997" s="171">
        <v>44060</v>
      </c>
      <c r="AA997" s="167">
        <v>10</v>
      </c>
      <c r="AB997" s="169"/>
      <c r="AC997" s="131">
        <v>3</v>
      </c>
      <c r="AD997" s="171">
        <v>44059</v>
      </c>
      <c r="AE997" s="167">
        <v>10</v>
      </c>
      <c r="AF997" s="169"/>
      <c r="AG997" s="170">
        <v>1</v>
      </c>
      <c r="AH997" s="171">
        <v>44058</v>
      </c>
      <c r="AI997" s="167">
        <v>10</v>
      </c>
      <c r="AJ997" s="169"/>
      <c r="AK997" s="170">
        <v>1</v>
      </c>
      <c r="AL997" s="171">
        <v>44057</v>
      </c>
      <c r="AM997" s="167">
        <v>10</v>
      </c>
      <c r="AN997" s="169"/>
      <c r="AO997" s="170">
        <v>1</v>
      </c>
      <c r="AP997" s="171">
        <v>44056</v>
      </c>
      <c r="AQ997" s="167">
        <v>10</v>
      </c>
      <c r="AR997" s="169"/>
      <c r="AS997" s="170">
        <v>1</v>
      </c>
      <c r="AT997" s="171">
        <v>44055</v>
      </c>
      <c r="AU997" s="167">
        <v>10</v>
      </c>
      <c r="AV997" s="169"/>
      <c r="AW997" s="170">
        <v>1</v>
      </c>
      <c r="AX997" s="171">
        <v>44054</v>
      </c>
      <c r="AY997" s="167">
        <v>10</v>
      </c>
      <c r="AZ997" s="169"/>
      <c r="BA997" s="170">
        <v>1</v>
      </c>
      <c r="BB997" s="171">
        <v>44053</v>
      </c>
      <c r="BC997" s="167">
        <v>10</v>
      </c>
      <c r="BD997" s="169"/>
      <c r="BE997" s="170">
        <v>1</v>
      </c>
      <c r="BF997" s="171">
        <v>44052</v>
      </c>
      <c r="BG997" s="167">
        <v>10</v>
      </c>
      <c r="BH997" s="169"/>
    </row>
    <row r="998" spans="1:60" s="172" customFormat="1" x14ac:dyDescent="0.25">
      <c r="A998" s="164"/>
      <c r="B998" s="165"/>
      <c r="C998" s="144">
        <f t="shared" si="171"/>
        <v>2</v>
      </c>
      <c r="D998" s="166">
        <f t="shared" si="172"/>
        <v>2</v>
      </c>
      <c r="E998" s="167">
        <f t="shared" si="173"/>
        <v>70</v>
      </c>
      <c r="F998" s="167">
        <v>5</v>
      </c>
      <c r="G998" s="168"/>
      <c r="H998" s="169"/>
      <c r="I998" s="170">
        <v>6</v>
      </c>
      <c r="J998" s="171">
        <v>44064</v>
      </c>
      <c r="K998" s="167">
        <v>10</v>
      </c>
      <c r="L998" s="169"/>
      <c r="M998" s="170">
        <v>8</v>
      </c>
      <c r="N998" s="171">
        <v>44063</v>
      </c>
      <c r="O998" s="167">
        <v>10</v>
      </c>
      <c r="P998" s="169"/>
      <c r="Q998" s="170">
        <v>8</v>
      </c>
      <c r="R998" s="171">
        <v>44062</v>
      </c>
      <c r="S998" s="167">
        <v>10</v>
      </c>
      <c r="T998" s="169"/>
      <c r="U998" s="170">
        <v>8</v>
      </c>
      <c r="V998" s="171">
        <v>44061</v>
      </c>
      <c r="W998" s="167">
        <v>10</v>
      </c>
      <c r="X998" s="169"/>
      <c r="Y998" s="3">
        <v>5</v>
      </c>
      <c r="Z998" s="171">
        <v>44060</v>
      </c>
      <c r="AA998" s="167">
        <v>10</v>
      </c>
      <c r="AB998" s="169"/>
      <c r="AC998" s="131">
        <v>3</v>
      </c>
      <c r="AD998" s="171">
        <v>44059</v>
      </c>
      <c r="AE998" s="167">
        <v>10</v>
      </c>
      <c r="AF998" s="169"/>
      <c r="AG998" s="170">
        <v>1</v>
      </c>
      <c r="AH998" s="171">
        <v>44058</v>
      </c>
      <c r="AI998" s="167">
        <v>10</v>
      </c>
      <c r="AJ998" s="169"/>
      <c r="AK998" s="170"/>
      <c r="AL998" s="171"/>
      <c r="AM998" s="167"/>
      <c r="AN998" s="169"/>
      <c r="AO998" s="170"/>
      <c r="AP998" s="171"/>
      <c r="AQ998" s="167"/>
      <c r="AR998" s="169"/>
      <c r="AS998" s="170"/>
      <c r="AT998" s="171"/>
      <c r="AU998" s="167"/>
      <c r="AV998" s="169"/>
      <c r="AW998" s="170"/>
      <c r="AX998" s="171"/>
      <c r="AY998" s="167"/>
      <c r="AZ998" s="169"/>
      <c r="BA998" s="170"/>
      <c r="BB998" s="171"/>
      <c r="BC998" s="167"/>
      <c r="BD998" s="169"/>
      <c r="BE998" s="170"/>
      <c r="BF998" s="171"/>
      <c r="BG998" s="167"/>
      <c r="BH998" s="169"/>
    </row>
    <row r="999" spans="1:60" s="172" customFormat="1" x14ac:dyDescent="0.25">
      <c r="A999" s="164"/>
      <c r="B999" s="165"/>
      <c r="C999" s="144">
        <f t="shared" si="171"/>
        <v>1</v>
      </c>
      <c r="D999" s="166">
        <f t="shared" si="172"/>
        <v>1</v>
      </c>
      <c r="E999" s="167">
        <f t="shared" si="173"/>
        <v>20</v>
      </c>
      <c r="F999" s="167">
        <v>5</v>
      </c>
      <c r="G999" s="168"/>
      <c r="H999" s="169"/>
      <c r="I999" s="170">
        <v>6</v>
      </c>
      <c r="J999" s="171">
        <v>44064</v>
      </c>
      <c r="K999" s="167">
        <v>5</v>
      </c>
      <c r="L999" s="169"/>
      <c r="M999" s="170">
        <v>8</v>
      </c>
      <c r="N999" s="171">
        <v>44063</v>
      </c>
      <c r="O999" s="167">
        <v>5</v>
      </c>
      <c r="P999" s="169"/>
      <c r="Q999" s="170">
        <v>8</v>
      </c>
      <c r="R999" s="171">
        <v>44062</v>
      </c>
      <c r="S999" s="167">
        <v>5</v>
      </c>
      <c r="T999" s="169"/>
      <c r="U999" s="170">
        <v>8</v>
      </c>
      <c r="V999" s="171">
        <v>44061</v>
      </c>
      <c r="W999" s="167">
        <v>5</v>
      </c>
      <c r="X999" s="169"/>
      <c r="Y999" s="3"/>
      <c r="Z999" s="171"/>
      <c r="AA999" s="167"/>
      <c r="AB999" s="169"/>
      <c r="AC999" s="131"/>
      <c r="AD999" s="171"/>
      <c r="AE999" s="167"/>
      <c r="AF999" s="169"/>
      <c r="AG999" s="170"/>
      <c r="AH999" s="171"/>
      <c r="AI999" s="167"/>
      <c r="AJ999" s="169"/>
      <c r="AK999" s="170"/>
      <c r="AL999" s="171"/>
      <c r="AM999" s="167"/>
      <c r="AN999" s="169"/>
      <c r="AO999" s="170"/>
      <c r="AP999" s="171"/>
      <c r="AQ999" s="167"/>
      <c r="AR999" s="169"/>
      <c r="AS999" s="170"/>
      <c r="AT999" s="171"/>
      <c r="AU999" s="167"/>
      <c r="AV999" s="169"/>
      <c r="AW999" s="170"/>
      <c r="AX999" s="171"/>
      <c r="AY999" s="167"/>
      <c r="AZ999" s="169"/>
      <c r="BA999" s="170"/>
      <c r="BB999" s="171"/>
      <c r="BC999" s="167"/>
      <c r="BD999" s="169"/>
      <c r="BE999" s="170"/>
      <c r="BF999" s="171"/>
      <c r="BG999" s="167"/>
      <c r="BH999" s="169"/>
    </row>
    <row r="1000" spans="1:60" s="172" customFormat="1" x14ac:dyDescent="0.25">
      <c r="A1000" s="164"/>
      <c r="B1000" s="165"/>
      <c r="C1000" s="144">
        <f t="shared" si="171"/>
        <v>1</v>
      </c>
      <c r="D1000" s="166">
        <f t="shared" si="172"/>
        <v>1</v>
      </c>
      <c r="E1000" s="167">
        <f t="shared" si="173"/>
        <v>20</v>
      </c>
      <c r="F1000" s="167">
        <v>5</v>
      </c>
      <c r="G1000" s="168"/>
      <c r="H1000" s="169"/>
      <c r="I1000" s="170">
        <v>6</v>
      </c>
      <c r="J1000" s="171">
        <v>44064</v>
      </c>
      <c r="K1000" s="167">
        <v>5</v>
      </c>
      <c r="L1000" s="169"/>
      <c r="M1000" s="170">
        <v>8</v>
      </c>
      <c r="N1000" s="171">
        <v>44063</v>
      </c>
      <c r="O1000" s="167">
        <v>5</v>
      </c>
      <c r="P1000" s="169"/>
      <c r="Q1000" s="170">
        <v>8</v>
      </c>
      <c r="R1000" s="171">
        <v>44062</v>
      </c>
      <c r="S1000" s="167">
        <v>0</v>
      </c>
      <c r="T1000" s="169"/>
      <c r="U1000" s="170">
        <v>8</v>
      </c>
      <c r="V1000" s="171">
        <v>44061</v>
      </c>
      <c r="W1000" s="167">
        <v>5</v>
      </c>
      <c r="X1000" s="169"/>
      <c r="Y1000" s="3">
        <v>8</v>
      </c>
      <c r="Z1000" s="171">
        <v>44060</v>
      </c>
      <c r="AA1000" s="167">
        <v>5</v>
      </c>
      <c r="AB1000" s="169"/>
      <c r="AC1000" s="131"/>
      <c r="AD1000" s="171"/>
      <c r="AE1000" s="167"/>
      <c r="AF1000" s="169"/>
      <c r="AG1000" s="170"/>
      <c r="AH1000" s="171"/>
      <c r="AI1000" s="167"/>
      <c r="AJ1000" s="169"/>
      <c r="AK1000" s="170"/>
      <c r="AL1000" s="171"/>
      <c r="AM1000" s="167"/>
      <c r="AN1000" s="169"/>
      <c r="AO1000" s="170"/>
      <c r="AP1000" s="171"/>
      <c r="AQ1000" s="167"/>
      <c r="AR1000" s="169"/>
      <c r="AS1000" s="170"/>
      <c r="AT1000" s="171"/>
      <c r="AU1000" s="167"/>
      <c r="AV1000" s="169"/>
      <c r="AW1000" s="170"/>
      <c r="AX1000" s="171"/>
      <c r="AY1000" s="167"/>
      <c r="AZ1000" s="169"/>
      <c r="BA1000" s="170"/>
      <c r="BB1000" s="171"/>
      <c r="BC1000" s="167"/>
      <c r="BD1000" s="169"/>
      <c r="BE1000" s="170"/>
      <c r="BF1000" s="171"/>
      <c r="BG1000" s="167"/>
      <c r="BH1000" s="169"/>
    </row>
    <row r="1001" spans="1:60" s="172" customFormat="1" x14ac:dyDescent="0.25">
      <c r="A1001" s="164"/>
      <c r="B1001" s="165"/>
      <c r="C1001" s="144">
        <f t="shared" si="171"/>
        <v>1</v>
      </c>
      <c r="D1001" s="166">
        <f t="shared" si="172"/>
        <v>1</v>
      </c>
      <c r="E1001" s="167">
        <f t="shared" si="173"/>
        <v>5</v>
      </c>
      <c r="F1001" s="167">
        <v>5</v>
      </c>
      <c r="G1001" s="168"/>
      <c r="H1001" s="169"/>
      <c r="I1001" s="170">
        <v>6</v>
      </c>
      <c r="J1001" s="171">
        <v>44064</v>
      </c>
      <c r="K1001" s="167">
        <v>5</v>
      </c>
      <c r="L1001" s="169"/>
      <c r="M1001" s="170"/>
      <c r="N1001" s="171"/>
      <c r="O1001" s="167"/>
      <c r="P1001" s="169"/>
      <c r="Q1001" s="170"/>
      <c r="R1001" s="171"/>
      <c r="S1001" s="167"/>
      <c r="T1001" s="169"/>
      <c r="U1001" s="170"/>
      <c r="V1001" s="171"/>
      <c r="W1001" s="167"/>
      <c r="X1001" s="169"/>
      <c r="Y1001" s="3"/>
      <c r="Z1001" s="171"/>
      <c r="AA1001" s="167"/>
      <c r="AB1001" s="169"/>
      <c r="AC1001" s="131"/>
      <c r="AD1001" s="171"/>
      <c r="AE1001" s="167"/>
      <c r="AF1001" s="169"/>
      <c r="AG1001" s="170"/>
      <c r="AH1001" s="171"/>
      <c r="AI1001" s="167"/>
      <c r="AJ1001" s="169"/>
      <c r="AK1001" s="170"/>
      <c r="AL1001" s="171"/>
      <c r="AM1001" s="167"/>
      <c r="AN1001" s="169"/>
      <c r="AO1001" s="170"/>
      <c r="AP1001" s="171"/>
      <c r="AQ1001" s="167"/>
      <c r="AR1001" s="169"/>
      <c r="AS1001" s="170"/>
      <c r="AT1001" s="171"/>
      <c r="AU1001" s="167"/>
      <c r="AV1001" s="169"/>
      <c r="AW1001" s="170"/>
      <c r="AX1001" s="171"/>
      <c r="AY1001" s="167"/>
      <c r="AZ1001" s="169"/>
      <c r="BA1001" s="170"/>
      <c r="BB1001" s="171"/>
      <c r="BC1001" s="167"/>
      <c r="BD1001" s="169"/>
      <c r="BE1001" s="170"/>
      <c r="BF1001" s="171"/>
      <c r="BG1001" s="167"/>
      <c r="BH1001" s="169"/>
    </row>
    <row r="1002" spans="1:60" s="172" customFormat="1" x14ac:dyDescent="0.25">
      <c r="A1002" s="164">
        <v>44065</v>
      </c>
      <c r="B1002" s="165">
        <v>0.5</v>
      </c>
      <c r="C1002" s="144">
        <f t="shared" ref="C1002:C1013" si="174">ABS(MAX(K1002,O1002,S1002,W1002,AA1002,AE1002,AI1002,AM1002,AQ1002,AU1002,AY1002,BC1002,BG1002)/F1002)</f>
        <v>4</v>
      </c>
      <c r="D1002" s="166">
        <f t="shared" ref="D1002:D1013" si="175">C1002</f>
        <v>4</v>
      </c>
      <c r="E1002" s="167">
        <f t="shared" ref="E1002:E1013" si="176">SUM(K1002,O1002,S1002,W1002,AA1002,AE1002,AI1002,AM1002,AQ1002,AU1002,AY1002,BC1002,BG1002)</f>
        <v>260</v>
      </c>
      <c r="F1002" s="167">
        <v>5</v>
      </c>
      <c r="G1002" s="168"/>
      <c r="H1002" s="169"/>
      <c r="I1002" s="170">
        <v>6</v>
      </c>
      <c r="J1002" s="171">
        <v>44064</v>
      </c>
      <c r="K1002" s="167">
        <v>20</v>
      </c>
      <c r="L1002" s="169"/>
      <c r="M1002" s="170">
        <v>8</v>
      </c>
      <c r="N1002" s="171">
        <v>44063</v>
      </c>
      <c r="O1002" s="167">
        <v>20</v>
      </c>
      <c r="P1002" s="169"/>
      <c r="Q1002" s="170">
        <v>8</v>
      </c>
      <c r="R1002" s="171">
        <v>44062</v>
      </c>
      <c r="S1002" s="167">
        <v>20</v>
      </c>
      <c r="T1002" s="169"/>
      <c r="U1002" s="170">
        <v>8</v>
      </c>
      <c r="V1002" s="171">
        <v>44061</v>
      </c>
      <c r="W1002" s="167">
        <v>20</v>
      </c>
      <c r="X1002" s="169"/>
      <c r="Y1002" s="3">
        <v>5</v>
      </c>
      <c r="Z1002" s="171">
        <v>44060</v>
      </c>
      <c r="AA1002" s="167">
        <v>20</v>
      </c>
      <c r="AB1002" s="169"/>
      <c r="AC1002" s="131">
        <v>3</v>
      </c>
      <c r="AD1002" s="171">
        <v>44059</v>
      </c>
      <c r="AE1002" s="167">
        <v>20</v>
      </c>
      <c r="AF1002" s="169"/>
      <c r="AG1002" s="170">
        <v>1</v>
      </c>
      <c r="AH1002" s="171">
        <v>44058</v>
      </c>
      <c r="AI1002" s="167">
        <v>20</v>
      </c>
      <c r="AJ1002" s="169"/>
      <c r="AK1002" s="170">
        <v>1</v>
      </c>
      <c r="AL1002" s="171">
        <v>44057</v>
      </c>
      <c r="AM1002" s="167">
        <v>20</v>
      </c>
      <c r="AN1002" s="169"/>
      <c r="AO1002" s="170">
        <v>1</v>
      </c>
      <c r="AP1002" s="171">
        <v>44056</v>
      </c>
      <c r="AQ1002" s="167">
        <v>20</v>
      </c>
      <c r="AR1002" s="169"/>
      <c r="AS1002" s="170">
        <v>1</v>
      </c>
      <c r="AT1002" s="171">
        <v>44055</v>
      </c>
      <c r="AU1002" s="167">
        <v>20</v>
      </c>
      <c r="AV1002" s="169"/>
      <c r="AW1002" s="170">
        <v>1</v>
      </c>
      <c r="AX1002" s="171">
        <v>44054</v>
      </c>
      <c r="AY1002" s="167">
        <v>20</v>
      </c>
      <c r="AZ1002" s="169"/>
      <c r="BA1002" s="170">
        <v>1</v>
      </c>
      <c r="BB1002" s="171">
        <v>44053</v>
      </c>
      <c r="BC1002" s="167">
        <v>20</v>
      </c>
      <c r="BD1002" s="169"/>
      <c r="BE1002" s="170">
        <v>1</v>
      </c>
      <c r="BF1002" s="171">
        <v>44052</v>
      </c>
      <c r="BG1002" s="167">
        <v>20</v>
      </c>
      <c r="BH1002" s="169"/>
    </row>
    <row r="1003" spans="1:60" s="172" customFormat="1" x14ac:dyDescent="0.25">
      <c r="A1003" s="164"/>
      <c r="B1003" s="165"/>
      <c r="C1003" s="144">
        <f t="shared" si="174"/>
        <v>1</v>
      </c>
      <c r="D1003" s="166">
        <f t="shared" si="175"/>
        <v>1</v>
      </c>
      <c r="E1003" s="167">
        <f t="shared" si="176"/>
        <v>55</v>
      </c>
      <c r="F1003" s="196">
        <v>5</v>
      </c>
      <c r="G1003" s="168"/>
      <c r="H1003" s="169"/>
      <c r="I1003" s="170">
        <v>6</v>
      </c>
      <c r="J1003" s="171">
        <v>44064</v>
      </c>
      <c r="K1003" s="167">
        <v>5</v>
      </c>
      <c r="L1003" s="169"/>
      <c r="M1003" s="170">
        <v>8</v>
      </c>
      <c r="N1003" s="171">
        <v>44063</v>
      </c>
      <c r="O1003" s="167">
        <v>5</v>
      </c>
      <c r="P1003" s="169"/>
      <c r="Q1003" s="170">
        <v>8</v>
      </c>
      <c r="R1003" s="171">
        <v>44062</v>
      </c>
      <c r="S1003" s="167">
        <v>5</v>
      </c>
      <c r="T1003" s="169"/>
      <c r="U1003" s="170">
        <v>8</v>
      </c>
      <c r="V1003" s="171">
        <v>44061</v>
      </c>
      <c r="W1003" s="167">
        <v>5</v>
      </c>
      <c r="X1003" s="169"/>
      <c r="Y1003" s="3">
        <v>5</v>
      </c>
      <c r="Z1003" s="171">
        <v>44060</v>
      </c>
      <c r="AA1003" s="167">
        <v>5</v>
      </c>
      <c r="AB1003" s="169"/>
      <c r="AC1003" s="131">
        <v>3</v>
      </c>
      <c r="AD1003" s="171">
        <v>44059</v>
      </c>
      <c r="AE1003" s="167">
        <v>5</v>
      </c>
      <c r="AF1003" s="169"/>
      <c r="AG1003" s="170">
        <v>1</v>
      </c>
      <c r="AH1003" s="171">
        <v>44058</v>
      </c>
      <c r="AI1003" s="167">
        <v>5</v>
      </c>
      <c r="AJ1003" s="169"/>
      <c r="AK1003" s="170">
        <v>1</v>
      </c>
      <c r="AL1003" s="171">
        <v>44057</v>
      </c>
      <c r="AM1003" s="167">
        <v>5</v>
      </c>
      <c r="AN1003" s="169"/>
      <c r="AO1003" s="170">
        <v>1</v>
      </c>
      <c r="AP1003" s="171">
        <v>44056</v>
      </c>
      <c r="AQ1003" s="167">
        <v>5</v>
      </c>
      <c r="AR1003" s="169"/>
      <c r="AS1003" s="170">
        <v>1</v>
      </c>
      <c r="AT1003" s="171">
        <v>44055</v>
      </c>
      <c r="AU1003" s="167">
        <v>5</v>
      </c>
      <c r="AV1003" s="169"/>
      <c r="AW1003" s="170">
        <v>1</v>
      </c>
      <c r="AX1003" s="171">
        <v>44054</v>
      </c>
      <c r="AY1003" s="167">
        <v>5</v>
      </c>
      <c r="AZ1003" s="169"/>
      <c r="BA1003" s="170">
        <v>1</v>
      </c>
      <c r="BB1003" s="171">
        <v>44053</v>
      </c>
      <c r="BC1003" s="196">
        <v>0</v>
      </c>
      <c r="BD1003" s="169"/>
      <c r="BE1003" s="170">
        <v>1</v>
      </c>
      <c r="BF1003" s="171">
        <v>44052</v>
      </c>
      <c r="BG1003" s="196">
        <v>0</v>
      </c>
      <c r="BH1003" s="169"/>
    </row>
    <row r="1004" spans="1:60" s="172" customFormat="1" x14ac:dyDescent="0.25">
      <c r="A1004" s="164"/>
      <c r="B1004" s="165"/>
      <c r="C1004" s="144">
        <f t="shared" si="174"/>
        <v>1</v>
      </c>
      <c r="D1004" s="166">
        <f t="shared" si="175"/>
        <v>1</v>
      </c>
      <c r="E1004" s="167">
        <f t="shared" si="176"/>
        <v>60</v>
      </c>
      <c r="F1004" s="167">
        <v>5</v>
      </c>
      <c r="G1004" s="168"/>
      <c r="H1004" s="169"/>
      <c r="I1004" s="170">
        <v>6</v>
      </c>
      <c r="J1004" s="171">
        <v>44064</v>
      </c>
      <c r="K1004" s="167">
        <v>5</v>
      </c>
      <c r="L1004" s="169"/>
      <c r="M1004" s="170">
        <v>8</v>
      </c>
      <c r="N1004" s="171">
        <v>44063</v>
      </c>
      <c r="O1004" s="167">
        <v>5</v>
      </c>
      <c r="P1004" s="169"/>
      <c r="Q1004" s="170">
        <v>8</v>
      </c>
      <c r="R1004" s="171">
        <v>44062</v>
      </c>
      <c r="S1004" s="167">
        <v>5</v>
      </c>
      <c r="T1004" s="169"/>
      <c r="U1004" s="170">
        <v>8</v>
      </c>
      <c r="V1004" s="171">
        <v>44061</v>
      </c>
      <c r="W1004" s="167">
        <v>5</v>
      </c>
      <c r="X1004" s="169"/>
      <c r="Y1004" s="3">
        <v>5</v>
      </c>
      <c r="Z1004" s="171">
        <v>44060</v>
      </c>
      <c r="AA1004" s="167">
        <v>5</v>
      </c>
      <c r="AB1004" s="169"/>
      <c r="AC1004" s="131">
        <v>3</v>
      </c>
      <c r="AD1004" s="171">
        <v>44059</v>
      </c>
      <c r="AE1004" s="167">
        <v>5</v>
      </c>
      <c r="AF1004" s="169"/>
      <c r="AG1004" s="170">
        <v>1</v>
      </c>
      <c r="AH1004" s="171">
        <v>44058</v>
      </c>
      <c r="AI1004" s="167">
        <v>5</v>
      </c>
      <c r="AJ1004" s="169"/>
      <c r="AK1004" s="170">
        <v>1</v>
      </c>
      <c r="AL1004" s="171">
        <v>44057</v>
      </c>
      <c r="AM1004" s="167">
        <v>5</v>
      </c>
      <c r="AN1004" s="169"/>
      <c r="AO1004" s="170">
        <v>1</v>
      </c>
      <c r="AP1004" s="171">
        <v>44056</v>
      </c>
      <c r="AQ1004" s="167">
        <v>5</v>
      </c>
      <c r="AR1004" s="169"/>
      <c r="AS1004" s="170">
        <v>1</v>
      </c>
      <c r="AT1004" s="171">
        <v>44055</v>
      </c>
      <c r="AU1004" s="167">
        <v>0</v>
      </c>
      <c r="AV1004" s="169"/>
      <c r="AW1004" s="170">
        <v>1</v>
      </c>
      <c r="AX1004" s="171">
        <v>44054</v>
      </c>
      <c r="AY1004" s="167">
        <v>5</v>
      </c>
      <c r="AZ1004" s="169"/>
      <c r="BA1004" s="170">
        <v>1</v>
      </c>
      <c r="BB1004" s="171">
        <v>44053</v>
      </c>
      <c r="BC1004" s="167">
        <v>5</v>
      </c>
      <c r="BD1004" s="169"/>
      <c r="BE1004" s="170">
        <v>1</v>
      </c>
      <c r="BF1004" s="171">
        <v>44052</v>
      </c>
      <c r="BG1004" s="167">
        <v>5</v>
      </c>
      <c r="BH1004" s="169"/>
    </row>
    <row r="1005" spans="1:60" s="172" customFormat="1" x14ac:dyDescent="0.25">
      <c r="A1005" s="164"/>
      <c r="B1005" s="165"/>
      <c r="C1005" s="144">
        <f t="shared" si="174"/>
        <v>1</v>
      </c>
      <c r="D1005" s="166">
        <f t="shared" si="175"/>
        <v>1</v>
      </c>
      <c r="E1005" s="167">
        <f t="shared" si="176"/>
        <v>40</v>
      </c>
      <c r="F1005" s="167">
        <v>5</v>
      </c>
      <c r="G1005" s="168"/>
      <c r="H1005" s="169"/>
      <c r="I1005" s="170">
        <v>6</v>
      </c>
      <c r="J1005" s="171">
        <v>44064</v>
      </c>
      <c r="K1005" s="167">
        <v>5</v>
      </c>
      <c r="L1005" s="169"/>
      <c r="M1005" s="170">
        <v>8</v>
      </c>
      <c r="N1005" s="171">
        <v>44063</v>
      </c>
      <c r="O1005" s="167">
        <v>5</v>
      </c>
      <c r="P1005" s="169"/>
      <c r="Q1005" s="170">
        <v>8</v>
      </c>
      <c r="R1005" s="171">
        <v>44062</v>
      </c>
      <c r="S1005" s="167">
        <v>5</v>
      </c>
      <c r="T1005" s="169"/>
      <c r="U1005" s="170">
        <v>8</v>
      </c>
      <c r="V1005" s="171">
        <v>44061</v>
      </c>
      <c r="W1005" s="167">
        <v>5</v>
      </c>
      <c r="X1005" s="169"/>
      <c r="Y1005" s="3">
        <v>5</v>
      </c>
      <c r="Z1005" s="171">
        <v>44060</v>
      </c>
      <c r="AA1005" s="167">
        <v>5</v>
      </c>
      <c r="AB1005" s="169"/>
      <c r="AC1005" s="131">
        <v>3</v>
      </c>
      <c r="AD1005" s="171">
        <v>44059</v>
      </c>
      <c r="AE1005" s="167">
        <v>5</v>
      </c>
      <c r="AF1005" s="169"/>
      <c r="AG1005" s="170">
        <v>1</v>
      </c>
      <c r="AH1005" s="171">
        <v>44058</v>
      </c>
      <c r="AI1005" s="167">
        <v>0</v>
      </c>
      <c r="AJ1005" s="169"/>
      <c r="AK1005" s="170">
        <v>1</v>
      </c>
      <c r="AL1005" s="171">
        <v>44057</v>
      </c>
      <c r="AM1005" s="167">
        <v>0</v>
      </c>
      <c r="AN1005" s="169"/>
      <c r="AO1005" s="170">
        <v>1</v>
      </c>
      <c r="AP1005" s="171">
        <v>44056</v>
      </c>
      <c r="AQ1005" s="167">
        <v>0</v>
      </c>
      <c r="AR1005" s="169"/>
      <c r="AS1005" s="170">
        <v>1</v>
      </c>
      <c r="AT1005" s="171">
        <v>44055</v>
      </c>
      <c r="AU1005" s="167">
        <v>0</v>
      </c>
      <c r="AV1005" s="169"/>
      <c r="AW1005" s="170">
        <v>1</v>
      </c>
      <c r="AX1005" s="171">
        <v>44054</v>
      </c>
      <c r="AY1005" s="167">
        <v>5</v>
      </c>
      <c r="AZ1005" s="169"/>
      <c r="BA1005" s="170">
        <v>1</v>
      </c>
      <c r="BB1005" s="171">
        <v>44053</v>
      </c>
      <c r="BC1005" s="167">
        <v>0</v>
      </c>
      <c r="BD1005" s="169"/>
      <c r="BE1005" s="170">
        <v>1</v>
      </c>
      <c r="BF1005" s="171">
        <v>44052</v>
      </c>
      <c r="BG1005" s="167">
        <v>5</v>
      </c>
      <c r="BH1005" s="169"/>
    </row>
    <row r="1006" spans="1:60" s="172" customFormat="1" x14ac:dyDescent="0.25">
      <c r="A1006" s="164"/>
      <c r="B1006" s="165"/>
      <c r="C1006" s="144">
        <f t="shared" si="174"/>
        <v>1</v>
      </c>
      <c r="D1006" s="166">
        <f t="shared" si="175"/>
        <v>1</v>
      </c>
      <c r="E1006" s="167">
        <f t="shared" si="176"/>
        <v>30</v>
      </c>
      <c r="F1006" s="167">
        <v>5</v>
      </c>
      <c r="G1006" s="168"/>
      <c r="H1006" s="169"/>
      <c r="I1006" s="170">
        <v>6</v>
      </c>
      <c r="J1006" s="171">
        <v>44064</v>
      </c>
      <c r="K1006" s="167">
        <v>5</v>
      </c>
      <c r="L1006" s="169"/>
      <c r="M1006" s="170">
        <v>8</v>
      </c>
      <c r="N1006" s="171">
        <v>44063</v>
      </c>
      <c r="O1006" s="167">
        <v>0</v>
      </c>
      <c r="P1006" s="169"/>
      <c r="Q1006" s="170">
        <v>8</v>
      </c>
      <c r="R1006" s="171">
        <v>44062</v>
      </c>
      <c r="S1006" s="167">
        <v>5</v>
      </c>
      <c r="T1006" s="169"/>
      <c r="U1006" s="170">
        <v>8</v>
      </c>
      <c r="V1006" s="171">
        <v>44061</v>
      </c>
      <c r="W1006" s="167">
        <v>0</v>
      </c>
      <c r="X1006" s="169"/>
      <c r="Y1006" s="3">
        <v>8</v>
      </c>
      <c r="Z1006" s="171">
        <v>44060</v>
      </c>
      <c r="AA1006" s="167">
        <v>5</v>
      </c>
      <c r="AB1006" s="169"/>
      <c r="AC1006" s="131">
        <v>8</v>
      </c>
      <c r="AD1006" s="171">
        <v>44059</v>
      </c>
      <c r="AE1006" s="167">
        <v>5</v>
      </c>
      <c r="AF1006" s="169"/>
      <c r="AG1006" s="170">
        <v>5</v>
      </c>
      <c r="AH1006" s="171">
        <v>44058</v>
      </c>
      <c r="AI1006" s="167">
        <v>0</v>
      </c>
      <c r="AJ1006" s="169"/>
      <c r="AK1006" s="170">
        <v>5</v>
      </c>
      <c r="AL1006" s="171">
        <v>44057</v>
      </c>
      <c r="AM1006" s="167">
        <v>5</v>
      </c>
      <c r="AN1006" s="169"/>
      <c r="AO1006" s="170">
        <v>3</v>
      </c>
      <c r="AP1006" s="171">
        <v>44056</v>
      </c>
      <c r="AQ1006" s="167">
        <v>0</v>
      </c>
      <c r="AR1006" s="169"/>
      <c r="AS1006" s="170">
        <v>3</v>
      </c>
      <c r="AT1006" s="171">
        <v>44055</v>
      </c>
      <c r="AU1006" s="167">
        <v>5</v>
      </c>
      <c r="AV1006" s="169"/>
      <c r="AW1006" s="170"/>
      <c r="AX1006" s="171"/>
      <c r="AY1006" s="167"/>
      <c r="AZ1006" s="169"/>
      <c r="BA1006" s="170"/>
      <c r="BB1006" s="171"/>
      <c r="BC1006" s="167"/>
      <c r="BD1006" s="169"/>
      <c r="BE1006" s="170"/>
      <c r="BF1006" s="171"/>
      <c r="BG1006" s="167"/>
      <c r="BH1006" s="169"/>
    </row>
    <row r="1007" spans="1:60" s="172" customFormat="1" x14ac:dyDescent="0.25">
      <c r="A1007" s="164"/>
      <c r="B1007" s="165"/>
      <c r="C1007" s="144">
        <f t="shared" si="174"/>
        <v>1</v>
      </c>
      <c r="D1007" s="166">
        <f t="shared" si="175"/>
        <v>1</v>
      </c>
      <c r="E1007" s="167">
        <f t="shared" si="176"/>
        <v>10</v>
      </c>
      <c r="F1007" s="167">
        <v>5</v>
      </c>
      <c r="G1007" s="168"/>
      <c r="H1007" s="169"/>
      <c r="I1007" s="170">
        <v>6</v>
      </c>
      <c r="J1007" s="171">
        <v>44064</v>
      </c>
      <c r="K1007" s="167">
        <v>5</v>
      </c>
      <c r="L1007" s="169"/>
      <c r="M1007" s="170">
        <v>8</v>
      </c>
      <c r="N1007" s="171">
        <v>44063</v>
      </c>
      <c r="O1007" s="167">
        <v>5</v>
      </c>
      <c r="P1007" s="169"/>
      <c r="Q1007" s="170"/>
      <c r="R1007" s="171"/>
      <c r="S1007" s="167"/>
      <c r="T1007" s="169"/>
      <c r="U1007" s="170"/>
      <c r="V1007" s="171"/>
      <c r="W1007" s="167"/>
      <c r="X1007" s="169"/>
      <c r="Y1007" s="3"/>
      <c r="Z1007" s="171"/>
      <c r="AA1007" s="167"/>
      <c r="AB1007" s="169"/>
      <c r="AC1007" s="131"/>
      <c r="AD1007" s="171"/>
      <c r="AE1007" s="167"/>
      <c r="AF1007" s="169"/>
      <c r="AG1007" s="170"/>
      <c r="AH1007" s="171"/>
      <c r="AI1007" s="167"/>
      <c r="AJ1007" s="169"/>
      <c r="AK1007" s="170"/>
      <c r="AL1007" s="171"/>
      <c r="AM1007" s="167"/>
      <c r="AN1007" s="169"/>
      <c r="AO1007" s="170"/>
      <c r="AP1007" s="171"/>
      <c r="AQ1007" s="167"/>
      <c r="AR1007" s="169"/>
      <c r="AS1007" s="170"/>
      <c r="AT1007" s="171"/>
      <c r="AU1007" s="167"/>
      <c r="AV1007" s="169"/>
      <c r="AW1007" s="170"/>
      <c r="AX1007" s="171"/>
      <c r="AY1007" s="167"/>
      <c r="AZ1007" s="169"/>
      <c r="BA1007" s="170"/>
      <c r="BB1007" s="171"/>
      <c r="BC1007" s="167"/>
      <c r="BD1007" s="169"/>
      <c r="BE1007" s="170"/>
      <c r="BF1007" s="171"/>
      <c r="BG1007" s="167"/>
      <c r="BH1007" s="169"/>
    </row>
    <row r="1008" spans="1:60" s="172" customFormat="1" x14ac:dyDescent="0.25">
      <c r="A1008" s="164"/>
      <c r="B1008" s="165"/>
      <c r="C1008" s="144">
        <f t="shared" si="174"/>
        <v>1</v>
      </c>
      <c r="D1008" s="166">
        <f t="shared" si="175"/>
        <v>1</v>
      </c>
      <c r="E1008" s="167">
        <f t="shared" si="176"/>
        <v>5</v>
      </c>
      <c r="F1008" s="167">
        <v>5</v>
      </c>
      <c r="G1008" s="168"/>
      <c r="H1008" s="169"/>
      <c r="I1008" s="170">
        <v>6</v>
      </c>
      <c r="J1008" s="171">
        <v>44064</v>
      </c>
      <c r="K1008" s="167">
        <v>5</v>
      </c>
      <c r="L1008" s="169"/>
      <c r="M1008" s="170"/>
      <c r="N1008" s="171"/>
      <c r="O1008" s="167"/>
      <c r="P1008" s="169"/>
      <c r="Q1008" s="170"/>
      <c r="R1008" s="171"/>
      <c r="S1008" s="167"/>
      <c r="T1008" s="169"/>
      <c r="U1008" s="170"/>
      <c r="V1008" s="171"/>
      <c r="W1008" s="167"/>
      <c r="X1008" s="169"/>
      <c r="Y1008" s="3"/>
      <c r="Z1008" s="171"/>
      <c r="AA1008" s="167"/>
      <c r="AB1008" s="169"/>
      <c r="AC1008" s="131"/>
      <c r="AD1008" s="171"/>
      <c r="AE1008" s="167"/>
      <c r="AF1008" s="169"/>
      <c r="AG1008" s="170"/>
      <c r="AH1008" s="171"/>
      <c r="AI1008" s="167"/>
      <c r="AJ1008" s="169"/>
      <c r="AK1008" s="170"/>
      <c r="AL1008" s="171"/>
      <c r="AM1008" s="167"/>
      <c r="AN1008" s="169"/>
      <c r="AO1008" s="170"/>
      <c r="AP1008" s="171"/>
      <c r="AQ1008" s="167"/>
      <c r="AR1008" s="169"/>
      <c r="AS1008" s="170"/>
      <c r="AT1008" s="171"/>
      <c r="AU1008" s="167"/>
      <c r="AV1008" s="169"/>
      <c r="AW1008" s="170"/>
      <c r="AX1008" s="171"/>
      <c r="AY1008" s="167"/>
      <c r="AZ1008" s="169"/>
      <c r="BA1008" s="170"/>
      <c r="BB1008" s="171"/>
      <c r="BC1008" s="167"/>
      <c r="BD1008" s="169"/>
      <c r="BE1008" s="170"/>
      <c r="BF1008" s="171"/>
      <c r="BG1008" s="167"/>
      <c r="BH1008" s="169"/>
    </row>
    <row r="1009" spans="1:60" s="172" customFormat="1" x14ac:dyDescent="0.25">
      <c r="A1009" s="164">
        <v>44065</v>
      </c>
      <c r="B1009" s="165">
        <v>0.54166666666666663</v>
      </c>
      <c r="C1009" s="144">
        <f t="shared" si="174"/>
        <v>3</v>
      </c>
      <c r="D1009" s="166">
        <f t="shared" si="175"/>
        <v>3</v>
      </c>
      <c r="E1009" s="167">
        <f t="shared" si="176"/>
        <v>195</v>
      </c>
      <c r="F1009" s="167">
        <v>5</v>
      </c>
      <c r="G1009" s="168"/>
      <c r="H1009" s="169"/>
      <c r="I1009" s="170">
        <v>6</v>
      </c>
      <c r="J1009" s="171">
        <v>44064</v>
      </c>
      <c r="K1009" s="167">
        <v>15</v>
      </c>
      <c r="L1009" s="169"/>
      <c r="M1009" s="170">
        <v>8</v>
      </c>
      <c r="N1009" s="171">
        <v>44063</v>
      </c>
      <c r="O1009" s="167">
        <v>15</v>
      </c>
      <c r="P1009" s="169"/>
      <c r="Q1009" s="170">
        <v>8</v>
      </c>
      <c r="R1009" s="171">
        <v>44062</v>
      </c>
      <c r="S1009" s="167">
        <v>15</v>
      </c>
      <c r="T1009" s="169"/>
      <c r="U1009" s="170">
        <v>8</v>
      </c>
      <c r="V1009" s="171">
        <v>44061</v>
      </c>
      <c r="W1009" s="167">
        <v>15</v>
      </c>
      <c r="X1009" s="169"/>
      <c r="Y1009" s="3">
        <v>5</v>
      </c>
      <c r="Z1009" s="171">
        <v>44060</v>
      </c>
      <c r="AA1009" s="167">
        <v>15</v>
      </c>
      <c r="AB1009" s="169"/>
      <c r="AC1009" s="131">
        <v>3</v>
      </c>
      <c r="AD1009" s="171">
        <v>44059</v>
      </c>
      <c r="AE1009" s="167">
        <v>15</v>
      </c>
      <c r="AF1009" s="169"/>
      <c r="AG1009" s="170">
        <v>1</v>
      </c>
      <c r="AH1009" s="171">
        <v>44058</v>
      </c>
      <c r="AI1009" s="167">
        <v>15</v>
      </c>
      <c r="AJ1009" s="169"/>
      <c r="AK1009" s="170">
        <v>1</v>
      </c>
      <c r="AL1009" s="171">
        <v>44057</v>
      </c>
      <c r="AM1009" s="167">
        <v>15</v>
      </c>
      <c r="AN1009" s="169"/>
      <c r="AO1009" s="170">
        <v>1</v>
      </c>
      <c r="AP1009" s="171">
        <v>44056</v>
      </c>
      <c r="AQ1009" s="167">
        <v>15</v>
      </c>
      <c r="AR1009" s="169"/>
      <c r="AS1009" s="170">
        <v>1</v>
      </c>
      <c r="AT1009" s="171">
        <v>44055</v>
      </c>
      <c r="AU1009" s="167">
        <v>15</v>
      </c>
      <c r="AV1009" s="169"/>
      <c r="AW1009" s="170">
        <v>1</v>
      </c>
      <c r="AX1009" s="171">
        <v>44054</v>
      </c>
      <c r="AY1009" s="167">
        <v>15</v>
      </c>
      <c r="AZ1009" s="169"/>
      <c r="BA1009" s="170">
        <v>1</v>
      </c>
      <c r="BB1009" s="171">
        <v>44053</v>
      </c>
      <c r="BC1009" s="167">
        <v>15</v>
      </c>
      <c r="BD1009" s="169"/>
      <c r="BE1009" s="170">
        <v>1</v>
      </c>
      <c r="BF1009" s="171">
        <v>44052</v>
      </c>
      <c r="BG1009" s="167">
        <v>15</v>
      </c>
      <c r="BH1009" s="169"/>
    </row>
    <row r="1010" spans="1:60" s="172" customFormat="1" x14ac:dyDescent="0.25">
      <c r="A1010" s="164"/>
      <c r="B1010" s="165"/>
      <c r="C1010" s="144">
        <f t="shared" si="174"/>
        <v>1</v>
      </c>
      <c r="D1010" s="166">
        <f t="shared" si="175"/>
        <v>1</v>
      </c>
      <c r="E1010" s="167">
        <f t="shared" si="176"/>
        <v>55</v>
      </c>
      <c r="F1010" s="167">
        <v>5</v>
      </c>
      <c r="G1010" s="168"/>
      <c r="H1010" s="169"/>
      <c r="I1010" s="170">
        <v>6</v>
      </c>
      <c r="J1010" s="171">
        <v>44064</v>
      </c>
      <c r="K1010" s="167">
        <v>5</v>
      </c>
      <c r="L1010" s="169"/>
      <c r="M1010" s="170">
        <v>8</v>
      </c>
      <c r="N1010" s="171">
        <v>44063</v>
      </c>
      <c r="O1010" s="167">
        <v>5</v>
      </c>
      <c r="P1010" s="169"/>
      <c r="Q1010" s="170">
        <v>8</v>
      </c>
      <c r="R1010" s="171">
        <v>44062</v>
      </c>
      <c r="S1010" s="167">
        <v>5</v>
      </c>
      <c r="T1010" s="169"/>
      <c r="U1010" s="170">
        <v>8</v>
      </c>
      <c r="V1010" s="171">
        <v>44061</v>
      </c>
      <c r="W1010" s="167">
        <v>5</v>
      </c>
      <c r="X1010" s="169"/>
      <c r="Y1010" s="3">
        <v>5</v>
      </c>
      <c r="Z1010" s="171">
        <v>44060</v>
      </c>
      <c r="AA1010" s="167">
        <v>0</v>
      </c>
      <c r="AB1010" s="169"/>
      <c r="AC1010" s="131">
        <v>5</v>
      </c>
      <c r="AD1010" s="171">
        <v>44059</v>
      </c>
      <c r="AE1010" s="167">
        <v>5</v>
      </c>
      <c r="AF1010" s="169"/>
      <c r="AG1010" s="170">
        <v>3</v>
      </c>
      <c r="AH1010" s="171">
        <v>44058</v>
      </c>
      <c r="AI1010" s="167">
        <v>5</v>
      </c>
      <c r="AJ1010" s="169"/>
      <c r="AK1010" s="170">
        <v>1</v>
      </c>
      <c r="AL1010" s="171">
        <v>44057</v>
      </c>
      <c r="AM1010" s="167">
        <v>5</v>
      </c>
      <c r="AN1010" s="169"/>
      <c r="AO1010" s="170">
        <v>1</v>
      </c>
      <c r="AP1010" s="171">
        <v>44056</v>
      </c>
      <c r="AQ1010" s="167">
        <v>5</v>
      </c>
      <c r="AR1010" s="169"/>
      <c r="AS1010" s="170">
        <v>1</v>
      </c>
      <c r="AT1010" s="171">
        <v>44055</v>
      </c>
      <c r="AU1010" s="167">
        <v>5</v>
      </c>
      <c r="AV1010" s="169"/>
      <c r="AW1010" s="170">
        <v>1</v>
      </c>
      <c r="AX1010" s="171">
        <v>44054</v>
      </c>
      <c r="AY1010" s="167">
        <v>0</v>
      </c>
      <c r="AZ1010" s="169"/>
      <c r="BA1010" s="170">
        <v>1</v>
      </c>
      <c r="BB1010" s="171">
        <v>44053</v>
      </c>
      <c r="BC1010" s="167">
        <v>5</v>
      </c>
      <c r="BD1010" s="169"/>
      <c r="BE1010" s="170">
        <v>1</v>
      </c>
      <c r="BF1010" s="171">
        <v>44052</v>
      </c>
      <c r="BG1010" s="167">
        <v>5</v>
      </c>
      <c r="BH1010" s="169"/>
    </row>
    <row r="1011" spans="1:60" s="172" customFormat="1" x14ac:dyDescent="0.25">
      <c r="A1011" s="164"/>
      <c r="B1011" s="165"/>
      <c r="C1011" s="144">
        <f t="shared" si="174"/>
        <v>1</v>
      </c>
      <c r="D1011" s="166">
        <f t="shared" si="175"/>
        <v>1</v>
      </c>
      <c r="E1011" s="167">
        <f t="shared" si="176"/>
        <v>5</v>
      </c>
      <c r="F1011" s="167">
        <v>5</v>
      </c>
      <c r="G1011" s="168"/>
      <c r="H1011" s="169"/>
      <c r="I1011" s="170">
        <v>6</v>
      </c>
      <c r="J1011" s="171">
        <v>44064</v>
      </c>
      <c r="K1011" s="167">
        <v>5</v>
      </c>
      <c r="L1011" s="169"/>
      <c r="M1011" s="170"/>
      <c r="N1011" s="171"/>
      <c r="O1011" s="167"/>
      <c r="P1011" s="169"/>
      <c r="Q1011" s="170"/>
      <c r="R1011" s="171"/>
      <c r="S1011" s="167"/>
      <c r="T1011" s="169"/>
      <c r="U1011" s="170"/>
      <c r="V1011" s="171"/>
      <c r="W1011" s="167"/>
      <c r="X1011" s="169"/>
      <c r="Y1011" s="3"/>
      <c r="Z1011" s="171"/>
      <c r="AA1011" s="167"/>
      <c r="AB1011" s="169"/>
      <c r="AC1011" s="131"/>
      <c r="AD1011" s="171"/>
      <c r="AE1011" s="167"/>
      <c r="AF1011" s="169"/>
      <c r="AG1011" s="170"/>
      <c r="AH1011" s="171"/>
      <c r="AI1011" s="167"/>
      <c r="AJ1011" s="169"/>
      <c r="AK1011" s="170"/>
      <c r="AL1011" s="171"/>
      <c r="AM1011" s="167"/>
      <c r="AN1011" s="169"/>
      <c r="AO1011" s="170"/>
      <c r="AP1011" s="171"/>
      <c r="AQ1011" s="167"/>
      <c r="AR1011" s="169"/>
      <c r="AS1011" s="170"/>
      <c r="AT1011" s="171"/>
      <c r="AU1011" s="167"/>
      <c r="AV1011" s="169"/>
      <c r="AW1011" s="170"/>
      <c r="AX1011" s="171"/>
      <c r="AY1011" s="167"/>
      <c r="AZ1011" s="169"/>
      <c r="BA1011" s="170"/>
      <c r="BB1011" s="171"/>
      <c r="BC1011" s="167"/>
      <c r="BD1011" s="169"/>
      <c r="BE1011" s="170"/>
      <c r="BF1011" s="171"/>
      <c r="BG1011" s="167"/>
      <c r="BH1011" s="169"/>
    </row>
    <row r="1012" spans="1:60" s="172" customFormat="1" x14ac:dyDescent="0.25">
      <c r="A1012" s="164">
        <v>44065</v>
      </c>
      <c r="B1012" s="165">
        <v>0.58333333333333337</v>
      </c>
      <c r="C1012" s="144">
        <f t="shared" si="174"/>
        <v>3</v>
      </c>
      <c r="D1012" s="166">
        <f t="shared" si="175"/>
        <v>3</v>
      </c>
      <c r="E1012" s="167">
        <f t="shared" si="176"/>
        <v>195</v>
      </c>
      <c r="F1012" s="167">
        <v>5</v>
      </c>
      <c r="G1012" s="168"/>
      <c r="H1012" s="169"/>
      <c r="I1012" s="170">
        <v>6</v>
      </c>
      <c r="J1012" s="171">
        <v>44064</v>
      </c>
      <c r="K1012" s="167">
        <v>15</v>
      </c>
      <c r="L1012" s="169"/>
      <c r="M1012" s="170">
        <v>8</v>
      </c>
      <c r="N1012" s="171">
        <v>44063</v>
      </c>
      <c r="O1012" s="167">
        <v>15</v>
      </c>
      <c r="P1012" s="169"/>
      <c r="Q1012" s="170">
        <v>8</v>
      </c>
      <c r="R1012" s="171">
        <v>44062</v>
      </c>
      <c r="S1012" s="167">
        <v>15</v>
      </c>
      <c r="T1012" s="169"/>
      <c r="U1012" s="170">
        <v>8</v>
      </c>
      <c r="V1012" s="171">
        <v>44061</v>
      </c>
      <c r="W1012" s="167">
        <v>15</v>
      </c>
      <c r="X1012" s="169"/>
      <c r="Y1012" s="3">
        <v>5</v>
      </c>
      <c r="Z1012" s="171">
        <v>44060</v>
      </c>
      <c r="AA1012" s="167">
        <v>15</v>
      </c>
      <c r="AB1012" s="169"/>
      <c r="AC1012" s="131">
        <v>3</v>
      </c>
      <c r="AD1012" s="171">
        <v>44059</v>
      </c>
      <c r="AE1012" s="167">
        <v>15</v>
      </c>
      <c r="AF1012" s="169"/>
      <c r="AG1012" s="170">
        <v>1</v>
      </c>
      <c r="AH1012" s="171">
        <v>44058</v>
      </c>
      <c r="AI1012" s="167">
        <v>15</v>
      </c>
      <c r="AJ1012" s="169"/>
      <c r="AK1012" s="170">
        <v>1</v>
      </c>
      <c r="AL1012" s="171">
        <v>44057</v>
      </c>
      <c r="AM1012" s="167">
        <v>15</v>
      </c>
      <c r="AN1012" s="169"/>
      <c r="AO1012" s="170">
        <v>1</v>
      </c>
      <c r="AP1012" s="171">
        <v>44056</v>
      </c>
      <c r="AQ1012" s="167">
        <v>15</v>
      </c>
      <c r="AR1012" s="169"/>
      <c r="AS1012" s="170">
        <v>1</v>
      </c>
      <c r="AT1012" s="171">
        <v>44055</v>
      </c>
      <c r="AU1012" s="167">
        <v>15</v>
      </c>
      <c r="AV1012" s="169"/>
      <c r="AW1012" s="170">
        <v>1</v>
      </c>
      <c r="AX1012" s="171">
        <v>44054</v>
      </c>
      <c r="AY1012" s="167">
        <v>15</v>
      </c>
      <c r="AZ1012" s="169"/>
      <c r="BA1012" s="170">
        <v>1</v>
      </c>
      <c r="BB1012" s="171">
        <v>44053</v>
      </c>
      <c r="BC1012" s="167">
        <v>15</v>
      </c>
      <c r="BD1012" s="169"/>
      <c r="BE1012" s="170">
        <v>1</v>
      </c>
      <c r="BF1012" s="171">
        <v>44052</v>
      </c>
      <c r="BG1012" s="167">
        <v>15</v>
      </c>
      <c r="BH1012" s="169"/>
    </row>
    <row r="1013" spans="1:60" s="172" customFormat="1" x14ac:dyDescent="0.25">
      <c r="A1013" s="164"/>
      <c r="B1013" s="165"/>
      <c r="C1013" s="144">
        <f t="shared" si="174"/>
        <v>1</v>
      </c>
      <c r="D1013" s="166">
        <f t="shared" si="175"/>
        <v>1</v>
      </c>
      <c r="E1013" s="167">
        <f t="shared" si="176"/>
        <v>45</v>
      </c>
      <c r="F1013" s="167">
        <v>5</v>
      </c>
      <c r="G1013" s="168"/>
      <c r="H1013" s="169"/>
      <c r="I1013" s="170">
        <v>6</v>
      </c>
      <c r="J1013" s="171">
        <v>44064</v>
      </c>
      <c r="K1013" s="167">
        <v>5</v>
      </c>
      <c r="L1013" s="169"/>
      <c r="M1013" s="170">
        <v>8</v>
      </c>
      <c r="N1013" s="171">
        <v>44063</v>
      </c>
      <c r="O1013" s="167">
        <v>5</v>
      </c>
      <c r="P1013" s="169"/>
      <c r="Q1013" s="170">
        <v>8</v>
      </c>
      <c r="R1013" s="171">
        <v>44062</v>
      </c>
      <c r="S1013" s="167">
        <v>5</v>
      </c>
      <c r="T1013" s="169"/>
      <c r="U1013" s="170">
        <v>8</v>
      </c>
      <c r="V1013" s="171">
        <v>44061</v>
      </c>
      <c r="W1013" s="167">
        <v>5</v>
      </c>
      <c r="X1013" s="169"/>
      <c r="Y1013" s="3">
        <v>5</v>
      </c>
      <c r="Z1013" s="171">
        <v>44060</v>
      </c>
      <c r="AA1013" s="167">
        <v>5</v>
      </c>
      <c r="AB1013" s="169"/>
      <c r="AC1013" s="131">
        <v>3</v>
      </c>
      <c r="AD1013" s="171">
        <v>44059</v>
      </c>
      <c r="AE1013" s="167">
        <v>5</v>
      </c>
      <c r="AF1013" s="169"/>
      <c r="AG1013" s="170">
        <v>1</v>
      </c>
      <c r="AH1013" s="171">
        <v>44058</v>
      </c>
      <c r="AI1013" s="167">
        <v>5</v>
      </c>
      <c r="AJ1013" s="169"/>
      <c r="AK1013" s="170">
        <v>1</v>
      </c>
      <c r="AL1013" s="171">
        <v>44057</v>
      </c>
      <c r="AM1013" s="167">
        <v>5</v>
      </c>
      <c r="AN1013" s="169"/>
      <c r="AO1013" s="170">
        <v>1</v>
      </c>
      <c r="AP1013" s="171">
        <v>44056</v>
      </c>
      <c r="AQ1013" s="167">
        <v>5</v>
      </c>
      <c r="AR1013" s="169"/>
      <c r="AS1013" s="170"/>
      <c r="AT1013" s="171"/>
      <c r="AU1013" s="167"/>
      <c r="AV1013" s="169"/>
      <c r="AW1013" s="170"/>
      <c r="AX1013" s="171"/>
      <c r="AY1013" s="167"/>
      <c r="AZ1013" s="169"/>
      <c r="BA1013" s="170"/>
      <c r="BB1013" s="171"/>
      <c r="BC1013" s="167"/>
      <c r="BD1013" s="169"/>
      <c r="BE1013" s="170"/>
      <c r="BF1013" s="171"/>
      <c r="BG1013" s="167"/>
      <c r="BH1013" s="169"/>
    </row>
    <row r="1014" spans="1:60" s="172" customFormat="1" x14ac:dyDescent="0.25">
      <c r="A1014" s="164">
        <v>44065</v>
      </c>
      <c r="B1014" s="165">
        <v>0.66666666666666663</v>
      </c>
      <c r="C1014" s="144">
        <f t="shared" ref="C1014:C1021" si="177">ABS(MAX(K1014,O1014,S1014,W1014,AA1014,AE1014,AI1014,AM1014,AQ1014,AU1014,AY1014,BC1014,BG1014)/F1014)</f>
        <v>3</v>
      </c>
      <c r="D1014" s="166">
        <f t="shared" ref="D1014:D1021" si="178">C1014</f>
        <v>3</v>
      </c>
      <c r="E1014" s="167">
        <f t="shared" ref="E1014:E1021" si="179">SUM(K1014,O1014,S1014,W1014,AA1014,AE1014,AI1014,AM1014,AQ1014,AU1014,AY1014,BC1014,BG1014)</f>
        <v>195</v>
      </c>
      <c r="F1014" s="167">
        <v>5</v>
      </c>
      <c r="G1014" s="168"/>
      <c r="H1014" s="169"/>
      <c r="I1014" s="170">
        <v>6</v>
      </c>
      <c r="J1014" s="171">
        <v>44064</v>
      </c>
      <c r="K1014" s="167">
        <v>15</v>
      </c>
      <c r="L1014" s="169"/>
      <c r="M1014" s="170">
        <v>8</v>
      </c>
      <c r="N1014" s="171">
        <v>44063</v>
      </c>
      <c r="O1014" s="167">
        <v>15</v>
      </c>
      <c r="P1014" s="169"/>
      <c r="Q1014" s="170">
        <v>8</v>
      </c>
      <c r="R1014" s="171">
        <v>44062</v>
      </c>
      <c r="S1014" s="167">
        <v>15</v>
      </c>
      <c r="T1014" s="169"/>
      <c r="U1014" s="170">
        <v>8</v>
      </c>
      <c r="V1014" s="171">
        <v>44061</v>
      </c>
      <c r="W1014" s="167">
        <v>15</v>
      </c>
      <c r="X1014" s="169"/>
      <c r="Y1014" s="3">
        <v>5</v>
      </c>
      <c r="Z1014" s="171">
        <v>44060</v>
      </c>
      <c r="AA1014" s="167">
        <v>15</v>
      </c>
      <c r="AB1014" s="169"/>
      <c r="AC1014" s="131">
        <v>3</v>
      </c>
      <c r="AD1014" s="171">
        <v>44059</v>
      </c>
      <c r="AE1014" s="167">
        <v>15</v>
      </c>
      <c r="AF1014" s="169"/>
      <c r="AG1014" s="170">
        <v>1</v>
      </c>
      <c r="AH1014" s="171">
        <v>44058</v>
      </c>
      <c r="AI1014" s="167">
        <v>15</v>
      </c>
      <c r="AJ1014" s="169"/>
      <c r="AK1014" s="170">
        <v>1</v>
      </c>
      <c r="AL1014" s="171">
        <v>44057</v>
      </c>
      <c r="AM1014" s="167">
        <v>15</v>
      </c>
      <c r="AN1014" s="169"/>
      <c r="AO1014" s="170">
        <v>1</v>
      </c>
      <c r="AP1014" s="171">
        <v>44056</v>
      </c>
      <c r="AQ1014" s="167">
        <v>15</v>
      </c>
      <c r="AR1014" s="169"/>
      <c r="AS1014" s="170">
        <v>1</v>
      </c>
      <c r="AT1014" s="171">
        <v>44055</v>
      </c>
      <c r="AU1014" s="167">
        <v>15</v>
      </c>
      <c r="AV1014" s="169"/>
      <c r="AW1014" s="170">
        <v>1</v>
      </c>
      <c r="AX1014" s="171">
        <v>44054</v>
      </c>
      <c r="AY1014" s="167">
        <v>15</v>
      </c>
      <c r="AZ1014" s="169"/>
      <c r="BA1014" s="170">
        <v>1</v>
      </c>
      <c r="BB1014" s="171">
        <v>44053</v>
      </c>
      <c r="BC1014" s="167">
        <v>15</v>
      </c>
      <c r="BD1014" s="169"/>
      <c r="BE1014" s="170">
        <v>1</v>
      </c>
      <c r="BF1014" s="171">
        <v>44052</v>
      </c>
      <c r="BG1014" s="167">
        <v>15</v>
      </c>
      <c r="BH1014" s="169"/>
    </row>
    <row r="1015" spans="1:60" s="172" customFormat="1" x14ac:dyDescent="0.25">
      <c r="A1015" s="164"/>
      <c r="B1015" s="165"/>
      <c r="C1015" s="144">
        <f t="shared" si="177"/>
        <v>1</v>
      </c>
      <c r="D1015" s="166">
        <f t="shared" si="178"/>
        <v>1</v>
      </c>
      <c r="E1015" s="167">
        <f t="shared" si="179"/>
        <v>15</v>
      </c>
      <c r="F1015" s="167">
        <v>5</v>
      </c>
      <c r="G1015" s="168"/>
      <c r="H1015" s="169"/>
      <c r="I1015" s="170">
        <v>6</v>
      </c>
      <c r="J1015" s="171">
        <v>44064</v>
      </c>
      <c r="K1015" s="167">
        <v>5</v>
      </c>
      <c r="L1015" s="169"/>
      <c r="M1015" s="170">
        <v>8</v>
      </c>
      <c r="N1015" s="171">
        <v>44063</v>
      </c>
      <c r="O1015" s="167">
        <v>5</v>
      </c>
      <c r="P1015" s="169"/>
      <c r="Q1015" s="170">
        <v>8</v>
      </c>
      <c r="R1015" s="171">
        <v>44062</v>
      </c>
      <c r="S1015" s="167">
        <v>5</v>
      </c>
      <c r="T1015" s="169"/>
      <c r="U1015" s="170"/>
      <c r="V1015" s="171"/>
      <c r="W1015" s="167"/>
      <c r="X1015" s="169"/>
      <c r="Y1015" s="3"/>
      <c r="Z1015" s="171"/>
      <c r="AA1015" s="167"/>
      <c r="AB1015" s="169"/>
      <c r="AC1015" s="131"/>
      <c r="AD1015" s="171"/>
      <c r="AE1015" s="167"/>
      <c r="AF1015" s="169"/>
      <c r="AG1015" s="170"/>
      <c r="AH1015" s="171"/>
      <c r="AI1015" s="167"/>
      <c r="AJ1015" s="169"/>
      <c r="AK1015" s="170"/>
      <c r="AL1015" s="171"/>
      <c r="AM1015" s="167"/>
      <c r="AN1015" s="169"/>
      <c r="AO1015" s="170"/>
      <c r="AP1015" s="171"/>
      <c r="AQ1015" s="167"/>
      <c r="AR1015" s="169"/>
      <c r="AS1015" s="170"/>
      <c r="AT1015" s="171"/>
      <c r="AU1015" s="167"/>
      <c r="AV1015" s="169"/>
      <c r="AW1015" s="170"/>
      <c r="AX1015" s="171"/>
      <c r="AY1015" s="167"/>
      <c r="AZ1015" s="169"/>
      <c r="BA1015" s="170"/>
      <c r="BB1015" s="171"/>
      <c r="BC1015" s="167"/>
      <c r="BD1015" s="169"/>
      <c r="BE1015" s="170"/>
      <c r="BF1015" s="171"/>
      <c r="BG1015" s="167"/>
      <c r="BH1015" s="169"/>
    </row>
    <row r="1016" spans="1:60" s="172" customFormat="1" x14ac:dyDescent="0.25">
      <c r="A1016" s="164"/>
      <c r="B1016" s="165"/>
      <c r="C1016" s="144">
        <f t="shared" si="177"/>
        <v>1</v>
      </c>
      <c r="D1016" s="166">
        <f t="shared" si="178"/>
        <v>1</v>
      </c>
      <c r="E1016" s="167">
        <f t="shared" si="179"/>
        <v>5</v>
      </c>
      <c r="F1016" s="167">
        <v>5</v>
      </c>
      <c r="G1016" s="168"/>
      <c r="H1016" s="169"/>
      <c r="I1016" s="170">
        <v>6</v>
      </c>
      <c r="J1016" s="171">
        <v>44064</v>
      </c>
      <c r="K1016" s="167">
        <v>5</v>
      </c>
      <c r="L1016" s="169"/>
      <c r="M1016" s="170"/>
      <c r="N1016" s="171"/>
      <c r="O1016" s="167"/>
      <c r="P1016" s="169"/>
      <c r="Q1016" s="170"/>
      <c r="R1016" s="171"/>
      <c r="S1016" s="167"/>
      <c r="T1016" s="169"/>
      <c r="U1016" s="170"/>
      <c r="V1016" s="171"/>
      <c r="W1016" s="167"/>
      <c r="X1016" s="169"/>
      <c r="Y1016" s="3"/>
      <c r="Z1016" s="171"/>
      <c r="AA1016" s="167"/>
      <c r="AB1016" s="169"/>
      <c r="AC1016" s="131"/>
      <c r="AD1016" s="171"/>
      <c r="AE1016" s="167"/>
      <c r="AF1016" s="169"/>
      <c r="AG1016" s="170"/>
      <c r="AH1016" s="171"/>
      <c r="AI1016" s="167"/>
      <c r="AJ1016" s="169"/>
      <c r="AK1016" s="170"/>
      <c r="AL1016" s="171"/>
      <c r="AM1016" s="167"/>
      <c r="AN1016" s="169"/>
      <c r="AO1016" s="170"/>
      <c r="AP1016" s="171"/>
      <c r="AQ1016" s="167"/>
      <c r="AR1016" s="169"/>
      <c r="AS1016" s="170"/>
      <c r="AT1016" s="171"/>
      <c r="AU1016" s="167"/>
      <c r="AV1016" s="169"/>
      <c r="AW1016" s="170"/>
      <c r="AX1016" s="171"/>
      <c r="AY1016" s="167"/>
      <c r="AZ1016" s="169"/>
      <c r="BA1016" s="170"/>
      <c r="BB1016" s="171"/>
      <c r="BC1016" s="167"/>
      <c r="BD1016" s="169"/>
      <c r="BE1016" s="170"/>
      <c r="BF1016" s="171"/>
      <c r="BG1016" s="167"/>
      <c r="BH1016" s="169"/>
    </row>
    <row r="1017" spans="1:60" s="172" customFormat="1" x14ac:dyDescent="0.25">
      <c r="A1017" s="164">
        <v>44065</v>
      </c>
      <c r="B1017" s="165">
        <v>0.70833333333333337</v>
      </c>
      <c r="C1017" s="144">
        <f t="shared" si="177"/>
        <v>6</v>
      </c>
      <c r="D1017" s="166">
        <f t="shared" si="178"/>
        <v>6</v>
      </c>
      <c r="E1017" s="167">
        <f t="shared" si="179"/>
        <v>390</v>
      </c>
      <c r="F1017" s="167">
        <v>5</v>
      </c>
      <c r="G1017" s="168"/>
      <c r="H1017" s="169"/>
      <c r="I1017" s="170">
        <v>6</v>
      </c>
      <c r="J1017" s="171">
        <v>44064</v>
      </c>
      <c r="K1017" s="167">
        <v>30</v>
      </c>
      <c r="L1017" s="169"/>
      <c r="M1017" s="170">
        <v>8</v>
      </c>
      <c r="N1017" s="171">
        <v>44063</v>
      </c>
      <c r="O1017" s="167">
        <v>30</v>
      </c>
      <c r="P1017" s="169"/>
      <c r="Q1017" s="170">
        <v>8</v>
      </c>
      <c r="R1017" s="171">
        <v>44062</v>
      </c>
      <c r="S1017" s="167">
        <v>30</v>
      </c>
      <c r="T1017" s="169"/>
      <c r="U1017" s="170">
        <v>8</v>
      </c>
      <c r="V1017" s="171">
        <v>44061</v>
      </c>
      <c r="W1017" s="167">
        <v>30</v>
      </c>
      <c r="X1017" s="169"/>
      <c r="Y1017" s="3">
        <v>5</v>
      </c>
      <c r="Z1017" s="171">
        <v>44060</v>
      </c>
      <c r="AA1017" s="167">
        <v>30</v>
      </c>
      <c r="AB1017" s="169"/>
      <c r="AC1017" s="131">
        <v>3</v>
      </c>
      <c r="AD1017" s="171">
        <v>44059</v>
      </c>
      <c r="AE1017" s="167">
        <v>30</v>
      </c>
      <c r="AF1017" s="169"/>
      <c r="AG1017" s="170">
        <v>1</v>
      </c>
      <c r="AH1017" s="171">
        <v>44058</v>
      </c>
      <c r="AI1017" s="167">
        <v>30</v>
      </c>
      <c r="AJ1017" s="169"/>
      <c r="AK1017" s="170">
        <v>1</v>
      </c>
      <c r="AL1017" s="171">
        <v>44057</v>
      </c>
      <c r="AM1017" s="167">
        <v>30</v>
      </c>
      <c r="AN1017" s="169"/>
      <c r="AO1017" s="170">
        <v>1</v>
      </c>
      <c r="AP1017" s="171">
        <v>44056</v>
      </c>
      <c r="AQ1017" s="167">
        <v>30</v>
      </c>
      <c r="AR1017" s="169"/>
      <c r="AS1017" s="170">
        <v>1</v>
      </c>
      <c r="AT1017" s="171">
        <v>44055</v>
      </c>
      <c r="AU1017" s="167">
        <v>30</v>
      </c>
      <c r="AV1017" s="169"/>
      <c r="AW1017" s="170">
        <v>1</v>
      </c>
      <c r="AX1017" s="171">
        <v>44054</v>
      </c>
      <c r="AY1017" s="167">
        <v>30</v>
      </c>
      <c r="AZ1017" s="169"/>
      <c r="BA1017" s="170">
        <v>1</v>
      </c>
      <c r="BB1017" s="171">
        <v>44053</v>
      </c>
      <c r="BC1017" s="167">
        <v>30</v>
      </c>
      <c r="BD1017" s="169"/>
      <c r="BE1017" s="170">
        <v>1</v>
      </c>
      <c r="BF1017" s="171">
        <v>44052</v>
      </c>
      <c r="BG1017" s="167">
        <v>30</v>
      </c>
      <c r="BH1017" s="169"/>
    </row>
    <row r="1018" spans="1:60" s="172" customFormat="1" x14ac:dyDescent="0.25">
      <c r="A1018" s="164"/>
      <c r="B1018" s="165"/>
      <c r="C1018" s="144">
        <f t="shared" si="177"/>
        <v>1</v>
      </c>
      <c r="D1018" s="166">
        <f t="shared" si="178"/>
        <v>1</v>
      </c>
      <c r="E1018" s="167">
        <f t="shared" si="179"/>
        <v>65</v>
      </c>
      <c r="F1018" s="196">
        <v>5</v>
      </c>
      <c r="G1018" s="168"/>
      <c r="H1018" s="169"/>
      <c r="I1018" s="199">
        <v>8</v>
      </c>
      <c r="J1018" s="171">
        <v>44064</v>
      </c>
      <c r="K1018" s="167">
        <v>5</v>
      </c>
      <c r="L1018" s="169"/>
      <c r="M1018" s="170">
        <v>8</v>
      </c>
      <c r="N1018" s="171">
        <v>44063</v>
      </c>
      <c r="O1018" s="167">
        <v>5</v>
      </c>
      <c r="P1018" s="169"/>
      <c r="Q1018" s="170">
        <v>8</v>
      </c>
      <c r="R1018" s="171">
        <v>44062</v>
      </c>
      <c r="S1018" s="167">
        <v>5</v>
      </c>
      <c r="T1018" s="169"/>
      <c r="U1018" s="170">
        <v>5</v>
      </c>
      <c r="V1018" s="171">
        <v>44061</v>
      </c>
      <c r="W1018" s="167">
        <v>5</v>
      </c>
      <c r="X1018" s="169"/>
      <c r="Y1018" s="3">
        <v>3</v>
      </c>
      <c r="Z1018" s="171">
        <v>44060</v>
      </c>
      <c r="AA1018" s="167">
        <v>5</v>
      </c>
      <c r="AB1018" s="169"/>
      <c r="AC1018" s="131">
        <v>1</v>
      </c>
      <c r="AD1018" s="171">
        <v>44059</v>
      </c>
      <c r="AE1018" s="167">
        <v>5</v>
      </c>
      <c r="AF1018" s="169"/>
      <c r="AG1018" s="170">
        <v>1</v>
      </c>
      <c r="AH1018" s="171">
        <v>44058</v>
      </c>
      <c r="AI1018" s="167">
        <v>5</v>
      </c>
      <c r="AJ1018" s="169"/>
      <c r="AK1018" s="170">
        <v>1</v>
      </c>
      <c r="AL1018" s="171">
        <v>44057</v>
      </c>
      <c r="AM1018" s="167">
        <v>5</v>
      </c>
      <c r="AN1018" s="169"/>
      <c r="AO1018" s="170">
        <v>1</v>
      </c>
      <c r="AP1018" s="171">
        <v>44056</v>
      </c>
      <c r="AQ1018" s="167">
        <v>5</v>
      </c>
      <c r="AR1018" s="169"/>
      <c r="AS1018" s="170">
        <v>1</v>
      </c>
      <c r="AT1018" s="171">
        <v>44055</v>
      </c>
      <c r="AU1018" s="167">
        <v>5</v>
      </c>
      <c r="AV1018" s="169"/>
      <c r="AW1018" s="170">
        <v>1</v>
      </c>
      <c r="AX1018" s="171">
        <v>44054</v>
      </c>
      <c r="AY1018" s="167">
        <v>5</v>
      </c>
      <c r="AZ1018" s="169"/>
      <c r="BA1018" s="170">
        <v>1</v>
      </c>
      <c r="BB1018" s="171">
        <v>44053</v>
      </c>
      <c r="BC1018" s="167">
        <v>5</v>
      </c>
      <c r="BD1018" s="169"/>
      <c r="BE1018" s="170">
        <v>1</v>
      </c>
      <c r="BF1018" s="171">
        <v>44052</v>
      </c>
      <c r="BG1018" s="167">
        <v>5</v>
      </c>
      <c r="BH1018" s="169"/>
    </row>
    <row r="1019" spans="1:60" s="172" customFormat="1" x14ac:dyDescent="0.25">
      <c r="A1019" s="164">
        <v>44065</v>
      </c>
      <c r="B1019" s="165">
        <v>0.79166666666666663</v>
      </c>
      <c r="C1019" s="144">
        <f t="shared" si="177"/>
        <v>1</v>
      </c>
      <c r="D1019" s="166">
        <f t="shared" si="178"/>
        <v>1</v>
      </c>
      <c r="E1019" s="167">
        <f t="shared" si="179"/>
        <v>65</v>
      </c>
      <c r="F1019" s="167">
        <v>5</v>
      </c>
      <c r="G1019" s="168"/>
      <c r="H1019" s="169"/>
      <c r="I1019" s="170">
        <v>6</v>
      </c>
      <c r="J1019" s="171">
        <v>44064</v>
      </c>
      <c r="K1019" s="167">
        <v>5</v>
      </c>
      <c r="L1019" s="169"/>
      <c r="M1019" s="170">
        <v>8</v>
      </c>
      <c r="N1019" s="171">
        <v>44063</v>
      </c>
      <c r="O1019" s="167">
        <v>5</v>
      </c>
      <c r="P1019" s="169"/>
      <c r="Q1019" s="170">
        <v>8</v>
      </c>
      <c r="R1019" s="171">
        <v>44062</v>
      </c>
      <c r="S1019" s="167">
        <v>5</v>
      </c>
      <c r="T1019" s="169"/>
      <c r="U1019" s="170">
        <v>8</v>
      </c>
      <c r="V1019" s="171">
        <v>44061</v>
      </c>
      <c r="W1019" s="167">
        <v>5</v>
      </c>
      <c r="X1019" s="169"/>
      <c r="Y1019" s="3">
        <v>5</v>
      </c>
      <c r="Z1019" s="171">
        <v>44060</v>
      </c>
      <c r="AA1019" s="167">
        <v>5</v>
      </c>
      <c r="AB1019" s="169"/>
      <c r="AC1019" s="131">
        <v>3</v>
      </c>
      <c r="AD1019" s="171">
        <v>44059</v>
      </c>
      <c r="AE1019" s="167">
        <v>5</v>
      </c>
      <c r="AF1019" s="169"/>
      <c r="AG1019" s="170">
        <v>1</v>
      </c>
      <c r="AH1019" s="171">
        <v>44058</v>
      </c>
      <c r="AI1019" s="167">
        <v>5</v>
      </c>
      <c r="AJ1019" s="169"/>
      <c r="AK1019" s="170">
        <v>1</v>
      </c>
      <c r="AL1019" s="171">
        <v>44057</v>
      </c>
      <c r="AM1019" s="167">
        <v>5</v>
      </c>
      <c r="AN1019" s="169"/>
      <c r="AO1019" s="170">
        <v>1</v>
      </c>
      <c r="AP1019" s="171">
        <v>44056</v>
      </c>
      <c r="AQ1019" s="167">
        <v>5</v>
      </c>
      <c r="AR1019" s="169"/>
      <c r="AS1019" s="170">
        <v>1</v>
      </c>
      <c r="AT1019" s="171">
        <v>44055</v>
      </c>
      <c r="AU1019" s="167">
        <v>5</v>
      </c>
      <c r="AV1019" s="169"/>
      <c r="AW1019" s="170">
        <v>1</v>
      </c>
      <c r="AX1019" s="171">
        <v>44054</v>
      </c>
      <c r="AY1019" s="167">
        <v>5</v>
      </c>
      <c r="AZ1019" s="169"/>
      <c r="BA1019" s="170">
        <v>1</v>
      </c>
      <c r="BB1019" s="171">
        <v>44053</v>
      </c>
      <c r="BC1019" s="167">
        <v>5</v>
      </c>
      <c r="BD1019" s="169"/>
      <c r="BE1019" s="170">
        <v>1</v>
      </c>
      <c r="BF1019" s="171">
        <v>44052</v>
      </c>
      <c r="BG1019" s="167">
        <v>5</v>
      </c>
      <c r="BH1019" s="169"/>
    </row>
    <row r="1020" spans="1:60" s="172" customFormat="1" x14ac:dyDescent="0.25">
      <c r="A1020" s="164"/>
      <c r="B1020" s="165"/>
      <c r="C1020" s="144">
        <f t="shared" si="177"/>
        <v>2</v>
      </c>
      <c r="D1020" s="166">
        <f t="shared" si="178"/>
        <v>2</v>
      </c>
      <c r="E1020" s="167">
        <f t="shared" si="179"/>
        <v>120</v>
      </c>
      <c r="F1020" s="167">
        <v>5</v>
      </c>
      <c r="G1020" s="168"/>
      <c r="H1020" s="169"/>
      <c r="I1020" s="170">
        <v>6</v>
      </c>
      <c r="J1020" s="171">
        <v>44063</v>
      </c>
      <c r="K1020" s="167">
        <v>10</v>
      </c>
      <c r="L1020" s="169"/>
      <c r="M1020" s="170">
        <v>8</v>
      </c>
      <c r="N1020" s="171">
        <v>44062</v>
      </c>
      <c r="O1020" s="167">
        <v>10</v>
      </c>
      <c r="P1020" s="169"/>
      <c r="Q1020" s="170">
        <v>8</v>
      </c>
      <c r="R1020" s="171">
        <v>44061</v>
      </c>
      <c r="S1020" s="167">
        <v>10</v>
      </c>
      <c r="T1020" s="169"/>
      <c r="U1020" s="170">
        <v>8</v>
      </c>
      <c r="V1020" s="171">
        <v>44060</v>
      </c>
      <c r="W1020" s="167">
        <v>10</v>
      </c>
      <c r="X1020" s="169"/>
      <c r="Y1020" s="3">
        <v>5</v>
      </c>
      <c r="Z1020" s="171">
        <v>44059</v>
      </c>
      <c r="AA1020" s="167">
        <v>10</v>
      </c>
      <c r="AB1020" s="169"/>
      <c r="AC1020" s="131">
        <v>3</v>
      </c>
      <c r="AD1020" s="171">
        <v>44058</v>
      </c>
      <c r="AE1020" s="167">
        <v>10</v>
      </c>
      <c r="AF1020" s="169"/>
      <c r="AG1020" s="170">
        <v>1</v>
      </c>
      <c r="AH1020" s="171">
        <v>44057</v>
      </c>
      <c r="AI1020" s="167">
        <v>10</v>
      </c>
      <c r="AJ1020" s="169"/>
      <c r="AK1020" s="170">
        <v>1</v>
      </c>
      <c r="AL1020" s="171">
        <v>44056</v>
      </c>
      <c r="AM1020" s="167">
        <v>10</v>
      </c>
      <c r="AN1020" s="169"/>
      <c r="AO1020" s="170">
        <v>1</v>
      </c>
      <c r="AP1020" s="171">
        <v>44055</v>
      </c>
      <c r="AQ1020" s="167">
        <v>10</v>
      </c>
      <c r="AR1020" s="169"/>
      <c r="AS1020" s="170">
        <v>1</v>
      </c>
      <c r="AT1020" s="171">
        <v>44054</v>
      </c>
      <c r="AU1020" s="167">
        <v>10</v>
      </c>
      <c r="AV1020" s="169"/>
      <c r="AW1020" s="170">
        <v>1</v>
      </c>
      <c r="AX1020" s="171">
        <v>44053</v>
      </c>
      <c r="AY1020" s="167">
        <v>10</v>
      </c>
      <c r="AZ1020" s="169"/>
      <c r="BA1020" s="170">
        <v>1</v>
      </c>
      <c r="BB1020" s="171">
        <v>44052</v>
      </c>
      <c r="BC1020" s="167">
        <v>10</v>
      </c>
      <c r="BD1020" s="169"/>
      <c r="BE1020" s="170"/>
      <c r="BF1020" s="171"/>
      <c r="BG1020" s="167"/>
      <c r="BH1020" s="169"/>
    </row>
    <row r="1021" spans="1:60" s="172" customFormat="1" ht="13.75" thickBot="1" x14ac:dyDescent="0.3">
      <c r="A1021" s="164"/>
      <c r="B1021" s="165"/>
      <c r="C1021" s="144">
        <f t="shared" si="177"/>
        <v>1</v>
      </c>
      <c r="D1021" s="166">
        <f t="shared" si="178"/>
        <v>1</v>
      </c>
      <c r="E1021" s="167">
        <f t="shared" si="179"/>
        <v>50</v>
      </c>
      <c r="F1021" s="167">
        <v>5</v>
      </c>
      <c r="G1021" s="168"/>
      <c r="H1021" s="169"/>
      <c r="I1021" s="170">
        <v>6</v>
      </c>
      <c r="J1021" s="171">
        <v>44064</v>
      </c>
      <c r="K1021" s="167">
        <v>5</v>
      </c>
      <c r="L1021" s="169"/>
      <c r="M1021" s="170">
        <v>8</v>
      </c>
      <c r="N1021" s="171">
        <v>44063</v>
      </c>
      <c r="O1021" s="167">
        <v>5</v>
      </c>
      <c r="P1021" s="169"/>
      <c r="Q1021" s="170">
        <v>8</v>
      </c>
      <c r="R1021" s="171">
        <v>44062</v>
      </c>
      <c r="S1021" s="167">
        <v>0</v>
      </c>
      <c r="T1021" s="169"/>
      <c r="U1021" s="170">
        <v>8</v>
      </c>
      <c r="V1021" s="171">
        <v>44061</v>
      </c>
      <c r="W1021" s="167">
        <v>5</v>
      </c>
      <c r="X1021" s="169"/>
      <c r="Y1021" s="3">
        <v>8</v>
      </c>
      <c r="Z1021" s="171">
        <v>44060</v>
      </c>
      <c r="AA1021" s="167">
        <v>5</v>
      </c>
      <c r="AB1021" s="169"/>
      <c r="AC1021" s="131">
        <v>5</v>
      </c>
      <c r="AD1021" s="171">
        <v>44059</v>
      </c>
      <c r="AE1021" s="167">
        <v>5</v>
      </c>
      <c r="AF1021" s="169"/>
      <c r="AG1021" s="170">
        <v>3</v>
      </c>
      <c r="AH1021" s="171">
        <v>44058</v>
      </c>
      <c r="AI1021" s="167">
        <v>5</v>
      </c>
      <c r="AJ1021" s="169"/>
      <c r="AK1021" s="170">
        <v>1</v>
      </c>
      <c r="AL1021" s="171">
        <v>44057</v>
      </c>
      <c r="AM1021" s="167">
        <v>0</v>
      </c>
      <c r="AN1021" s="169"/>
      <c r="AO1021" s="170">
        <v>1</v>
      </c>
      <c r="AP1021" s="171">
        <v>44056</v>
      </c>
      <c r="AQ1021" s="167">
        <v>5</v>
      </c>
      <c r="AR1021" s="169"/>
      <c r="AS1021" s="170">
        <v>1</v>
      </c>
      <c r="AT1021" s="171">
        <v>44055</v>
      </c>
      <c r="AU1021" s="167">
        <v>0</v>
      </c>
      <c r="AV1021" s="169"/>
      <c r="AW1021" s="170">
        <v>1</v>
      </c>
      <c r="AX1021" s="171">
        <v>44054</v>
      </c>
      <c r="AY1021" s="167">
        <v>5</v>
      </c>
      <c r="AZ1021" s="169"/>
      <c r="BA1021" s="170">
        <v>1</v>
      </c>
      <c r="BB1021" s="171">
        <v>44053</v>
      </c>
      <c r="BC1021" s="167">
        <v>5</v>
      </c>
      <c r="BD1021" s="169"/>
      <c r="BE1021" s="170">
        <v>1</v>
      </c>
      <c r="BF1021" s="171">
        <v>44052</v>
      </c>
      <c r="BG1021" s="167">
        <v>5</v>
      </c>
      <c r="BH1021" s="169"/>
    </row>
    <row r="1022" spans="1:60" s="181" customFormat="1" x14ac:dyDescent="0.25">
      <c r="A1022" s="173">
        <v>44066</v>
      </c>
      <c r="B1022" s="174">
        <v>0.33333333333333331</v>
      </c>
      <c r="C1022" s="135">
        <f t="shared" ref="C1022:C1051" si="180">ABS(MAX(K1022,O1022,S1022,W1022,AA1022,AE1022,AI1022,AM1022,AQ1022,AU1022,AY1022,BC1022,BG1022)/F1022)</f>
        <v>1</v>
      </c>
      <c r="D1022" s="175">
        <f t="shared" ref="D1022:D1051" si="181">C1022</f>
        <v>1</v>
      </c>
      <c r="E1022" s="176">
        <f t="shared" ref="E1022:E1051" si="182">SUM(K1022,O1022,S1022,W1022,AA1022,AE1022,AI1022,AM1022,AQ1022,AU1022,AY1022,BC1022,BG1022)</f>
        <v>65</v>
      </c>
      <c r="F1022" s="176">
        <v>5</v>
      </c>
      <c r="G1022" s="177"/>
      <c r="H1022" s="178"/>
      <c r="I1022" s="179">
        <v>6</v>
      </c>
      <c r="J1022" s="180">
        <v>44064</v>
      </c>
      <c r="K1022" s="176">
        <v>5</v>
      </c>
      <c r="L1022" s="178"/>
      <c r="M1022" s="179">
        <v>8</v>
      </c>
      <c r="N1022" s="180">
        <v>44063</v>
      </c>
      <c r="O1022" s="176">
        <v>5</v>
      </c>
      <c r="P1022" s="178"/>
      <c r="Q1022" s="179">
        <v>8</v>
      </c>
      <c r="R1022" s="180">
        <v>44062</v>
      </c>
      <c r="S1022" s="176">
        <v>5</v>
      </c>
      <c r="T1022" s="178"/>
      <c r="U1022" s="179">
        <v>8</v>
      </c>
      <c r="V1022" s="180">
        <v>44061</v>
      </c>
      <c r="W1022" s="176">
        <v>5</v>
      </c>
      <c r="X1022" s="178"/>
      <c r="Y1022" s="9">
        <v>5</v>
      </c>
      <c r="Z1022" s="180">
        <v>44060</v>
      </c>
      <c r="AA1022" s="176">
        <v>5</v>
      </c>
      <c r="AB1022" s="178"/>
      <c r="AC1022" s="138">
        <v>3</v>
      </c>
      <c r="AD1022" s="180">
        <v>44059</v>
      </c>
      <c r="AE1022" s="176">
        <v>5</v>
      </c>
      <c r="AF1022" s="178"/>
      <c r="AG1022" s="179">
        <v>1</v>
      </c>
      <c r="AH1022" s="180">
        <v>44058</v>
      </c>
      <c r="AI1022" s="176">
        <v>5</v>
      </c>
      <c r="AJ1022" s="178"/>
      <c r="AK1022" s="179">
        <v>1</v>
      </c>
      <c r="AL1022" s="180">
        <v>44057</v>
      </c>
      <c r="AM1022" s="176">
        <v>5</v>
      </c>
      <c r="AN1022" s="178"/>
      <c r="AO1022" s="179">
        <v>1</v>
      </c>
      <c r="AP1022" s="180">
        <v>44056</v>
      </c>
      <c r="AQ1022" s="176">
        <v>5</v>
      </c>
      <c r="AR1022" s="178"/>
      <c r="AS1022" s="179">
        <v>1</v>
      </c>
      <c r="AT1022" s="180">
        <v>44055</v>
      </c>
      <c r="AU1022" s="176">
        <v>5</v>
      </c>
      <c r="AV1022" s="178"/>
      <c r="AW1022" s="179">
        <v>1</v>
      </c>
      <c r="AX1022" s="180">
        <v>44054</v>
      </c>
      <c r="AY1022" s="176">
        <v>5</v>
      </c>
      <c r="AZ1022" s="178"/>
      <c r="BA1022" s="179">
        <v>1</v>
      </c>
      <c r="BB1022" s="180">
        <v>44053</v>
      </c>
      <c r="BC1022" s="176">
        <v>5</v>
      </c>
      <c r="BD1022" s="178"/>
      <c r="BE1022" s="179">
        <v>1</v>
      </c>
      <c r="BF1022" s="180">
        <v>44052</v>
      </c>
      <c r="BG1022" s="176">
        <v>5</v>
      </c>
      <c r="BH1022" s="178"/>
    </row>
    <row r="1023" spans="1:60" s="172" customFormat="1" x14ac:dyDescent="0.25">
      <c r="A1023" s="164"/>
      <c r="B1023" s="165"/>
      <c r="C1023" s="144">
        <f t="shared" si="180"/>
        <v>1</v>
      </c>
      <c r="D1023" s="166">
        <f t="shared" si="181"/>
        <v>1</v>
      </c>
      <c r="E1023" s="167">
        <f t="shared" si="182"/>
        <v>5</v>
      </c>
      <c r="F1023" s="167">
        <v>5</v>
      </c>
      <c r="G1023" s="168"/>
      <c r="H1023" s="169"/>
      <c r="I1023" s="170">
        <v>6</v>
      </c>
      <c r="J1023" s="171">
        <v>44064</v>
      </c>
      <c r="K1023" s="167">
        <v>5</v>
      </c>
      <c r="L1023" s="169"/>
      <c r="M1023" s="170"/>
      <c r="N1023" s="171"/>
      <c r="O1023" s="167"/>
      <c r="P1023" s="169"/>
      <c r="Q1023" s="170"/>
      <c r="R1023" s="171"/>
      <c r="S1023" s="167"/>
      <c r="T1023" s="169"/>
      <c r="U1023" s="170"/>
      <c r="V1023" s="171"/>
      <c r="W1023" s="167"/>
      <c r="X1023" s="169"/>
      <c r="Y1023" s="3"/>
      <c r="Z1023" s="171"/>
      <c r="AA1023" s="167"/>
      <c r="AB1023" s="169"/>
      <c r="AC1023" s="131"/>
      <c r="AD1023" s="171"/>
      <c r="AE1023" s="167"/>
      <c r="AF1023" s="169"/>
      <c r="AG1023" s="170"/>
      <c r="AH1023" s="171"/>
      <c r="AI1023" s="167"/>
      <c r="AJ1023" s="169"/>
      <c r="AK1023" s="170"/>
      <c r="AL1023" s="171"/>
      <c r="AM1023" s="167"/>
      <c r="AN1023" s="169"/>
      <c r="AO1023" s="170"/>
      <c r="AP1023" s="171"/>
      <c r="AQ1023" s="167"/>
      <c r="AR1023" s="169"/>
      <c r="AS1023" s="170"/>
      <c r="AT1023" s="171"/>
      <c r="AU1023" s="167"/>
      <c r="AV1023" s="169"/>
      <c r="AW1023" s="170"/>
      <c r="AX1023" s="171"/>
      <c r="AY1023" s="167"/>
      <c r="AZ1023" s="169"/>
      <c r="BA1023" s="170"/>
      <c r="BB1023" s="171"/>
      <c r="BC1023" s="167"/>
      <c r="BD1023" s="169"/>
      <c r="BE1023" s="170"/>
      <c r="BF1023" s="171"/>
      <c r="BG1023" s="167"/>
      <c r="BH1023" s="169"/>
    </row>
    <row r="1024" spans="1:60" s="172" customFormat="1" x14ac:dyDescent="0.25">
      <c r="A1024" s="164"/>
      <c r="B1024" s="165"/>
      <c r="C1024" s="144">
        <f t="shared" si="180"/>
        <v>2</v>
      </c>
      <c r="D1024" s="166">
        <f t="shared" si="181"/>
        <v>2</v>
      </c>
      <c r="E1024" s="167">
        <f t="shared" si="182"/>
        <v>130</v>
      </c>
      <c r="F1024" s="167">
        <v>5</v>
      </c>
      <c r="G1024" s="168"/>
      <c r="H1024" s="169"/>
      <c r="I1024" s="170">
        <v>6</v>
      </c>
      <c r="J1024" s="171">
        <v>44065</v>
      </c>
      <c r="K1024" s="167">
        <v>10</v>
      </c>
      <c r="L1024" s="169"/>
      <c r="M1024" s="170">
        <v>8</v>
      </c>
      <c r="N1024" s="171">
        <v>44064</v>
      </c>
      <c r="O1024" s="167">
        <v>10</v>
      </c>
      <c r="P1024" s="169"/>
      <c r="Q1024" s="170">
        <v>8</v>
      </c>
      <c r="R1024" s="171">
        <v>44063</v>
      </c>
      <c r="S1024" s="167">
        <v>10</v>
      </c>
      <c r="T1024" s="169"/>
      <c r="U1024" s="170">
        <v>8</v>
      </c>
      <c r="V1024" s="171">
        <v>44062</v>
      </c>
      <c r="W1024" s="167">
        <v>10</v>
      </c>
      <c r="X1024" s="169"/>
      <c r="Y1024" s="3">
        <v>5</v>
      </c>
      <c r="Z1024" s="171">
        <v>44061</v>
      </c>
      <c r="AA1024" s="167">
        <v>10</v>
      </c>
      <c r="AB1024" s="169"/>
      <c r="AC1024" s="131">
        <v>3</v>
      </c>
      <c r="AD1024" s="171">
        <v>44060</v>
      </c>
      <c r="AE1024" s="167">
        <v>10</v>
      </c>
      <c r="AF1024" s="169"/>
      <c r="AG1024" s="170">
        <v>1</v>
      </c>
      <c r="AH1024" s="171">
        <v>44059</v>
      </c>
      <c r="AI1024" s="167">
        <v>10</v>
      </c>
      <c r="AJ1024" s="169"/>
      <c r="AK1024" s="170">
        <v>1</v>
      </c>
      <c r="AL1024" s="171">
        <v>44058</v>
      </c>
      <c r="AM1024" s="167">
        <v>10</v>
      </c>
      <c r="AN1024" s="169"/>
      <c r="AO1024" s="170">
        <v>1</v>
      </c>
      <c r="AP1024" s="171">
        <v>44057</v>
      </c>
      <c r="AQ1024" s="167">
        <v>10</v>
      </c>
      <c r="AR1024" s="169"/>
      <c r="AS1024" s="170">
        <v>1</v>
      </c>
      <c r="AT1024" s="171">
        <v>44056</v>
      </c>
      <c r="AU1024" s="167">
        <v>10</v>
      </c>
      <c r="AV1024" s="169"/>
      <c r="AW1024" s="170">
        <v>1</v>
      </c>
      <c r="AX1024" s="171">
        <v>44055</v>
      </c>
      <c r="AY1024" s="167">
        <v>10</v>
      </c>
      <c r="AZ1024" s="169"/>
      <c r="BA1024" s="170">
        <v>1</v>
      </c>
      <c r="BB1024" s="171">
        <v>44054</v>
      </c>
      <c r="BC1024" s="167">
        <v>10</v>
      </c>
      <c r="BD1024" s="169"/>
      <c r="BE1024" s="170">
        <v>1</v>
      </c>
      <c r="BF1024" s="171">
        <v>44053</v>
      </c>
      <c r="BG1024" s="167">
        <v>10</v>
      </c>
      <c r="BH1024" s="169"/>
    </row>
    <row r="1025" spans="1:60" s="172" customFormat="1" x14ac:dyDescent="0.25">
      <c r="A1025" s="164"/>
      <c r="B1025" s="165"/>
      <c r="C1025" s="144">
        <f t="shared" si="180"/>
        <v>1</v>
      </c>
      <c r="D1025" s="166">
        <f t="shared" si="181"/>
        <v>1</v>
      </c>
      <c r="E1025" s="167">
        <f t="shared" si="182"/>
        <v>60</v>
      </c>
      <c r="F1025" s="167">
        <v>5</v>
      </c>
      <c r="G1025" s="168"/>
      <c r="H1025" s="169"/>
      <c r="I1025" s="170">
        <v>6</v>
      </c>
      <c r="J1025" s="171">
        <v>44065</v>
      </c>
      <c r="K1025" s="167">
        <v>5</v>
      </c>
      <c r="L1025" s="169"/>
      <c r="M1025" s="170">
        <v>8</v>
      </c>
      <c r="N1025" s="171">
        <v>44064</v>
      </c>
      <c r="O1025" s="167">
        <v>5</v>
      </c>
      <c r="P1025" s="169"/>
      <c r="Q1025" s="170">
        <v>8</v>
      </c>
      <c r="R1025" s="171">
        <v>44063</v>
      </c>
      <c r="S1025" s="167">
        <v>5</v>
      </c>
      <c r="T1025" s="169"/>
      <c r="U1025" s="170">
        <v>8</v>
      </c>
      <c r="V1025" s="171">
        <v>44062</v>
      </c>
      <c r="W1025" s="167">
        <v>5</v>
      </c>
      <c r="X1025" s="169"/>
      <c r="Y1025" s="3">
        <v>5</v>
      </c>
      <c r="Z1025" s="171">
        <v>44061</v>
      </c>
      <c r="AA1025" s="167">
        <v>5</v>
      </c>
      <c r="AB1025" s="169"/>
      <c r="AC1025" s="131">
        <v>3</v>
      </c>
      <c r="AD1025" s="171">
        <v>44060</v>
      </c>
      <c r="AE1025" s="167">
        <v>5</v>
      </c>
      <c r="AF1025" s="169"/>
      <c r="AG1025" s="170">
        <v>1</v>
      </c>
      <c r="AH1025" s="171">
        <v>44059</v>
      </c>
      <c r="AI1025" s="167">
        <v>0</v>
      </c>
      <c r="AJ1025" s="169"/>
      <c r="AK1025" s="170">
        <v>1</v>
      </c>
      <c r="AL1025" s="171">
        <v>44058</v>
      </c>
      <c r="AM1025" s="167">
        <v>5</v>
      </c>
      <c r="AN1025" s="169"/>
      <c r="AO1025" s="170">
        <v>1</v>
      </c>
      <c r="AP1025" s="171">
        <v>44057</v>
      </c>
      <c r="AQ1025" s="167">
        <v>5</v>
      </c>
      <c r="AR1025" s="169"/>
      <c r="AS1025" s="170">
        <v>1</v>
      </c>
      <c r="AT1025" s="171">
        <v>44056</v>
      </c>
      <c r="AU1025" s="167">
        <v>5</v>
      </c>
      <c r="AV1025" s="169"/>
      <c r="AW1025" s="170">
        <v>1</v>
      </c>
      <c r="AX1025" s="171">
        <v>44055</v>
      </c>
      <c r="AY1025" s="167">
        <v>5</v>
      </c>
      <c r="AZ1025" s="169"/>
      <c r="BA1025" s="170">
        <v>1</v>
      </c>
      <c r="BB1025" s="171">
        <v>44054</v>
      </c>
      <c r="BC1025" s="167">
        <v>5</v>
      </c>
      <c r="BD1025" s="169"/>
      <c r="BE1025" s="170">
        <v>1</v>
      </c>
      <c r="BF1025" s="171">
        <v>44053</v>
      </c>
      <c r="BG1025" s="167">
        <v>5</v>
      </c>
      <c r="BH1025" s="169"/>
    </row>
    <row r="1026" spans="1:60" s="172" customFormat="1" x14ac:dyDescent="0.25">
      <c r="A1026" s="164"/>
      <c r="B1026" s="165"/>
      <c r="C1026" s="144">
        <f t="shared" si="180"/>
        <v>1</v>
      </c>
      <c r="D1026" s="166">
        <f t="shared" si="181"/>
        <v>1</v>
      </c>
      <c r="E1026" s="167">
        <f t="shared" si="182"/>
        <v>30</v>
      </c>
      <c r="F1026" s="167">
        <v>5</v>
      </c>
      <c r="G1026" s="168"/>
      <c r="H1026" s="169"/>
      <c r="I1026" s="170">
        <v>6</v>
      </c>
      <c r="J1026" s="171">
        <v>44065</v>
      </c>
      <c r="K1026" s="167">
        <v>5</v>
      </c>
      <c r="L1026" s="169"/>
      <c r="M1026" s="170">
        <v>8</v>
      </c>
      <c r="N1026" s="171">
        <v>44064</v>
      </c>
      <c r="O1026" s="167">
        <v>5</v>
      </c>
      <c r="P1026" s="169"/>
      <c r="Q1026" s="170">
        <v>8</v>
      </c>
      <c r="R1026" s="171">
        <v>44063</v>
      </c>
      <c r="S1026" s="167">
        <v>5</v>
      </c>
      <c r="T1026" s="169"/>
      <c r="U1026" s="170">
        <v>8</v>
      </c>
      <c r="V1026" s="171">
        <v>44062</v>
      </c>
      <c r="W1026" s="167">
        <v>5</v>
      </c>
      <c r="X1026" s="169"/>
      <c r="Y1026" s="3">
        <v>5</v>
      </c>
      <c r="Z1026" s="171">
        <v>44061</v>
      </c>
      <c r="AA1026" s="167">
        <v>0</v>
      </c>
      <c r="AB1026" s="169"/>
      <c r="AC1026" s="131">
        <v>5</v>
      </c>
      <c r="AD1026" s="171">
        <v>44060</v>
      </c>
      <c r="AE1026" s="167">
        <v>5</v>
      </c>
      <c r="AF1026" s="169"/>
      <c r="AG1026" s="170">
        <v>3</v>
      </c>
      <c r="AH1026" s="171">
        <v>44059</v>
      </c>
      <c r="AI1026" s="167">
        <v>5</v>
      </c>
      <c r="AJ1026" s="169"/>
      <c r="AK1026" s="170"/>
      <c r="AL1026" s="171"/>
      <c r="AM1026" s="167"/>
      <c r="AN1026" s="169"/>
      <c r="AO1026" s="170"/>
      <c r="AP1026" s="171"/>
      <c r="AQ1026" s="167"/>
      <c r="AR1026" s="169"/>
      <c r="AS1026" s="170"/>
      <c r="AT1026" s="171"/>
      <c r="AU1026" s="167"/>
      <c r="AV1026" s="169"/>
      <c r="AW1026" s="170"/>
      <c r="AX1026" s="171"/>
      <c r="AY1026" s="167"/>
      <c r="AZ1026" s="169"/>
      <c r="BA1026" s="170"/>
      <c r="BB1026" s="171"/>
      <c r="BC1026" s="167"/>
      <c r="BD1026" s="169"/>
      <c r="BE1026" s="170"/>
      <c r="BF1026" s="171"/>
      <c r="BG1026" s="167"/>
      <c r="BH1026" s="169"/>
    </row>
    <row r="1027" spans="1:60" s="172" customFormat="1" x14ac:dyDescent="0.25">
      <c r="A1027" s="164"/>
      <c r="B1027" s="165"/>
      <c r="C1027" s="144">
        <f t="shared" si="180"/>
        <v>1</v>
      </c>
      <c r="D1027" s="166">
        <f t="shared" si="181"/>
        <v>1</v>
      </c>
      <c r="E1027" s="167">
        <f t="shared" si="182"/>
        <v>5</v>
      </c>
      <c r="F1027" s="167">
        <v>5</v>
      </c>
      <c r="G1027" s="168"/>
      <c r="H1027" s="169"/>
      <c r="I1027" s="170">
        <v>6</v>
      </c>
      <c r="J1027" s="171">
        <v>44065</v>
      </c>
      <c r="K1027" s="167">
        <v>5</v>
      </c>
      <c r="L1027" s="169"/>
      <c r="M1027" s="170"/>
      <c r="N1027" s="171"/>
      <c r="O1027" s="167"/>
      <c r="P1027" s="169"/>
      <c r="Q1027" s="170"/>
      <c r="R1027" s="171"/>
      <c r="S1027" s="167"/>
      <c r="T1027" s="169"/>
      <c r="U1027" s="170"/>
      <c r="V1027" s="171"/>
      <c r="W1027" s="167"/>
      <c r="X1027" s="169"/>
      <c r="Y1027" s="3"/>
      <c r="Z1027" s="171"/>
      <c r="AA1027" s="167"/>
      <c r="AB1027" s="169"/>
      <c r="AC1027" s="131"/>
      <c r="AD1027" s="171"/>
      <c r="AE1027" s="167"/>
      <c r="AF1027" s="169"/>
      <c r="AG1027" s="170"/>
      <c r="AH1027" s="171"/>
      <c r="AI1027" s="167"/>
      <c r="AJ1027" s="169"/>
      <c r="AK1027" s="170"/>
      <c r="AL1027" s="171"/>
      <c r="AM1027" s="167"/>
      <c r="AN1027" s="169"/>
      <c r="AO1027" s="170"/>
      <c r="AP1027" s="171"/>
      <c r="AQ1027" s="167"/>
      <c r="AR1027" s="169"/>
      <c r="AS1027" s="170"/>
      <c r="AT1027" s="171"/>
      <c r="AU1027" s="167"/>
      <c r="AV1027" s="169"/>
      <c r="AW1027" s="170"/>
      <c r="AX1027" s="171"/>
      <c r="AY1027" s="167"/>
      <c r="AZ1027" s="169"/>
      <c r="BA1027" s="170"/>
      <c r="BB1027" s="171"/>
      <c r="BC1027" s="167"/>
      <c r="BD1027" s="169"/>
      <c r="BE1027" s="170"/>
      <c r="BF1027" s="171"/>
      <c r="BG1027" s="167"/>
      <c r="BH1027" s="169"/>
    </row>
    <row r="1028" spans="1:60" s="172" customFormat="1" x14ac:dyDescent="0.25">
      <c r="A1028" s="164">
        <v>44066</v>
      </c>
      <c r="B1028" s="165">
        <v>0.375</v>
      </c>
      <c r="C1028" s="144">
        <f t="shared" si="180"/>
        <v>6</v>
      </c>
      <c r="D1028" s="166">
        <f t="shared" si="181"/>
        <v>6</v>
      </c>
      <c r="E1028" s="167">
        <f t="shared" si="182"/>
        <v>390</v>
      </c>
      <c r="F1028" s="167">
        <v>5</v>
      </c>
      <c r="G1028" s="168"/>
      <c r="H1028" s="169"/>
      <c r="I1028" s="170">
        <v>6</v>
      </c>
      <c r="J1028" s="171">
        <v>44065</v>
      </c>
      <c r="K1028" s="167">
        <v>30</v>
      </c>
      <c r="L1028" s="169"/>
      <c r="M1028" s="170">
        <v>8</v>
      </c>
      <c r="N1028" s="171">
        <v>44064</v>
      </c>
      <c r="O1028" s="167">
        <v>30</v>
      </c>
      <c r="P1028" s="169"/>
      <c r="Q1028" s="170">
        <v>8</v>
      </c>
      <c r="R1028" s="171">
        <v>44063</v>
      </c>
      <c r="S1028" s="167">
        <v>30</v>
      </c>
      <c r="T1028" s="169"/>
      <c r="U1028" s="170">
        <v>8</v>
      </c>
      <c r="V1028" s="171">
        <v>44062</v>
      </c>
      <c r="W1028" s="167">
        <v>30</v>
      </c>
      <c r="X1028" s="169"/>
      <c r="Y1028" s="3">
        <v>5</v>
      </c>
      <c r="Z1028" s="171">
        <v>44061</v>
      </c>
      <c r="AA1028" s="167">
        <v>30</v>
      </c>
      <c r="AB1028" s="169"/>
      <c r="AC1028" s="131">
        <v>3</v>
      </c>
      <c r="AD1028" s="171">
        <v>44060</v>
      </c>
      <c r="AE1028" s="167">
        <v>30</v>
      </c>
      <c r="AF1028" s="169"/>
      <c r="AG1028" s="170">
        <v>1</v>
      </c>
      <c r="AH1028" s="171">
        <v>44059</v>
      </c>
      <c r="AI1028" s="167">
        <v>30</v>
      </c>
      <c r="AJ1028" s="169"/>
      <c r="AK1028" s="170">
        <v>1</v>
      </c>
      <c r="AL1028" s="171">
        <v>44058</v>
      </c>
      <c r="AM1028" s="167">
        <v>30</v>
      </c>
      <c r="AN1028" s="169"/>
      <c r="AO1028" s="170">
        <v>1</v>
      </c>
      <c r="AP1028" s="171">
        <v>44057</v>
      </c>
      <c r="AQ1028" s="167">
        <v>30</v>
      </c>
      <c r="AR1028" s="169"/>
      <c r="AS1028" s="170">
        <v>1</v>
      </c>
      <c r="AT1028" s="171">
        <v>44056</v>
      </c>
      <c r="AU1028" s="167">
        <v>30</v>
      </c>
      <c r="AV1028" s="169"/>
      <c r="AW1028" s="170">
        <v>1</v>
      </c>
      <c r="AX1028" s="171">
        <v>44055</v>
      </c>
      <c r="AY1028" s="167">
        <v>30</v>
      </c>
      <c r="AZ1028" s="169"/>
      <c r="BA1028" s="170">
        <v>1</v>
      </c>
      <c r="BB1028" s="171">
        <v>44054</v>
      </c>
      <c r="BC1028" s="167">
        <v>30</v>
      </c>
      <c r="BD1028" s="169"/>
      <c r="BE1028" s="170">
        <v>1</v>
      </c>
      <c r="BF1028" s="171">
        <v>44053</v>
      </c>
      <c r="BG1028" s="167">
        <v>30</v>
      </c>
      <c r="BH1028" s="169"/>
    </row>
    <row r="1029" spans="1:60" s="172" customFormat="1" x14ac:dyDescent="0.25">
      <c r="A1029" s="164"/>
      <c r="B1029" s="165"/>
      <c r="C1029" s="144">
        <f t="shared" si="180"/>
        <v>1</v>
      </c>
      <c r="D1029" s="166">
        <f t="shared" si="181"/>
        <v>1</v>
      </c>
      <c r="E1029" s="167">
        <f t="shared" si="182"/>
        <v>5</v>
      </c>
      <c r="F1029" s="167">
        <v>5</v>
      </c>
      <c r="G1029" s="168"/>
      <c r="H1029" s="169"/>
      <c r="I1029" s="170">
        <v>6</v>
      </c>
      <c r="J1029" s="171">
        <v>44065</v>
      </c>
      <c r="K1029" s="167">
        <v>5</v>
      </c>
      <c r="L1029" s="169"/>
      <c r="M1029" s="170"/>
      <c r="N1029" s="171"/>
      <c r="O1029" s="167"/>
      <c r="P1029" s="169"/>
      <c r="Q1029" s="170"/>
      <c r="R1029" s="171"/>
      <c r="S1029" s="167"/>
      <c r="T1029" s="169"/>
      <c r="U1029" s="170"/>
      <c r="V1029" s="171"/>
      <c r="W1029" s="167"/>
      <c r="X1029" s="169"/>
      <c r="Y1029" s="3"/>
      <c r="Z1029" s="171"/>
      <c r="AA1029" s="167"/>
      <c r="AB1029" s="169"/>
      <c r="AC1029" s="131"/>
      <c r="AD1029" s="171"/>
      <c r="AE1029" s="167"/>
      <c r="AF1029" s="169"/>
      <c r="AG1029" s="170"/>
      <c r="AH1029" s="171"/>
      <c r="AI1029" s="167"/>
      <c r="AJ1029" s="169"/>
      <c r="AK1029" s="170"/>
      <c r="AL1029" s="171"/>
      <c r="AM1029" s="167"/>
      <c r="AN1029" s="169"/>
      <c r="AO1029" s="170"/>
      <c r="AP1029" s="171"/>
      <c r="AQ1029" s="167"/>
      <c r="AR1029" s="169"/>
      <c r="AS1029" s="170"/>
      <c r="AT1029" s="171"/>
      <c r="AU1029" s="167"/>
      <c r="AV1029" s="169"/>
      <c r="AW1029" s="170"/>
      <c r="AX1029" s="171"/>
      <c r="AY1029" s="167"/>
      <c r="AZ1029" s="169"/>
      <c r="BA1029" s="170"/>
      <c r="BB1029" s="171"/>
      <c r="BC1029" s="167"/>
      <c r="BD1029" s="169"/>
      <c r="BE1029" s="170"/>
      <c r="BF1029" s="171"/>
      <c r="BG1029" s="167"/>
      <c r="BH1029" s="169"/>
    </row>
    <row r="1030" spans="1:60" s="172" customFormat="1" x14ac:dyDescent="0.25">
      <c r="A1030" s="164">
        <v>44066</v>
      </c>
      <c r="B1030" s="165">
        <v>0.41666666666666669</v>
      </c>
      <c r="C1030" s="144">
        <f t="shared" si="180"/>
        <v>7</v>
      </c>
      <c r="D1030" s="166">
        <f t="shared" si="181"/>
        <v>7</v>
      </c>
      <c r="E1030" s="167">
        <f t="shared" si="182"/>
        <v>455</v>
      </c>
      <c r="F1030" s="167">
        <v>5</v>
      </c>
      <c r="G1030" s="168"/>
      <c r="H1030" s="169"/>
      <c r="I1030" s="170">
        <v>6</v>
      </c>
      <c r="J1030" s="171">
        <v>44065</v>
      </c>
      <c r="K1030" s="167">
        <v>35</v>
      </c>
      <c r="L1030" s="169"/>
      <c r="M1030" s="170">
        <v>8</v>
      </c>
      <c r="N1030" s="171">
        <v>44064</v>
      </c>
      <c r="O1030" s="167">
        <v>35</v>
      </c>
      <c r="P1030" s="169"/>
      <c r="Q1030" s="170">
        <v>8</v>
      </c>
      <c r="R1030" s="171">
        <v>44063</v>
      </c>
      <c r="S1030" s="167">
        <v>35</v>
      </c>
      <c r="T1030" s="169"/>
      <c r="U1030" s="170">
        <v>8</v>
      </c>
      <c r="V1030" s="171">
        <v>44062</v>
      </c>
      <c r="W1030" s="167">
        <v>35</v>
      </c>
      <c r="X1030" s="169"/>
      <c r="Y1030" s="3">
        <v>5</v>
      </c>
      <c r="Z1030" s="171">
        <v>44061</v>
      </c>
      <c r="AA1030" s="167">
        <v>35</v>
      </c>
      <c r="AB1030" s="169"/>
      <c r="AC1030" s="131">
        <v>3</v>
      </c>
      <c r="AD1030" s="171">
        <v>44060</v>
      </c>
      <c r="AE1030" s="167">
        <v>35</v>
      </c>
      <c r="AF1030" s="169"/>
      <c r="AG1030" s="170">
        <v>1</v>
      </c>
      <c r="AH1030" s="171">
        <v>44059</v>
      </c>
      <c r="AI1030" s="167">
        <v>35</v>
      </c>
      <c r="AJ1030" s="169"/>
      <c r="AK1030" s="170">
        <v>1</v>
      </c>
      <c r="AL1030" s="171">
        <v>44058</v>
      </c>
      <c r="AM1030" s="167">
        <v>35</v>
      </c>
      <c r="AN1030" s="169"/>
      <c r="AO1030" s="170">
        <v>1</v>
      </c>
      <c r="AP1030" s="171">
        <v>44057</v>
      </c>
      <c r="AQ1030" s="167">
        <v>35</v>
      </c>
      <c r="AR1030" s="169"/>
      <c r="AS1030" s="170">
        <v>1</v>
      </c>
      <c r="AT1030" s="171">
        <v>44056</v>
      </c>
      <c r="AU1030" s="167">
        <v>35</v>
      </c>
      <c r="AV1030" s="169"/>
      <c r="AW1030" s="170">
        <v>1</v>
      </c>
      <c r="AX1030" s="171">
        <v>44055</v>
      </c>
      <c r="AY1030" s="167">
        <v>35</v>
      </c>
      <c r="AZ1030" s="169"/>
      <c r="BA1030" s="170">
        <v>1</v>
      </c>
      <c r="BB1030" s="171">
        <v>44054</v>
      </c>
      <c r="BC1030" s="167">
        <v>35</v>
      </c>
      <c r="BD1030" s="169"/>
      <c r="BE1030" s="170">
        <v>1</v>
      </c>
      <c r="BF1030" s="171">
        <v>44053</v>
      </c>
      <c r="BG1030" s="167">
        <v>35</v>
      </c>
      <c r="BH1030" s="169"/>
    </row>
    <row r="1031" spans="1:60" s="172" customFormat="1" x14ac:dyDescent="0.25">
      <c r="A1031" s="164"/>
      <c r="B1031" s="165"/>
      <c r="C1031" s="144">
        <f t="shared" si="180"/>
        <v>1</v>
      </c>
      <c r="D1031" s="166">
        <f t="shared" si="181"/>
        <v>1</v>
      </c>
      <c r="E1031" s="167">
        <f t="shared" si="182"/>
        <v>15</v>
      </c>
      <c r="F1031" s="167">
        <v>5</v>
      </c>
      <c r="G1031" s="168"/>
      <c r="H1031" s="169"/>
      <c r="I1031" s="170">
        <v>6</v>
      </c>
      <c r="J1031" s="171">
        <v>44065</v>
      </c>
      <c r="K1031" s="167">
        <v>5</v>
      </c>
      <c r="L1031" s="169"/>
      <c r="M1031" s="170">
        <v>8</v>
      </c>
      <c r="N1031" s="171">
        <v>44064</v>
      </c>
      <c r="O1031" s="167">
        <v>5</v>
      </c>
      <c r="P1031" s="169"/>
      <c r="Q1031" s="170">
        <v>8</v>
      </c>
      <c r="R1031" s="171">
        <v>44063</v>
      </c>
      <c r="S1031" s="167">
        <v>5</v>
      </c>
      <c r="T1031" s="169"/>
      <c r="U1031" s="170"/>
      <c r="V1031" s="171"/>
      <c r="W1031" s="167"/>
      <c r="X1031" s="169"/>
      <c r="Y1031" s="3"/>
      <c r="Z1031" s="171"/>
      <c r="AA1031" s="167"/>
      <c r="AB1031" s="169"/>
      <c r="AC1031" s="131"/>
      <c r="AD1031" s="171"/>
      <c r="AE1031" s="167"/>
      <c r="AF1031" s="169"/>
      <c r="AG1031" s="170"/>
      <c r="AH1031" s="171"/>
      <c r="AI1031" s="167"/>
      <c r="AJ1031" s="169"/>
      <c r="AK1031" s="170"/>
      <c r="AL1031" s="171"/>
      <c r="AM1031" s="167"/>
      <c r="AN1031" s="169"/>
      <c r="AO1031" s="170"/>
      <c r="AP1031" s="171"/>
      <c r="AQ1031" s="167"/>
      <c r="AR1031" s="169"/>
      <c r="AS1031" s="170"/>
      <c r="AT1031" s="171"/>
      <c r="AU1031" s="167"/>
      <c r="AV1031" s="169"/>
      <c r="AW1031" s="170"/>
      <c r="AX1031" s="171"/>
      <c r="AY1031" s="167"/>
      <c r="AZ1031" s="169"/>
      <c r="BA1031" s="170"/>
      <c r="BB1031" s="171"/>
      <c r="BC1031" s="167"/>
      <c r="BD1031" s="169"/>
      <c r="BE1031" s="170"/>
      <c r="BF1031" s="171"/>
      <c r="BG1031" s="167"/>
      <c r="BH1031" s="169"/>
    </row>
    <row r="1032" spans="1:60" s="172" customFormat="1" x14ac:dyDescent="0.25">
      <c r="A1032" s="164"/>
      <c r="B1032" s="165"/>
      <c r="C1032" s="144">
        <f t="shared" si="180"/>
        <v>1</v>
      </c>
      <c r="D1032" s="166">
        <f t="shared" si="181"/>
        <v>1</v>
      </c>
      <c r="E1032" s="167">
        <f t="shared" si="182"/>
        <v>10</v>
      </c>
      <c r="F1032" s="167">
        <v>5</v>
      </c>
      <c r="G1032" s="168"/>
      <c r="H1032" s="169"/>
      <c r="I1032" s="170">
        <v>6</v>
      </c>
      <c r="J1032" s="171">
        <v>44065</v>
      </c>
      <c r="K1032" s="167">
        <v>5</v>
      </c>
      <c r="L1032" s="169"/>
      <c r="M1032" s="170">
        <v>8</v>
      </c>
      <c r="N1032" s="171">
        <v>44064</v>
      </c>
      <c r="O1032" s="167">
        <v>5</v>
      </c>
      <c r="P1032" s="169"/>
      <c r="Q1032" s="170"/>
      <c r="R1032" s="171"/>
      <c r="S1032" s="167"/>
      <c r="T1032" s="169"/>
      <c r="U1032" s="170"/>
      <c r="V1032" s="171"/>
      <c r="W1032" s="167"/>
      <c r="X1032" s="169"/>
      <c r="Y1032" s="3"/>
      <c r="Z1032" s="171"/>
      <c r="AA1032" s="167"/>
      <c r="AB1032" s="169"/>
      <c r="AC1032" s="131"/>
      <c r="AD1032" s="171"/>
      <c r="AE1032" s="167"/>
      <c r="AF1032" s="169"/>
      <c r="AG1032" s="170"/>
      <c r="AH1032" s="171"/>
      <c r="AI1032" s="167"/>
      <c r="AJ1032" s="169"/>
      <c r="AK1032" s="170"/>
      <c r="AL1032" s="171"/>
      <c r="AM1032" s="167"/>
      <c r="AN1032" s="169"/>
      <c r="AO1032" s="170"/>
      <c r="AP1032" s="171"/>
      <c r="AQ1032" s="167"/>
      <c r="AR1032" s="169"/>
      <c r="AS1032" s="170"/>
      <c r="AT1032" s="171"/>
      <c r="AU1032" s="167"/>
      <c r="AV1032" s="169"/>
      <c r="AW1032" s="170"/>
      <c r="AX1032" s="171"/>
      <c r="AY1032" s="167"/>
      <c r="AZ1032" s="169"/>
      <c r="BA1032" s="170"/>
      <c r="BB1032" s="171"/>
      <c r="BC1032" s="167"/>
      <c r="BD1032" s="169"/>
      <c r="BE1032" s="170"/>
      <c r="BF1032" s="171"/>
      <c r="BG1032" s="167"/>
      <c r="BH1032" s="169"/>
    </row>
    <row r="1033" spans="1:60" s="172" customFormat="1" x14ac:dyDescent="0.25">
      <c r="A1033" s="164">
        <v>44066</v>
      </c>
      <c r="B1033" s="165">
        <v>0.45833333333333331</v>
      </c>
      <c r="C1033" s="144">
        <f t="shared" si="180"/>
        <v>1</v>
      </c>
      <c r="D1033" s="166">
        <f t="shared" si="181"/>
        <v>1</v>
      </c>
      <c r="E1033" s="167">
        <f t="shared" si="182"/>
        <v>65</v>
      </c>
      <c r="F1033" s="167">
        <v>5</v>
      </c>
      <c r="G1033" s="168"/>
      <c r="H1033" s="169"/>
      <c r="I1033" s="170">
        <v>6</v>
      </c>
      <c r="J1033" s="171">
        <v>44065</v>
      </c>
      <c r="K1033" s="167">
        <v>5</v>
      </c>
      <c r="L1033" s="169"/>
      <c r="M1033" s="170">
        <v>8</v>
      </c>
      <c r="N1033" s="171">
        <v>44064</v>
      </c>
      <c r="O1033" s="167">
        <v>5</v>
      </c>
      <c r="P1033" s="169"/>
      <c r="Q1033" s="170">
        <v>8</v>
      </c>
      <c r="R1033" s="171">
        <v>44063</v>
      </c>
      <c r="S1033" s="167">
        <v>5</v>
      </c>
      <c r="T1033" s="169"/>
      <c r="U1033" s="170">
        <v>8</v>
      </c>
      <c r="V1033" s="171">
        <v>44062</v>
      </c>
      <c r="W1033" s="167">
        <v>5</v>
      </c>
      <c r="X1033" s="169"/>
      <c r="Y1033" s="3">
        <v>5</v>
      </c>
      <c r="Z1033" s="171">
        <v>44061</v>
      </c>
      <c r="AA1033" s="167">
        <v>5</v>
      </c>
      <c r="AB1033" s="169"/>
      <c r="AC1033" s="131">
        <v>3</v>
      </c>
      <c r="AD1033" s="171">
        <v>44060</v>
      </c>
      <c r="AE1033" s="167">
        <v>5</v>
      </c>
      <c r="AF1033" s="169"/>
      <c r="AG1033" s="170">
        <v>1</v>
      </c>
      <c r="AH1033" s="171">
        <v>44059</v>
      </c>
      <c r="AI1033" s="167">
        <v>5</v>
      </c>
      <c r="AJ1033" s="169"/>
      <c r="AK1033" s="170">
        <v>1</v>
      </c>
      <c r="AL1033" s="171">
        <v>44058</v>
      </c>
      <c r="AM1033" s="167">
        <v>5</v>
      </c>
      <c r="AN1033" s="169"/>
      <c r="AO1033" s="170">
        <v>1</v>
      </c>
      <c r="AP1033" s="171">
        <v>44057</v>
      </c>
      <c r="AQ1033" s="167">
        <v>5</v>
      </c>
      <c r="AR1033" s="169"/>
      <c r="AS1033" s="170">
        <v>1</v>
      </c>
      <c r="AT1033" s="171">
        <v>44056</v>
      </c>
      <c r="AU1033" s="167">
        <v>5</v>
      </c>
      <c r="AV1033" s="169"/>
      <c r="AW1033" s="170">
        <v>1</v>
      </c>
      <c r="AX1033" s="171">
        <v>44055</v>
      </c>
      <c r="AY1033" s="167">
        <v>5</v>
      </c>
      <c r="AZ1033" s="169"/>
      <c r="BA1033" s="170">
        <v>1</v>
      </c>
      <c r="BB1033" s="171">
        <v>44054</v>
      </c>
      <c r="BC1033" s="167">
        <v>5</v>
      </c>
      <c r="BD1033" s="169"/>
      <c r="BE1033" s="170">
        <v>1</v>
      </c>
      <c r="BF1033" s="171">
        <v>44053</v>
      </c>
      <c r="BG1033" s="167">
        <v>5</v>
      </c>
      <c r="BH1033" s="169"/>
    </row>
    <row r="1034" spans="1:60" s="172" customFormat="1" x14ac:dyDescent="0.25">
      <c r="A1034" s="164"/>
      <c r="B1034" s="165"/>
      <c r="C1034" s="144">
        <f t="shared" si="180"/>
        <v>1</v>
      </c>
      <c r="D1034" s="166">
        <f t="shared" si="181"/>
        <v>1</v>
      </c>
      <c r="E1034" s="167">
        <f t="shared" si="182"/>
        <v>45</v>
      </c>
      <c r="F1034" s="167">
        <v>5</v>
      </c>
      <c r="G1034" s="168"/>
      <c r="H1034" s="169"/>
      <c r="I1034" s="170">
        <v>6</v>
      </c>
      <c r="J1034" s="171">
        <v>44065</v>
      </c>
      <c r="K1034" s="167">
        <v>5</v>
      </c>
      <c r="L1034" s="169"/>
      <c r="M1034" s="170">
        <v>8</v>
      </c>
      <c r="N1034" s="171">
        <v>44064</v>
      </c>
      <c r="O1034" s="167">
        <v>5</v>
      </c>
      <c r="P1034" s="169"/>
      <c r="Q1034" s="170">
        <v>8</v>
      </c>
      <c r="R1034" s="171">
        <v>44063</v>
      </c>
      <c r="S1034" s="167">
        <v>5</v>
      </c>
      <c r="T1034" s="169"/>
      <c r="U1034" s="170">
        <v>8</v>
      </c>
      <c r="V1034" s="171">
        <v>44062</v>
      </c>
      <c r="W1034" s="167">
        <v>5</v>
      </c>
      <c r="X1034" s="169"/>
      <c r="Y1034" s="3">
        <v>5</v>
      </c>
      <c r="Z1034" s="171">
        <v>44061</v>
      </c>
      <c r="AA1034" s="167">
        <v>5</v>
      </c>
      <c r="AB1034" s="169"/>
      <c r="AC1034" s="131">
        <v>3</v>
      </c>
      <c r="AD1034" s="171">
        <v>44060</v>
      </c>
      <c r="AE1034" s="167">
        <v>5</v>
      </c>
      <c r="AF1034" s="169"/>
      <c r="AG1034" s="170">
        <v>1</v>
      </c>
      <c r="AH1034" s="171">
        <v>44059</v>
      </c>
      <c r="AI1034" s="167">
        <v>5</v>
      </c>
      <c r="AJ1034" s="169"/>
      <c r="AK1034" s="170">
        <v>1</v>
      </c>
      <c r="AL1034" s="171">
        <v>44058</v>
      </c>
      <c r="AM1034" s="167">
        <v>5</v>
      </c>
      <c r="AN1034" s="169"/>
      <c r="AO1034" s="170">
        <v>1</v>
      </c>
      <c r="AP1034" s="171">
        <v>44057</v>
      </c>
      <c r="AQ1034" s="167">
        <v>5</v>
      </c>
      <c r="AR1034" s="169"/>
      <c r="AS1034" s="170"/>
      <c r="AT1034" s="171"/>
      <c r="AU1034" s="167"/>
      <c r="AV1034" s="169"/>
      <c r="AW1034" s="170"/>
      <c r="AX1034" s="171"/>
      <c r="AY1034" s="167"/>
      <c r="AZ1034" s="169"/>
      <c r="BA1034" s="170"/>
      <c r="BB1034" s="171"/>
      <c r="BC1034" s="167"/>
      <c r="BD1034" s="169"/>
      <c r="BE1034" s="170"/>
      <c r="BF1034" s="171"/>
      <c r="BG1034" s="167"/>
      <c r="BH1034" s="169"/>
    </row>
    <row r="1035" spans="1:60" s="172" customFormat="1" x14ac:dyDescent="0.25">
      <c r="A1035" s="164"/>
      <c r="B1035" s="165"/>
      <c r="C1035" s="144">
        <f t="shared" si="180"/>
        <v>1</v>
      </c>
      <c r="D1035" s="166">
        <f t="shared" si="181"/>
        <v>1</v>
      </c>
      <c r="E1035" s="167">
        <f t="shared" si="182"/>
        <v>25</v>
      </c>
      <c r="F1035" s="167">
        <v>5</v>
      </c>
      <c r="G1035" s="168"/>
      <c r="H1035" s="169"/>
      <c r="I1035" s="170">
        <v>6</v>
      </c>
      <c r="J1035" s="171">
        <v>44065</v>
      </c>
      <c r="K1035" s="167">
        <v>5</v>
      </c>
      <c r="L1035" s="169"/>
      <c r="M1035" s="170">
        <v>8</v>
      </c>
      <c r="N1035" s="171">
        <v>44064</v>
      </c>
      <c r="O1035" s="167">
        <v>5</v>
      </c>
      <c r="P1035" s="169"/>
      <c r="Q1035" s="170">
        <v>8</v>
      </c>
      <c r="R1035" s="171">
        <v>44063</v>
      </c>
      <c r="S1035" s="167">
        <v>5</v>
      </c>
      <c r="T1035" s="169"/>
      <c r="U1035" s="170">
        <v>8</v>
      </c>
      <c r="V1035" s="171">
        <v>44062</v>
      </c>
      <c r="W1035" s="167">
        <v>5</v>
      </c>
      <c r="X1035" s="169"/>
      <c r="Y1035" s="3">
        <v>5</v>
      </c>
      <c r="Z1035" s="171">
        <v>44061</v>
      </c>
      <c r="AA1035" s="167">
        <v>5</v>
      </c>
      <c r="AB1035" s="169"/>
      <c r="AC1035" s="131"/>
      <c r="AD1035" s="171"/>
      <c r="AE1035" s="167"/>
      <c r="AF1035" s="169"/>
      <c r="AG1035" s="170"/>
      <c r="AH1035" s="171"/>
      <c r="AI1035" s="167"/>
      <c r="AJ1035" s="169"/>
      <c r="AK1035" s="170"/>
      <c r="AL1035" s="171"/>
      <c r="AM1035" s="167"/>
      <c r="AN1035" s="169"/>
      <c r="AO1035" s="170"/>
      <c r="AP1035" s="171"/>
      <c r="AQ1035" s="167"/>
      <c r="AR1035" s="169"/>
      <c r="AS1035" s="170"/>
      <c r="AT1035" s="171"/>
      <c r="AU1035" s="167"/>
      <c r="AV1035" s="169"/>
      <c r="AW1035" s="170"/>
      <c r="AX1035" s="171"/>
      <c r="AY1035" s="167"/>
      <c r="AZ1035" s="169"/>
      <c r="BA1035" s="170"/>
      <c r="BB1035" s="171"/>
      <c r="BC1035" s="167"/>
      <c r="BD1035" s="169"/>
      <c r="BE1035" s="170"/>
      <c r="BF1035" s="171"/>
      <c r="BG1035" s="167"/>
      <c r="BH1035" s="169"/>
    </row>
    <row r="1036" spans="1:60" s="172" customFormat="1" x14ac:dyDescent="0.25">
      <c r="A1036" s="164"/>
      <c r="B1036" s="165"/>
      <c r="C1036" s="144">
        <f t="shared" si="180"/>
        <v>1</v>
      </c>
      <c r="D1036" s="166">
        <f t="shared" si="181"/>
        <v>1</v>
      </c>
      <c r="E1036" s="167">
        <f t="shared" si="182"/>
        <v>5</v>
      </c>
      <c r="F1036" s="167">
        <v>5</v>
      </c>
      <c r="G1036" s="168"/>
      <c r="H1036" s="169"/>
      <c r="I1036" s="170">
        <v>6</v>
      </c>
      <c r="J1036" s="171">
        <v>44065</v>
      </c>
      <c r="K1036" s="167">
        <v>5</v>
      </c>
      <c r="L1036" s="169"/>
      <c r="M1036" s="170"/>
      <c r="N1036" s="171"/>
      <c r="O1036" s="167"/>
      <c r="P1036" s="169"/>
      <c r="Q1036" s="170"/>
      <c r="R1036" s="171"/>
      <c r="S1036" s="167"/>
      <c r="T1036" s="169"/>
      <c r="U1036" s="170"/>
      <c r="V1036" s="171"/>
      <c r="W1036" s="167"/>
      <c r="X1036" s="169"/>
      <c r="Y1036" s="3"/>
      <c r="Z1036" s="171"/>
      <c r="AA1036" s="167"/>
      <c r="AB1036" s="169"/>
      <c r="AC1036" s="131"/>
      <c r="AD1036" s="171"/>
      <c r="AE1036" s="167"/>
      <c r="AF1036" s="169"/>
      <c r="AG1036" s="170"/>
      <c r="AH1036" s="171"/>
      <c r="AI1036" s="167"/>
      <c r="AJ1036" s="169"/>
      <c r="AK1036" s="170"/>
      <c r="AL1036" s="171"/>
      <c r="AM1036" s="167"/>
      <c r="AN1036" s="169"/>
      <c r="AO1036" s="170"/>
      <c r="AP1036" s="171"/>
      <c r="AQ1036" s="167"/>
      <c r="AR1036" s="169"/>
      <c r="AS1036" s="170"/>
      <c r="AT1036" s="171"/>
      <c r="AU1036" s="167"/>
      <c r="AV1036" s="169"/>
      <c r="AW1036" s="170"/>
      <c r="AX1036" s="171"/>
      <c r="AY1036" s="167"/>
      <c r="AZ1036" s="169"/>
      <c r="BA1036" s="170"/>
      <c r="BB1036" s="171"/>
      <c r="BC1036" s="167"/>
      <c r="BD1036" s="169"/>
      <c r="BE1036" s="170"/>
      <c r="BF1036" s="171"/>
      <c r="BG1036" s="167"/>
      <c r="BH1036" s="169"/>
    </row>
    <row r="1037" spans="1:60" s="172" customFormat="1" x14ac:dyDescent="0.25">
      <c r="A1037" s="164">
        <v>44066</v>
      </c>
      <c r="B1037" s="165">
        <v>0.5</v>
      </c>
      <c r="C1037" s="144">
        <f t="shared" si="180"/>
        <v>3</v>
      </c>
      <c r="D1037" s="166">
        <f t="shared" si="181"/>
        <v>3</v>
      </c>
      <c r="E1037" s="167">
        <f t="shared" si="182"/>
        <v>195</v>
      </c>
      <c r="F1037" s="167">
        <v>5</v>
      </c>
      <c r="G1037" s="168"/>
      <c r="H1037" s="169"/>
      <c r="I1037" s="170">
        <v>6</v>
      </c>
      <c r="J1037" s="171">
        <v>44065</v>
      </c>
      <c r="K1037" s="167">
        <v>15</v>
      </c>
      <c r="L1037" s="169"/>
      <c r="M1037" s="170">
        <v>8</v>
      </c>
      <c r="N1037" s="171">
        <v>44064</v>
      </c>
      <c r="O1037" s="167">
        <v>15</v>
      </c>
      <c r="P1037" s="169"/>
      <c r="Q1037" s="170">
        <v>8</v>
      </c>
      <c r="R1037" s="171">
        <v>44063</v>
      </c>
      <c r="S1037" s="167">
        <v>15</v>
      </c>
      <c r="T1037" s="169"/>
      <c r="U1037" s="170">
        <v>8</v>
      </c>
      <c r="V1037" s="171">
        <v>44062</v>
      </c>
      <c r="W1037" s="167">
        <v>15</v>
      </c>
      <c r="X1037" s="169"/>
      <c r="Y1037" s="3">
        <v>5</v>
      </c>
      <c r="Z1037" s="171">
        <v>44061</v>
      </c>
      <c r="AA1037" s="167">
        <v>15</v>
      </c>
      <c r="AB1037" s="169"/>
      <c r="AC1037" s="131">
        <v>3</v>
      </c>
      <c r="AD1037" s="171">
        <v>44060</v>
      </c>
      <c r="AE1037" s="167">
        <v>15</v>
      </c>
      <c r="AF1037" s="169"/>
      <c r="AG1037" s="170">
        <v>1</v>
      </c>
      <c r="AH1037" s="171">
        <v>44059</v>
      </c>
      <c r="AI1037" s="167">
        <v>15</v>
      </c>
      <c r="AJ1037" s="169"/>
      <c r="AK1037" s="170">
        <v>1</v>
      </c>
      <c r="AL1037" s="171">
        <v>44058</v>
      </c>
      <c r="AM1037" s="167">
        <v>15</v>
      </c>
      <c r="AN1037" s="169"/>
      <c r="AO1037" s="170">
        <v>1</v>
      </c>
      <c r="AP1037" s="171">
        <v>44057</v>
      </c>
      <c r="AQ1037" s="167">
        <v>15</v>
      </c>
      <c r="AR1037" s="169"/>
      <c r="AS1037" s="170">
        <v>1</v>
      </c>
      <c r="AT1037" s="171">
        <v>44056</v>
      </c>
      <c r="AU1037" s="167">
        <v>15</v>
      </c>
      <c r="AV1037" s="169"/>
      <c r="AW1037" s="170">
        <v>1</v>
      </c>
      <c r="AX1037" s="171">
        <v>44055</v>
      </c>
      <c r="AY1037" s="167">
        <v>15</v>
      </c>
      <c r="AZ1037" s="169"/>
      <c r="BA1037" s="170">
        <v>1</v>
      </c>
      <c r="BB1037" s="171">
        <v>44054</v>
      </c>
      <c r="BC1037" s="167">
        <v>15</v>
      </c>
      <c r="BD1037" s="169"/>
      <c r="BE1037" s="170">
        <v>1</v>
      </c>
      <c r="BF1037" s="171">
        <v>44053</v>
      </c>
      <c r="BG1037" s="167">
        <v>15</v>
      </c>
      <c r="BH1037" s="169"/>
    </row>
    <row r="1038" spans="1:60" s="172" customFormat="1" x14ac:dyDescent="0.25">
      <c r="A1038" s="164"/>
      <c r="B1038" s="165"/>
      <c r="C1038" s="144">
        <f t="shared" si="180"/>
        <v>1</v>
      </c>
      <c r="D1038" s="166">
        <f t="shared" si="181"/>
        <v>1</v>
      </c>
      <c r="E1038" s="167">
        <f t="shared" si="182"/>
        <v>20</v>
      </c>
      <c r="F1038" s="167">
        <v>5</v>
      </c>
      <c r="G1038" s="168"/>
      <c r="H1038" s="169"/>
      <c r="I1038" s="170">
        <v>6</v>
      </c>
      <c r="J1038" s="171">
        <v>44065</v>
      </c>
      <c r="K1038" s="167">
        <v>5</v>
      </c>
      <c r="L1038" s="169"/>
      <c r="M1038" s="170">
        <v>8</v>
      </c>
      <c r="N1038" s="171">
        <v>44064</v>
      </c>
      <c r="O1038" s="167">
        <v>5</v>
      </c>
      <c r="P1038" s="169"/>
      <c r="Q1038" s="170">
        <v>8</v>
      </c>
      <c r="R1038" s="171">
        <v>44063</v>
      </c>
      <c r="S1038" s="167">
        <v>5</v>
      </c>
      <c r="T1038" s="169"/>
      <c r="U1038" s="170">
        <v>8</v>
      </c>
      <c r="V1038" s="171">
        <v>44062</v>
      </c>
      <c r="W1038" s="167">
        <v>5</v>
      </c>
      <c r="X1038" s="169"/>
      <c r="Y1038" s="3"/>
      <c r="Z1038" s="171"/>
      <c r="AA1038" s="167"/>
      <c r="AB1038" s="169"/>
      <c r="AC1038" s="131"/>
      <c r="AD1038" s="171"/>
      <c r="AE1038" s="167"/>
      <c r="AF1038" s="169"/>
      <c r="AG1038" s="170"/>
      <c r="AH1038" s="171"/>
      <c r="AI1038" s="167"/>
      <c r="AJ1038" s="169"/>
      <c r="AK1038" s="170"/>
      <c r="AL1038" s="171"/>
      <c r="AM1038" s="167"/>
      <c r="AN1038" s="169"/>
      <c r="AO1038" s="170"/>
      <c r="AP1038" s="171"/>
      <c r="AQ1038" s="167"/>
      <c r="AR1038" s="169"/>
      <c r="AS1038" s="170"/>
      <c r="AT1038" s="171"/>
      <c r="AU1038" s="167"/>
      <c r="AV1038" s="169"/>
      <c r="AW1038" s="170"/>
      <c r="AX1038" s="171"/>
      <c r="AY1038" s="167"/>
      <c r="AZ1038" s="169"/>
      <c r="BA1038" s="170"/>
      <c r="BB1038" s="171"/>
      <c r="BC1038" s="167"/>
      <c r="BD1038" s="169"/>
      <c r="BE1038" s="170"/>
      <c r="BF1038" s="171"/>
      <c r="BG1038" s="167"/>
      <c r="BH1038" s="169"/>
    </row>
    <row r="1039" spans="1:60" s="172" customFormat="1" x14ac:dyDescent="0.25">
      <c r="A1039" s="164"/>
      <c r="B1039" s="165"/>
      <c r="C1039" s="144">
        <f t="shared" si="180"/>
        <v>1</v>
      </c>
      <c r="D1039" s="166">
        <f t="shared" si="181"/>
        <v>1</v>
      </c>
      <c r="E1039" s="167">
        <f t="shared" si="182"/>
        <v>10</v>
      </c>
      <c r="F1039" s="167">
        <v>5</v>
      </c>
      <c r="G1039" s="168"/>
      <c r="H1039" s="169"/>
      <c r="I1039" s="170">
        <v>6</v>
      </c>
      <c r="J1039" s="171">
        <v>44065</v>
      </c>
      <c r="K1039" s="167">
        <v>5</v>
      </c>
      <c r="L1039" s="169"/>
      <c r="M1039" s="170">
        <v>8</v>
      </c>
      <c r="N1039" s="171">
        <v>44064</v>
      </c>
      <c r="O1039" s="167">
        <v>5</v>
      </c>
      <c r="P1039" s="169"/>
      <c r="Q1039" s="170"/>
      <c r="R1039" s="171"/>
      <c r="S1039" s="167"/>
      <c r="T1039" s="169"/>
      <c r="U1039" s="170"/>
      <c r="V1039" s="171"/>
      <c r="W1039" s="167"/>
      <c r="X1039" s="169"/>
      <c r="Y1039" s="3"/>
      <c r="Z1039" s="171"/>
      <c r="AA1039" s="167"/>
      <c r="AB1039" s="169"/>
      <c r="AC1039" s="131"/>
      <c r="AD1039" s="171"/>
      <c r="AE1039" s="167"/>
      <c r="AF1039" s="169"/>
      <c r="AG1039" s="170"/>
      <c r="AH1039" s="171"/>
      <c r="AI1039" s="167"/>
      <c r="AJ1039" s="169"/>
      <c r="AK1039" s="170"/>
      <c r="AL1039" s="171"/>
      <c r="AM1039" s="167"/>
      <c r="AN1039" s="169"/>
      <c r="AO1039" s="170"/>
      <c r="AP1039" s="171"/>
      <c r="AQ1039" s="167"/>
      <c r="AR1039" s="169"/>
      <c r="AS1039" s="170"/>
      <c r="AT1039" s="171"/>
      <c r="AU1039" s="167"/>
      <c r="AV1039" s="169"/>
      <c r="AW1039" s="170"/>
      <c r="AX1039" s="171"/>
      <c r="AY1039" s="167"/>
      <c r="AZ1039" s="169"/>
      <c r="BA1039" s="170"/>
      <c r="BB1039" s="171"/>
      <c r="BC1039" s="167"/>
      <c r="BD1039" s="169"/>
      <c r="BE1039" s="170"/>
      <c r="BF1039" s="171"/>
      <c r="BG1039" s="167"/>
      <c r="BH1039" s="169"/>
    </row>
    <row r="1040" spans="1:60" s="172" customFormat="1" x14ac:dyDescent="0.25">
      <c r="A1040" s="164"/>
      <c r="B1040" s="165"/>
      <c r="C1040" s="144">
        <f t="shared" si="180"/>
        <v>1</v>
      </c>
      <c r="D1040" s="166">
        <f t="shared" si="181"/>
        <v>1</v>
      </c>
      <c r="E1040" s="167">
        <f t="shared" si="182"/>
        <v>5</v>
      </c>
      <c r="F1040" s="167">
        <v>5</v>
      </c>
      <c r="G1040" s="168"/>
      <c r="H1040" s="169"/>
      <c r="I1040" s="170">
        <v>6</v>
      </c>
      <c r="J1040" s="171">
        <v>44065</v>
      </c>
      <c r="K1040" s="167">
        <v>5</v>
      </c>
      <c r="L1040" s="169"/>
      <c r="M1040" s="170"/>
      <c r="N1040" s="171"/>
      <c r="O1040" s="167"/>
      <c r="P1040" s="169"/>
      <c r="Q1040" s="170"/>
      <c r="R1040" s="171"/>
      <c r="S1040" s="167"/>
      <c r="T1040" s="169"/>
      <c r="U1040" s="170"/>
      <c r="V1040" s="171"/>
      <c r="W1040" s="167"/>
      <c r="X1040" s="169"/>
      <c r="Y1040" s="3"/>
      <c r="Z1040" s="171"/>
      <c r="AA1040" s="167"/>
      <c r="AB1040" s="169"/>
      <c r="AC1040" s="131"/>
      <c r="AD1040" s="171"/>
      <c r="AE1040" s="167"/>
      <c r="AF1040" s="169"/>
      <c r="AG1040" s="170"/>
      <c r="AH1040" s="171"/>
      <c r="AI1040" s="167"/>
      <c r="AJ1040" s="169"/>
      <c r="AK1040" s="170"/>
      <c r="AL1040" s="171"/>
      <c r="AM1040" s="167"/>
      <c r="AN1040" s="169"/>
      <c r="AO1040" s="170"/>
      <c r="AP1040" s="171"/>
      <c r="AQ1040" s="167"/>
      <c r="AR1040" s="169"/>
      <c r="AS1040" s="170"/>
      <c r="AT1040" s="171"/>
      <c r="AU1040" s="167"/>
      <c r="AV1040" s="169"/>
      <c r="AW1040" s="170"/>
      <c r="AX1040" s="171"/>
      <c r="AY1040" s="167"/>
      <c r="AZ1040" s="169"/>
      <c r="BA1040" s="170"/>
      <c r="BB1040" s="171"/>
      <c r="BC1040" s="167"/>
      <c r="BD1040" s="169"/>
      <c r="BE1040" s="170"/>
      <c r="BF1040" s="171"/>
      <c r="BG1040" s="167"/>
      <c r="BH1040" s="169"/>
    </row>
    <row r="1041" spans="1:60" s="172" customFormat="1" x14ac:dyDescent="0.25">
      <c r="A1041" s="164">
        <v>44066</v>
      </c>
      <c r="B1041" s="165">
        <v>0.58333333333333337</v>
      </c>
      <c r="C1041" s="144">
        <f t="shared" si="180"/>
        <v>3</v>
      </c>
      <c r="D1041" s="166">
        <f t="shared" si="181"/>
        <v>3</v>
      </c>
      <c r="E1041" s="167">
        <f t="shared" si="182"/>
        <v>195</v>
      </c>
      <c r="F1041" s="167">
        <v>5</v>
      </c>
      <c r="G1041" s="168"/>
      <c r="H1041" s="169"/>
      <c r="I1041" s="170">
        <v>6</v>
      </c>
      <c r="J1041" s="171">
        <v>44065</v>
      </c>
      <c r="K1041" s="167">
        <v>15</v>
      </c>
      <c r="L1041" s="169"/>
      <c r="M1041" s="170">
        <v>8</v>
      </c>
      <c r="N1041" s="171">
        <v>44064</v>
      </c>
      <c r="O1041" s="167">
        <v>15</v>
      </c>
      <c r="P1041" s="169"/>
      <c r="Q1041" s="170">
        <v>8</v>
      </c>
      <c r="R1041" s="171">
        <v>44063</v>
      </c>
      <c r="S1041" s="167">
        <v>15</v>
      </c>
      <c r="T1041" s="169"/>
      <c r="U1041" s="170">
        <v>8</v>
      </c>
      <c r="V1041" s="171">
        <v>44062</v>
      </c>
      <c r="W1041" s="167">
        <v>15</v>
      </c>
      <c r="X1041" s="169"/>
      <c r="Y1041" s="3">
        <v>5</v>
      </c>
      <c r="Z1041" s="171">
        <v>44061</v>
      </c>
      <c r="AA1041" s="167">
        <v>15</v>
      </c>
      <c r="AB1041" s="169"/>
      <c r="AC1041" s="131">
        <v>3</v>
      </c>
      <c r="AD1041" s="171">
        <v>44060</v>
      </c>
      <c r="AE1041" s="167">
        <v>15</v>
      </c>
      <c r="AF1041" s="169"/>
      <c r="AG1041" s="170">
        <v>1</v>
      </c>
      <c r="AH1041" s="171">
        <v>44059</v>
      </c>
      <c r="AI1041" s="167">
        <v>15</v>
      </c>
      <c r="AJ1041" s="169"/>
      <c r="AK1041" s="170">
        <v>1</v>
      </c>
      <c r="AL1041" s="171">
        <v>44058</v>
      </c>
      <c r="AM1041" s="167">
        <v>15</v>
      </c>
      <c r="AN1041" s="169"/>
      <c r="AO1041" s="170">
        <v>1</v>
      </c>
      <c r="AP1041" s="171">
        <v>44057</v>
      </c>
      <c r="AQ1041" s="167">
        <v>15</v>
      </c>
      <c r="AR1041" s="169"/>
      <c r="AS1041" s="170">
        <v>1</v>
      </c>
      <c r="AT1041" s="171">
        <v>44056</v>
      </c>
      <c r="AU1041" s="167">
        <v>15</v>
      </c>
      <c r="AV1041" s="169"/>
      <c r="AW1041" s="170">
        <v>1</v>
      </c>
      <c r="AX1041" s="171">
        <v>44055</v>
      </c>
      <c r="AY1041" s="167">
        <v>15</v>
      </c>
      <c r="AZ1041" s="169"/>
      <c r="BA1041" s="170">
        <v>1</v>
      </c>
      <c r="BB1041" s="171">
        <v>44054</v>
      </c>
      <c r="BC1041" s="167">
        <v>15</v>
      </c>
      <c r="BD1041" s="169"/>
      <c r="BE1041" s="170">
        <v>1</v>
      </c>
      <c r="BF1041" s="171">
        <v>44053</v>
      </c>
      <c r="BG1041" s="167">
        <v>15</v>
      </c>
      <c r="BH1041" s="169"/>
    </row>
    <row r="1042" spans="1:60" s="172" customFormat="1" x14ac:dyDescent="0.25">
      <c r="A1042" s="164"/>
      <c r="B1042" s="165"/>
      <c r="C1042" s="144">
        <f t="shared" si="180"/>
        <v>1</v>
      </c>
      <c r="D1042" s="166">
        <f t="shared" si="181"/>
        <v>1</v>
      </c>
      <c r="E1042" s="167">
        <f t="shared" si="182"/>
        <v>60</v>
      </c>
      <c r="F1042" s="167">
        <v>5</v>
      </c>
      <c r="G1042" s="168"/>
      <c r="H1042" s="169"/>
      <c r="I1042" s="170">
        <v>6</v>
      </c>
      <c r="J1042" s="171">
        <v>44065</v>
      </c>
      <c r="K1042" s="167">
        <v>5</v>
      </c>
      <c r="L1042" s="169"/>
      <c r="M1042" s="170">
        <v>8</v>
      </c>
      <c r="N1042" s="171">
        <v>44064</v>
      </c>
      <c r="O1042" s="167">
        <v>5</v>
      </c>
      <c r="P1042" s="169"/>
      <c r="Q1042" s="170">
        <v>8</v>
      </c>
      <c r="R1042" s="171">
        <v>44063</v>
      </c>
      <c r="S1042" s="167">
        <v>5</v>
      </c>
      <c r="T1042" s="169"/>
      <c r="U1042" s="170">
        <v>8</v>
      </c>
      <c r="V1042" s="171">
        <v>44062</v>
      </c>
      <c r="W1042" s="167">
        <v>5</v>
      </c>
      <c r="X1042" s="169"/>
      <c r="Y1042" s="3">
        <v>5</v>
      </c>
      <c r="Z1042" s="171">
        <v>44061</v>
      </c>
      <c r="AA1042" s="167">
        <v>5</v>
      </c>
      <c r="AB1042" s="169"/>
      <c r="AC1042" s="131">
        <v>3</v>
      </c>
      <c r="AD1042" s="171">
        <v>44060</v>
      </c>
      <c r="AE1042" s="167">
        <v>5</v>
      </c>
      <c r="AF1042" s="169"/>
      <c r="AG1042" s="170">
        <v>1</v>
      </c>
      <c r="AH1042" s="171">
        <v>44059</v>
      </c>
      <c r="AI1042" s="167">
        <v>5</v>
      </c>
      <c r="AJ1042" s="169"/>
      <c r="AK1042" s="170">
        <v>1</v>
      </c>
      <c r="AL1042" s="171">
        <v>44058</v>
      </c>
      <c r="AM1042" s="167">
        <v>5</v>
      </c>
      <c r="AN1042" s="169"/>
      <c r="AO1042" s="170">
        <v>1</v>
      </c>
      <c r="AP1042" s="171">
        <v>44057</v>
      </c>
      <c r="AQ1042" s="167">
        <v>0</v>
      </c>
      <c r="AR1042" s="169"/>
      <c r="AS1042" s="170">
        <v>1</v>
      </c>
      <c r="AT1042" s="171">
        <v>44056</v>
      </c>
      <c r="AU1042" s="167">
        <v>5</v>
      </c>
      <c r="AV1042" s="169"/>
      <c r="AW1042" s="170">
        <v>1</v>
      </c>
      <c r="AX1042" s="171">
        <v>44055</v>
      </c>
      <c r="AY1042" s="167">
        <v>5</v>
      </c>
      <c r="AZ1042" s="169"/>
      <c r="BA1042" s="170">
        <v>1</v>
      </c>
      <c r="BB1042" s="171">
        <v>44054</v>
      </c>
      <c r="BC1042" s="167">
        <v>5</v>
      </c>
      <c r="BD1042" s="169"/>
      <c r="BE1042" s="170">
        <v>1</v>
      </c>
      <c r="BF1042" s="171">
        <v>44053</v>
      </c>
      <c r="BG1042" s="167">
        <v>5</v>
      </c>
      <c r="BH1042" s="169"/>
    </row>
    <row r="1043" spans="1:60" s="172" customFormat="1" x14ac:dyDescent="0.25">
      <c r="A1043" s="164"/>
      <c r="B1043" s="165"/>
      <c r="C1043" s="144">
        <f t="shared" si="180"/>
        <v>1</v>
      </c>
      <c r="D1043" s="166">
        <f t="shared" si="181"/>
        <v>1</v>
      </c>
      <c r="E1043" s="167">
        <f t="shared" si="182"/>
        <v>55</v>
      </c>
      <c r="F1043" s="167">
        <v>5</v>
      </c>
      <c r="G1043" s="168"/>
      <c r="H1043" s="169"/>
      <c r="I1043" s="170">
        <v>6</v>
      </c>
      <c r="J1043" s="171">
        <v>44065</v>
      </c>
      <c r="K1043" s="167">
        <v>5</v>
      </c>
      <c r="L1043" s="169"/>
      <c r="M1043" s="170">
        <v>8</v>
      </c>
      <c r="N1043" s="171">
        <v>44064</v>
      </c>
      <c r="O1043" s="167">
        <v>5</v>
      </c>
      <c r="P1043" s="169"/>
      <c r="Q1043" s="170">
        <v>8</v>
      </c>
      <c r="R1043" s="171">
        <v>44063</v>
      </c>
      <c r="S1043" s="167">
        <v>5</v>
      </c>
      <c r="T1043" s="169"/>
      <c r="U1043" s="170">
        <v>8</v>
      </c>
      <c r="V1043" s="171">
        <v>44062</v>
      </c>
      <c r="W1043" s="167">
        <v>5</v>
      </c>
      <c r="X1043" s="169"/>
      <c r="Y1043" s="3">
        <v>5</v>
      </c>
      <c r="Z1043" s="171">
        <v>44061</v>
      </c>
      <c r="AA1043" s="167">
        <v>5</v>
      </c>
      <c r="AB1043" s="169"/>
      <c r="AC1043" s="131">
        <v>3</v>
      </c>
      <c r="AD1043" s="171">
        <v>44060</v>
      </c>
      <c r="AE1043" s="167">
        <v>5</v>
      </c>
      <c r="AF1043" s="169"/>
      <c r="AG1043" s="170">
        <v>1</v>
      </c>
      <c r="AH1043" s="171">
        <v>44059</v>
      </c>
      <c r="AI1043" s="167">
        <v>5</v>
      </c>
      <c r="AJ1043" s="169"/>
      <c r="AK1043" s="170">
        <v>1</v>
      </c>
      <c r="AL1043" s="171">
        <v>44058</v>
      </c>
      <c r="AM1043" s="167">
        <v>0</v>
      </c>
      <c r="AN1043" s="169"/>
      <c r="AO1043" s="170">
        <v>1</v>
      </c>
      <c r="AP1043" s="171">
        <v>44057</v>
      </c>
      <c r="AQ1043" s="167">
        <v>0</v>
      </c>
      <c r="AR1043" s="169"/>
      <c r="AS1043" s="170">
        <v>1</v>
      </c>
      <c r="AT1043" s="171">
        <v>44056</v>
      </c>
      <c r="AU1043" s="167">
        <v>5</v>
      </c>
      <c r="AV1043" s="169"/>
      <c r="AW1043" s="170">
        <v>1</v>
      </c>
      <c r="AX1043" s="171">
        <v>44055</v>
      </c>
      <c r="AY1043" s="167">
        <v>5</v>
      </c>
      <c r="AZ1043" s="169"/>
      <c r="BA1043" s="170">
        <v>1</v>
      </c>
      <c r="BB1043" s="171">
        <v>44054</v>
      </c>
      <c r="BC1043" s="167">
        <v>5</v>
      </c>
      <c r="BD1043" s="169"/>
      <c r="BE1043" s="170">
        <v>1</v>
      </c>
      <c r="BF1043" s="171">
        <v>44053</v>
      </c>
      <c r="BG1043" s="167">
        <v>5</v>
      </c>
      <c r="BH1043" s="169"/>
    </row>
    <row r="1044" spans="1:60" s="172" customFormat="1" x14ac:dyDescent="0.25">
      <c r="A1044" s="164">
        <v>44066</v>
      </c>
      <c r="B1044" s="165">
        <v>0.625</v>
      </c>
      <c r="C1044" s="144">
        <f t="shared" si="180"/>
        <v>2</v>
      </c>
      <c r="D1044" s="166">
        <f t="shared" si="181"/>
        <v>2</v>
      </c>
      <c r="E1044" s="167">
        <f t="shared" si="182"/>
        <v>130</v>
      </c>
      <c r="F1044" s="167">
        <v>5</v>
      </c>
      <c r="G1044" s="168"/>
      <c r="H1044" s="169"/>
      <c r="I1044" s="170">
        <v>6</v>
      </c>
      <c r="J1044" s="171">
        <v>44065</v>
      </c>
      <c r="K1044" s="167">
        <v>10</v>
      </c>
      <c r="L1044" s="169"/>
      <c r="M1044" s="170">
        <v>8</v>
      </c>
      <c r="N1044" s="171">
        <v>44064</v>
      </c>
      <c r="O1044" s="167">
        <v>10</v>
      </c>
      <c r="P1044" s="169"/>
      <c r="Q1044" s="170">
        <v>8</v>
      </c>
      <c r="R1044" s="171">
        <v>44063</v>
      </c>
      <c r="S1044" s="167">
        <v>10</v>
      </c>
      <c r="T1044" s="169"/>
      <c r="U1044" s="170">
        <v>8</v>
      </c>
      <c r="V1044" s="171">
        <v>44062</v>
      </c>
      <c r="W1044" s="167">
        <v>10</v>
      </c>
      <c r="X1044" s="169"/>
      <c r="Y1044" s="3">
        <v>5</v>
      </c>
      <c r="Z1044" s="171">
        <v>44061</v>
      </c>
      <c r="AA1044" s="167">
        <v>10</v>
      </c>
      <c r="AB1044" s="169"/>
      <c r="AC1044" s="131">
        <v>3</v>
      </c>
      <c r="AD1044" s="171">
        <v>44060</v>
      </c>
      <c r="AE1044" s="167">
        <v>10</v>
      </c>
      <c r="AF1044" s="169"/>
      <c r="AG1044" s="170">
        <v>1</v>
      </c>
      <c r="AH1044" s="171">
        <v>44059</v>
      </c>
      <c r="AI1044" s="167">
        <v>10</v>
      </c>
      <c r="AJ1044" s="169"/>
      <c r="AK1044" s="170">
        <v>1</v>
      </c>
      <c r="AL1044" s="171">
        <v>44058</v>
      </c>
      <c r="AM1044" s="167">
        <v>10</v>
      </c>
      <c r="AN1044" s="169"/>
      <c r="AO1044" s="170">
        <v>1</v>
      </c>
      <c r="AP1044" s="171">
        <v>44057</v>
      </c>
      <c r="AQ1044" s="167">
        <v>10</v>
      </c>
      <c r="AR1044" s="169"/>
      <c r="AS1044" s="170">
        <v>1</v>
      </c>
      <c r="AT1044" s="171">
        <v>44056</v>
      </c>
      <c r="AU1044" s="167">
        <v>10</v>
      </c>
      <c r="AV1044" s="169"/>
      <c r="AW1044" s="170">
        <v>1</v>
      </c>
      <c r="AX1044" s="171">
        <v>44055</v>
      </c>
      <c r="AY1044" s="167">
        <v>10</v>
      </c>
      <c r="AZ1044" s="169"/>
      <c r="BA1044" s="170">
        <v>1</v>
      </c>
      <c r="BB1044" s="171">
        <v>44054</v>
      </c>
      <c r="BC1044" s="167">
        <v>10</v>
      </c>
      <c r="BD1044" s="169"/>
      <c r="BE1044" s="170">
        <v>1</v>
      </c>
      <c r="BF1044" s="171">
        <v>44053</v>
      </c>
      <c r="BG1044" s="167">
        <v>10</v>
      </c>
      <c r="BH1044" s="169"/>
    </row>
    <row r="1045" spans="1:60" s="172" customFormat="1" x14ac:dyDescent="0.25">
      <c r="A1045" s="164"/>
      <c r="B1045" s="165"/>
      <c r="C1045" s="144">
        <f t="shared" si="180"/>
        <v>1</v>
      </c>
      <c r="D1045" s="166">
        <f t="shared" si="181"/>
        <v>1</v>
      </c>
      <c r="E1045" s="167">
        <f t="shared" si="182"/>
        <v>55</v>
      </c>
      <c r="F1045" s="167">
        <v>5</v>
      </c>
      <c r="G1045" s="168"/>
      <c r="H1045" s="169"/>
      <c r="I1045" s="170">
        <v>6</v>
      </c>
      <c r="J1045" s="171">
        <v>44065</v>
      </c>
      <c r="K1045" s="167">
        <v>5</v>
      </c>
      <c r="L1045" s="169"/>
      <c r="M1045" s="170">
        <v>8</v>
      </c>
      <c r="N1045" s="171">
        <v>44064</v>
      </c>
      <c r="O1045" s="167">
        <v>5</v>
      </c>
      <c r="P1045" s="169"/>
      <c r="Q1045" s="170">
        <v>8</v>
      </c>
      <c r="R1045" s="171">
        <v>44063</v>
      </c>
      <c r="S1045" s="167">
        <v>5</v>
      </c>
      <c r="T1045" s="169"/>
      <c r="U1045" s="170">
        <v>8</v>
      </c>
      <c r="V1045" s="171">
        <v>44062</v>
      </c>
      <c r="W1045" s="167">
        <v>5</v>
      </c>
      <c r="X1045" s="169"/>
      <c r="Y1045" s="3">
        <v>5</v>
      </c>
      <c r="Z1045" s="171">
        <v>44061</v>
      </c>
      <c r="AA1045" s="167">
        <v>5</v>
      </c>
      <c r="AB1045" s="169"/>
      <c r="AC1045" s="131">
        <v>3</v>
      </c>
      <c r="AD1045" s="171">
        <v>44060</v>
      </c>
      <c r="AE1045" s="167">
        <v>5</v>
      </c>
      <c r="AF1045" s="169"/>
      <c r="AG1045" s="170">
        <v>1</v>
      </c>
      <c r="AH1045" s="171">
        <v>44059</v>
      </c>
      <c r="AI1045" s="167">
        <v>5</v>
      </c>
      <c r="AJ1045" s="169"/>
      <c r="AK1045" s="170">
        <v>1</v>
      </c>
      <c r="AL1045" s="171">
        <v>44058</v>
      </c>
      <c r="AM1045" s="167">
        <v>5</v>
      </c>
      <c r="AN1045" s="169"/>
      <c r="AO1045" s="170">
        <v>1</v>
      </c>
      <c r="AP1045" s="171">
        <v>44057</v>
      </c>
      <c r="AQ1045" s="167">
        <v>5</v>
      </c>
      <c r="AR1045" s="169"/>
      <c r="AS1045" s="170">
        <v>1</v>
      </c>
      <c r="AT1045" s="171">
        <v>44056</v>
      </c>
      <c r="AU1045" s="167">
        <v>5</v>
      </c>
      <c r="AV1045" s="169"/>
      <c r="AW1045" s="170">
        <v>1</v>
      </c>
      <c r="AX1045" s="171">
        <v>44055</v>
      </c>
      <c r="AY1045" s="167">
        <v>5</v>
      </c>
      <c r="AZ1045" s="169"/>
      <c r="BA1045" s="170"/>
      <c r="BB1045" s="171"/>
      <c r="BC1045" s="167"/>
      <c r="BD1045" s="169"/>
      <c r="BE1045" s="170"/>
      <c r="BF1045" s="171"/>
      <c r="BG1045" s="167"/>
      <c r="BH1045" s="169"/>
    </row>
    <row r="1046" spans="1:60" s="172" customFormat="1" x14ac:dyDescent="0.25">
      <c r="A1046" s="164"/>
      <c r="B1046" s="165"/>
      <c r="C1046" s="144">
        <f t="shared" si="180"/>
        <v>1</v>
      </c>
      <c r="D1046" s="166">
        <f t="shared" si="181"/>
        <v>1</v>
      </c>
      <c r="E1046" s="167">
        <f t="shared" si="182"/>
        <v>20</v>
      </c>
      <c r="F1046" s="167">
        <v>5</v>
      </c>
      <c r="G1046" s="168"/>
      <c r="H1046" s="169"/>
      <c r="I1046" s="170">
        <v>6</v>
      </c>
      <c r="J1046" s="171">
        <v>44065</v>
      </c>
      <c r="K1046" s="167">
        <v>5</v>
      </c>
      <c r="L1046" s="169"/>
      <c r="M1046" s="170">
        <v>8</v>
      </c>
      <c r="N1046" s="171">
        <v>44064</v>
      </c>
      <c r="O1046" s="167">
        <v>5</v>
      </c>
      <c r="P1046" s="169"/>
      <c r="Q1046" s="170">
        <v>8</v>
      </c>
      <c r="R1046" s="171">
        <v>44063</v>
      </c>
      <c r="S1046" s="167">
        <v>5</v>
      </c>
      <c r="T1046" s="169"/>
      <c r="U1046" s="170">
        <v>8</v>
      </c>
      <c r="V1046" s="171">
        <v>44062</v>
      </c>
      <c r="W1046" s="167">
        <v>5</v>
      </c>
      <c r="X1046" s="169"/>
      <c r="Y1046" s="3"/>
      <c r="Z1046" s="171"/>
      <c r="AA1046" s="167"/>
      <c r="AB1046" s="169"/>
      <c r="AC1046" s="131"/>
      <c r="AD1046" s="171"/>
      <c r="AE1046" s="167"/>
      <c r="AF1046" s="169"/>
      <c r="AG1046" s="170"/>
      <c r="AH1046" s="171"/>
      <c r="AI1046" s="167"/>
      <c r="AJ1046" s="169"/>
      <c r="AK1046" s="170"/>
      <c r="AL1046" s="171"/>
      <c r="AM1046" s="167"/>
      <c r="AN1046" s="169"/>
      <c r="AO1046" s="170"/>
      <c r="AP1046" s="171"/>
      <c r="AQ1046" s="167"/>
      <c r="AR1046" s="169"/>
      <c r="AS1046" s="170"/>
      <c r="AT1046" s="171"/>
      <c r="AU1046" s="167"/>
      <c r="AV1046" s="169"/>
      <c r="AW1046" s="170"/>
      <c r="AX1046" s="171"/>
      <c r="AY1046" s="167"/>
      <c r="AZ1046" s="169"/>
      <c r="BA1046" s="170"/>
      <c r="BB1046" s="171"/>
      <c r="BC1046" s="167"/>
      <c r="BD1046" s="169"/>
      <c r="BE1046" s="170"/>
      <c r="BF1046" s="171"/>
      <c r="BG1046" s="167"/>
      <c r="BH1046" s="169"/>
    </row>
    <row r="1047" spans="1:60" s="172" customFormat="1" x14ac:dyDescent="0.25">
      <c r="A1047" s="164"/>
      <c r="B1047" s="165"/>
      <c r="C1047" s="144">
        <f t="shared" si="180"/>
        <v>1</v>
      </c>
      <c r="D1047" s="166">
        <f t="shared" si="181"/>
        <v>1</v>
      </c>
      <c r="E1047" s="167">
        <f t="shared" si="182"/>
        <v>15</v>
      </c>
      <c r="F1047" s="167">
        <v>5</v>
      </c>
      <c r="G1047" s="168"/>
      <c r="H1047" s="169"/>
      <c r="I1047" s="170">
        <v>6</v>
      </c>
      <c r="J1047" s="171">
        <v>44065</v>
      </c>
      <c r="K1047" s="167">
        <v>5</v>
      </c>
      <c r="L1047" s="169"/>
      <c r="M1047" s="170">
        <v>8</v>
      </c>
      <c r="N1047" s="171">
        <v>44064</v>
      </c>
      <c r="O1047" s="167">
        <v>5</v>
      </c>
      <c r="P1047" s="169"/>
      <c r="Q1047" s="170">
        <v>8</v>
      </c>
      <c r="R1047" s="171">
        <v>44063</v>
      </c>
      <c r="S1047" s="167">
        <v>5</v>
      </c>
      <c r="T1047" s="169"/>
      <c r="U1047" s="170"/>
      <c r="V1047" s="171"/>
      <c r="W1047" s="167"/>
      <c r="X1047" s="169"/>
      <c r="Y1047" s="3"/>
      <c r="Z1047" s="171"/>
      <c r="AA1047" s="167"/>
      <c r="AB1047" s="169"/>
      <c r="AC1047" s="131"/>
      <c r="AD1047" s="171"/>
      <c r="AE1047" s="167"/>
      <c r="AF1047" s="169"/>
      <c r="AG1047" s="170"/>
      <c r="AH1047" s="171"/>
      <c r="AI1047" s="167"/>
      <c r="AJ1047" s="169"/>
      <c r="AK1047" s="170"/>
      <c r="AL1047" s="171"/>
      <c r="AM1047" s="167"/>
      <c r="AN1047" s="169"/>
      <c r="AO1047" s="170"/>
      <c r="AP1047" s="171"/>
      <c r="AQ1047" s="167"/>
      <c r="AR1047" s="169"/>
      <c r="AS1047" s="170"/>
      <c r="AT1047" s="171"/>
      <c r="AU1047" s="167"/>
      <c r="AV1047" s="169"/>
      <c r="AW1047" s="170"/>
      <c r="AX1047" s="171"/>
      <c r="AY1047" s="167"/>
      <c r="AZ1047" s="169"/>
      <c r="BA1047" s="170"/>
      <c r="BB1047" s="171"/>
      <c r="BC1047" s="167"/>
      <c r="BD1047" s="169"/>
      <c r="BE1047" s="170"/>
      <c r="BF1047" s="171"/>
      <c r="BG1047" s="167"/>
      <c r="BH1047" s="169"/>
    </row>
    <row r="1048" spans="1:60" s="172" customFormat="1" x14ac:dyDescent="0.25">
      <c r="A1048" s="164">
        <v>44066</v>
      </c>
      <c r="B1048" s="165">
        <v>0.66666666666666663</v>
      </c>
      <c r="C1048" s="144">
        <f t="shared" si="180"/>
        <v>3</v>
      </c>
      <c r="D1048" s="166">
        <f t="shared" si="181"/>
        <v>3</v>
      </c>
      <c r="E1048" s="167">
        <f t="shared" si="182"/>
        <v>195</v>
      </c>
      <c r="F1048" s="167">
        <v>5</v>
      </c>
      <c r="G1048" s="168"/>
      <c r="H1048" s="169"/>
      <c r="I1048" s="170">
        <v>6</v>
      </c>
      <c r="J1048" s="171">
        <v>44065</v>
      </c>
      <c r="K1048" s="167">
        <v>15</v>
      </c>
      <c r="L1048" s="169"/>
      <c r="M1048" s="170">
        <v>8</v>
      </c>
      <c r="N1048" s="171">
        <v>44064</v>
      </c>
      <c r="O1048" s="167">
        <v>15</v>
      </c>
      <c r="P1048" s="169"/>
      <c r="Q1048" s="170">
        <v>8</v>
      </c>
      <c r="R1048" s="171">
        <v>44063</v>
      </c>
      <c r="S1048" s="167">
        <v>15</v>
      </c>
      <c r="T1048" s="169"/>
      <c r="U1048" s="170">
        <v>8</v>
      </c>
      <c r="V1048" s="171">
        <v>44062</v>
      </c>
      <c r="W1048" s="167">
        <v>15</v>
      </c>
      <c r="X1048" s="169"/>
      <c r="Y1048" s="3">
        <v>5</v>
      </c>
      <c r="Z1048" s="171">
        <v>44061</v>
      </c>
      <c r="AA1048" s="167">
        <v>15</v>
      </c>
      <c r="AB1048" s="169"/>
      <c r="AC1048" s="131">
        <v>3</v>
      </c>
      <c r="AD1048" s="171">
        <v>44060</v>
      </c>
      <c r="AE1048" s="167">
        <v>15</v>
      </c>
      <c r="AF1048" s="169"/>
      <c r="AG1048" s="170">
        <v>1</v>
      </c>
      <c r="AH1048" s="171">
        <v>44059</v>
      </c>
      <c r="AI1048" s="167">
        <v>15</v>
      </c>
      <c r="AJ1048" s="169"/>
      <c r="AK1048" s="170">
        <v>1</v>
      </c>
      <c r="AL1048" s="171">
        <v>44058</v>
      </c>
      <c r="AM1048" s="167">
        <v>15</v>
      </c>
      <c r="AN1048" s="169"/>
      <c r="AO1048" s="170">
        <v>1</v>
      </c>
      <c r="AP1048" s="171">
        <v>44057</v>
      </c>
      <c r="AQ1048" s="167">
        <v>15</v>
      </c>
      <c r="AR1048" s="169"/>
      <c r="AS1048" s="170">
        <v>1</v>
      </c>
      <c r="AT1048" s="171">
        <v>44056</v>
      </c>
      <c r="AU1048" s="167">
        <v>15</v>
      </c>
      <c r="AV1048" s="169"/>
      <c r="AW1048" s="170">
        <v>1</v>
      </c>
      <c r="AX1048" s="171">
        <v>44055</v>
      </c>
      <c r="AY1048" s="167">
        <v>15</v>
      </c>
      <c r="AZ1048" s="169"/>
      <c r="BA1048" s="170">
        <v>1</v>
      </c>
      <c r="BB1048" s="171">
        <v>44054</v>
      </c>
      <c r="BC1048" s="167">
        <v>15</v>
      </c>
      <c r="BD1048" s="169"/>
      <c r="BE1048" s="170">
        <v>1</v>
      </c>
      <c r="BF1048" s="171">
        <v>44053</v>
      </c>
      <c r="BG1048" s="167">
        <v>15</v>
      </c>
      <c r="BH1048" s="169"/>
    </row>
    <row r="1049" spans="1:60" s="172" customFormat="1" x14ac:dyDescent="0.25">
      <c r="A1049" s="164">
        <v>44066</v>
      </c>
      <c r="B1049" s="165">
        <v>0.75</v>
      </c>
      <c r="C1049" s="144">
        <f t="shared" si="180"/>
        <v>3</v>
      </c>
      <c r="D1049" s="166">
        <f t="shared" si="181"/>
        <v>3</v>
      </c>
      <c r="E1049" s="167">
        <f t="shared" si="182"/>
        <v>195</v>
      </c>
      <c r="F1049" s="167">
        <v>5</v>
      </c>
      <c r="G1049" s="168"/>
      <c r="H1049" s="169"/>
      <c r="I1049" s="170">
        <v>6</v>
      </c>
      <c r="J1049" s="171">
        <v>44065</v>
      </c>
      <c r="K1049" s="167">
        <v>15</v>
      </c>
      <c r="L1049" s="169"/>
      <c r="M1049" s="170">
        <v>8</v>
      </c>
      <c r="N1049" s="171">
        <v>44064</v>
      </c>
      <c r="O1049" s="167">
        <v>15</v>
      </c>
      <c r="P1049" s="169"/>
      <c r="Q1049" s="170">
        <v>8</v>
      </c>
      <c r="R1049" s="171">
        <v>44063</v>
      </c>
      <c r="S1049" s="167">
        <v>15</v>
      </c>
      <c r="T1049" s="169"/>
      <c r="U1049" s="170">
        <v>8</v>
      </c>
      <c r="V1049" s="171">
        <v>44062</v>
      </c>
      <c r="W1049" s="167">
        <v>15</v>
      </c>
      <c r="X1049" s="169"/>
      <c r="Y1049" s="3">
        <v>5</v>
      </c>
      <c r="Z1049" s="171">
        <v>44061</v>
      </c>
      <c r="AA1049" s="167">
        <v>15</v>
      </c>
      <c r="AB1049" s="169"/>
      <c r="AC1049" s="131">
        <v>3</v>
      </c>
      <c r="AD1049" s="171">
        <v>44060</v>
      </c>
      <c r="AE1049" s="167">
        <v>15</v>
      </c>
      <c r="AF1049" s="169"/>
      <c r="AG1049" s="170">
        <v>1</v>
      </c>
      <c r="AH1049" s="171">
        <v>44059</v>
      </c>
      <c r="AI1049" s="167">
        <v>15</v>
      </c>
      <c r="AJ1049" s="169"/>
      <c r="AK1049" s="170">
        <v>1</v>
      </c>
      <c r="AL1049" s="171">
        <v>44058</v>
      </c>
      <c r="AM1049" s="167">
        <v>15</v>
      </c>
      <c r="AN1049" s="169"/>
      <c r="AO1049" s="170">
        <v>1</v>
      </c>
      <c r="AP1049" s="171">
        <v>44057</v>
      </c>
      <c r="AQ1049" s="167">
        <v>15</v>
      </c>
      <c r="AR1049" s="169"/>
      <c r="AS1049" s="170">
        <v>1</v>
      </c>
      <c r="AT1049" s="171">
        <v>44056</v>
      </c>
      <c r="AU1049" s="167">
        <v>15</v>
      </c>
      <c r="AV1049" s="169"/>
      <c r="AW1049" s="170">
        <v>1</v>
      </c>
      <c r="AX1049" s="171">
        <v>44055</v>
      </c>
      <c r="AY1049" s="167">
        <v>15</v>
      </c>
      <c r="AZ1049" s="169"/>
      <c r="BA1049" s="170">
        <v>1</v>
      </c>
      <c r="BB1049" s="171">
        <v>44054</v>
      </c>
      <c r="BC1049" s="167">
        <v>15</v>
      </c>
      <c r="BD1049" s="169"/>
      <c r="BE1049" s="170">
        <v>1</v>
      </c>
      <c r="BF1049" s="171">
        <v>44053</v>
      </c>
      <c r="BG1049" s="167">
        <v>15</v>
      </c>
      <c r="BH1049" s="169"/>
    </row>
    <row r="1050" spans="1:60" s="172" customFormat="1" x14ac:dyDescent="0.25">
      <c r="A1050" s="164"/>
      <c r="B1050" s="165"/>
      <c r="C1050" s="144">
        <f t="shared" si="180"/>
        <v>1</v>
      </c>
      <c r="D1050" s="166">
        <f t="shared" si="181"/>
        <v>1</v>
      </c>
      <c r="E1050" s="167">
        <f t="shared" si="182"/>
        <v>60</v>
      </c>
      <c r="F1050" s="167">
        <v>5</v>
      </c>
      <c r="G1050" s="168"/>
      <c r="H1050" s="169"/>
      <c r="I1050" s="170">
        <v>6</v>
      </c>
      <c r="J1050" s="171">
        <v>44065</v>
      </c>
      <c r="K1050" s="167">
        <v>5</v>
      </c>
      <c r="L1050" s="169"/>
      <c r="M1050" s="170">
        <v>8</v>
      </c>
      <c r="N1050" s="171">
        <v>44064</v>
      </c>
      <c r="O1050" s="167">
        <v>5</v>
      </c>
      <c r="P1050" s="169"/>
      <c r="Q1050" s="170">
        <v>8</v>
      </c>
      <c r="R1050" s="171">
        <v>44063</v>
      </c>
      <c r="S1050" s="167">
        <v>5</v>
      </c>
      <c r="T1050" s="169"/>
      <c r="U1050" s="170">
        <v>8</v>
      </c>
      <c r="V1050" s="171">
        <v>44062</v>
      </c>
      <c r="W1050" s="167">
        <v>5</v>
      </c>
      <c r="X1050" s="169"/>
      <c r="Y1050" s="3">
        <v>5</v>
      </c>
      <c r="Z1050" s="171">
        <v>44061</v>
      </c>
      <c r="AA1050" s="167">
        <v>5</v>
      </c>
      <c r="AB1050" s="169"/>
      <c r="AC1050" s="131">
        <v>3</v>
      </c>
      <c r="AD1050" s="171">
        <v>44060</v>
      </c>
      <c r="AE1050" s="167">
        <v>0</v>
      </c>
      <c r="AF1050" s="169"/>
      <c r="AG1050" s="170">
        <v>3</v>
      </c>
      <c r="AH1050" s="171">
        <v>44059</v>
      </c>
      <c r="AI1050" s="167">
        <v>5</v>
      </c>
      <c r="AJ1050" s="169"/>
      <c r="AK1050" s="170">
        <v>1</v>
      </c>
      <c r="AL1050" s="171">
        <v>44058</v>
      </c>
      <c r="AM1050" s="167">
        <v>5</v>
      </c>
      <c r="AN1050" s="169"/>
      <c r="AO1050" s="170">
        <v>1</v>
      </c>
      <c r="AP1050" s="171">
        <v>44057</v>
      </c>
      <c r="AQ1050" s="167">
        <v>5</v>
      </c>
      <c r="AR1050" s="169"/>
      <c r="AS1050" s="170">
        <v>1</v>
      </c>
      <c r="AT1050" s="171">
        <v>44056</v>
      </c>
      <c r="AU1050" s="167">
        <v>5</v>
      </c>
      <c r="AV1050" s="169"/>
      <c r="AW1050" s="170">
        <v>1</v>
      </c>
      <c r="AX1050" s="171">
        <v>44055</v>
      </c>
      <c r="AY1050" s="167">
        <v>5</v>
      </c>
      <c r="AZ1050" s="169"/>
      <c r="BA1050" s="170">
        <v>1</v>
      </c>
      <c r="BB1050" s="171">
        <v>44054</v>
      </c>
      <c r="BC1050" s="167">
        <v>5</v>
      </c>
      <c r="BD1050" s="169"/>
      <c r="BE1050" s="170">
        <v>1</v>
      </c>
      <c r="BF1050" s="171">
        <v>44053</v>
      </c>
      <c r="BG1050" s="167">
        <v>5</v>
      </c>
      <c r="BH1050" s="169"/>
    </row>
    <row r="1051" spans="1:60" s="172" customFormat="1" ht="13.75" thickBot="1" x14ac:dyDescent="0.3">
      <c r="A1051" s="164"/>
      <c r="B1051" s="165"/>
      <c r="C1051" s="144">
        <f t="shared" si="180"/>
        <v>1</v>
      </c>
      <c r="D1051" s="166">
        <f t="shared" si="181"/>
        <v>1</v>
      </c>
      <c r="E1051" s="167">
        <f t="shared" si="182"/>
        <v>15</v>
      </c>
      <c r="F1051" s="167">
        <v>5</v>
      </c>
      <c r="G1051" s="168"/>
      <c r="H1051" s="169"/>
      <c r="I1051" s="170">
        <v>6</v>
      </c>
      <c r="J1051" s="171">
        <v>44065</v>
      </c>
      <c r="K1051" s="167">
        <v>5</v>
      </c>
      <c r="L1051" s="169"/>
      <c r="M1051" s="170">
        <v>8</v>
      </c>
      <c r="N1051" s="171">
        <v>44064</v>
      </c>
      <c r="O1051" s="167">
        <v>5</v>
      </c>
      <c r="P1051" s="169"/>
      <c r="Q1051" s="170">
        <v>8</v>
      </c>
      <c r="R1051" s="171">
        <v>44063</v>
      </c>
      <c r="S1051" s="167">
        <v>5</v>
      </c>
      <c r="T1051" s="169"/>
      <c r="U1051" s="170"/>
      <c r="V1051" s="171"/>
      <c r="W1051" s="167"/>
      <c r="X1051" s="169"/>
      <c r="Y1051" s="3"/>
      <c r="Z1051" s="171"/>
      <c r="AA1051" s="167"/>
      <c r="AB1051" s="169"/>
      <c r="AC1051" s="131"/>
      <c r="AD1051" s="171"/>
      <c r="AE1051" s="167"/>
      <c r="AF1051" s="169"/>
      <c r="AG1051" s="170"/>
      <c r="AH1051" s="171"/>
      <c r="AI1051" s="167"/>
      <c r="AJ1051" s="169"/>
      <c r="AK1051" s="170"/>
      <c r="AL1051" s="171"/>
      <c r="AM1051" s="167"/>
      <c r="AN1051" s="169"/>
      <c r="AO1051" s="170"/>
      <c r="AP1051" s="171"/>
      <c r="AQ1051" s="167"/>
      <c r="AR1051" s="169"/>
      <c r="AS1051" s="170"/>
      <c r="AT1051" s="171"/>
      <c r="AU1051" s="167"/>
      <c r="AV1051" s="169"/>
      <c r="AW1051" s="170"/>
      <c r="AX1051" s="171"/>
      <c r="AY1051" s="167"/>
      <c r="AZ1051" s="169"/>
      <c r="BA1051" s="170"/>
      <c r="BB1051" s="171"/>
      <c r="BC1051" s="167"/>
      <c r="BD1051" s="169"/>
      <c r="BE1051" s="170"/>
      <c r="BF1051" s="171"/>
      <c r="BG1051" s="167"/>
      <c r="BH1051" s="169"/>
    </row>
    <row r="1052" spans="1:60" s="181" customFormat="1" x14ac:dyDescent="0.25">
      <c r="A1052" s="173">
        <v>44067</v>
      </c>
      <c r="B1052" s="174">
        <v>0.20833333333333334</v>
      </c>
      <c r="C1052" s="135">
        <f t="shared" ref="C1052:C1079" si="183">ABS(MAX(K1052,O1052,S1052,W1052,AA1052,AE1052,AI1052,AM1052,AQ1052,AU1052,AY1052,BC1052,BG1052)/F1052)</f>
        <v>1</v>
      </c>
      <c r="D1052" s="175">
        <f t="shared" ref="D1052:D1079" si="184">C1052</f>
        <v>1</v>
      </c>
      <c r="E1052" s="176">
        <f t="shared" ref="E1052:E1079" si="185">SUM(K1052,O1052,S1052,W1052,AA1052,AE1052,AI1052,AM1052,AQ1052,AU1052,AY1052,BC1052,BG1052)</f>
        <v>65</v>
      </c>
      <c r="F1052" s="176">
        <v>5</v>
      </c>
      <c r="G1052" s="177"/>
      <c r="H1052" s="178"/>
      <c r="I1052" s="179">
        <v>6</v>
      </c>
      <c r="J1052" s="180">
        <v>44065</v>
      </c>
      <c r="K1052" s="176">
        <v>5</v>
      </c>
      <c r="L1052" s="178"/>
      <c r="M1052" s="179">
        <v>8</v>
      </c>
      <c r="N1052" s="180">
        <v>44064</v>
      </c>
      <c r="O1052" s="176">
        <v>5</v>
      </c>
      <c r="P1052" s="178"/>
      <c r="Q1052" s="179">
        <v>8</v>
      </c>
      <c r="R1052" s="180">
        <v>44063</v>
      </c>
      <c r="S1052" s="176">
        <v>5</v>
      </c>
      <c r="T1052" s="178"/>
      <c r="U1052" s="179">
        <v>8</v>
      </c>
      <c r="V1052" s="180">
        <v>44062</v>
      </c>
      <c r="W1052" s="176">
        <v>5</v>
      </c>
      <c r="X1052" s="178"/>
      <c r="Y1052" s="9">
        <v>5</v>
      </c>
      <c r="Z1052" s="180">
        <v>44061</v>
      </c>
      <c r="AA1052" s="176">
        <v>5</v>
      </c>
      <c r="AB1052" s="178"/>
      <c r="AC1052" s="138">
        <v>3</v>
      </c>
      <c r="AD1052" s="180">
        <v>44060</v>
      </c>
      <c r="AE1052" s="176">
        <v>5</v>
      </c>
      <c r="AF1052" s="178"/>
      <c r="AG1052" s="179">
        <v>1</v>
      </c>
      <c r="AH1052" s="180">
        <v>44059</v>
      </c>
      <c r="AI1052" s="176">
        <v>5</v>
      </c>
      <c r="AJ1052" s="178"/>
      <c r="AK1052" s="179">
        <v>1</v>
      </c>
      <c r="AL1052" s="180">
        <v>44058</v>
      </c>
      <c r="AM1052" s="176">
        <v>5</v>
      </c>
      <c r="AN1052" s="178"/>
      <c r="AO1052" s="179">
        <v>1</v>
      </c>
      <c r="AP1052" s="180">
        <v>44057</v>
      </c>
      <c r="AQ1052" s="176">
        <v>5</v>
      </c>
      <c r="AR1052" s="178"/>
      <c r="AS1052" s="179">
        <v>1</v>
      </c>
      <c r="AT1052" s="180">
        <v>44056</v>
      </c>
      <c r="AU1052" s="176">
        <v>5</v>
      </c>
      <c r="AV1052" s="178"/>
      <c r="AW1052" s="179">
        <v>1</v>
      </c>
      <c r="AX1052" s="180">
        <v>44055</v>
      </c>
      <c r="AY1052" s="176">
        <v>5</v>
      </c>
      <c r="AZ1052" s="178"/>
      <c r="BA1052" s="179">
        <v>1</v>
      </c>
      <c r="BB1052" s="180">
        <v>44054</v>
      </c>
      <c r="BC1052" s="176">
        <v>5</v>
      </c>
      <c r="BD1052" s="178"/>
      <c r="BE1052" s="179">
        <v>1</v>
      </c>
      <c r="BF1052" s="180">
        <v>44053</v>
      </c>
      <c r="BG1052" s="176">
        <v>5</v>
      </c>
      <c r="BH1052" s="178"/>
    </row>
    <row r="1053" spans="1:60" s="172" customFormat="1" x14ac:dyDescent="0.25">
      <c r="A1053" s="164"/>
      <c r="B1053" s="165"/>
      <c r="C1053" s="144">
        <f t="shared" si="183"/>
        <v>1</v>
      </c>
      <c r="D1053" s="166">
        <f t="shared" si="184"/>
        <v>1</v>
      </c>
      <c r="E1053" s="167">
        <f t="shared" si="185"/>
        <v>40</v>
      </c>
      <c r="F1053" s="196">
        <v>5</v>
      </c>
      <c r="G1053" s="168"/>
      <c r="H1053" s="169"/>
      <c r="I1053" s="170">
        <v>6</v>
      </c>
      <c r="J1053" s="171">
        <v>44065</v>
      </c>
      <c r="K1053" s="167">
        <v>5</v>
      </c>
      <c r="L1053" s="169"/>
      <c r="M1053" s="170">
        <v>8</v>
      </c>
      <c r="N1053" s="171">
        <v>44064</v>
      </c>
      <c r="O1053" s="167">
        <v>5</v>
      </c>
      <c r="P1053" s="169"/>
      <c r="Q1053" s="170">
        <v>8</v>
      </c>
      <c r="R1053" s="171">
        <v>44063</v>
      </c>
      <c r="S1053" s="167">
        <v>5</v>
      </c>
      <c r="T1053" s="169"/>
      <c r="U1053" s="170">
        <v>8</v>
      </c>
      <c r="V1053" s="171">
        <v>44062</v>
      </c>
      <c r="W1053" s="167">
        <v>5</v>
      </c>
      <c r="X1053" s="169"/>
      <c r="Y1053" s="3">
        <v>5</v>
      </c>
      <c r="Z1053" s="171">
        <v>44061</v>
      </c>
      <c r="AA1053" s="167">
        <v>5</v>
      </c>
      <c r="AB1053" s="169"/>
      <c r="AC1053" s="131">
        <v>3</v>
      </c>
      <c r="AD1053" s="171">
        <v>44060</v>
      </c>
      <c r="AE1053" s="167">
        <v>5</v>
      </c>
      <c r="AF1053" s="169"/>
      <c r="AG1053" s="170">
        <v>1</v>
      </c>
      <c r="AH1053" s="171">
        <v>44059</v>
      </c>
      <c r="AI1053" s="167">
        <v>5</v>
      </c>
      <c r="AJ1053" s="169"/>
      <c r="AK1053" s="170">
        <v>1</v>
      </c>
      <c r="AL1053" s="171">
        <v>44058</v>
      </c>
      <c r="AM1053" s="167">
        <v>5</v>
      </c>
      <c r="AN1053" s="169"/>
      <c r="AO1053" s="170">
        <v>1</v>
      </c>
      <c r="AP1053" s="171">
        <v>44057</v>
      </c>
      <c r="AQ1053" s="196">
        <v>0</v>
      </c>
      <c r="AR1053" s="169"/>
      <c r="AS1053" s="170">
        <v>1</v>
      </c>
      <c r="AT1053" s="171">
        <v>44056</v>
      </c>
      <c r="AU1053" s="196">
        <v>0</v>
      </c>
      <c r="AV1053" s="169"/>
      <c r="AW1053" s="170">
        <v>1</v>
      </c>
      <c r="AX1053" s="171">
        <v>44055</v>
      </c>
      <c r="AY1053" s="196">
        <v>0</v>
      </c>
      <c r="AZ1053" s="169"/>
      <c r="BA1053" s="170">
        <v>1</v>
      </c>
      <c r="BB1053" s="171">
        <v>44054</v>
      </c>
      <c r="BC1053" s="196">
        <v>0</v>
      </c>
      <c r="BD1053" s="169"/>
      <c r="BE1053" s="170">
        <v>1</v>
      </c>
      <c r="BF1053" s="171">
        <v>44053</v>
      </c>
      <c r="BG1053" s="196">
        <v>0</v>
      </c>
      <c r="BH1053" s="169"/>
    </row>
    <row r="1054" spans="1:60" s="172" customFormat="1" x14ac:dyDescent="0.25">
      <c r="A1054" s="164"/>
      <c r="B1054" s="165"/>
      <c r="C1054" s="144">
        <f t="shared" si="183"/>
        <v>1</v>
      </c>
      <c r="D1054" s="166">
        <f t="shared" si="184"/>
        <v>1</v>
      </c>
      <c r="E1054" s="167">
        <f t="shared" si="185"/>
        <v>65</v>
      </c>
      <c r="F1054" s="167">
        <v>5</v>
      </c>
      <c r="G1054" s="168"/>
      <c r="H1054" s="169"/>
      <c r="I1054" s="170">
        <v>6</v>
      </c>
      <c r="J1054" s="171">
        <v>44066</v>
      </c>
      <c r="K1054" s="167">
        <v>5</v>
      </c>
      <c r="L1054" s="169"/>
      <c r="M1054" s="170">
        <v>8</v>
      </c>
      <c r="N1054" s="171">
        <v>44065</v>
      </c>
      <c r="O1054" s="167">
        <v>5</v>
      </c>
      <c r="P1054" s="169"/>
      <c r="Q1054" s="170">
        <v>8</v>
      </c>
      <c r="R1054" s="171">
        <v>44064</v>
      </c>
      <c r="S1054" s="167">
        <v>5</v>
      </c>
      <c r="T1054" s="169"/>
      <c r="U1054" s="170">
        <v>8</v>
      </c>
      <c r="V1054" s="171">
        <v>44063</v>
      </c>
      <c r="W1054" s="167">
        <v>5</v>
      </c>
      <c r="X1054" s="169"/>
      <c r="Y1054" s="3">
        <v>5</v>
      </c>
      <c r="Z1054" s="171">
        <v>44062</v>
      </c>
      <c r="AA1054" s="167">
        <v>5</v>
      </c>
      <c r="AB1054" s="169"/>
      <c r="AC1054" s="131">
        <v>3</v>
      </c>
      <c r="AD1054" s="171">
        <v>44061</v>
      </c>
      <c r="AE1054" s="167">
        <v>5</v>
      </c>
      <c r="AF1054" s="169"/>
      <c r="AG1054" s="170">
        <v>1</v>
      </c>
      <c r="AH1054" s="171">
        <v>44060</v>
      </c>
      <c r="AI1054" s="167">
        <v>5</v>
      </c>
      <c r="AJ1054" s="169"/>
      <c r="AK1054" s="170">
        <v>1</v>
      </c>
      <c r="AL1054" s="171">
        <v>44059</v>
      </c>
      <c r="AM1054" s="167">
        <v>5</v>
      </c>
      <c r="AN1054" s="169"/>
      <c r="AO1054" s="170">
        <v>1</v>
      </c>
      <c r="AP1054" s="171">
        <v>44058</v>
      </c>
      <c r="AQ1054" s="167">
        <v>5</v>
      </c>
      <c r="AR1054" s="169"/>
      <c r="AS1054" s="170">
        <v>1</v>
      </c>
      <c r="AT1054" s="171">
        <v>44057</v>
      </c>
      <c r="AU1054" s="167">
        <v>5</v>
      </c>
      <c r="AV1054" s="169"/>
      <c r="AW1054" s="170">
        <v>1</v>
      </c>
      <c r="AX1054" s="171">
        <v>44056</v>
      </c>
      <c r="AY1054" s="167">
        <v>5</v>
      </c>
      <c r="AZ1054" s="169"/>
      <c r="BA1054" s="170">
        <v>1</v>
      </c>
      <c r="BB1054" s="171">
        <v>44055</v>
      </c>
      <c r="BC1054" s="167">
        <v>5</v>
      </c>
      <c r="BD1054" s="169"/>
      <c r="BE1054" s="170">
        <v>1</v>
      </c>
      <c r="BF1054" s="171">
        <v>44054</v>
      </c>
      <c r="BG1054" s="167">
        <v>5</v>
      </c>
      <c r="BH1054" s="169"/>
    </row>
    <row r="1055" spans="1:60" s="172" customFormat="1" x14ac:dyDescent="0.25">
      <c r="A1055" s="164">
        <v>44067</v>
      </c>
      <c r="B1055" s="165">
        <v>0.33333333333333331</v>
      </c>
      <c r="C1055" s="144">
        <f t="shared" si="183"/>
        <v>1</v>
      </c>
      <c r="D1055" s="166">
        <f t="shared" si="184"/>
        <v>1</v>
      </c>
      <c r="E1055" s="167">
        <f t="shared" si="185"/>
        <v>60</v>
      </c>
      <c r="F1055" s="167">
        <v>5</v>
      </c>
      <c r="G1055" s="168"/>
      <c r="H1055" s="169"/>
      <c r="I1055" s="170">
        <v>6</v>
      </c>
      <c r="J1055" s="171">
        <v>44065</v>
      </c>
      <c r="K1055" s="167">
        <v>5</v>
      </c>
      <c r="L1055" s="169"/>
      <c r="M1055" s="170">
        <v>8</v>
      </c>
      <c r="N1055" s="171">
        <v>44064</v>
      </c>
      <c r="O1055" s="167">
        <v>5</v>
      </c>
      <c r="P1055" s="169"/>
      <c r="Q1055" s="170">
        <v>8</v>
      </c>
      <c r="R1055" s="171">
        <v>44063</v>
      </c>
      <c r="S1055" s="167">
        <v>5</v>
      </c>
      <c r="T1055" s="169"/>
      <c r="U1055" s="170">
        <v>8</v>
      </c>
      <c r="V1055" s="171">
        <v>44062</v>
      </c>
      <c r="W1055" s="167">
        <v>5</v>
      </c>
      <c r="X1055" s="169"/>
      <c r="Y1055" s="3">
        <v>5</v>
      </c>
      <c r="Z1055" s="171">
        <v>44061</v>
      </c>
      <c r="AA1055" s="167">
        <v>5</v>
      </c>
      <c r="AB1055" s="169"/>
      <c r="AC1055" s="131">
        <v>3</v>
      </c>
      <c r="AD1055" s="171">
        <v>44060</v>
      </c>
      <c r="AE1055" s="167">
        <v>5</v>
      </c>
      <c r="AF1055" s="169"/>
      <c r="AG1055" s="170">
        <v>1</v>
      </c>
      <c r="AH1055" s="171">
        <v>44059</v>
      </c>
      <c r="AI1055" s="167">
        <v>5</v>
      </c>
      <c r="AJ1055" s="169"/>
      <c r="AK1055" s="170">
        <v>1</v>
      </c>
      <c r="AL1055" s="171">
        <v>44058</v>
      </c>
      <c r="AM1055" s="167">
        <v>5</v>
      </c>
      <c r="AN1055" s="169"/>
      <c r="AO1055" s="170">
        <v>1</v>
      </c>
      <c r="AP1055" s="171">
        <v>44057</v>
      </c>
      <c r="AQ1055" s="167">
        <v>5</v>
      </c>
      <c r="AR1055" s="169"/>
      <c r="AS1055" s="170">
        <v>1</v>
      </c>
      <c r="AT1055" s="171">
        <v>44056</v>
      </c>
      <c r="AU1055" s="167">
        <v>5</v>
      </c>
      <c r="AV1055" s="169"/>
      <c r="AW1055" s="170">
        <v>1</v>
      </c>
      <c r="AX1055" s="171">
        <v>44055</v>
      </c>
      <c r="AY1055" s="167">
        <v>5</v>
      </c>
      <c r="AZ1055" s="169"/>
      <c r="BA1055" s="170">
        <v>1</v>
      </c>
      <c r="BB1055" s="171">
        <v>44054</v>
      </c>
      <c r="BC1055" s="167">
        <v>5</v>
      </c>
      <c r="BD1055" s="169"/>
      <c r="BE1055" s="170"/>
      <c r="BF1055" s="171"/>
      <c r="BG1055" s="167"/>
      <c r="BH1055" s="169"/>
    </row>
    <row r="1056" spans="1:60" s="172" customFormat="1" x14ac:dyDescent="0.25">
      <c r="A1056" s="164"/>
      <c r="B1056" s="165"/>
      <c r="C1056" s="144">
        <f t="shared" si="183"/>
        <v>5</v>
      </c>
      <c r="D1056" s="166">
        <f t="shared" si="184"/>
        <v>5</v>
      </c>
      <c r="E1056" s="167">
        <f t="shared" si="185"/>
        <v>325</v>
      </c>
      <c r="F1056" s="167">
        <v>5</v>
      </c>
      <c r="G1056" s="168"/>
      <c r="H1056" s="169"/>
      <c r="I1056" s="170">
        <v>6</v>
      </c>
      <c r="J1056" s="171">
        <v>44066</v>
      </c>
      <c r="K1056" s="167">
        <v>25</v>
      </c>
      <c r="L1056" s="169"/>
      <c r="M1056" s="170">
        <v>8</v>
      </c>
      <c r="N1056" s="171">
        <v>44065</v>
      </c>
      <c r="O1056" s="167">
        <v>25</v>
      </c>
      <c r="P1056" s="169"/>
      <c r="Q1056" s="170">
        <v>8</v>
      </c>
      <c r="R1056" s="171">
        <v>44064</v>
      </c>
      <c r="S1056" s="167">
        <v>25</v>
      </c>
      <c r="T1056" s="169"/>
      <c r="U1056" s="170">
        <v>8</v>
      </c>
      <c r="V1056" s="171">
        <v>44063</v>
      </c>
      <c r="W1056" s="167">
        <v>25</v>
      </c>
      <c r="X1056" s="169"/>
      <c r="Y1056" s="3">
        <v>5</v>
      </c>
      <c r="Z1056" s="171">
        <v>44062</v>
      </c>
      <c r="AA1056" s="167">
        <v>25</v>
      </c>
      <c r="AB1056" s="169"/>
      <c r="AC1056" s="131">
        <v>3</v>
      </c>
      <c r="AD1056" s="171">
        <v>44061</v>
      </c>
      <c r="AE1056" s="167">
        <v>25</v>
      </c>
      <c r="AF1056" s="169"/>
      <c r="AG1056" s="170">
        <v>1</v>
      </c>
      <c r="AH1056" s="171">
        <v>44060</v>
      </c>
      <c r="AI1056" s="167">
        <v>25</v>
      </c>
      <c r="AJ1056" s="169"/>
      <c r="AK1056" s="170">
        <v>1</v>
      </c>
      <c r="AL1056" s="171">
        <v>44059</v>
      </c>
      <c r="AM1056" s="167">
        <v>25</v>
      </c>
      <c r="AN1056" s="169"/>
      <c r="AO1056" s="170">
        <v>1</v>
      </c>
      <c r="AP1056" s="171">
        <v>44058</v>
      </c>
      <c r="AQ1056" s="167">
        <v>25</v>
      </c>
      <c r="AR1056" s="169"/>
      <c r="AS1056" s="170">
        <v>1</v>
      </c>
      <c r="AT1056" s="171">
        <v>44057</v>
      </c>
      <c r="AU1056" s="167">
        <v>25</v>
      </c>
      <c r="AV1056" s="169"/>
      <c r="AW1056" s="170">
        <v>1</v>
      </c>
      <c r="AX1056" s="171">
        <v>44056</v>
      </c>
      <c r="AY1056" s="167">
        <v>25</v>
      </c>
      <c r="AZ1056" s="169"/>
      <c r="BA1056" s="170">
        <v>1</v>
      </c>
      <c r="BB1056" s="171">
        <v>44055</v>
      </c>
      <c r="BC1056" s="167">
        <v>25</v>
      </c>
      <c r="BD1056" s="169"/>
      <c r="BE1056" s="170">
        <v>1</v>
      </c>
      <c r="BF1056" s="171">
        <v>44054</v>
      </c>
      <c r="BG1056" s="167">
        <v>25</v>
      </c>
      <c r="BH1056" s="169"/>
    </row>
    <row r="1057" spans="1:60" s="172" customFormat="1" x14ac:dyDescent="0.25">
      <c r="A1057" s="164"/>
      <c r="B1057" s="165"/>
      <c r="C1057" s="144">
        <f t="shared" si="183"/>
        <v>1</v>
      </c>
      <c r="D1057" s="166">
        <f t="shared" si="184"/>
        <v>1</v>
      </c>
      <c r="E1057" s="167">
        <f t="shared" si="185"/>
        <v>45</v>
      </c>
      <c r="F1057" s="167">
        <v>5</v>
      </c>
      <c r="G1057" s="168"/>
      <c r="H1057" s="169"/>
      <c r="I1057" s="170">
        <v>6</v>
      </c>
      <c r="J1057" s="171">
        <v>44066</v>
      </c>
      <c r="K1057" s="167">
        <v>5</v>
      </c>
      <c r="L1057" s="169"/>
      <c r="M1057" s="170">
        <v>8</v>
      </c>
      <c r="N1057" s="171">
        <v>44065</v>
      </c>
      <c r="O1057" s="167">
        <v>5</v>
      </c>
      <c r="P1057" s="169"/>
      <c r="Q1057" s="170">
        <v>8</v>
      </c>
      <c r="R1057" s="171">
        <v>44064</v>
      </c>
      <c r="S1057" s="167">
        <v>5</v>
      </c>
      <c r="T1057" s="169"/>
      <c r="U1057" s="170">
        <v>8</v>
      </c>
      <c r="V1057" s="171">
        <v>44063</v>
      </c>
      <c r="W1057" s="167">
        <v>5</v>
      </c>
      <c r="X1057" s="169"/>
      <c r="Y1057" s="3">
        <v>5</v>
      </c>
      <c r="Z1057" s="171">
        <v>44062</v>
      </c>
      <c r="AA1057" s="167">
        <v>5</v>
      </c>
      <c r="AB1057" s="169"/>
      <c r="AC1057" s="131">
        <v>3</v>
      </c>
      <c r="AD1057" s="171">
        <v>44061</v>
      </c>
      <c r="AE1057" s="167">
        <v>5</v>
      </c>
      <c r="AF1057" s="169"/>
      <c r="AG1057" s="170">
        <v>1</v>
      </c>
      <c r="AH1057" s="171">
        <v>44060</v>
      </c>
      <c r="AI1057" s="167">
        <v>5</v>
      </c>
      <c r="AJ1057" s="169"/>
      <c r="AK1057" s="170">
        <v>1</v>
      </c>
      <c r="AL1057" s="171">
        <v>44059</v>
      </c>
      <c r="AM1057" s="167">
        <v>5</v>
      </c>
      <c r="AN1057" s="169"/>
      <c r="AO1057" s="170">
        <v>1</v>
      </c>
      <c r="AP1057" s="171">
        <v>44058</v>
      </c>
      <c r="AQ1057" s="167">
        <v>5</v>
      </c>
      <c r="AR1057" s="169"/>
      <c r="AS1057" s="170"/>
      <c r="AT1057" s="171"/>
      <c r="AU1057" s="167"/>
      <c r="AV1057" s="169"/>
      <c r="AW1057" s="170"/>
      <c r="AX1057" s="171"/>
      <c r="AY1057" s="167"/>
      <c r="AZ1057" s="169"/>
      <c r="BA1057" s="170"/>
      <c r="BB1057" s="171"/>
      <c r="BC1057" s="167"/>
      <c r="BD1057" s="169"/>
      <c r="BE1057" s="170"/>
      <c r="BF1057" s="171"/>
      <c r="BG1057" s="167"/>
      <c r="BH1057" s="169"/>
    </row>
    <row r="1058" spans="1:60" s="172" customFormat="1" x14ac:dyDescent="0.25">
      <c r="A1058" s="164"/>
      <c r="B1058" s="165"/>
      <c r="C1058" s="144">
        <f t="shared" si="183"/>
        <v>1</v>
      </c>
      <c r="D1058" s="166">
        <f t="shared" si="184"/>
        <v>1</v>
      </c>
      <c r="E1058" s="167">
        <f t="shared" si="185"/>
        <v>35</v>
      </c>
      <c r="F1058" s="167">
        <v>5</v>
      </c>
      <c r="G1058" s="168"/>
      <c r="H1058" s="169"/>
      <c r="I1058" s="170">
        <v>6</v>
      </c>
      <c r="J1058" s="171">
        <v>44066</v>
      </c>
      <c r="K1058" s="167">
        <v>5</v>
      </c>
      <c r="L1058" s="169"/>
      <c r="M1058" s="170">
        <v>8</v>
      </c>
      <c r="N1058" s="171">
        <v>44065</v>
      </c>
      <c r="O1058" s="167">
        <v>5</v>
      </c>
      <c r="P1058" s="169"/>
      <c r="Q1058" s="170">
        <v>8</v>
      </c>
      <c r="R1058" s="171">
        <v>44064</v>
      </c>
      <c r="S1058" s="167">
        <v>5</v>
      </c>
      <c r="T1058" s="169"/>
      <c r="U1058" s="170">
        <v>8</v>
      </c>
      <c r="V1058" s="171">
        <v>44063</v>
      </c>
      <c r="W1058" s="167">
        <v>5</v>
      </c>
      <c r="X1058" s="169"/>
      <c r="Y1058" s="3">
        <v>5</v>
      </c>
      <c r="Z1058" s="171">
        <v>44062</v>
      </c>
      <c r="AA1058" s="167">
        <v>5</v>
      </c>
      <c r="AB1058" s="169"/>
      <c r="AC1058" s="131">
        <v>3</v>
      </c>
      <c r="AD1058" s="171">
        <v>44061</v>
      </c>
      <c r="AE1058" s="167">
        <v>5</v>
      </c>
      <c r="AF1058" s="169"/>
      <c r="AG1058" s="170">
        <v>1</v>
      </c>
      <c r="AH1058" s="171">
        <v>44060</v>
      </c>
      <c r="AI1058" s="167">
        <v>5</v>
      </c>
      <c r="AJ1058" s="169"/>
      <c r="AK1058" s="170"/>
      <c r="AL1058" s="171"/>
      <c r="AM1058" s="167"/>
      <c r="AN1058" s="169"/>
      <c r="AO1058" s="170"/>
      <c r="AP1058" s="171"/>
      <c r="AQ1058" s="167"/>
      <c r="AR1058" s="169"/>
      <c r="AS1058" s="170"/>
      <c r="AT1058" s="171"/>
      <c r="AU1058" s="167"/>
      <c r="AV1058" s="169"/>
      <c r="AW1058" s="170"/>
      <c r="AX1058" s="171"/>
      <c r="AY1058" s="167"/>
      <c r="AZ1058" s="169"/>
      <c r="BA1058" s="170"/>
      <c r="BB1058" s="171"/>
      <c r="BC1058" s="167"/>
      <c r="BD1058" s="169"/>
      <c r="BE1058" s="170"/>
      <c r="BF1058" s="171"/>
      <c r="BG1058" s="167"/>
      <c r="BH1058" s="169"/>
    </row>
    <row r="1059" spans="1:60" s="172" customFormat="1" x14ac:dyDescent="0.25">
      <c r="A1059" s="164"/>
      <c r="B1059" s="165"/>
      <c r="C1059" s="144">
        <f t="shared" si="183"/>
        <v>1</v>
      </c>
      <c r="D1059" s="166">
        <f t="shared" si="184"/>
        <v>1</v>
      </c>
      <c r="E1059" s="167">
        <f t="shared" si="185"/>
        <v>30</v>
      </c>
      <c r="F1059" s="167">
        <v>5</v>
      </c>
      <c r="G1059" s="168"/>
      <c r="H1059" s="169"/>
      <c r="I1059" s="170">
        <v>6</v>
      </c>
      <c r="J1059" s="171">
        <v>44066</v>
      </c>
      <c r="K1059" s="167">
        <v>5</v>
      </c>
      <c r="L1059" s="169"/>
      <c r="M1059" s="170">
        <v>8</v>
      </c>
      <c r="N1059" s="171">
        <v>44065</v>
      </c>
      <c r="O1059" s="167">
        <v>5</v>
      </c>
      <c r="P1059" s="169"/>
      <c r="Q1059" s="170">
        <v>8</v>
      </c>
      <c r="R1059" s="171">
        <v>44064</v>
      </c>
      <c r="S1059" s="167">
        <v>5</v>
      </c>
      <c r="T1059" s="169"/>
      <c r="U1059" s="170">
        <v>8</v>
      </c>
      <c r="V1059" s="171">
        <v>44063</v>
      </c>
      <c r="W1059" s="167">
        <v>5</v>
      </c>
      <c r="X1059" s="169"/>
      <c r="Y1059" s="3">
        <v>5</v>
      </c>
      <c r="Z1059" s="171">
        <v>44062</v>
      </c>
      <c r="AA1059" s="167">
        <v>5</v>
      </c>
      <c r="AB1059" s="169"/>
      <c r="AC1059" s="131">
        <v>3</v>
      </c>
      <c r="AD1059" s="171">
        <v>44061</v>
      </c>
      <c r="AE1059" s="167">
        <v>5</v>
      </c>
      <c r="AF1059" s="169"/>
      <c r="AG1059" s="170"/>
      <c r="AH1059" s="171"/>
      <c r="AI1059" s="167"/>
      <c r="AJ1059" s="169"/>
      <c r="AK1059" s="170"/>
      <c r="AL1059" s="171"/>
      <c r="AM1059" s="167"/>
      <c r="AN1059" s="169"/>
      <c r="AO1059" s="170"/>
      <c r="AP1059" s="171"/>
      <c r="AQ1059" s="167"/>
      <c r="AR1059" s="169"/>
      <c r="AS1059" s="170"/>
      <c r="AT1059" s="171"/>
      <c r="AU1059" s="167"/>
      <c r="AV1059" s="169"/>
      <c r="AW1059" s="170"/>
      <c r="AX1059" s="171"/>
      <c r="AY1059" s="167"/>
      <c r="AZ1059" s="169"/>
      <c r="BA1059" s="170"/>
      <c r="BB1059" s="171"/>
      <c r="BC1059" s="167"/>
      <c r="BD1059" s="169"/>
      <c r="BE1059" s="170"/>
      <c r="BF1059" s="171"/>
      <c r="BG1059" s="167"/>
      <c r="BH1059" s="169"/>
    </row>
    <row r="1060" spans="1:60" s="172" customFormat="1" x14ac:dyDescent="0.25">
      <c r="A1060" s="164"/>
      <c r="B1060" s="165"/>
      <c r="C1060" s="144">
        <f t="shared" si="183"/>
        <v>2</v>
      </c>
      <c r="D1060" s="166">
        <f t="shared" si="184"/>
        <v>2</v>
      </c>
      <c r="E1060" s="167">
        <f t="shared" si="185"/>
        <v>30</v>
      </c>
      <c r="F1060" s="167">
        <v>5</v>
      </c>
      <c r="G1060" s="168"/>
      <c r="H1060" s="169"/>
      <c r="I1060" s="170">
        <v>6</v>
      </c>
      <c r="J1060" s="171">
        <v>44066</v>
      </c>
      <c r="K1060" s="167">
        <v>10</v>
      </c>
      <c r="L1060" s="169"/>
      <c r="M1060" s="170">
        <v>8</v>
      </c>
      <c r="N1060" s="171">
        <v>44065</v>
      </c>
      <c r="O1060" s="167">
        <v>10</v>
      </c>
      <c r="P1060" s="169"/>
      <c r="Q1060" s="170">
        <v>8</v>
      </c>
      <c r="R1060" s="171">
        <v>44064</v>
      </c>
      <c r="S1060" s="167">
        <v>10</v>
      </c>
      <c r="T1060" s="169"/>
      <c r="U1060" s="170"/>
      <c r="V1060" s="171"/>
      <c r="W1060" s="167"/>
      <c r="X1060" s="169"/>
      <c r="Y1060" s="3"/>
      <c r="Z1060" s="171"/>
      <c r="AA1060" s="167"/>
      <c r="AB1060" s="169"/>
      <c r="AC1060" s="131"/>
      <c r="AD1060" s="171"/>
      <c r="AE1060" s="167"/>
      <c r="AF1060" s="169"/>
      <c r="AG1060" s="170"/>
      <c r="AH1060" s="171"/>
      <c r="AI1060" s="167"/>
      <c r="AJ1060" s="169"/>
      <c r="AK1060" s="170"/>
      <c r="AL1060" s="171"/>
      <c r="AM1060" s="167"/>
      <c r="AN1060" s="169"/>
      <c r="AO1060" s="170"/>
      <c r="AP1060" s="171"/>
      <c r="AQ1060" s="167"/>
      <c r="AR1060" s="169"/>
      <c r="AS1060" s="170"/>
      <c r="AT1060" s="171"/>
      <c r="AU1060" s="167"/>
      <c r="AV1060" s="169"/>
      <c r="AW1060" s="170"/>
      <c r="AX1060" s="171"/>
      <c r="AY1060" s="167"/>
      <c r="AZ1060" s="169"/>
      <c r="BA1060" s="170"/>
      <c r="BB1060" s="171"/>
      <c r="BC1060" s="167"/>
      <c r="BD1060" s="169"/>
      <c r="BE1060" s="170"/>
      <c r="BF1060" s="171"/>
      <c r="BG1060" s="167"/>
      <c r="BH1060" s="169"/>
    </row>
    <row r="1061" spans="1:60" s="172" customFormat="1" x14ac:dyDescent="0.25">
      <c r="A1061" s="164"/>
      <c r="B1061" s="165"/>
      <c r="C1061" s="144">
        <f t="shared" si="183"/>
        <v>1</v>
      </c>
      <c r="D1061" s="166">
        <f t="shared" si="184"/>
        <v>1</v>
      </c>
      <c r="E1061" s="167">
        <f t="shared" si="185"/>
        <v>5</v>
      </c>
      <c r="F1061" s="167">
        <v>5</v>
      </c>
      <c r="G1061" s="168"/>
      <c r="H1061" s="169"/>
      <c r="I1061" s="170">
        <v>6</v>
      </c>
      <c r="J1061" s="171">
        <v>44066</v>
      </c>
      <c r="K1061" s="167">
        <v>5</v>
      </c>
      <c r="L1061" s="169"/>
      <c r="M1061" s="170"/>
      <c r="N1061" s="171"/>
      <c r="O1061" s="167"/>
      <c r="P1061" s="169"/>
      <c r="Q1061" s="170"/>
      <c r="R1061" s="171"/>
      <c r="S1061" s="167"/>
      <c r="T1061" s="169"/>
      <c r="U1061" s="170"/>
      <c r="V1061" s="171"/>
      <c r="W1061" s="167"/>
      <c r="X1061" s="169"/>
      <c r="Y1061" s="3"/>
      <c r="Z1061" s="171"/>
      <c r="AA1061" s="167"/>
      <c r="AB1061" s="169"/>
      <c r="AC1061" s="131"/>
      <c r="AD1061" s="171"/>
      <c r="AE1061" s="167"/>
      <c r="AF1061" s="169"/>
      <c r="AG1061" s="170"/>
      <c r="AH1061" s="171"/>
      <c r="AI1061" s="167"/>
      <c r="AJ1061" s="169"/>
      <c r="AK1061" s="170"/>
      <c r="AL1061" s="171"/>
      <c r="AM1061" s="167"/>
      <c r="AN1061" s="169"/>
      <c r="AO1061" s="170"/>
      <c r="AP1061" s="171"/>
      <c r="AQ1061" s="167"/>
      <c r="AR1061" s="169"/>
      <c r="AS1061" s="170"/>
      <c r="AT1061" s="171"/>
      <c r="AU1061" s="167"/>
      <c r="AV1061" s="169"/>
      <c r="AW1061" s="170"/>
      <c r="AX1061" s="171"/>
      <c r="AY1061" s="167"/>
      <c r="AZ1061" s="169"/>
      <c r="BA1061" s="170"/>
      <c r="BB1061" s="171"/>
      <c r="BC1061" s="167"/>
      <c r="BD1061" s="169"/>
      <c r="BE1061" s="170"/>
      <c r="BF1061" s="171"/>
      <c r="BG1061" s="167"/>
      <c r="BH1061" s="169"/>
    </row>
    <row r="1062" spans="1:60" s="172" customFormat="1" x14ac:dyDescent="0.25">
      <c r="A1062" s="164">
        <v>44067</v>
      </c>
      <c r="B1062" s="165">
        <v>0.375</v>
      </c>
      <c r="C1062" s="144">
        <f t="shared" si="183"/>
        <v>7</v>
      </c>
      <c r="D1062" s="166">
        <f t="shared" si="184"/>
        <v>7</v>
      </c>
      <c r="E1062" s="167">
        <f t="shared" si="185"/>
        <v>455</v>
      </c>
      <c r="F1062" s="167">
        <v>5</v>
      </c>
      <c r="G1062" s="168"/>
      <c r="H1062" s="169"/>
      <c r="I1062" s="170">
        <v>6</v>
      </c>
      <c r="J1062" s="171">
        <v>44066</v>
      </c>
      <c r="K1062" s="167">
        <v>35</v>
      </c>
      <c r="L1062" s="169"/>
      <c r="M1062" s="170">
        <v>8</v>
      </c>
      <c r="N1062" s="171">
        <v>44065</v>
      </c>
      <c r="O1062" s="167">
        <v>35</v>
      </c>
      <c r="P1062" s="169"/>
      <c r="Q1062" s="170">
        <v>8</v>
      </c>
      <c r="R1062" s="171">
        <v>44064</v>
      </c>
      <c r="S1062" s="167">
        <v>35</v>
      </c>
      <c r="T1062" s="169"/>
      <c r="U1062" s="170">
        <v>8</v>
      </c>
      <c r="V1062" s="171">
        <v>44063</v>
      </c>
      <c r="W1062" s="167">
        <v>35</v>
      </c>
      <c r="X1062" s="169"/>
      <c r="Y1062" s="3">
        <v>5</v>
      </c>
      <c r="Z1062" s="171">
        <v>44062</v>
      </c>
      <c r="AA1062" s="167">
        <v>35</v>
      </c>
      <c r="AB1062" s="169"/>
      <c r="AC1062" s="131">
        <v>3</v>
      </c>
      <c r="AD1062" s="171">
        <v>44061</v>
      </c>
      <c r="AE1062" s="167">
        <v>35</v>
      </c>
      <c r="AF1062" s="169"/>
      <c r="AG1062" s="170">
        <v>1</v>
      </c>
      <c r="AH1062" s="171">
        <v>44060</v>
      </c>
      <c r="AI1062" s="167">
        <v>35</v>
      </c>
      <c r="AJ1062" s="169"/>
      <c r="AK1062" s="170">
        <v>1</v>
      </c>
      <c r="AL1062" s="171">
        <v>44059</v>
      </c>
      <c r="AM1062" s="167">
        <v>35</v>
      </c>
      <c r="AN1062" s="169"/>
      <c r="AO1062" s="170">
        <v>1</v>
      </c>
      <c r="AP1062" s="171">
        <v>44058</v>
      </c>
      <c r="AQ1062" s="167">
        <v>35</v>
      </c>
      <c r="AR1062" s="169"/>
      <c r="AS1062" s="170">
        <v>1</v>
      </c>
      <c r="AT1062" s="171">
        <v>44057</v>
      </c>
      <c r="AU1062" s="167">
        <v>35</v>
      </c>
      <c r="AV1062" s="169"/>
      <c r="AW1062" s="170">
        <v>1</v>
      </c>
      <c r="AX1062" s="171">
        <v>44056</v>
      </c>
      <c r="AY1062" s="167">
        <v>35</v>
      </c>
      <c r="AZ1062" s="169"/>
      <c r="BA1062" s="170">
        <v>1</v>
      </c>
      <c r="BB1062" s="171">
        <v>44055</v>
      </c>
      <c r="BC1062" s="167">
        <v>35</v>
      </c>
      <c r="BD1062" s="169"/>
      <c r="BE1062" s="170">
        <v>1</v>
      </c>
      <c r="BF1062" s="171">
        <v>44054</v>
      </c>
      <c r="BG1062" s="167">
        <v>35</v>
      </c>
      <c r="BH1062" s="169"/>
    </row>
    <row r="1063" spans="1:60" s="172" customFormat="1" x14ac:dyDescent="0.25">
      <c r="A1063" s="164"/>
      <c r="B1063" s="165"/>
      <c r="C1063" s="144">
        <f t="shared" si="183"/>
        <v>1</v>
      </c>
      <c r="D1063" s="166">
        <f t="shared" si="184"/>
        <v>1</v>
      </c>
      <c r="E1063" s="167">
        <f t="shared" si="185"/>
        <v>45</v>
      </c>
      <c r="F1063" s="167">
        <v>5</v>
      </c>
      <c r="G1063" s="168"/>
      <c r="H1063" s="169"/>
      <c r="I1063" s="170">
        <v>6</v>
      </c>
      <c r="J1063" s="171">
        <v>44062</v>
      </c>
      <c r="K1063" s="167">
        <v>5</v>
      </c>
      <c r="L1063" s="169"/>
      <c r="M1063" s="170">
        <v>8</v>
      </c>
      <c r="N1063" s="171">
        <v>44061</v>
      </c>
      <c r="O1063" s="167">
        <v>5</v>
      </c>
      <c r="P1063" s="169"/>
      <c r="Q1063" s="170">
        <v>8</v>
      </c>
      <c r="R1063" s="171">
        <v>44060</v>
      </c>
      <c r="S1063" s="167">
        <v>5</v>
      </c>
      <c r="T1063" s="169"/>
      <c r="U1063" s="170">
        <v>8</v>
      </c>
      <c r="V1063" s="171">
        <v>44059</v>
      </c>
      <c r="W1063" s="167">
        <v>5</v>
      </c>
      <c r="X1063" s="169"/>
      <c r="Y1063" s="3">
        <v>5</v>
      </c>
      <c r="Z1063" s="171">
        <v>44058</v>
      </c>
      <c r="AA1063" s="167">
        <v>5</v>
      </c>
      <c r="AB1063" s="169"/>
      <c r="AC1063" s="131">
        <v>3</v>
      </c>
      <c r="AD1063" s="171">
        <v>44057</v>
      </c>
      <c r="AE1063" s="167">
        <v>5</v>
      </c>
      <c r="AF1063" s="169"/>
      <c r="AG1063" s="170">
        <v>1</v>
      </c>
      <c r="AH1063" s="171">
        <v>44056</v>
      </c>
      <c r="AI1063" s="167">
        <v>5</v>
      </c>
      <c r="AJ1063" s="169"/>
      <c r="AK1063" s="170">
        <v>1</v>
      </c>
      <c r="AL1063" s="171">
        <v>44055</v>
      </c>
      <c r="AM1063" s="167">
        <v>5</v>
      </c>
      <c r="AN1063" s="169"/>
      <c r="AO1063" s="170">
        <v>1</v>
      </c>
      <c r="AP1063" s="171">
        <v>44054</v>
      </c>
      <c r="AQ1063" s="167">
        <v>5</v>
      </c>
      <c r="AR1063" s="169"/>
      <c r="AS1063" s="170"/>
      <c r="AT1063" s="171"/>
      <c r="AU1063" s="167"/>
      <c r="AV1063" s="169"/>
      <c r="AW1063" s="170"/>
      <c r="AX1063" s="171"/>
      <c r="AY1063" s="167"/>
      <c r="AZ1063" s="169"/>
      <c r="BA1063" s="170"/>
      <c r="BB1063" s="171"/>
      <c r="BC1063" s="167"/>
      <c r="BD1063" s="169"/>
      <c r="BE1063" s="170"/>
      <c r="BF1063" s="171"/>
      <c r="BG1063" s="167"/>
      <c r="BH1063" s="169"/>
    </row>
    <row r="1064" spans="1:60" s="172" customFormat="1" x14ac:dyDescent="0.25">
      <c r="A1064" s="164"/>
      <c r="B1064" s="165"/>
      <c r="C1064" s="144">
        <f t="shared" si="183"/>
        <v>1</v>
      </c>
      <c r="D1064" s="166">
        <f t="shared" si="184"/>
        <v>1</v>
      </c>
      <c r="E1064" s="167">
        <f t="shared" si="185"/>
        <v>5</v>
      </c>
      <c r="F1064" s="167">
        <v>5</v>
      </c>
      <c r="G1064" s="168"/>
      <c r="H1064" s="169"/>
      <c r="I1064" s="170">
        <v>6</v>
      </c>
      <c r="J1064" s="171">
        <v>44063</v>
      </c>
      <c r="K1064" s="167">
        <v>5</v>
      </c>
      <c r="L1064" s="169"/>
      <c r="M1064" s="170"/>
      <c r="N1064" s="171"/>
      <c r="O1064" s="167"/>
      <c r="P1064" s="169"/>
      <c r="Q1064" s="170"/>
      <c r="R1064" s="171"/>
      <c r="S1064" s="167"/>
      <c r="T1064" s="169"/>
      <c r="U1064" s="170"/>
      <c r="V1064" s="171"/>
      <c r="W1064" s="167"/>
      <c r="X1064" s="169"/>
      <c r="Y1064" s="3"/>
      <c r="Z1064" s="171"/>
      <c r="AA1064" s="167"/>
      <c r="AB1064" s="169"/>
      <c r="AC1064" s="131"/>
      <c r="AD1064" s="171"/>
      <c r="AE1064" s="167"/>
      <c r="AF1064" s="169"/>
      <c r="AG1064" s="170"/>
      <c r="AH1064" s="171"/>
      <c r="AI1064" s="167"/>
      <c r="AJ1064" s="169"/>
      <c r="AK1064" s="170"/>
      <c r="AL1064" s="171"/>
      <c r="AM1064" s="167"/>
      <c r="AN1064" s="169"/>
      <c r="AO1064" s="170"/>
      <c r="AP1064" s="171"/>
      <c r="AQ1064" s="167"/>
      <c r="AR1064" s="169"/>
      <c r="AS1064" s="170"/>
      <c r="AT1064" s="171"/>
      <c r="AU1064" s="167"/>
      <c r="AV1064" s="169"/>
      <c r="AW1064" s="170"/>
      <c r="AX1064" s="171"/>
      <c r="AY1064" s="167"/>
      <c r="AZ1064" s="169"/>
      <c r="BA1064" s="170"/>
      <c r="BB1064" s="171"/>
      <c r="BC1064" s="167"/>
      <c r="BD1064" s="169"/>
      <c r="BE1064" s="170"/>
      <c r="BF1064" s="171"/>
      <c r="BG1064" s="167"/>
      <c r="BH1064" s="169"/>
    </row>
    <row r="1065" spans="1:60" s="172" customFormat="1" x14ac:dyDescent="0.25">
      <c r="A1065" s="164"/>
      <c r="B1065" s="165"/>
      <c r="C1065" s="144">
        <f t="shared" si="183"/>
        <v>1</v>
      </c>
      <c r="D1065" s="166">
        <f t="shared" si="184"/>
        <v>1</v>
      </c>
      <c r="E1065" s="167">
        <f t="shared" si="185"/>
        <v>50</v>
      </c>
      <c r="F1065" s="167">
        <v>5</v>
      </c>
      <c r="G1065" s="168"/>
      <c r="H1065" s="169"/>
      <c r="I1065" s="170">
        <v>6</v>
      </c>
      <c r="J1065" s="171">
        <v>44066</v>
      </c>
      <c r="K1065" s="167">
        <v>5</v>
      </c>
      <c r="L1065" s="169"/>
      <c r="M1065" s="170">
        <v>8</v>
      </c>
      <c r="N1065" s="171">
        <v>44065</v>
      </c>
      <c r="O1065" s="167">
        <v>5</v>
      </c>
      <c r="P1065" s="169"/>
      <c r="Q1065" s="170">
        <v>8</v>
      </c>
      <c r="R1065" s="171">
        <v>44064</v>
      </c>
      <c r="S1065" s="167">
        <v>5</v>
      </c>
      <c r="T1065" s="169"/>
      <c r="U1065" s="170">
        <v>8</v>
      </c>
      <c r="V1065" s="171">
        <v>44063</v>
      </c>
      <c r="W1065" s="167">
        <v>0</v>
      </c>
      <c r="X1065" s="169"/>
      <c r="Y1065" s="3">
        <v>8</v>
      </c>
      <c r="Z1065" s="171">
        <v>44062</v>
      </c>
      <c r="AA1065" s="167">
        <v>5</v>
      </c>
      <c r="AB1065" s="169"/>
      <c r="AC1065" s="131">
        <v>5</v>
      </c>
      <c r="AD1065" s="171">
        <v>44061</v>
      </c>
      <c r="AE1065" s="167">
        <v>5</v>
      </c>
      <c r="AF1065" s="169"/>
      <c r="AG1065" s="170">
        <v>3</v>
      </c>
      <c r="AH1065" s="171">
        <v>44060</v>
      </c>
      <c r="AI1065" s="167">
        <v>5</v>
      </c>
      <c r="AJ1065" s="169"/>
      <c r="AK1065" s="170">
        <v>1</v>
      </c>
      <c r="AL1065" s="171">
        <v>44059</v>
      </c>
      <c r="AM1065" s="167">
        <v>0</v>
      </c>
      <c r="AN1065" s="169"/>
      <c r="AO1065" s="170">
        <v>1</v>
      </c>
      <c r="AP1065" s="171">
        <v>44058</v>
      </c>
      <c r="AQ1065" s="167">
        <v>5</v>
      </c>
      <c r="AR1065" s="169"/>
      <c r="AS1065" s="170">
        <v>1</v>
      </c>
      <c r="AT1065" s="171">
        <v>44057</v>
      </c>
      <c r="AU1065" s="167">
        <v>5</v>
      </c>
      <c r="AV1065" s="169"/>
      <c r="AW1065" s="170">
        <v>1</v>
      </c>
      <c r="AX1065" s="171">
        <v>44056</v>
      </c>
      <c r="AY1065" s="167">
        <v>5</v>
      </c>
      <c r="AZ1065" s="169"/>
      <c r="BA1065" s="170">
        <v>1</v>
      </c>
      <c r="BB1065" s="171">
        <v>44055</v>
      </c>
      <c r="BC1065" s="167">
        <v>5</v>
      </c>
      <c r="BD1065" s="169"/>
      <c r="BE1065" s="170"/>
      <c r="BF1065" s="171"/>
      <c r="BG1065" s="167"/>
      <c r="BH1065" s="169"/>
    </row>
    <row r="1066" spans="1:60" s="172" customFormat="1" x14ac:dyDescent="0.25">
      <c r="A1066" s="164">
        <v>44067</v>
      </c>
      <c r="B1066" s="165">
        <v>0.45833333333333331</v>
      </c>
      <c r="C1066" s="144">
        <f t="shared" si="183"/>
        <v>2</v>
      </c>
      <c r="D1066" s="166">
        <f t="shared" si="184"/>
        <v>2</v>
      </c>
      <c r="E1066" s="167">
        <f t="shared" si="185"/>
        <v>130</v>
      </c>
      <c r="F1066" s="167">
        <v>5</v>
      </c>
      <c r="G1066" s="168"/>
      <c r="H1066" s="169"/>
      <c r="I1066" s="170">
        <v>6</v>
      </c>
      <c r="J1066" s="171">
        <v>44066</v>
      </c>
      <c r="K1066" s="167">
        <v>10</v>
      </c>
      <c r="L1066" s="169"/>
      <c r="M1066" s="170">
        <v>8</v>
      </c>
      <c r="N1066" s="171">
        <v>44065</v>
      </c>
      <c r="O1066" s="167">
        <v>10</v>
      </c>
      <c r="P1066" s="169"/>
      <c r="Q1066" s="170">
        <v>8</v>
      </c>
      <c r="R1066" s="171">
        <v>44064</v>
      </c>
      <c r="S1066" s="167">
        <v>10</v>
      </c>
      <c r="T1066" s="169"/>
      <c r="U1066" s="170">
        <v>8</v>
      </c>
      <c r="V1066" s="171">
        <v>44063</v>
      </c>
      <c r="W1066" s="167">
        <v>10</v>
      </c>
      <c r="X1066" s="169"/>
      <c r="Y1066" s="3">
        <v>5</v>
      </c>
      <c r="Z1066" s="171">
        <v>44062</v>
      </c>
      <c r="AA1066" s="167">
        <v>10</v>
      </c>
      <c r="AB1066" s="169"/>
      <c r="AC1066" s="131">
        <v>3</v>
      </c>
      <c r="AD1066" s="171">
        <v>44061</v>
      </c>
      <c r="AE1066" s="167">
        <v>10</v>
      </c>
      <c r="AF1066" s="169"/>
      <c r="AG1066" s="170">
        <v>1</v>
      </c>
      <c r="AH1066" s="171">
        <v>44060</v>
      </c>
      <c r="AI1066" s="167">
        <v>10</v>
      </c>
      <c r="AJ1066" s="169"/>
      <c r="AK1066" s="170">
        <v>1</v>
      </c>
      <c r="AL1066" s="171">
        <v>44059</v>
      </c>
      <c r="AM1066" s="167">
        <v>10</v>
      </c>
      <c r="AN1066" s="169"/>
      <c r="AO1066" s="170">
        <v>1</v>
      </c>
      <c r="AP1066" s="171">
        <v>44058</v>
      </c>
      <c r="AQ1066" s="167">
        <v>10</v>
      </c>
      <c r="AR1066" s="169"/>
      <c r="AS1066" s="170">
        <v>1</v>
      </c>
      <c r="AT1066" s="171">
        <v>44057</v>
      </c>
      <c r="AU1066" s="167">
        <v>10</v>
      </c>
      <c r="AV1066" s="169"/>
      <c r="AW1066" s="170">
        <v>1</v>
      </c>
      <c r="AX1066" s="171">
        <v>44056</v>
      </c>
      <c r="AY1066" s="167">
        <v>10</v>
      </c>
      <c r="AZ1066" s="169"/>
      <c r="BA1066" s="170">
        <v>1</v>
      </c>
      <c r="BB1066" s="171">
        <v>44055</v>
      </c>
      <c r="BC1066" s="167">
        <v>10</v>
      </c>
      <c r="BD1066" s="169"/>
      <c r="BE1066" s="170">
        <v>1</v>
      </c>
      <c r="BF1066" s="171">
        <v>44054</v>
      </c>
      <c r="BG1066" s="167">
        <v>10</v>
      </c>
      <c r="BH1066" s="169"/>
    </row>
    <row r="1067" spans="1:60" s="172" customFormat="1" x14ac:dyDescent="0.25">
      <c r="A1067" s="164"/>
      <c r="B1067" s="165"/>
      <c r="C1067" s="144">
        <f t="shared" si="183"/>
        <v>1</v>
      </c>
      <c r="D1067" s="166">
        <f t="shared" si="184"/>
        <v>1</v>
      </c>
      <c r="E1067" s="167">
        <f t="shared" si="185"/>
        <v>40</v>
      </c>
      <c r="F1067" s="167">
        <v>5</v>
      </c>
      <c r="G1067" s="168"/>
      <c r="H1067" s="169"/>
      <c r="I1067" s="170">
        <v>6</v>
      </c>
      <c r="J1067" s="171">
        <v>44062</v>
      </c>
      <c r="K1067" s="167">
        <v>5</v>
      </c>
      <c r="L1067" s="169"/>
      <c r="M1067" s="170">
        <v>8</v>
      </c>
      <c r="N1067" s="171">
        <v>44061</v>
      </c>
      <c r="O1067" s="167">
        <v>5</v>
      </c>
      <c r="P1067" s="169"/>
      <c r="Q1067" s="170">
        <v>8</v>
      </c>
      <c r="R1067" s="171">
        <v>44060</v>
      </c>
      <c r="S1067" s="167">
        <v>5</v>
      </c>
      <c r="T1067" s="169"/>
      <c r="U1067" s="170">
        <v>8</v>
      </c>
      <c r="V1067" s="171">
        <v>44059</v>
      </c>
      <c r="W1067" s="167">
        <v>5</v>
      </c>
      <c r="X1067" s="169"/>
      <c r="Y1067" s="3">
        <v>5</v>
      </c>
      <c r="Z1067" s="171">
        <v>44058</v>
      </c>
      <c r="AA1067" s="167">
        <v>0</v>
      </c>
      <c r="AB1067" s="169"/>
      <c r="AC1067" s="131">
        <v>5</v>
      </c>
      <c r="AD1067" s="171">
        <v>44057</v>
      </c>
      <c r="AE1067" s="167">
        <v>5</v>
      </c>
      <c r="AF1067" s="169"/>
      <c r="AG1067" s="170">
        <v>3</v>
      </c>
      <c r="AH1067" s="171">
        <v>44056</v>
      </c>
      <c r="AI1067" s="167">
        <v>5</v>
      </c>
      <c r="AJ1067" s="169"/>
      <c r="AK1067" s="170">
        <v>1</v>
      </c>
      <c r="AL1067" s="171">
        <v>44055</v>
      </c>
      <c r="AM1067" s="167">
        <v>5</v>
      </c>
      <c r="AN1067" s="169"/>
      <c r="AO1067" s="170">
        <v>1</v>
      </c>
      <c r="AP1067" s="171">
        <v>44054</v>
      </c>
      <c r="AQ1067" s="167">
        <v>5</v>
      </c>
      <c r="AR1067" s="169"/>
      <c r="AS1067" s="170"/>
      <c r="AT1067" s="171"/>
      <c r="AU1067" s="167"/>
      <c r="AV1067" s="169"/>
      <c r="AW1067" s="170"/>
      <c r="AX1067" s="171"/>
      <c r="AY1067" s="167"/>
      <c r="AZ1067" s="169"/>
      <c r="BA1067" s="170"/>
      <c r="BB1067" s="171"/>
      <c r="BC1067" s="167"/>
      <c r="BD1067" s="169"/>
      <c r="BE1067" s="170"/>
      <c r="BF1067" s="171"/>
      <c r="BG1067" s="167"/>
      <c r="BH1067" s="169"/>
    </row>
    <row r="1068" spans="1:60" s="172" customFormat="1" x14ac:dyDescent="0.25">
      <c r="A1068" s="164"/>
      <c r="B1068" s="165"/>
      <c r="C1068" s="144">
        <f t="shared" si="183"/>
        <v>1</v>
      </c>
      <c r="D1068" s="166">
        <f t="shared" si="184"/>
        <v>1</v>
      </c>
      <c r="E1068" s="167">
        <f t="shared" si="185"/>
        <v>50</v>
      </c>
      <c r="F1068" s="167">
        <v>5</v>
      </c>
      <c r="G1068" s="168"/>
      <c r="H1068" s="169"/>
      <c r="I1068" s="170">
        <v>6</v>
      </c>
      <c r="J1068" s="171">
        <v>44066</v>
      </c>
      <c r="K1068" s="167">
        <v>5</v>
      </c>
      <c r="L1068" s="169"/>
      <c r="M1068" s="170">
        <v>8</v>
      </c>
      <c r="N1068" s="171">
        <v>44065</v>
      </c>
      <c r="O1068" s="167">
        <v>5</v>
      </c>
      <c r="P1068" s="169"/>
      <c r="Q1068" s="170">
        <v>8</v>
      </c>
      <c r="R1068" s="171">
        <v>44064</v>
      </c>
      <c r="S1068" s="167">
        <v>5</v>
      </c>
      <c r="T1068" s="169"/>
      <c r="U1068" s="170">
        <v>8</v>
      </c>
      <c r="V1068" s="171">
        <v>44063</v>
      </c>
      <c r="W1068" s="167">
        <v>5</v>
      </c>
      <c r="X1068" s="169"/>
      <c r="Y1068" s="3">
        <v>5</v>
      </c>
      <c r="Z1068" s="171">
        <v>44062</v>
      </c>
      <c r="AA1068" s="167">
        <v>5</v>
      </c>
      <c r="AB1068" s="169"/>
      <c r="AC1068" s="131">
        <v>3</v>
      </c>
      <c r="AD1068" s="171">
        <v>44061</v>
      </c>
      <c r="AE1068" s="167">
        <v>5</v>
      </c>
      <c r="AF1068" s="169"/>
      <c r="AG1068" s="170">
        <v>1</v>
      </c>
      <c r="AH1068" s="171">
        <v>44060</v>
      </c>
      <c r="AI1068" s="167">
        <v>5</v>
      </c>
      <c r="AJ1068" s="169"/>
      <c r="AK1068" s="170">
        <v>1</v>
      </c>
      <c r="AL1068" s="171">
        <v>44059</v>
      </c>
      <c r="AM1068" s="167">
        <v>5</v>
      </c>
      <c r="AN1068" s="169"/>
      <c r="AO1068" s="170">
        <v>1</v>
      </c>
      <c r="AP1068" s="171">
        <v>44058</v>
      </c>
      <c r="AQ1068" s="167">
        <v>5</v>
      </c>
      <c r="AR1068" s="169"/>
      <c r="AS1068" s="170">
        <v>1</v>
      </c>
      <c r="AT1068" s="171">
        <v>44057</v>
      </c>
      <c r="AU1068" s="167">
        <v>5</v>
      </c>
      <c r="AV1068" s="169"/>
      <c r="AW1068" s="170"/>
      <c r="AX1068" s="171"/>
      <c r="AY1068" s="167"/>
      <c r="AZ1068" s="169"/>
      <c r="BA1068" s="170"/>
      <c r="BB1068" s="171"/>
      <c r="BC1068" s="167"/>
      <c r="BD1068" s="169"/>
      <c r="BE1068" s="170"/>
      <c r="BF1068" s="171"/>
      <c r="BG1068" s="167"/>
      <c r="BH1068" s="169"/>
    </row>
    <row r="1069" spans="1:60" s="172" customFormat="1" x14ac:dyDescent="0.25">
      <c r="A1069" s="164"/>
      <c r="B1069" s="165"/>
      <c r="C1069" s="144">
        <f t="shared" si="183"/>
        <v>1</v>
      </c>
      <c r="D1069" s="166">
        <f t="shared" si="184"/>
        <v>1</v>
      </c>
      <c r="E1069" s="167">
        <f t="shared" si="185"/>
        <v>40</v>
      </c>
      <c r="F1069" s="167">
        <v>5</v>
      </c>
      <c r="G1069" s="168"/>
      <c r="H1069" s="169"/>
      <c r="I1069" s="170">
        <v>6</v>
      </c>
      <c r="J1069" s="171">
        <v>44066</v>
      </c>
      <c r="K1069" s="167">
        <v>5</v>
      </c>
      <c r="L1069" s="169"/>
      <c r="M1069" s="170">
        <v>8</v>
      </c>
      <c r="N1069" s="171">
        <v>44065</v>
      </c>
      <c r="O1069" s="167">
        <v>5</v>
      </c>
      <c r="P1069" s="169"/>
      <c r="Q1069" s="170">
        <v>8</v>
      </c>
      <c r="R1069" s="171">
        <v>44064</v>
      </c>
      <c r="S1069" s="167">
        <v>5</v>
      </c>
      <c r="T1069" s="169"/>
      <c r="U1069" s="170">
        <v>8</v>
      </c>
      <c r="V1069" s="171">
        <v>44063</v>
      </c>
      <c r="W1069" s="167">
        <v>5</v>
      </c>
      <c r="X1069" s="169"/>
      <c r="Y1069" s="3">
        <v>5</v>
      </c>
      <c r="Z1069" s="171">
        <v>44062</v>
      </c>
      <c r="AA1069" s="167">
        <v>5</v>
      </c>
      <c r="AB1069" s="169"/>
      <c r="AC1069" s="131">
        <v>3</v>
      </c>
      <c r="AD1069" s="171">
        <v>44061</v>
      </c>
      <c r="AE1069" s="167">
        <v>5</v>
      </c>
      <c r="AF1069" s="169"/>
      <c r="AG1069" s="170">
        <v>1</v>
      </c>
      <c r="AH1069" s="171">
        <v>44060</v>
      </c>
      <c r="AI1069" s="167">
        <v>5</v>
      </c>
      <c r="AJ1069" s="169"/>
      <c r="AK1069" s="170">
        <v>1</v>
      </c>
      <c r="AL1069" s="171">
        <v>44059</v>
      </c>
      <c r="AM1069" s="167">
        <v>5</v>
      </c>
      <c r="AN1069" s="169"/>
      <c r="AO1069" s="170"/>
      <c r="AP1069" s="171"/>
      <c r="AQ1069" s="167"/>
      <c r="AR1069" s="169"/>
      <c r="AS1069" s="170"/>
      <c r="AT1069" s="171"/>
      <c r="AU1069" s="167"/>
      <c r="AV1069" s="169"/>
      <c r="AW1069" s="170"/>
      <c r="AX1069" s="171"/>
      <c r="AY1069" s="167"/>
      <c r="AZ1069" s="169"/>
      <c r="BA1069" s="170"/>
      <c r="BB1069" s="171"/>
      <c r="BC1069" s="167"/>
      <c r="BD1069" s="169"/>
      <c r="BE1069" s="170"/>
      <c r="BF1069" s="171"/>
      <c r="BG1069" s="167"/>
      <c r="BH1069" s="169"/>
    </row>
    <row r="1070" spans="1:60" s="172" customFormat="1" x14ac:dyDescent="0.25">
      <c r="A1070" s="164"/>
      <c r="B1070" s="165"/>
      <c r="C1070" s="144">
        <f t="shared" si="183"/>
        <v>1</v>
      </c>
      <c r="D1070" s="166">
        <f t="shared" si="184"/>
        <v>1</v>
      </c>
      <c r="E1070" s="167">
        <f t="shared" si="185"/>
        <v>15</v>
      </c>
      <c r="F1070" s="167">
        <v>5</v>
      </c>
      <c r="G1070" s="168"/>
      <c r="H1070" s="169"/>
      <c r="I1070" s="170">
        <v>6</v>
      </c>
      <c r="J1070" s="171">
        <v>44066</v>
      </c>
      <c r="K1070" s="167">
        <v>5</v>
      </c>
      <c r="L1070" s="169"/>
      <c r="M1070" s="170">
        <v>8</v>
      </c>
      <c r="N1070" s="171">
        <v>44065</v>
      </c>
      <c r="O1070" s="167">
        <v>5</v>
      </c>
      <c r="P1070" s="169"/>
      <c r="Q1070" s="170">
        <v>8</v>
      </c>
      <c r="R1070" s="171">
        <v>44064</v>
      </c>
      <c r="S1070" s="167">
        <v>5</v>
      </c>
      <c r="T1070" s="169"/>
      <c r="U1070" s="170"/>
      <c r="V1070" s="171"/>
      <c r="W1070" s="167"/>
      <c r="X1070" s="169"/>
      <c r="Y1070" s="3"/>
      <c r="Z1070" s="171"/>
      <c r="AA1070" s="167"/>
      <c r="AB1070" s="169"/>
      <c r="AC1070" s="131"/>
      <c r="AD1070" s="171"/>
      <c r="AE1070" s="167"/>
      <c r="AF1070" s="169"/>
      <c r="AG1070" s="170"/>
      <c r="AH1070" s="171"/>
      <c r="AI1070" s="167"/>
      <c r="AJ1070" s="169"/>
      <c r="AK1070" s="170"/>
      <c r="AL1070" s="171"/>
      <c r="AM1070" s="167"/>
      <c r="AN1070" s="169"/>
      <c r="AO1070" s="170"/>
      <c r="AP1070" s="171"/>
      <c r="AQ1070" s="167"/>
      <c r="AR1070" s="169"/>
      <c r="AS1070" s="170"/>
      <c r="AT1070" s="171"/>
      <c r="AU1070" s="167"/>
      <c r="AV1070" s="169"/>
      <c r="AW1070" s="170"/>
      <c r="AX1070" s="171"/>
      <c r="AY1070" s="167"/>
      <c r="AZ1070" s="169"/>
      <c r="BA1070" s="170"/>
      <c r="BB1070" s="171"/>
      <c r="BC1070" s="167"/>
      <c r="BD1070" s="169"/>
      <c r="BE1070" s="170"/>
      <c r="BF1070" s="171"/>
      <c r="BG1070" s="167"/>
      <c r="BH1070" s="169"/>
    </row>
    <row r="1071" spans="1:60" s="172" customFormat="1" x14ac:dyDescent="0.25">
      <c r="A1071" s="164">
        <v>44067</v>
      </c>
      <c r="B1071" s="165">
        <v>0.5</v>
      </c>
      <c r="C1071" s="144">
        <f t="shared" si="183"/>
        <v>5</v>
      </c>
      <c r="D1071" s="166">
        <f t="shared" si="184"/>
        <v>5</v>
      </c>
      <c r="E1071" s="167">
        <f t="shared" si="185"/>
        <v>325</v>
      </c>
      <c r="F1071" s="167">
        <v>5</v>
      </c>
      <c r="G1071" s="168"/>
      <c r="H1071" s="169"/>
      <c r="I1071" s="170">
        <v>6</v>
      </c>
      <c r="J1071" s="171">
        <v>44066</v>
      </c>
      <c r="K1071" s="167">
        <v>25</v>
      </c>
      <c r="L1071" s="169"/>
      <c r="M1071" s="170">
        <v>8</v>
      </c>
      <c r="N1071" s="171">
        <v>44065</v>
      </c>
      <c r="O1071" s="167">
        <v>25</v>
      </c>
      <c r="P1071" s="169"/>
      <c r="Q1071" s="170">
        <v>8</v>
      </c>
      <c r="R1071" s="171">
        <v>44064</v>
      </c>
      <c r="S1071" s="167">
        <v>25</v>
      </c>
      <c r="T1071" s="169"/>
      <c r="U1071" s="170">
        <v>8</v>
      </c>
      <c r="V1071" s="171">
        <v>44063</v>
      </c>
      <c r="W1071" s="167">
        <v>25</v>
      </c>
      <c r="X1071" s="169"/>
      <c r="Y1071" s="3">
        <v>5</v>
      </c>
      <c r="Z1071" s="171">
        <v>44062</v>
      </c>
      <c r="AA1071" s="167">
        <v>25</v>
      </c>
      <c r="AB1071" s="169"/>
      <c r="AC1071" s="131">
        <v>3</v>
      </c>
      <c r="AD1071" s="171">
        <v>44061</v>
      </c>
      <c r="AE1071" s="167">
        <v>25</v>
      </c>
      <c r="AF1071" s="169"/>
      <c r="AG1071" s="170">
        <v>1</v>
      </c>
      <c r="AH1071" s="171">
        <v>44060</v>
      </c>
      <c r="AI1071" s="167">
        <v>25</v>
      </c>
      <c r="AJ1071" s="169"/>
      <c r="AK1071" s="170">
        <v>1</v>
      </c>
      <c r="AL1071" s="171">
        <v>44059</v>
      </c>
      <c r="AM1071" s="167">
        <v>25</v>
      </c>
      <c r="AN1071" s="169"/>
      <c r="AO1071" s="170">
        <v>1</v>
      </c>
      <c r="AP1071" s="171">
        <v>44058</v>
      </c>
      <c r="AQ1071" s="167">
        <v>25</v>
      </c>
      <c r="AR1071" s="169"/>
      <c r="AS1071" s="170">
        <v>1</v>
      </c>
      <c r="AT1071" s="171">
        <v>44057</v>
      </c>
      <c r="AU1071" s="167">
        <v>25</v>
      </c>
      <c r="AV1071" s="169"/>
      <c r="AW1071" s="170">
        <v>1</v>
      </c>
      <c r="AX1071" s="171">
        <v>44056</v>
      </c>
      <c r="AY1071" s="167">
        <v>25</v>
      </c>
      <c r="AZ1071" s="169"/>
      <c r="BA1071" s="170">
        <v>1</v>
      </c>
      <c r="BB1071" s="171">
        <v>44055</v>
      </c>
      <c r="BC1071" s="167">
        <v>25</v>
      </c>
      <c r="BD1071" s="169"/>
      <c r="BE1071" s="170">
        <v>1</v>
      </c>
      <c r="BF1071" s="171">
        <v>44054</v>
      </c>
      <c r="BG1071" s="167">
        <v>25</v>
      </c>
      <c r="BH1071" s="169"/>
    </row>
    <row r="1072" spans="1:60" s="172" customFormat="1" x14ac:dyDescent="0.25">
      <c r="A1072" s="164"/>
      <c r="B1072" s="165"/>
      <c r="C1072" s="144">
        <f t="shared" si="183"/>
        <v>1</v>
      </c>
      <c r="D1072" s="166">
        <f t="shared" si="184"/>
        <v>1</v>
      </c>
      <c r="E1072" s="167">
        <f t="shared" si="185"/>
        <v>20</v>
      </c>
      <c r="F1072" s="167">
        <v>5</v>
      </c>
      <c r="G1072" s="168"/>
      <c r="H1072" s="169"/>
      <c r="I1072" s="170">
        <v>6</v>
      </c>
      <c r="J1072" s="171">
        <v>44066</v>
      </c>
      <c r="K1072" s="167">
        <v>5</v>
      </c>
      <c r="L1072" s="169"/>
      <c r="M1072" s="170">
        <v>8</v>
      </c>
      <c r="N1072" s="171">
        <v>44065</v>
      </c>
      <c r="O1072" s="167">
        <v>5</v>
      </c>
      <c r="P1072" s="169"/>
      <c r="Q1072" s="170">
        <v>8</v>
      </c>
      <c r="R1072" s="171">
        <v>44064</v>
      </c>
      <c r="S1072" s="167">
        <v>5</v>
      </c>
      <c r="T1072" s="169"/>
      <c r="U1072" s="170">
        <v>8</v>
      </c>
      <c r="V1072" s="171">
        <v>44063</v>
      </c>
      <c r="W1072" s="167">
        <v>5</v>
      </c>
      <c r="X1072" s="169"/>
      <c r="Y1072" s="3"/>
      <c r="Z1072" s="171"/>
      <c r="AA1072" s="167"/>
      <c r="AB1072" s="169"/>
      <c r="AC1072" s="131"/>
      <c r="AD1072" s="171"/>
      <c r="AE1072" s="167"/>
      <c r="AF1072" s="169"/>
      <c r="AG1072" s="170"/>
      <c r="AH1072" s="171"/>
      <c r="AI1072" s="167"/>
      <c r="AJ1072" s="169"/>
      <c r="AK1072" s="170"/>
      <c r="AL1072" s="171"/>
      <c r="AM1072" s="167"/>
      <c r="AN1072" s="169"/>
      <c r="AO1072" s="170"/>
      <c r="AP1072" s="171"/>
      <c r="AQ1072" s="167"/>
      <c r="AR1072" s="169"/>
      <c r="AS1072" s="170"/>
      <c r="AT1072" s="171"/>
      <c r="AU1072" s="167"/>
      <c r="AV1072" s="169"/>
      <c r="AW1072" s="170"/>
      <c r="AX1072" s="171"/>
      <c r="AY1072" s="167"/>
      <c r="AZ1072" s="169"/>
      <c r="BA1072" s="170"/>
      <c r="BB1072" s="171"/>
      <c r="BC1072" s="167"/>
      <c r="BD1072" s="169"/>
      <c r="BE1072" s="170"/>
      <c r="BF1072" s="171"/>
      <c r="BG1072" s="167"/>
      <c r="BH1072" s="169"/>
    </row>
    <row r="1073" spans="1:60" s="172" customFormat="1" x14ac:dyDescent="0.25">
      <c r="A1073" s="164"/>
      <c r="B1073" s="165"/>
      <c r="C1073" s="144">
        <f t="shared" si="183"/>
        <v>1</v>
      </c>
      <c r="D1073" s="166">
        <f t="shared" si="184"/>
        <v>1</v>
      </c>
      <c r="E1073" s="167">
        <f t="shared" si="185"/>
        <v>60</v>
      </c>
      <c r="F1073" s="167">
        <v>5</v>
      </c>
      <c r="G1073" s="168"/>
      <c r="H1073" s="169"/>
      <c r="I1073" s="170">
        <v>6</v>
      </c>
      <c r="J1073" s="171">
        <v>44066</v>
      </c>
      <c r="K1073" s="167">
        <v>5</v>
      </c>
      <c r="L1073" s="169"/>
      <c r="M1073" s="170">
        <v>8</v>
      </c>
      <c r="N1073" s="171">
        <v>44065</v>
      </c>
      <c r="O1073" s="167">
        <v>5</v>
      </c>
      <c r="P1073" s="169"/>
      <c r="Q1073" s="170">
        <v>8</v>
      </c>
      <c r="R1073" s="171">
        <v>44064</v>
      </c>
      <c r="S1073" s="167">
        <v>5</v>
      </c>
      <c r="T1073" s="169"/>
      <c r="U1073" s="170">
        <v>8</v>
      </c>
      <c r="V1073" s="171">
        <v>44063</v>
      </c>
      <c r="W1073" s="167">
        <v>5</v>
      </c>
      <c r="X1073" s="169"/>
      <c r="Y1073" s="3">
        <v>5</v>
      </c>
      <c r="Z1073" s="171">
        <v>44062</v>
      </c>
      <c r="AA1073" s="167">
        <v>0</v>
      </c>
      <c r="AB1073" s="169"/>
      <c r="AC1073" s="131">
        <v>5</v>
      </c>
      <c r="AD1073" s="171">
        <v>44061</v>
      </c>
      <c r="AE1073" s="167">
        <v>5</v>
      </c>
      <c r="AF1073" s="169"/>
      <c r="AG1073" s="170">
        <v>3</v>
      </c>
      <c r="AH1073" s="171">
        <v>44060</v>
      </c>
      <c r="AI1073" s="167">
        <v>5</v>
      </c>
      <c r="AJ1073" s="169"/>
      <c r="AK1073" s="170">
        <v>1</v>
      </c>
      <c r="AL1073" s="171">
        <v>44059</v>
      </c>
      <c r="AM1073" s="167">
        <v>5</v>
      </c>
      <c r="AN1073" s="169"/>
      <c r="AO1073" s="170">
        <v>1</v>
      </c>
      <c r="AP1073" s="171">
        <v>44058</v>
      </c>
      <c r="AQ1073" s="167">
        <v>5</v>
      </c>
      <c r="AR1073" s="169"/>
      <c r="AS1073" s="170">
        <v>1</v>
      </c>
      <c r="AT1073" s="171">
        <v>44057</v>
      </c>
      <c r="AU1073" s="167">
        <v>5</v>
      </c>
      <c r="AV1073" s="169"/>
      <c r="AW1073" s="170">
        <v>1</v>
      </c>
      <c r="AX1073" s="171">
        <v>44056</v>
      </c>
      <c r="AY1073" s="167">
        <v>5</v>
      </c>
      <c r="AZ1073" s="169"/>
      <c r="BA1073" s="170">
        <v>1</v>
      </c>
      <c r="BB1073" s="171">
        <v>44055</v>
      </c>
      <c r="BC1073" s="167">
        <v>5</v>
      </c>
      <c r="BD1073" s="169"/>
      <c r="BE1073" s="170">
        <v>1</v>
      </c>
      <c r="BF1073" s="171">
        <v>44054</v>
      </c>
      <c r="BG1073" s="167">
        <v>5</v>
      </c>
      <c r="BH1073" s="169"/>
    </row>
    <row r="1074" spans="1:60" s="172" customFormat="1" x14ac:dyDescent="0.25">
      <c r="A1074" s="164"/>
      <c r="B1074" s="165"/>
      <c r="C1074" s="144">
        <f t="shared" si="183"/>
        <v>1</v>
      </c>
      <c r="D1074" s="166">
        <f t="shared" si="184"/>
        <v>1</v>
      </c>
      <c r="E1074" s="167">
        <f t="shared" si="185"/>
        <v>25</v>
      </c>
      <c r="F1074" s="167">
        <v>5</v>
      </c>
      <c r="G1074" s="168"/>
      <c r="H1074" s="169"/>
      <c r="I1074" s="170">
        <v>6</v>
      </c>
      <c r="J1074" s="171">
        <v>44066</v>
      </c>
      <c r="K1074" s="167">
        <v>5</v>
      </c>
      <c r="L1074" s="169"/>
      <c r="M1074" s="170">
        <v>8</v>
      </c>
      <c r="N1074" s="171">
        <v>44065</v>
      </c>
      <c r="O1074" s="167">
        <v>5</v>
      </c>
      <c r="P1074" s="169"/>
      <c r="Q1074" s="170">
        <v>8</v>
      </c>
      <c r="R1074" s="171">
        <v>44064</v>
      </c>
      <c r="S1074" s="167">
        <v>5</v>
      </c>
      <c r="T1074" s="169"/>
      <c r="U1074" s="170">
        <v>8</v>
      </c>
      <c r="V1074" s="171">
        <v>44063</v>
      </c>
      <c r="W1074" s="167">
        <v>5</v>
      </c>
      <c r="X1074" s="169"/>
      <c r="Y1074" s="3">
        <v>5</v>
      </c>
      <c r="Z1074" s="171">
        <v>44062</v>
      </c>
      <c r="AA1074" s="167">
        <v>5</v>
      </c>
      <c r="AB1074" s="169"/>
      <c r="AC1074" s="131"/>
      <c r="AD1074" s="171"/>
      <c r="AE1074" s="167"/>
      <c r="AF1074" s="169"/>
      <c r="AG1074" s="170"/>
      <c r="AH1074" s="171"/>
      <c r="AI1074" s="167"/>
      <c r="AJ1074" s="169"/>
      <c r="AK1074" s="170"/>
      <c r="AL1074" s="171"/>
      <c r="AM1074" s="167"/>
      <c r="AN1074" s="169"/>
      <c r="AO1074" s="170"/>
      <c r="AP1074" s="171"/>
      <c r="AQ1074" s="167"/>
      <c r="AR1074" s="169"/>
      <c r="AS1074" s="170"/>
      <c r="AT1074" s="171"/>
      <c r="AU1074" s="167"/>
      <c r="AV1074" s="169"/>
      <c r="AW1074" s="170"/>
      <c r="AX1074" s="171"/>
      <c r="AY1074" s="167"/>
      <c r="AZ1074" s="169"/>
      <c r="BA1074" s="170"/>
      <c r="BB1074" s="171"/>
      <c r="BC1074" s="167"/>
      <c r="BD1074" s="169"/>
      <c r="BE1074" s="170"/>
      <c r="BF1074" s="171"/>
      <c r="BG1074" s="167"/>
      <c r="BH1074" s="169"/>
    </row>
    <row r="1075" spans="1:60" s="172" customFormat="1" x14ac:dyDescent="0.25">
      <c r="A1075" s="164">
        <v>44067</v>
      </c>
      <c r="B1075" s="165">
        <v>0.58333333333333337</v>
      </c>
      <c r="C1075" s="144">
        <f t="shared" si="183"/>
        <v>3</v>
      </c>
      <c r="D1075" s="166">
        <f t="shared" si="184"/>
        <v>3</v>
      </c>
      <c r="E1075" s="167">
        <f t="shared" si="185"/>
        <v>195</v>
      </c>
      <c r="F1075" s="167">
        <v>5</v>
      </c>
      <c r="G1075" s="168"/>
      <c r="H1075" s="169"/>
      <c r="I1075" s="170">
        <v>6</v>
      </c>
      <c r="J1075" s="171">
        <v>44066</v>
      </c>
      <c r="K1075" s="167">
        <v>15</v>
      </c>
      <c r="L1075" s="169"/>
      <c r="M1075" s="170">
        <v>8</v>
      </c>
      <c r="N1075" s="171">
        <v>44065</v>
      </c>
      <c r="O1075" s="167">
        <v>15</v>
      </c>
      <c r="P1075" s="169"/>
      <c r="Q1075" s="170">
        <v>8</v>
      </c>
      <c r="R1075" s="171">
        <v>44064</v>
      </c>
      <c r="S1075" s="167">
        <v>15</v>
      </c>
      <c r="T1075" s="169"/>
      <c r="U1075" s="170">
        <v>8</v>
      </c>
      <c r="V1075" s="171">
        <v>44063</v>
      </c>
      <c r="W1075" s="167">
        <v>15</v>
      </c>
      <c r="X1075" s="169"/>
      <c r="Y1075" s="3">
        <v>5</v>
      </c>
      <c r="Z1075" s="171">
        <v>44062</v>
      </c>
      <c r="AA1075" s="167">
        <v>15</v>
      </c>
      <c r="AB1075" s="169"/>
      <c r="AC1075" s="131">
        <v>3</v>
      </c>
      <c r="AD1075" s="171">
        <v>44061</v>
      </c>
      <c r="AE1075" s="167">
        <v>15</v>
      </c>
      <c r="AF1075" s="169"/>
      <c r="AG1075" s="170">
        <v>1</v>
      </c>
      <c r="AH1075" s="171">
        <v>44060</v>
      </c>
      <c r="AI1075" s="167">
        <v>15</v>
      </c>
      <c r="AJ1075" s="169"/>
      <c r="AK1075" s="170">
        <v>1</v>
      </c>
      <c r="AL1075" s="171">
        <v>44059</v>
      </c>
      <c r="AM1075" s="167">
        <v>15</v>
      </c>
      <c r="AN1075" s="169"/>
      <c r="AO1075" s="170">
        <v>1</v>
      </c>
      <c r="AP1075" s="171">
        <v>44058</v>
      </c>
      <c r="AQ1075" s="167">
        <v>15</v>
      </c>
      <c r="AR1075" s="169"/>
      <c r="AS1075" s="170">
        <v>1</v>
      </c>
      <c r="AT1075" s="171">
        <v>44057</v>
      </c>
      <c r="AU1075" s="167">
        <v>15</v>
      </c>
      <c r="AV1075" s="169"/>
      <c r="AW1075" s="170">
        <v>1</v>
      </c>
      <c r="AX1075" s="171">
        <v>44056</v>
      </c>
      <c r="AY1075" s="167">
        <v>15</v>
      </c>
      <c r="AZ1075" s="169"/>
      <c r="BA1075" s="170">
        <v>1</v>
      </c>
      <c r="BB1075" s="171">
        <v>44055</v>
      </c>
      <c r="BC1075" s="167">
        <v>15</v>
      </c>
      <c r="BD1075" s="169"/>
      <c r="BE1075" s="170">
        <v>1</v>
      </c>
      <c r="BF1075" s="171">
        <v>44054</v>
      </c>
      <c r="BG1075" s="167">
        <v>15</v>
      </c>
      <c r="BH1075" s="169"/>
    </row>
    <row r="1076" spans="1:60" s="172" customFormat="1" x14ac:dyDescent="0.25">
      <c r="A1076" s="164"/>
      <c r="B1076" s="165"/>
      <c r="C1076" s="144">
        <f t="shared" si="183"/>
        <v>1</v>
      </c>
      <c r="D1076" s="166">
        <f t="shared" si="184"/>
        <v>1</v>
      </c>
      <c r="E1076" s="167">
        <f t="shared" si="185"/>
        <v>60</v>
      </c>
      <c r="F1076" s="167">
        <v>5</v>
      </c>
      <c r="G1076" s="168"/>
      <c r="H1076" s="169"/>
      <c r="I1076" s="170">
        <v>6</v>
      </c>
      <c r="J1076" s="171">
        <v>44065</v>
      </c>
      <c r="K1076" s="167">
        <v>5</v>
      </c>
      <c r="L1076" s="169"/>
      <c r="M1076" s="170">
        <v>8</v>
      </c>
      <c r="N1076" s="171">
        <v>44064</v>
      </c>
      <c r="O1076" s="167">
        <v>5</v>
      </c>
      <c r="P1076" s="169"/>
      <c r="Q1076" s="170">
        <v>8</v>
      </c>
      <c r="R1076" s="171">
        <v>44063</v>
      </c>
      <c r="S1076" s="167">
        <v>5</v>
      </c>
      <c r="T1076" s="169"/>
      <c r="U1076" s="170">
        <v>8</v>
      </c>
      <c r="V1076" s="171">
        <v>44062</v>
      </c>
      <c r="W1076" s="167">
        <v>5</v>
      </c>
      <c r="X1076" s="169"/>
      <c r="Y1076" s="3">
        <v>5</v>
      </c>
      <c r="Z1076" s="171">
        <v>44061</v>
      </c>
      <c r="AA1076" s="167">
        <v>5</v>
      </c>
      <c r="AB1076" s="169"/>
      <c r="AC1076" s="131">
        <v>3</v>
      </c>
      <c r="AD1076" s="171">
        <v>44060</v>
      </c>
      <c r="AE1076" s="167">
        <v>5</v>
      </c>
      <c r="AF1076" s="169"/>
      <c r="AG1076" s="170">
        <v>1</v>
      </c>
      <c r="AH1076" s="171">
        <v>44059</v>
      </c>
      <c r="AI1076" s="167">
        <v>5</v>
      </c>
      <c r="AJ1076" s="169"/>
      <c r="AK1076" s="170">
        <v>1</v>
      </c>
      <c r="AL1076" s="171">
        <v>44058</v>
      </c>
      <c r="AM1076" s="167">
        <v>5</v>
      </c>
      <c r="AN1076" s="169"/>
      <c r="AO1076" s="170">
        <v>1</v>
      </c>
      <c r="AP1076" s="171">
        <v>44057</v>
      </c>
      <c r="AQ1076" s="167">
        <v>5</v>
      </c>
      <c r="AR1076" s="169"/>
      <c r="AS1076" s="170">
        <v>1</v>
      </c>
      <c r="AT1076" s="171">
        <v>44056</v>
      </c>
      <c r="AU1076" s="167">
        <v>5</v>
      </c>
      <c r="AV1076" s="169"/>
      <c r="AW1076" s="170">
        <v>1</v>
      </c>
      <c r="AX1076" s="171">
        <v>44055</v>
      </c>
      <c r="AY1076" s="167">
        <v>5</v>
      </c>
      <c r="AZ1076" s="169"/>
      <c r="BA1076" s="170">
        <v>1</v>
      </c>
      <c r="BB1076" s="171">
        <v>44054</v>
      </c>
      <c r="BC1076" s="167">
        <v>5</v>
      </c>
      <c r="BD1076" s="169"/>
      <c r="BE1076" s="170"/>
      <c r="BF1076" s="171"/>
      <c r="BG1076" s="167"/>
      <c r="BH1076" s="169"/>
    </row>
    <row r="1077" spans="1:60" s="172" customFormat="1" x14ac:dyDescent="0.25">
      <c r="A1077" s="164"/>
      <c r="B1077" s="165"/>
      <c r="C1077" s="144">
        <f t="shared" si="183"/>
        <v>2</v>
      </c>
      <c r="D1077" s="166">
        <f t="shared" si="184"/>
        <v>2</v>
      </c>
      <c r="E1077" s="167">
        <f t="shared" si="185"/>
        <v>30</v>
      </c>
      <c r="F1077" s="167">
        <v>5</v>
      </c>
      <c r="G1077" s="168"/>
      <c r="H1077" s="169"/>
      <c r="I1077" s="170">
        <v>6</v>
      </c>
      <c r="J1077" s="171">
        <v>44066</v>
      </c>
      <c r="K1077" s="167">
        <v>10</v>
      </c>
      <c r="L1077" s="169"/>
      <c r="M1077" s="170">
        <v>8</v>
      </c>
      <c r="N1077" s="171">
        <v>44065</v>
      </c>
      <c r="O1077" s="167">
        <v>10</v>
      </c>
      <c r="P1077" s="169"/>
      <c r="Q1077" s="170">
        <v>8</v>
      </c>
      <c r="R1077" s="171">
        <v>44064</v>
      </c>
      <c r="S1077" s="167">
        <v>10</v>
      </c>
      <c r="T1077" s="169"/>
      <c r="U1077" s="170"/>
      <c r="V1077" s="171"/>
      <c r="W1077" s="167"/>
      <c r="X1077" s="169"/>
      <c r="Y1077" s="3"/>
      <c r="Z1077" s="171"/>
      <c r="AA1077" s="167"/>
      <c r="AB1077" s="169"/>
      <c r="AC1077" s="131"/>
      <c r="AD1077" s="171"/>
      <c r="AE1077" s="167"/>
      <c r="AF1077" s="169"/>
      <c r="AG1077" s="170"/>
      <c r="AH1077" s="171"/>
      <c r="AI1077" s="167"/>
      <c r="AJ1077" s="169"/>
      <c r="AK1077" s="170"/>
      <c r="AL1077" s="171"/>
      <c r="AM1077" s="167"/>
      <c r="AN1077" s="169"/>
      <c r="AO1077" s="170"/>
      <c r="AP1077" s="171"/>
      <c r="AQ1077" s="167"/>
      <c r="AR1077" s="169"/>
      <c r="AS1077" s="170"/>
      <c r="AT1077" s="171"/>
      <c r="AU1077" s="167"/>
      <c r="AV1077" s="169"/>
      <c r="AW1077" s="170"/>
      <c r="AX1077" s="171"/>
      <c r="AY1077" s="167"/>
      <c r="AZ1077" s="169"/>
      <c r="BA1077" s="170"/>
      <c r="BB1077" s="171"/>
      <c r="BC1077" s="167"/>
      <c r="BD1077" s="169"/>
      <c r="BE1077" s="170"/>
      <c r="BF1077" s="171"/>
      <c r="BG1077" s="167"/>
      <c r="BH1077" s="169"/>
    </row>
    <row r="1078" spans="1:60" s="172" customFormat="1" x14ac:dyDescent="0.25">
      <c r="A1078" s="164"/>
      <c r="B1078" s="165"/>
      <c r="C1078" s="144">
        <f t="shared" si="183"/>
        <v>2</v>
      </c>
      <c r="D1078" s="166">
        <f t="shared" si="184"/>
        <v>2</v>
      </c>
      <c r="E1078" s="167">
        <f t="shared" si="185"/>
        <v>20</v>
      </c>
      <c r="F1078" s="167">
        <v>5</v>
      </c>
      <c r="G1078" s="168"/>
      <c r="H1078" s="169"/>
      <c r="I1078" s="170">
        <v>6</v>
      </c>
      <c r="J1078" s="171">
        <v>44066</v>
      </c>
      <c r="K1078" s="167">
        <v>10</v>
      </c>
      <c r="L1078" s="169"/>
      <c r="M1078" s="170">
        <v>8</v>
      </c>
      <c r="N1078" s="171">
        <v>44065</v>
      </c>
      <c r="O1078" s="167">
        <v>10</v>
      </c>
      <c r="P1078" s="169"/>
      <c r="Q1078" s="170"/>
      <c r="R1078" s="171"/>
      <c r="S1078" s="167"/>
      <c r="T1078" s="169"/>
      <c r="U1078" s="170"/>
      <c r="V1078" s="171"/>
      <c r="W1078" s="167"/>
      <c r="X1078" s="169"/>
      <c r="Y1078" s="3"/>
      <c r="Z1078" s="171"/>
      <c r="AA1078" s="167"/>
      <c r="AB1078" s="169"/>
      <c r="AC1078" s="131"/>
      <c r="AD1078" s="171"/>
      <c r="AE1078" s="167"/>
      <c r="AF1078" s="169"/>
      <c r="AG1078" s="170"/>
      <c r="AH1078" s="171"/>
      <c r="AI1078" s="167"/>
      <c r="AJ1078" s="169"/>
      <c r="AK1078" s="170"/>
      <c r="AL1078" s="171"/>
      <c r="AM1078" s="167"/>
      <c r="AN1078" s="169"/>
      <c r="AO1078" s="170"/>
      <c r="AP1078" s="171"/>
      <c r="AQ1078" s="167"/>
      <c r="AR1078" s="169"/>
      <c r="AS1078" s="170"/>
      <c r="AT1078" s="171"/>
      <c r="AU1078" s="167"/>
      <c r="AV1078" s="169"/>
      <c r="AW1078" s="170"/>
      <c r="AX1078" s="171"/>
      <c r="AY1078" s="167"/>
      <c r="AZ1078" s="169"/>
      <c r="BA1078" s="170"/>
      <c r="BB1078" s="171"/>
      <c r="BC1078" s="167"/>
      <c r="BD1078" s="169"/>
      <c r="BE1078" s="170"/>
      <c r="BF1078" s="171"/>
      <c r="BG1078" s="167"/>
      <c r="BH1078" s="169"/>
    </row>
    <row r="1079" spans="1:60" s="172" customFormat="1" x14ac:dyDescent="0.25">
      <c r="A1079" s="164"/>
      <c r="B1079" s="165"/>
      <c r="C1079" s="144">
        <f t="shared" si="183"/>
        <v>1</v>
      </c>
      <c r="D1079" s="166">
        <f t="shared" si="184"/>
        <v>1</v>
      </c>
      <c r="E1079" s="167">
        <f t="shared" si="185"/>
        <v>5</v>
      </c>
      <c r="F1079" s="167">
        <v>5</v>
      </c>
      <c r="G1079" s="168"/>
      <c r="H1079" s="169"/>
      <c r="I1079" s="170">
        <v>6</v>
      </c>
      <c r="J1079" s="171">
        <v>44066</v>
      </c>
      <c r="K1079" s="167">
        <v>5</v>
      </c>
      <c r="L1079" s="169"/>
      <c r="M1079" s="170"/>
      <c r="N1079" s="171"/>
      <c r="O1079" s="167"/>
      <c r="P1079" s="169"/>
      <c r="Q1079" s="170"/>
      <c r="R1079" s="171"/>
      <c r="S1079" s="167"/>
      <c r="T1079" s="169"/>
      <c r="U1079" s="170"/>
      <c r="V1079" s="171"/>
      <c r="W1079" s="167"/>
      <c r="X1079" s="169"/>
      <c r="Y1079" s="3"/>
      <c r="Z1079" s="171"/>
      <c r="AA1079" s="167"/>
      <c r="AB1079" s="169"/>
      <c r="AC1079" s="131"/>
      <c r="AD1079" s="171"/>
      <c r="AE1079" s="167"/>
      <c r="AF1079" s="169"/>
      <c r="AG1079" s="170"/>
      <c r="AH1079" s="171"/>
      <c r="AI1079" s="167"/>
      <c r="AJ1079" s="169"/>
      <c r="AK1079" s="170"/>
      <c r="AL1079" s="171"/>
      <c r="AM1079" s="167"/>
      <c r="AN1079" s="169"/>
      <c r="AO1079" s="170"/>
      <c r="AP1079" s="171"/>
      <c r="AQ1079" s="167"/>
      <c r="AR1079" s="169"/>
      <c r="AS1079" s="170"/>
      <c r="AT1079" s="171"/>
      <c r="AU1079" s="167"/>
      <c r="AV1079" s="169"/>
      <c r="AW1079" s="170"/>
      <c r="AX1079" s="171"/>
      <c r="AY1079" s="167"/>
      <c r="AZ1079" s="169"/>
      <c r="BA1079" s="170"/>
      <c r="BB1079" s="171"/>
      <c r="BC1079" s="167"/>
      <c r="BD1079" s="169"/>
      <c r="BE1079" s="170"/>
      <c r="BF1079" s="171"/>
      <c r="BG1079" s="167"/>
      <c r="BH1079" s="169"/>
    </row>
    <row r="1080" spans="1:60" s="172" customFormat="1" x14ac:dyDescent="0.25">
      <c r="A1080" s="164">
        <v>44067</v>
      </c>
      <c r="B1080" s="165">
        <v>0.66666666666666663</v>
      </c>
      <c r="C1080" s="144">
        <f t="shared" ref="C1080:C1090" si="186">ABS(MAX(K1080,O1080,S1080,W1080,AA1080,AE1080,AI1080,AM1080,AQ1080,AU1080,AY1080,BC1080,BG1080)/F1080)</f>
        <v>5</v>
      </c>
      <c r="D1080" s="166">
        <f t="shared" ref="D1080:D1090" si="187">C1080</f>
        <v>5</v>
      </c>
      <c r="E1080" s="167">
        <f t="shared" ref="E1080:E1090" si="188">SUM(K1080,O1080,S1080,W1080,AA1080,AE1080,AI1080,AM1080,AQ1080,AU1080,AY1080,BC1080,BG1080)</f>
        <v>325</v>
      </c>
      <c r="F1080" s="167">
        <v>5</v>
      </c>
      <c r="G1080" s="168"/>
      <c r="H1080" s="169"/>
      <c r="I1080" s="170">
        <v>6</v>
      </c>
      <c r="J1080" s="171">
        <v>44066</v>
      </c>
      <c r="K1080" s="167">
        <v>25</v>
      </c>
      <c r="L1080" s="169"/>
      <c r="M1080" s="170">
        <v>8</v>
      </c>
      <c r="N1080" s="171">
        <v>44065</v>
      </c>
      <c r="O1080" s="167">
        <v>25</v>
      </c>
      <c r="P1080" s="169"/>
      <c r="Q1080" s="170">
        <v>8</v>
      </c>
      <c r="R1080" s="171">
        <v>44064</v>
      </c>
      <c r="S1080" s="167">
        <v>25</v>
      </c>
      <c r="T1080" s="169"/>
      <c r="U1080" s="170">
        <v>8</v>
      </c>
      <c r="V1080" s="171">
        <v>44063</v>
      </c>
      <c r="W1080" s="167">
        <v>25</v>
      </c>
      <c r="X1080" s="169"/>
      <c r="Y1080" s="3">
        <v>5</v>
      </c>
      <c r="Z1080" s="171">
        <v>44062</v>
      </c>
      <c r="AA1080" s="167">
        <v>25</v>
      </c>
      <c r="AB1080" s="169"/>
      <c r="AC1080" s="131">
        <v>3</v>
      </c>
      <c r="AD1080" s="171">
        <v>44061</v>
      </c>
      <c r="AE1080" s="167">
        <v>25</v>
      </c>
      <c r="AF1080" s="169"/>
      <c r="AG1080" s="170">
        <v>1</v>
      </c>
      <c r="AH1080" s="171">
        <v>44060</v>
      </c>
      <c r="AI1080" s="167">
        <v>25</v>
      </c>
      <c r="AJ1080" s="169"/>
      <c r="AK1080" s="170">
        <v>1</v>
      </c>
      <c r="AL1080" s="171">
        <v>44059</v>
      </c>
      <c r="AM1080" s="167">
        <v>25</v>
      </c>
      <c r="AN1080" s="169"/>
      <c r="AO1080" s="170">
        <v>1</v>
      </c>
      <c r="AP1080" s="171">
        <v>44058</v>
      </c>
      <c r="AQ1080" s="167">
        <v>25</v>
      </c>
      <c r="AR1080" s="169"/>
      <c r="AS1080" s="170">
        <v>1</v>
      </c>
      <c r="AT1080" s="171">
        <v>44057</v>
      </c>
      <c r="AU1080" s="167">
        <v>25</v>
      </c>
      <c r="AV1080" s="169"/>
      <c r="AW1080" s="170">
        <v>1</v>
      </c>
      <c r="AX1080" s="171">
        <v>44056</v>
      </c>
      <c r="AY1080" s="167">
        <v>25</v>
      </c>
      <c r="AZ1080" s="169"/>
      <c r="BA1080" s="170">
        <v>1</v>
      </c>
      <c r="BB1080" s="171">
        <v>44055</v>
      </c>
      <c r="BC1080" s="167">
        <v>25</v>
      </c>
      <c r="BD1080" s="169"/>
      <c r="BE1080" s="170">
        <v>1</v>
      </c>
      <c r="BF1080" s="171">
        <v>44054</v>
      </c>
      <c r="BG1080" s="167">
        <v>25</v>
      </c>
      <c r="BH1080" s="169"/>
    </row>
    <row r="1081" spans="1:60" s="172" customFormat="1" x14ac:dyDescent="0.25">
      <c r="A1081" s="164"/>
      <c r="B1081" s="165"/>
      <c r="C1081" s="144">
        <f t="shared" si="186"/>
        <v>1</v>
      </c>
      <c r="D1081" s="166">
        <f t="shared" si="187"/>
        <v>1</v>
      </c>
      <c r="E1081" s="167">
        <f t="shared" si="188"/>
        <v>50</v>
      </c>
      <c r="F1081" s="167">
        <v>5</v>
      </c>
      <c r="G1081" s="168"/>
      <c r="H1081" s="169"/>
      <c r="I1081" s="170">
        <v>6</v>
      </c>
      <c r="J1081" s="171">
        <v>44063</v>
      </c>
      <c r="K1081" s="167">
        <v>5</v>
      </c>
      <c r="L1081" s="169"/>
      <c r="M1081" s="170">
        <v>8</v>
      </c>
      <c r="N1081" s="171">
        <v>44062</v>
      </c>
      <c r="O1081" s="167">
        <v>5</v>
      </c>
      <c r="P1081" s="169"/>
      <c r="Q1081" s="170">
        <v>8</v>
      </c>
      <c r="R1081" s="171">
        <v>44061</v>
      </c>
      <c r="S1081" s="167">
        <v>5</v>
      </c>
      <c r="T1081" s="169"/>
      <c r="U1081" s="170">
        <v>8</v>
      </c>
      <c r="V1081" s="171">
        <v>44060</v>
      </c>
      <c r="W1081" s="167">
        <v>5</v>
      </c>
      <c r="X1081" s="169"/>
      <c r="Y1081" s="3">
        <v>5</v>
      </c>
      <c r="Z1081" s="171">
        <v>44059</v>
      </c>
      <c r="AA1081" s="167">
        <v>5</v>
      </c>
      <c r="AB1081" s="169"/>
      <c r="AC1081" s="131">
        <v>3</v>
      </c>
      <c r="AD1081" s="171">
        <v>44058</v>
      </c>
      <c r="AE1081" s="167">
        <v>5</v>
      </c>
      <c r="AF1081" s="169"/>
      <c r="AG1081" s="170">
        <v>1</v>
      </c>
      <c r="AH1081" s="171">
        <v>44057</v>
      </c>
      <c r="AI1081" s="167">
        <v>5</v>
      </c>
      <c r="AJ1081" s="169"/>
      <c r="AK1081" s="170">
        <v>1</v>
      </c>
      <c r="AL1081" s="171">
        <v>44056</v>
      </c>
      <c r="AM1081" s="167">
        <v>5</v>
      </c>
      <c r="AN1081" s="169"/>
      <c r="AO1081" s="170">
        <v>1</v>
      </c>
      <c r="AP1081" s="171">
        <v>44055</v>
      </c>
      <c r="AQ1081" s="167">
        <v>5</v>
      </c>
      <c r="AR1081" s="169"/>
      <c r="AS1081" s="170">
        <v>1</v>
      </c>
      <c r="AT1081" s="171">
        <v>44054</v>
      </c>
      <c r="AU1081" s="167">
        <v>5</v>
      </c>
      <c r="AV1081" s="169"/>
      <c r="AW1081" s="170"/>
      <c r="AX1081" s="171"/>
      <c r="AY1081" s="167"/>
      <c r="AZ1081" s="169"/>
      <c r="BA1081" s="170"/>
      <c r="BB1081" s="171"/>
      <c r="BC1081" s="167"/>
      <c r="BD1081" s="169"/>
      <c r="BE1081" s="170"/>
      <c r="BF1081" s="171"/>
      <c r="BG1081" s="167"/>
      <c r="BH1081" s="169"/>
    </row>
    <row r="1082" spans="1:60" s="172" customFormat="1" x14ac:dyDescent="0.25">
      <c r="A1082" s="164"/>
      <c r="B1082" s="165"/>
      <c r="C1082" s="144">
        <f t="shared" si="186"/>
        <v>1</v>
      </c>
      <c r="D1082" s="166">
        <f t="shared" si="187"/>
        <v>1</v>
      </c>
      <c r="E1082" s="167">
        <f t="shared" si="188"/>
        <v>25</v>
      </c>
      <c r="F1082" s="167">
        <v>5</v>
      </c>
      <c r="G1082" s="168"/>
      <c r="H1082" s="169"/>
      <c r="I1082" s="170">
        <v>6</v>
      </c>
      <c r="J1082" s="171">
        <v>44065</v>
      </c>
      <c r="K1082" s="167">
        <v>5</v>
      </c>
      <c r="L1082" s="169"/>
      <c r="M1082" s="170">
        <v>8</v>
      </c>
      <c r="N1082" s="171">
        <v>44064</v>
      </c>
      <c r="O1082" s="167">
        <v>5</v>
      </c>
      <c r="P1082" s="169"/>
      <c r="Q1082" s="170">
        <v>8</v>
      </c>
      <c r="R1082" s="171">
        <v>44063</v>
      </c>
      <c r="S1082" s="167">
        <v>5</v>
      </c>
      <c r="T1082" s="169"/>
      <c r="U1082" s="170">
        <v>8</v>
      </c>
      <c r="V1082" s="171">
        <v>44062</v>
      </c>
      <c r="W1082" s="167">
        <v>5</v>
      </c>
      <c r="X1082" s="169"/>
      <c r="Y1082" s="3">
        <v>5</v>
      </c>
      <c r="Z1082" s="171">
        <v>44061</v>
      </c>
      <c r="AA1082" s="167">
        <v>5</v>
      </c>
      <c r="AB1082" s="169"/>
      <c r="AC1082" s="131"/>
      <c r="AD1082" s="171"/>
      <c r="AE1082" s="167"/>
      <c r="AF1082" s="169"/>
      <c r="AG1082" s="170"/>
      <c r="AH1082" s="171"/>
      <c r="AI1082" s="167"/>
      <c r="AJ1082" s="169"/>
      <c r="AK1082" s="170"/>
      <c r="AL1082" s="171"/>
      <c r="AM1082" s="167"/>
      <c r="AN1082" s="169"/>
      <c r="AO1082" s="170"/>
      <c r="AP1082" s="171"/>
      <c r="AQ1082" s="167"/>
      <c r="AR1082" s="169"/>
      <c r="AS1082" s="170"/>
      <c r="AT1082" s="171"/>
      <c r="AU1082" s="167"/>
      <c r="AV1082" s="169"/>
      <c r="AW1082" s="170"/>
      <c r="AX1082" s="171"/>
      <c r="AY1082" s="167"/>
      <c r="AZ1082" s="169"/>
      <c r="BA1082" s="170"/>
      <c r="BB1082" s="171"/>
      <c r="BC1082" s="167"/>
      <c r="BD1082" s="169"/>
      <c r="BE1082" s="170"/>
      <c r="BF1082" s="171"/>
      <c r="BG1082" s="167"/>
      <c r="BH1082" s="169"/>
    </row>
    <row r="1083" spans="1:60" s="172" customFormat="1" x14ac:dyDescent="0.25">
      <c r="A1083" s="164"/>
      <c r="B1083" s="165"/>
      <c r="C1083" s="144">
        <f t="shared" si="186"/>
        <v>1</v>
      </c>
      <c r="D1083" s="166">
        <f t="shared" si="187"/>
        <v>1</v>
      </c>
      <c r="E1083" s="167">
        <f t="shared" si="188"/>
        <v>55</v>
      </c>
      <c r="F1083" s="167">
        <v>5</v>
      </c>
      <c r="G1083" s="168"/>
      <c r="H1083" s="169"/>
      <c r="I1083" s="170">
        <v>6</v>
      </c>
      <c r="J1083" s="171">
        <v>44066</v>
      </c>
      <c r="K1083" s="167">
        <v>5</v>
      </c>
      <c r="L1083" s="169"/>
      <c r="M1083" s="170">
        <v>8</v>
      </c>
      <c r="N1083" s="171">
        <v>44065</v>
      </c>
      <c r="O1083" s="167">
        <v>5</v>
      </c>
      <c r="P1083" s="169"/>
      <c r="Q1083" s="170">
        <v>8</v>
      </c>
      <c r="R1083" s="171">
        <v>44064</v>
      </c>
      <c r="S1083" s="167">
        <v>5</v>
      </c>
      <c r="T1083" s="169"/>
      <c r="U1083" s="170">
        <v>8</v>
      </c>
      <c r="V1083" s="171">
        <v>44063</v>
      </c>
      <c r="W1083" s="167">
        <v>5</v>
      </c>
      <c r="X1083" s="169"/>
      <c r="Y1083" s="3">
        <v>5</v>
      </c>
      <c r="Z1083" s="171">
        <v>44062</v>
      </c>
      <c r="AA1083" s="167">
        <v>5</v>
      </c>
      <c r="AB1083" s="169"/>
      <c r="AC1083" s="131">
        <v>3</v>
      </c>
      <c r="AD1083" s="171">
        <v>44061</v>
      </c>
      <c r="AE1083" s="167">
        <v>5</v>
      </c>
      <c r="AF1083" s="169"/>
      <c r="AG1083" s="170">
        <v>1</v>
      </c>
      <c r="AH1083" s="171">
        <v>44060</v>
      </c>
      <c r="AI1083" s="167">
        <v>5</v>
      </c>
      <c r="AJ1083" s="169"/>
      <c r="AK1083" s="170">
        <v>1</v>
      </c>
      <c r="AL1083" s="171">
        <v>44059</v>
      </c>
      <c r="AM1083" s="167">
        <v>5</v>
      </c>
      <c r="AN1083" s="169"/>
      <c r="AO1083" s="170">
        <v>1</v>
      </c>
      <c r="AP1083" s="171">
        <v>44058</v>
      </c>
      <c r="AQ1083" s="167">
        <v>5</v>
      </c>
      <c r="AR1083" s="169"/>
      <c r="AS1083" s="170">
        <v>1</v>
      </c>
      <c r="AT1083" s="171">
        <v>44057</v>
      </c>
      <c r="AU1083" s="167">
        <v>0</v>
      </c>
      <c r="AV1083" s="169"/>
      <c r="AW1083" s="170">
        <v>1</v>
      </c>
      <c r="AX1083" s="171">
        <v>44056</v>
      </c>
      <c r="AY1083" s="167">
        <v>5</v>
      </c>
      <c r="AZ1083" s="169"/>
      <c r="BA1083" s="170">
        <v>1</v>
      </c>
      <c r="BB1083" s="171">
        <v>44055</v>
      </c>
      <c r="BC1083" s="167">
        <v>5</v>
      </c>
      <c r="BD1083" s="169"/>
      <c r="BE1083" s="170"/>
      <c r="BF1083" s="171"/>
      <c r="BG1083" s="167"/>
      <c r="BH1083" s="169"/>
    </row>
    <row r="1084" spans="1:60" s="172" customFormat="1" x14ac:dyDescent="0.25">
      <c r="A1084" s="164"/>
      <c r="B1084" s="165"/>
      <c r="C1084" s="144">
        <f t="shared" si="186"/>
        <v>1</v>
      </c>
      <c r="D1084" s="166">
        <f t="shared" si="187"/>
        <v>1</v>
      </c>
      <c r="E1084" s="167">
        <f t="shared" si="188"/>
        <v>15</v>
      </c>
      <c r="F1084" s="167">
        <v>5</v>
      </c>
      <c r="G1084" s="168"/>
      <c r="H1084" s="169"/>
      <c r="I1084" s="170">
        <v>6</v>
      </c>
      <c r="J1084" s="171">
        <v>44066</v>
      </c>
      <c r="K1084" s="167">
        <v>5</v>
      </c>
      <c r="L1084" s="169"/>
      <c r="M1084" s="170">
        <v>8</v>
      </c>
      <c r="N1084" s="171">
        <v>44065</v>
      </c>
      <c r="O1084" s="167">
        <v>5</v>
      </c>
      <c r="P1084" s="169"/>
      <c r="Q1084" s="170">
        <v>8</v>
      </c>
      <c r="R1084" s="171">
        <v>44064</v>
      </c>
      <c r="S1084" s="167">
        <v>5</v>
      </c>
      <c r="T1084" s="169"/>
      <c r="U1084" s="170"/>
      <c r="V1084" s="171"/>
      <c r="W1084" s="167"/>
      <c r="X1084" s="169"/>
      <c r="Y1084" s="3"/>
      <c r="Z1084" s="171"/>
      <c r="AA1084" s="167"/>
      <c r="AB1084" s="169"/>
      <c r="AC1084" s="131"/>
      <c r="AD1084" s="171"/>
      <c r="AE1084" s="167"/>
      <c r="AF1084" s="169"/>
      <c r="AG1084" s="170"/>
      <c r="AH1084" s="171"/>
      <c r="AI1084" s="167"/>
      <c r="AJ1084" s="169"/>
      <c r="AK1084" s="170"/>
      <c r="AL1084" s="171"/>
      <c r="AM1084" s="167"/>
      <c r="AN1084" s="169"/>
      <c r="AO1084" s="170"/>
      <c r="AP1084" s="171"/>
      <c r="AQ1084" s="167"/>
      <c r="AR1084" s="169"/>
      <c r="AS1084" s="170"/>
      <c r="AT1084" s="171"/>
      <c r="AU1084" s="167"/>
      <c r="AV1084" s="169"/>
      <c r="AW1084" s="170"/>
      <c r="AX1084" s="171"/>
      <c r="AY1084" s="167"/>
      <c r="AZ1084" s="169"/>
      <c r="BA1084" s="170"/>
      <c r="BB1084" s="171"/>
      <c r="BC1084" s="167"/>
      <c r="BD1084" s="169"/>
      <c r="BE1084" s="170"/>
      <c r="BF1084" s="171"/>
      <c r="BG1084" s="167"/>
      <c r="BH1084" s="169"/>
    </row>
    <row r="1085" spans="1:60" s="172" customFormat="1" x14ac:dyDescent="0.25">
      <c r="A1085" s="164"/>
      <c r="B1085" s="165"/>
      <c r="C1085" s="144">
        <f t="shared" si="186"/>
        <v>1</v>
      </c>
      <c r="D1085" s="166">
        <f t="shared" si="187"/>
        <v>1</v>
      </c>
      <c r="E1085" s="167">
        <f t="shared" si="188"/>
        <v>10</v>
      </c>
      <c r="F1085" s="167">
        <v>5</v>
      </c>
      <c r="G1085" s="168"/>
      <c r="H1085" s="169"/>
      <c r="I1085" s="170">
        <v>6</v>
      </c>
      <c r="J1085" s="171">
        <v>44066</v>
      </c>
      <c r="K1085" s="167">
        <v>5</v>
      </c>
      <c r="L1085" s="169"/>
      <c r="M1085" s="170">
        <v>8</v>
      </c>
      <c r="N1085" s="171">
        <v>44065</v>
      </c>
      <c r="O1085" s="167">
        <v>5</v>
      </c>
      <c r="P1085" s="169"/>
      <c r="Q1085" s="170"/>
      <c r="R1085" s="171"/>
      <c r="S1085" s="167"/>
      <c r="T1085" s="169"/>
      <c r="U1085" s="170"/>
      <c r="V1085" s="171"/>
      <c r="W1085" s="167"/>
      <c r="X1085" s="169"/>
      <c r="Y1085" s="3"/>
      <c r="Z1085" s="171"/>
      <c r="AA1085" s="167"/>
      <c r="AB1085" s="169"/>
      <c r="AC1085" s="131"/>
      <c r="AD1085" s="171"/>
      <c r="AE1085" s="167"/>
      <c r="AF1085" s="169"/>
      <c r="AG1085" s="170"/>
      <c r="AH1085" s="171"/>
      <c r="AI1085" s="167"/>
      <c r="AJ1085" s="169"/>
      <c r="AK1085" s="170"/>
      <c r="AL1085" s="171"/>
      <c r="AM1085" s="167"/>
      <c r="AN1085" s="169"/>
      <c r="AO1085" s="170"/>
      <c r="AP1085" s="171"/>
      <c r="AQ1085" s="167"/>
      <c r="AR1085" s="169"/>
      <c r="AS1085" s="170"/>
      <c r="AT1085" s="171"/>
      <c r="AU1085" s="167"/>
      <c r="AV1085" s="169"/>
      <c r="AW1085" s="170"/>
      <c r="AX1085" s="171"/>
      <c r="AY1085" s="167"/>
      <c r="AZ1085" s="169"/>
      <c r="BA1085" s="170"/>
      <c r="BB1085" s="171"/>
      <c r="BC1085" s="167"/>
      <c r="BD1085" s="169"/>
      <c r="BE1085" s="170"/>
      <c r="BF1085" s="171"/>
      <c r="BG1085" s="167"/>
      <c r="BH1085" s="169"/>
    </row>
    <row r="1086" spans="1:60" s="172" customFormat="1" x14ac:dyDescent="0.25">
      <c r="A1086" s="164">
        <v>44067</v>
      </c>
      <c r="B1086" s="165">
        <v>0.70833333333333337</v>
      </c>
      <c r="C1086" s="144">
        <f t="shared" si="186"/>
        <v>3</v>
      </c>
      <c r="D1086" s="166">
        <f t="shared" si="187"/>
        <v>3</v>
      </c>
      <c r="E1086" s="167">
        <f t="shared" si="188"/>
        <v>195</v>
      </c>
      <c r="F1086" s="167">
        <v>5</v>
      </c>
      <c r="G1086" s="168"/>
      <c r="H1086" s="169"/>
      <c r="I1086" s="170">
        <v>6</v>
      </c>
      <c r="J1086" s="171">
        <v>44066</v>
      </c>
      <c r="K1086" s="167">
        <v>15</v>
      </c>
      <c r="L1086" s="169"/>
      <c r="M1086" s="170">
        <v>8</v>
      </c>
      <c r="N1086" s="171">
        <v>44065</v>
      </c>
      <c r="O1086" s="167">
        <v>15</v>
      </c>
      <c r="P1086" s="169"/>
      <c r="Q1086" s="170">
        <v>8</v>
      </c>
      <c r="R1086" s="171">
        <v>44064</v>
      </c>
      <c r="S1086" s="167">
        <v>15</v>
      </c>
      <c r="T1086" s="169"/>
      <c r="U1086" s="170">
        <v>8</v>
      </c>
      <c r="V1086" s="171">
        <v>44063</v>
      </c>
      <c r="W1086" s="167">
        <v>15</v>
      </c>
      <c r="X1086" s="169"/>
      <c r="Y1086" s="3">
        <v>5</v>
      </c>
      <c r="Z1086" s="171">
        <v>44062</v>
      </c>
      <c r="AA1086" s="167">
        <v>15</v>
      </c>
      <c r="AB1086" s="169"/>
      <c r="AC1086" s="131">
        <v>3</v>
      </c>
      <c r="AD1086" s="171">
        <v>44061</v>
      </c>
      <c r="AE1086" s="167">
        <v>15</v>
      </c>
      <c r="AF1086" s="169"/>
      <c r="AG1086" s="170">
        <v>1</v>
      </c>
      <c r="AH1086" s="171">
        <v>44060</v>
      </c>
      <c r="AI1086" s="167">
        <v>15</v>
      </c>
      <c r="AJ1086" s="169"/>
      <c r="AK1086" s="170">
        <v>1</v>
      </c>
      <c r="AL1086" s="171">
        <v>44059</v>
      </c>
      <c r="AM1086" s="167">
        <v>15</v>
      </c>
      <c r="AN1086" s="169"/>
      <c r="AO1086" s="170">
        <v>1</v>
      </c>
      <c r="AP1086" s="171">
        <v>44058</v>
      </c>
      <c r="AQ1086" s="167">
        <v>15</v>
      </c>
      <c r="AR1086" s="169"/>
      <c r="AS1086" s="170">
        <v>1</v>
      </c>
      <c r="AT1086" s="171">
        <v>44057</v>
      </c>
      <c r="AU1086" s="167">
        <v>15</v>
      </c>
      <c r="AV1086" s="169"/>
      <c r="AW1086" s="170">
        <v>1</v>
      </c>
      <c r="AX1086" s="171">
        <v>44056</v>
      </c>
      <c r="AY1086" s="167">
        <v>15</v>
      </c>
      <c r="AZ1086" s="169"/>
      <c r="BA1086" s="170">
        <v>1</v>
      </c>
      <c r="BB1086" s="171">
        <v>44055</v>
      </c>
      <c r="BC1086" s="167">
        <v>15</v>
      </c>
      <c r="BD1086" s="169"/>
      <c r="BE1086" s="170">
        <v>1</v>
      </c>
      <c r="BF1086" s="171">
        <v>44054</v>
      </c>
      <c r="BG1086" s="167">
        <v>15</v>
      </c>
      <c r="BH1086" s="169"/>
    </row>
    <row r="1087" spans="1:60" s="172" customFormat="1" x14ac:dyDescent="0.25">
      <c r="A1087" s="164">
        <v>44067</v>
      </c>
      <c r="B1087" s="165">
        <v>0.875</v>
      </c>
      <c r="C1087" s="144">
        <f t="shared" si="186"/>
        <v>2</v>
      </c>
      <c r="D1087" s="166">
        <f t="shared" si="187"/>
        <v>2</v>
      </c>
      <c r="E1087" s="167">
        <f t="shared" si="188"/>
        <v>130</v>
      </c>
      <c r="F1087" s="167">
        <v>5</v>
      </c>
      <c r="G1087" s="168"/>
      <c r="H1087" s="169"/>
      <c r="I1087" s="170">
        <v>6</v>
      </c>
      <c r="J1087" s="171">
        <v>44066</v>
      </c>
      <c r="K1087" s="167">
        <v>10</v>
      </c>
      <c r="L1087" s="169"/>
      <c r="M1087" s="170">
        <v>8</v>
      </c>
      <c r="N1087" s="171">
        <v>44065</v>
      </c>
      <c r="O1087" s="167">
        <v>10</v>
      </c>
      <c r="P1087" s="169"/>
      <c r="Q1087" s="170">
        <v>8</v>
      </c>
      <c r="R1087" s="171">
        <v>44064</v>
      </c>
      <c r="S1087" s="167">
        <v>10</v>
      </c>
      <c r="T1087" s="169"/>
      <c r="U1087" s="170">
        <v>8</v>
      </c>
      <c r="V1087" s="171">
        <v>44063</v>
      </c>
      <c r="W1087" s="167">
        <v>10</v>
      </c>
      <c r="X1087" s="169"/>
      <c r="Y1087" s="3">
        <v>5</v>
      </c>
      <c r="Z1087" s="171">
        <v>44062</v>
      </c>
      <c r="AA1087" s="167">
        <v>10</v>
      </c>
      <c r="AB1087" s="169"/>
      <c r="AC1087" s="131">
        <v>3</v>
      </c>
      <c r="AD1087" s="171">
        <v>44061</v>
      </c>
      <c r="AE1087" s="167">
        <v>10</v>
      </c>
      <c r="AF1087" s="169"/>
      <c r="AG1087" s="170">
        <v>1</v>
      </c>
      <c r="AH1087" s="171">
        <v>44060</v>
      </c>
      <c r="AI1087" s="167">
        <v>10</v>
      </c>
      <c r="AJ1087" s="169"/>
      <c r="AK1087" s="170">
        <v>1</v>
      </c>
      <c r="AL1087" s="171">
        <v>44059</v>
      </c>
      <c r="AM1087" s="167">
        <v>10</v>
      </c>
      <c r="AN1087" s="169"/>
      <c r="AO1087" s="170">
        <v>1</v>
      </c>
      <c r="AP1087" s="171">
        <v>44058</v>
      </c>
      <c r="AQ1087" s="167">
        <v>10</v>
      </c>
      <c r="AR1087" s="169"/>
      <c r="AS1087" s="170">
        <v>1</v>
      </c>
      <c r="AT1087" s="171">
        <v>44057</v>
      </c>
      <c r="AU1087" s="167">
        <v>10</v>
      </c>
      <c r="AV1087" s="169"/>
      <c r="AW1087" s="170">
        <v>1</v>
      </c>
      <c r="AX1087" s="171">
        <v>44056</v>
      </c>
      <c r="AY1087" s="167">
        <v>10</v>
      </c>
      <c r="AZ1087" s="169"/>
      <c r="BA1087" s="170">
        <v>1</v>
      </c>
      <c r="BB1087" s="171">
        <v>44055</v>
      </c>
      <c r="BC1087" s="167">
        <v>10</v>
      </c>
      <c r="BD1087" s="169"/>
      <c r="BE1087" s="170">
        <v>1</v>
      </c>
      <c r="BF1087" s="171">
        <v>44054</v>
      </c>
      <c r="BG1087" s="167">
        <v>10</v>
      </c>
      <c r="BH1087" s="169"/>
    </row>
    <row r="1088" spans="1:60" s="172" customFormat="1" x14ac:dyDescent="0.25">
      <c r="A1088" s="164"/>
      <c r="B1088" s="165"/>
      <c r="C1088" s="144">
        <f t="shared" si="186"/>
        <v>1</v>
      </c>
      <c r="D1088" s="166">
        <f t="shared" si="187"/>
        <v>1</v>
      </c>
      <c r="E1088" s="167">
        <f t="shared" si="188"/>
        <v>55</v>
      </c>
      <c r="F1088" s="167">
        <v>5</v>
      </c>
      <c r="G1088" s="168"/>
      <c r="H1088" s="169"/>
      <c r="I1088" s="170">
        <v>6</v>
      </c>
      <c r="J1088" s="171">
        <v>44066</v>
      </c>
      <c r="K1088" s="167">
        <v>5</v>
      </c>
      <c r="L1088" s="169"/>
      <c r="M1088" s="170">
        <v>8</v>
      </c>
      <c r="N1088" s="171">
        <v>44065</v>
      </c>
      <c r="O1088" s="167">
        <v>0</v>
      </c>
      <c r="P1088" s="169"/>
      <c r="Q1088" s="170">
        <v>8</v>
      </c>
      <c r="R1088" s="171">
        <v>44064</v>
      </c>
      <c r="S1088" s="167">
        <v>0</v>
      </c>
      <c r="T1088" s="169"/>
      <c r="U1088" s="170">
        <v>8</v>
      </c>
      <c r="V1088" s="171">
        <v>44063</v>
      </c>
      <c r="W1088" s="167">
        <v>5</v>
      </c>
      <c r="X1088" s="169"/>
      <c r="Y1088" s="3">
        <v>8</v>
      </c>
      <c r="Z1088" s="171">
        <v>44062</v>
      </c>
      <c r="AA1088" s="167">
        <v>5</v>
      </c>
      <c r="AB1088" s="169"/>
      <c r="AC1088" s="131">
        <v>8</v>
      </c>
      <c r="AD1088" s="171">
        <v>44061</v>
      </c>
      <c r="AE1088" s="167">
        <v>5</v>
      </c>
      <c r="AF1088" s="169"/>
      <c r="AG1088" s="170">
        <v>5</v>
      </c>
      <c r="AH1088" s="171">
        <v>44060</v>
      </c>
      <c r="AI1088" s="167">
        <v>5</v>
      </c>
      <c r="AJ1088" s="169"/>
      <c r="AK1088" s="170">
        <v>3</v>
      </c>
      <c r="AL1088" s="171">
        <v>44059</v>
      </c>
      <c r="AM1088" s="167">
        <v>5</v>
      </c>
      <c r="AN1088" s="169"/>
      <c r="AO1088" s="170">
        <v>1</v>
      </c>
      <c r="AP1088" s="171">
        <v>44058</v>
      </c>
      <c r="AQ1088" s="167">
        <v>5</v>
      </c>
      <c r="AR1088" s="169"/>
      <c r="AS1088" s="170">
        <v>1</v>
      </c>
      <c r="AT1088" s="171">
        <v>44057</v>
      </c>
      <c r="AU1088" s="167">
        <v>5</v>
      </c>
      <c r="AV1088" s="169"/>
      <c r="AW1088" s="170">
        <v>1</v>
      </c>
      <c r="AX1088" s="171">
        <v>44056</v>
      </c>
      <c r="AY1088" s="167">
        <v>5</v>
      </c>
      <c r="AZ1088" s="169"/>
      <c r="BA1088" s="170">
        <v>1</v>
      </c>
      <c r="BB1088" s="171">
        <v>44055</v>
      </c>
      <c r="BC1088" s="167">
        <v>5</v>
      </c>
      <c r="BD1088" s="169"/>
      <c r="BE1088" s="170">
        <v>1</v>
      </c>
      <c r="BF1088" s="171">
        <v>44054</v>
      </c>
      <c r="BG1088" s="167">
        <v>5</v>
      </c>
      <c r="BH1088" s="169"/>
    </row>
    <row r="1089" spans="1:60" s="172" customFormat="1" x14ac:dyDescent="0.25">
      <c r="A1089" s="164"/>
      <c r="B1089" s="165"/>
      <c r="C1089" s="144">
        <f t="shared" si="186"/>
        <v>1</v>
      </c>
      <c r="D1089" s="166">
        <f t="shared" si="187"/>
        <v>1</v>
      </c>
      <c r="E1089" s="167">
        <f t="shared" si="188"/>
        <v>10</v>
      </c>
      <c r="F1089" s="167">
        <v>5</v>
      </c>
      <c r="G1089" s="168"/>
      <c r="H1089" s="169"/>
      <c r="I1089" s="170">
        <v>6</v>
      </c>
      <c r="J1089" s="171">
        <v>44066</v>
      </c>
      <c r="K1089" s="167">
        <v>5</v>
      </c>
      <c r="L1089" s="169"/>
      <c r="M1089" s="170">
        <v>8</v>
      </c>
      <c r="N1089" s="171">
        <v>44065</v>
      </c>
      <c r="O1089" s="167">
        <v>5</v>
      </c>
      <c r="P1089" s="169"/>
      <c r="Q1089" s="170"/>
      <c r="R1089" s="171"/>
      <c r="S1089" s="167"/>
      <c r="T1089" s="169"/>
      <c r="U1089" s="170"/>
      <c r="V1089" s="171"/>
      <c r="W1089" s="167"/>
      <c r="X1089" s="169"/>
      <c r="Y1089" s="3"/>
      <c r="Z1089" s="171"/>
      <c r="AA1089" s="167"/>
      <c r="AB1089" s="169"/>
      <c r="AC1089" s="131"/>
      <c r="AD1089" s="171"/>
      <c r="AE1089" s="167"/>
      <c r="AF1089" s="169"/>
      <c r="AG1089" s="170"/>
      <c r="AH1089" s="171"/>
      <c r="AI1089" s="167"/>
      <c r="AJ1089" s="169"/>
      <c r="AK1089" s="170"/>
      <c r="AL1089" s="171"/>
      <c r="AM1089" s="167"/>
      <c r="AN1089" s="169"/>
      <c r="AO1089" s="170"/>
      <c r="AP1089" s="171"/>
      <c r="AQ1089" s="167"/>
      <c r="AR1089" s="169"/>
      <c r="AS1089" s="170"/>
      <c r="AT1089" s="171"/>
      <c r="AU1089" s="167"/>
      <c r="AV1089" s="169"/>
      <c r="AW1089" s="170"/>
      <c r="AX1089" s="171"/>
      <c r="AY1089" s="167"/>
      <c r="AZ1089" s="169"/>
      <c r="BA1089" s="170"/>
      <c r="BB1089" s="171"/>
      <c r="BC1089" s="167"/>
      <c r="BD1089" s="169"/>
      <c r="BE1089" s="170"/>
      <c r="BF1089" s="171"/>
      <c r="BG1089" s="167"/>
      <c r="BH1089" s="169"/>
    </row>
    <row r="1090" spans="1:60" s="172" customFormat="1" ht="13.75" thickBot="1" x14ac:dyDescent="0.3">
      <c r="A1090" s="164"/>
      <c r="B1090" s="165"/>
      <c r="C1090" s="144">
        <f t="shared" si="186"/>
        <v>1</v>
      </c>
      <c r="D1090" s="166">
        <f t="shared" si="187"/>
        <v>1</v>
      </c>
      <c r="E1090" s="167">
        <f t="shared" si="188"/>
        <v>5</v>
      </c>
      <c r="F1090" s="167">
        <v>5</v>
      </c>
      <c r="G1090" s="168"/>
      <c r="H1090" s="169"/>
      <c r="I1090" s="170">
        <v>6</v>
      </c>
      <c r="J1090" s="171">
        <v>44066</v>
      </c>
      <c r="K1090" s="167">
        <v>5</v>
      </c>
      <c r="L1090" s="169"/>
      <c r="M1090" s="170"/>
      <c r="N1090" s="171"/>
      <c r="O1090" s="167"/>
      <c r="P1090" s="169"/>
      <c r="Q1090" s="170"/>
      <c r="R1090" s="171"/>
      <c r="S1090" s="167"/>
      <c r="T1090" s="169"/>
      <c r="U1090" s="170"/>
      <c r="V1090" s="171"/>
      <c r="W1090" s="167"/>
      <c r="X1090" s="169"/>
      <c r="Y1090" s="3"/>
      <c r="Z1090" s="171"/>
      <c r="AA1090" s="167"/>
      <c r="AB1090" s="169"/>
      <c r="AC1090" s="131"/>
      <c r="AD1090" s="171"/>
      <c r="AE1090" s="167"/>
      <c r="AF1090" s="169"/>
      <c r="AG1090" s="170"/>
      <c r="AH1090" s="171"/>
      <c r="AI1090" s="167"/>
      <c r="AJ1090" s="169"/>
      <c r="AK1090" s="170"/>
      <c r="AL1090" s="171"/>
      <c r="AM1090" s="167"/>
      <c r="AN1090" s="169"/>
      <c r="AO1090" s="170"/>
      <c r="AP1090" s="171"/>
      <c r="AQ1090" s="167"/>
      <c r="AR1090" s="169"/>
      <c r="AS1090" s="170"/>
      <c r="AT1090" s="171"/>
      <c r="AU1090" s="167"/>
      <c r="AV1090" s="169"/>
      <c r="AW1090" s="170"/>
      <c r="AX1090" s="171"/>
      <c r="AY1090" s="167"/>
      <c r="AZ1090" s="169"/>
      <c r="BA1090" s="170"/>
      <c r="BB1090" s="171"/>
      <c r="BC1090" s="167"/>
      <c r="BD1090" s="169"/>
      <c r="BE1090" s="170"/>
      <c r="BF1090" s="171"/>
      <c r="BG1090" s="167"/>
      <c r="BH1090" s="169"/>
    </row>
    <row r="1091" spans="1:60" s="181" customFormat="1" x14ac:dyDescent="0.25">
      <c r="A1091" s="173">
        <v>44068</v>
      </c>
      <c r="B1091" s="174">
        <v>0.25</v>
      </c>
      <c r="C1091" s="135">
        <f t="shared" ref="C1091:C1097" si="189">ABS(MAX(K1091,O1091,S1091,W1091,AA1091,AE1091,AI1091,AM1091,AQ1091,AU1091,AY1091,BC1091,BG1091)/F1091)</f>
        <v>4</v>
      </c>
      <c r="D1091" s="175">
        <f t="shared" ref="D1091:D1097" si="190">C1091</f>
        <v>4</v>
      </c>
      <c r="E1091" s="176">
        <f t="shared" ref="E1091:E1097" si="191">SUM(K1091,O1091,S1091,W1091,AA1091,AE1091,AI1091,AM1091,AQ1091,AU1091,AY1091,BC1091,BG1091)</f>
        <v>260</v>
      </c>
      <c r="F1091" s="176">
        <v>5</v>
      </c>
      <c r="G1091" s="177"/>
      <c r="H1091" s="178"/>
      <c r="I1091" s="179">
        <v>6</v>
      </c>
      <c r="J1091" s="180">
        <v>44067</v>
      </c>
      <c r="K1091" s="176">
        <v>20</v>
      </c>
      <c r="L1091" s="178"/>
      <c r="M1091" s="179">
        <v>8</v>
      </c>
      <c r="N1091" s="180">
        <v>44066</v>
      </c>
      <c r="O1091" s="176">
        <v>20</v>
      </c>
      <c r="P1091" s="178"/>
      <c r="Q1091" s="179">
        <v>8</v>
      </c>
      <c r="R1091" s="180">
        <v>44065</v>
      </c>
      <c r="S1091" s="176">
        <v>20</v>
      </c>
      <c r="T1091" s="178"/>
      <c r="U1091" s="179">
        <v>8</v>
      </c>
      <c r="V1091" s="180">
        <v>44064</v>
      </c>
      <c r="W1091" s="176">
        <v>20</v>
      </c>
      <c r="X1091" s="178"/>
      <c r="Y1091" s="9">
        <v>5</v>
      </c>
      <c r="Z1091" s="180">
        <v>44063</v>
      </c>
      <c r="AA1091" s="176">
        <v>20</v>
      </c>
      <c r="AB1091" s="178"/>
      <c r="AC1091" s="138">
        <v>3</v>
      </c>
      <c r="AD1091" s="180">
        <v>44062</v>
      </c>
      <c r="AE1091" s="176">
        <v>20</v>
      </c>
      <c r="AF1091" s="178"/>
      <c r="AG1091" s="179">
        <v>1</v>
      </c>
      <c r="AH1091" s="180">
        <v>44061</v>
      </c>
      <c r="AI1091" s="176">
        <v>20</v>
      </c>
      <c r="AJ1091" s="178"/>
      <c r="AK1091" s="179">
        <v>1</v>
      </c>
      <c r="AL1091" s="180">
        <v>44060</v>
      </c>
      <c r="AM1091" s="176">
        <v>20</v>
      </c>
      <c r="AN1091" s="178"/>
      <c r="AO1091" s="179">
        <v>1</v>
      </c>
      <c r="AP1091" s="180">
        <v>44059</v>
      </c>
      <c r="AQ1091" s="176">
        <v>20</v>
      </c>
      <c r="AR1091" s="178"/>
      <c r="AS1091" s="179">
        <v>1</v>
      </c>
      <c r="AT1091" s="180">
        <v>44058</v>
      </c>
      <c r="AU1091" s="176">
        <v>20</v>
      </c>
      <c r="AV1091" s="178"/>
      <c r="AW1091" s="179">
        <v>1</v>
      </c>
      <c r="AX1091" s="180">
        <v>44057</v>
      </c>
      <c r="AY1091" s="176">
        <v>20</v>
      </c>
      <c r="AZ1091" s="178"/>
      <c r="BA1091" s="179">
        <v>1</v>
      </c>
      <c r="BB1091" s="180">
        <v>44056</v>
      </c>
      <c r="BC1091" s="176">
        <v>20</v>
      </c>
      <c r="BD1091" s="178"/>
      <c r="BE1091" s="179">
        <v>1</v>
      </c>
      <c r="BF1091" s="180">
        <v>44055</v>
      </c>
      <c r="BG1091" s="176">
        <v>20</v>
      </c>
      <c r="BH1091" s="178"/>
    </row>
    <row r="1092" spans="1:60" s="195" customFormat="1" x14ac:dyDescent="0.25">
      <c r="A1092" s="189"/>
      <c r="B1092" s="190"/>
      <c r="C1092" s="144">
        <f t="shared" si="189"/>
        <v>1</v>
      </c>
      <c r="D1092" s="191">
        <f t="shared" si="190"/>
        <v>1</v>
      </c>
      <c r="E1092" s="192">
        <f t="shared" si="191"/>
        <v>60</v>
      </c>
      <c r="F1092" s="192">
        <v>5</v>
      </c>
      <c r="G1092" s="193"/>
      <c r="H1092" s="169"/>
      <c r="I1092" s="170">
        <v>6</v>
      </c>
      <c r="J1092" s="194">
        <v>44067</v>
      </c>
      <c r="K1092" s="192">
        <v>5</v>
      </c>
      <c r="L1092" s="169"/>
      <c r="M1092" s="170">
        <v>8</v>
      </c>
      <c r="N1092" s="194">
        <v>44066</v>
      </c>
      <c r="O1092" s="192">
        <v>5</v>
      </c>
      <c r="P1092" s="169"/>
      <c r="Q1092" s="170">
        <v>8</v>
      </c>
      <c r="R1092" s="194">
        <v>44065</v>
      </c>
      <c r="S1092" s="192">
        <v>5</v>
      </c>
      <c r="T1092" s="169"/>
      <c r="U1092" s="170">
        <v>8</v>
      </c>
      <c r="V1092" s="194">
        <v>44064</v>
      </c>
      <c r="W1092" s="192">
        <v>5</v>
      </c>
      <c r="X1092" s="169"/>
      <c r="Y1092" s="3">
        <v>5</v>
      </c>
      <c r="Z1092" s="194">
        <v>44063</v>
      </c>
      <c r="AA1092" s="192">
        <v>5</v>
      </c>
      <c r="AB1092" s="169"/>
      <c r="AC1092" s="131">
        <v>3</v>
      </c>
      <c r="AD1092" s="194">
        <v>44062</v>
      </c>
      <c r="AE1092" s="192">
        <v>5</v>
      </c>
      <c r="AF1092" s="169"/>
      <c r="AG1092" s="170">
        <v>1</v>
      </c>
      <c r="AH1092" s="194">
        <v>44061</v>
      </c>
      <c r="AI1092" s="192">
        <v>5</v>
      </c>
      <c r="AJ1092" s="169"/>
      <c r="AK1092" s="170">
        <v>1</v>
      </c>
      <c r="AL1092" s="194">
        <v>44060</v>
      </c>
      <c r="AM1092" s="192">
        <v>5</v>
      </c>
      <c r="AN1092" s="169"/>
      <c r="AO1092" s="170">
        <v>1</v>
      </c>
      <c r="AP1092" s="194">
        <v>44059</v>
      </c>
      <c r="AQ1092" s="192">
        <v>5</v>
      </c>
      <c r="AR1092" s="169"/>
      <c r="AS1092" s="170">
        <v>1</v>
      </c>
      <c r="AT1092" s="194">
        <v>44058</v>
      </c>
      <c r="AU1092" s="192">
        <v>0</v>
      </c>
      <c r="AV1092" s="169"/>
      <c r="AW1092" s="170">
        <v>1</v>
      </c>
      <c r="AX1092" s="194">
        <v>44057</v>
      </c>
      <c r="AY1092" s="192">
        <v>5</v>
      </c>
      <c r="AZ1092" s="169"/>
      <c r="BA1092" s="170">
        <v>1</v>
      </c>
      <c r="BB1092" s="194">
        <v>44056</v>
      </c>
      <c r="BC1092" s="192">
        <v>5</v>
      </c>
      <c r="BD1092" s="169"/>
      <c r="BE1092" s="170">
        <v>1</v>
      </c>
      <c r="BF1092" s="194">
        <v>44055</v>
      </c>
      <c r="BG1092" s="192">
        <v>5</v>
      </c>
      <c r="BH1092" s="169"/>
    </row>
    <row r="1093" spans="1:60" s="195" customFormat="1" x14ac:dyDescent="0.25">
      <c r="A1093" s="189"/>
      <c r="B1093" s="190"/>
      <c r="C1093" s="144">
        <f t="shared" si="189"/>
        <v>1</v>
      </c>
      <c r="D1093" s="191">
        <f t="shared" si="190"/>
        <v>1</v>
      </c>
      <c r="E1093" s="192">
        <f t="shared" si="191"/>
        <v>20</v>
      </c>
      <c r="F1093" s="192">
        <v>5</v>
      </c>
      <c r="G1093" s="193"/>
      <c r="H1093" s="169"/>
      <c r="I1093" s="170">
        <v>6</v>
      </c>
      <c r="J1093" s="194">
        <v>44067</v>
      </c>
      <c r="K1093" s="192">
        <v>5</v>
      </c>
      <c r="L1093" s="169"/>
      <c r="M1093" s="170">
        <v>8</v>
      </c>
      <c r="N1093" s="194">
        <v>44066</v>
      </c>
      <c r="O1093" s="192">
        <v>5</v>
      </c>
      <c r="P1093" s="169"/>
      <c r="Q1093" s="170">
        <v>8</v>
      </c>
      <c r="R1093" s="194">
        <v>44065</v>
      </c>
      <c r="S1093" s="192">
        <v>5</v>
      </c>
      <c r="T1093" s="169"/>
      <c r="U1093" s="170">
        <v>8</v>
      </c>
      <c r="V1093" s="194">
        <v>44064</v>
      </c>
      <c r="W1093" s="192">
        <v>5</v>
      </c>
      <c r="X1093" s="169"/>
      <c r="Y1093" s="3"/>
      <c r="Z1093" s="194"/>
      <c r="AA1093" s="192"/>
      <c r="AB1093" s="169"/>
      <c r="AC1093" s="131"/>
      <c r="AD1093" s="194"/>
      <c r="AE1093" s="192"/>
      <c r="AF1093" s="169"/>
      <c r="AG1093" s="170"/>
      <c r="AH1093" s="194"/>
      <c r="AI1093" s="192"/>
      <c r="AJ1093" s="169"/>
      <c r="AK1093" s="170"/>
      <c r="AL1093" s="194"/>
      <c r="AM1093" s="192"/>
      <c r="AN1093" s="169"/>
      <c r="AO1093" s="170"/>
      <c r="AP1093" s="194"/>
      <c r="AQ1093" s="192"/>
      <c r="AR1093" s="169"/>
      <c r="AS1093" s="170"/>
      <c r="AT1093" s="194"/>
      <c r="AU1093" s="192"/>
      <c r="AV1093" s="169"/>
      <c r="AW1093" s="170"/>
      <c r="AX1093" s="194"/>
      <c r="AY1093" s="192"/>
      <c r="AZ1093" s="169"/>
      <c r="BA1093" s="170"/>
      <c r="BB1093" s="194"/>
      <c r="BC1093" s="192"/>
      <c r="BD1093" s="169"/>
      <c r="BE1093" s="170"/>
      <c r="BF1093" s="194"/>
      <c r="BG1093" s="192"/>
      <c r="BH1093" s="169"/>
    </row>
    <row r="1094" spans="1:60" s="195" customFormat="1" x14ac:dyDescent="0.25">
      <c r="A1094" s="189"/>
      <c r="B1094" s="190"/>
      <c r="C1094" s="144">
        <f t="shared" si="189"/>
        <v>1</v>
      </c>
      <c r="D1094" s="191">
        <f t="shared" si="190"/>
        <v>1</v>
      </c>
      <c r="E1094" s="192">
        <f t="shared" si="191"/>
        <v>15</v>
      </c>
      <c r="F1094" s="192">
        <v>5</v>
      </c>
      <c r="G1094" s="193"/>
      <c r="H1094" s="169"/>
      <c r="I1094" s="170">
        <v>6</v>
      </c>
      <c r="J1094" s="194">
        <v>44067</v>
      </c>
      <c r="K1094" s="192">
        <v>5</v>
      </c>
      <c r="L1094" s="169"/>
      <c r="M1094" s="170">
        <v>8</v>
      </c>
      <c r="N1094" s="194">
        <v>44066</v>
      </c>
      <c r="O1094" s="192">
        <v>5</v>
      </c>
      <c r="P1094" s="169"/>
      <c r="Q1094" s="170">
        <v>8</v>
      </c>
      <c r="R1094" s="194">
        <v>44065</v>
      </c>
      <c r="S1094" s="192">
        <v>5</v>
      </c>
      <c r="T1094" s="169"/>
      <c r="U1094" s="170"/>
      <c r="V1094" s="194"/>
      <c r="W1094" s="192"/>
      <c r="X1094" s="169"/>
      <c r="Y1094" s="3"/>
      <c r="Z1094" s="194"/>
      <c r="AA1094" s="192"/>
      <c r="AB1094" s="169"/>
      <c r="AC1094" s="131"/>
      <c r="AD1094" s="194"/>
      <c r="AE1094" s="192"/>
      <c r="AF1094" s="169"/>
      <c r="AG1094" s="170"/>
      <c r="AH1094" s="194"/>
      <c r="AI1094" s="192"/>
      <c r="AJ1094" s="169"/>
      <c r="AK1094" s="170"/>
      <c r="AL1094" s="194"/>
      <c r="AM1094" s="192"/>
      <c r="AN1094" s="169"/>
      <c r="AO1094" s="170"/>
      <c r="AP1094" s="194"/>
      <c r="AQ1094" s="192"/>
      <c r="AR1094" s="169"/>
      <c r="AS1094" s="170"/>
      <c r="AT1094" s="194"/>
      <c r="AU1094" s="192"/>
      <c r="AV1094" s="169"/>
      <c r="AW1094" s="170"/>
      <c r="AX1094" s="194"/>
      <c r="AY1094" s="192"/>
      <c r="AZ1094" s="169"/>
      <c r="BA1094" s="170"/>
      <c r="BB1094" s="194"/>
      <c r="BC1094" s="192"/>
      <c r="BD1094" s="169"/>
      <c r="BE1094" s="170"/>
      <c r="BF1094" s="194"/>
      <c r="BG1094" s="192"/>
      <c r="BH1094" s="169"/>
    </row>
    <row r="1095" spans="1:60" s="172" customFormat="1" x14ac:dyDescent="0.25">
      <c r="A1095" s="164">
        <v>44068</v>
      </c>
      <c r="B1095" s="165">
        <v>0.33333333333333331</v>
      </c>
      <c r="C1095" s="144">
        <f t="shared" si="189"/>
        <v>3</v>
      </c>
      <c r="D1095" s="166">
        <f t="shared" si="190"/>
        <v>3</v>
      </c>
      <c r="E1095" s="167">
        <f t="shared" si="191"/>
        <v>195</v>
      </c>
      <c r="F1095" s="167">
        <v>5</v>
      </c>
      <c r="G1095" s="168"/>
      <c r="H1095" s="169"/>
      <c r="I1095" s="170">
        <v>6</v>
      </c>
      <c r="J1095" s="171">
        <v>44067</v>
      </c>
      <c r="K1095" s="167">
        <v>15</v>
      </c>
      <c r="L1095" s="169"/>
      <c r="M1095" s="170">
        <v>8</v>
      </c>
      <c r="N1095" s="171">
        <v>44066</v>
      </c>
      <c r="O1095" s="167">
        <v>15</v>
      </c>
      <c r="P1095" s="169"/>
      <c r="Q1095" s="170">
        <v>8</v>
      </c>
      <c r="R1095" s="171">
        <v>44065</v>
      </c>
      <c r="S1095" s="167">
        <v>15</v>
      </c>
      <c r="T1095" s="169"/>
      <c r="U1095" s="170">
        <v>8</v>
      </c>
      <c r="V1095" s="171">
        <v>44064</v>
      </c>
      <c r="W1095" s="167">
        <v>15</v>
      </c>
      <c r="X1095" s="169"/>
      <c r="Y1095" s="3">
        <v>5</v>
      </c>
      <c r="Z1095" s="171">
        <v>44063</v>
      </c>
      <c r="AA1095" s="167">
        <v>15</v>
      </c>
      <c r="AB1095" s="169"/>
      <c r="AC1095" s="131">
        <v>3</v>
      </c>
      <c r="AD1095" s="171">
        <v>44062</v>
      </c>
      <c r="AE1095" s="167">
        <v>15</v>
      </c>
      <c r="AF1095" s="169"/>
      <c r="AG1095" s="170">
        <v>1</v>
      </c>
      <c r="AH1095" s="171">
        <v>44061</v>
      </c>
      <c r="AI1095" s="167">
        <v>15</v>
      </c>
      <c r="AJ1095" s="169"/>
      <c r="AK1095" s="170">
        <v>1</v>
      </c>
      <c r="AL1095" s="171">
        <v>44060</v>
      </c>
      <c r="AM1095" s="167">
        <v>15</v>
      </c>
      <c r="AN1095" s="169"/>
      <c r="AO1095" s="170">
        <v>1</v>
      </c>
      <c r="AP1095" s="171">
        <v>44059</v>
      </c>
      <c r="AQ1095" s="167">
        <v>15</v>
      </c>
      <c r="AR1095" s="169"/>
      <c r="AS1095" s="170">
        <v>1</v>
      </c>
      <c r="AT1095" s="171">
        <v>44058</v>
      </c>
      <c r="AU1095" s="167">
        <v>15</v>
      </c>
      <c r="AV1095" s="169"/>
      <c r="AW1095" s="170">
        <v>1</v>
      </c>
      <c r="AX1095" s="171">
        <v>44057</v>
      </c>
      <c r="AY1095" s="167">
        <v>15</v>
      </c>
      <c r="AZ1095" s="169"/>
      <c r="BA1095" s="170">
        <v>1</v>
      </c>
      <c r="BB1095" s="171">
        <v>44056</v>
      </c>
      <c r="BC1095" s="167">
        <v>15</v>
      </c>
      <c r="BD1095" s="169"/>
      <c r="BE1095" s="170">
        <v>1</v>
      </c>
      <c r="BF1095" s="171">
        <v>44055</v>
      </c>
      <c r="BG1095" s="167">
        <v>15</v>
      </c>
      <c r="BH1095" s="169"/>
    </row>
    <row r="1096" spans="1:60" s="172" customFormat="1" x14ac:dyDescent="0.25">
      <c r="A1096" s="164"/>
      <c r="B1096" s="165"/>
      <c r="C1096" s="144">
        <f t="shared" si="189"/>
        <v>1</v>
      </c>
      <c r="D1096" s="166">
        <f t="shared" si="190"/>
        <v>1</v>
      </c>
      <c r="E1096" s="167">
        <f t="shared" si="191"/>
        <v>10</v>
      </c>
      <c r="F1096" s="167">
        <v>5</v>
      </c>
      <c r="G1096" s="168"/>
      <c r="H1096" s="169"/>
      <c r="I1096" s="170">
        <v>6</v>
      </c>
      <c r="J1096" s="171">
        <v>44067</v>
      </c>
      <c r="K1096" s="167">
        <v>5</v>
      </c>
      <c r="L1096" s="169"/>
      <c r="M1096" s="170">
        <v>8</v>
      </c>
      <c r="N1096" s="171">
        <v>44066</v>
      </c>
      <c r="O1096" s="167">
        <v>5</v>
      </c>
      <c r="P1096" s="169"/>
      <c r="Q1096" s="170"/>
      <c r="R1096" s="171"/>
      <c r="S1096" s="167"/>
      <c r="T1096" s="169"/>
      <c r="U1096" s="170"/>
      <c r="V1096" s="171"/>
      <c r="W1096" s="167"/>
      <c r="X1096" s="169"/>
      <c r="Y1096" s="3"/>
      <c r="Z1096" s="171"/>
      <c r="AA1096" s="167"/>
      <c r="AB1096" s="169"/>
      <c r="AC1096" s="131"/>
      <c r="AD1096" s="171"/>
      <c r="AE1096" s="167"/>
      <c r="AF1096" s="169"/>
      <c r="AG1096" s="170"/>
      <c r="AH1096" s="171"/>
      <c r="AI1096" s="167"/>
      <c r="AJ1096" s="169"/>
      <c r="AK1096" s="170"/>
      <c r="AL1096" s="171"/>
      <c r="AM1096" s="167"/>
      <c r="AN1096" s="169"/>
      <c r="AO1096" s="170"/>
      <c r="AP1096" s="171"/>
      <c r="AQ1096" s="167"/>
      <c r="AR1096" s="169"/>
      <c r="AS1096" s="170"/>
      <c r="AT1096" s="171"/>
      <c r="AU1096" s="167"/>
      <c r="AV1096" s="169"/>
      <c r="AW1096" s="170"/>
      <c r="AX1096" s="171"/>
      <c r="AY1096" s="167"/>
      <c r="AZ1096" s="169"/>
      <c r="BA1096" s="170"/>
      <c r="BB1096" s="171"/>
      <c r="BC1096" s="167"/>
      <c r="BD1096" s="169"/>
      <c r="BE1096" s="170"/>
      <c r="BF1096" s="171"/>
      <c r="BG1096" s="167"/>
      <c r="BH1096" s="169"/>
    </row>
    <row r="1097" spans="1:60" s="172" customFormat="1" x14ac:dyDescent="0.25">
      <c r="A1097" s="164"/>
      <c r="B1097" s="165"/>
      <c r="C1097" s="144">
        <f t="shared" si="189"/>
        <v>2</v>
      </c>
      <c r="D1097" s="166">
        <f t="shared" si="190"/>
        <v>2</v>
      </c>
      <c r="E1097" s="167">
        <f t="shared" si="191"/>
        <v>10</v>
      </c>
      <c r="F1097" s="167">
        <v>5</v>
      </c>
      <c r="G1097" s="168"/>
      <c r="H1097" s="169"/>
      <c r="I1097" s="170">
        <v>6</v>
      </c>
      <c r="J1097" s="171">
        <v>44067</v>
      </c>
      <c r="K1097" s="167">
        <v>10</v>
      </c>
      <c r="L1097" s="169"/>
      <c r="M1097" s="170"/>
      <c r="N1097" s="171"/>
      <c r="O1097" s="167"/>
      <c r="P1097" s="169"/>
      <c r="Q1097" s="170"/>
      <c r="R1097" s="171"/>
      <c r="S1097" s="167"/>
      <c r="T1097" s="169"/>
      <c r="U1097" s="170"/>
      <c r="V1097" s="171"/>
      <c r="W1097" s="167"/>
      <c r="X1097" s="169"/>
      <c r="Y1097" s="3"/>
      <c r="Z1097" s="171"/>
      <c r="AA1097" s="167"/>
      <c r="AB1097" s="169"/>
      <c r="AC1097" s="131"/>
      <c r="AD1097" s="171"/>
      <c r="AE1097" s="167"/>
      <c r="AF1097" s="169"/>
      <c r="AG1097" s="170"/>
      <c r="AH1097" s="171"/>
      <c r="AI1097" s="167"/>
      <c r="AJ1097" s="169"/>
      <c r="AK1097" s="170"/>
      <c r="AL1097" s="171"/>
      <c r="AM1097" s="167"/>
      <c r="AN1097" s="169"/>
      <c r="AO1097" s="170"/>
      <c r="AP1097" s="171"/>
      <c r="AQ1097" s="167"/>
      <c r="AR1097" s="169"/>
      <c r="AS1097" s="170"/>
      <c r="AT1097" s="171"/>
      <c r="AU1097" s="167"/>
      <c r="AV1097" s="169"/>
      <c r="AW1097" s="170"/>
      <c r="AX1097" s="171"/>
      <c r="AY1097" s="167"/>
      <c r="AZ1097" s="169"/>
      <c r="BA1097" s="170"/>
      <c r="BB1097" s="171"/>
      <c r="BC1097" s="167"/>
      <c r="BD1097" s="169"/>
      <c r="BE1097" s="170"/>
      <c r="BF1097" s="171"/>
      <c r="BG1097" s="167"/>
      <c r="BH1097" s="169"/>
    </row>
    <row r="1098" spans="1:60" s="172" customFormat="1" x14ac:dyDescent="0.25">
      <c r="A1098" s="164">
        <v>44068</v>
      </c>
      <c r="B1098" s="165">
        <v>0.375</v>
      </c>
      <c r="C1098" s="144">
        <f t="shared" ref="C1098:C1134" si="192">ABS(MAX(K1098,O1098,S1098,W1098,AA1098,AE1098,AI1098,AM1098,AQ1098,AU1098,AY1098,BC1098,BG1098)/F1098)</f>
        <v>3</v>
      </c>
      <c r="D1098" s="166">
        <f t="shared" ref="D1098:D1134" si="193">C1098</f>
        <v>3</v>
      </c>
      <c r="E1098" s="167">
        <f t="shared" ref="E1098:E1134" si="194">SUM(K1098,O1098,S1098,W1098,AA1098,AE1098,AI1098,AM1098,AQ1098,AU1098,AY1098,BC1098,BG1098)</f>
        <v>195</v>
      </c>
      <c r="F1098" s="167">
        <v>5</v>
      </c>
      <c r="G1098" s="168"/>
      <c r="H1098" s="169"/>
      <c r="I1098" s="170">
        <v>6</v>
      </c>
      <c r="J1098" s="171">
        <v>44067</v>
      </c>
      <c r="K1098" s="167">
        <v>15</v>
      </c>
      <c r="L1098" s="169"/>
      <c r="M1098" s="170">
        <v>8</v>
      </c>
      <c r="N1098" s="171">
        <v>44066</v>
      </c>
      <c r="O1098" s="167">
        <v>15</v>
      </c>
      <c r="P1098" s="169"/>
      <c r="Q1098" s="170">
        <v>8</v>
      </c>
      <c r="R1098" s="171">
        <v>44065</v>
      </c>
      <c r="S1098" s="167">
        <v>15</v>
      </c>
      <c r="T1098" s="169"/>
      <c r="U1098" s="170">
        <v>8</v>
      </c>
      <c r="V1098" s="171">
        <v>44064</v>
      </c>
      <c r="W1098" s="167">
        <v>15</v>
      </c>
      <c r="X1098" s="169"/>
      <c r="Y1098" s="3">
        <v>5</v>
      </c>
      <c r="Z1098" s="171">
        <v>44063</v>
      </c>
      <c r="AA1098" s="167">
        <v>15</v>
      </c>
      <c r="AB1098" s="169"/>
      <c r="AC1098" s="131">
        <v>3</v>
      </c>
      <c r="AD1098" s="171">
        <v>44062</v>
      </c>
      <c r="AE1098" s="167">
        <v>15</v>
      </c>
      <c r="AF1098" s="169"/>
      <c r="AG1098" s="170">
        <v>1</v>
      </c>
      <c r="AH1098" s="171">
        <v>44061</v>
      </c>
      <c r="AI1098" s="167">
        <v>15</v>
      </c>
      <c r="AJ1098" s="169"/>
      <c r="AK1098" s="170">
        <v>1</v>
      </c>
      <c r="AL1098" s="171">
        <v>44060</v>
      </c>
      <c r="AM1098" s="167">
        <v>15</v>
      </c>
      <c r="AN1098" s="169"/>
      <c r="AO1098" s="170">
        <v>1</v>
      </c>
      <c r="AP1098" s="171">
        <v>44059</v>
      </c>
      <c r="AQ1098" s="167">
        <v>15</v>
      </c>
      <c r="AR1098" s="169"/>
      <c r="AS1098" s="170">
        <v>1</v>
      </c>
      <c r="AT1098" s="171">
        <v>44058</v>
      </c>
      <c r="AU1098" s="167">
        <v>15</v>
      </c>
      <c r="AV1098" s="169"/>
      <c r="AW1098" s="170">
        <v>1</v>
      </c>
      <c r="AX1098" s="171">
        <v>44057</v>
      </c>
      <c r="AY1098" s="167">
        <v>15</v>
      </c>
      <c r="AZ1098" s="169"/>
      <c r="BA1098" s="170">
        <v>1</v>
      </c>
      <c r="BB1098" s="171">
        <v>44056</v>
      </c>
      <c r="BC1098" s="167">
        <v>15</v>
      </c>
      <c r="BD1098" s="169"/>
      <c r="BE1098" s="170">
        <v>1</v>
      </c>
      <c r="BF1098" s="171">
        <v>44055</v>
      </c>
      <c r="BG1098" s="167">
        <v>15</v>
      </c>
      <c r="BH1098" s="169"/>
    </row>
    <row r="1099" spans="1:60" s="172" customFormat="1" x14ac:dyDescent="0.25">
      <c r="A1099" s="164"/>
      <c r="B1099" s="165"/>
      <c r="C1099" s="144">
        <f t="shared" si="192"/>
        <v>1</v>
      </c>
      <c r="D1099" s="166">
        <f t="shared" si="193"/>
        <v>1</v>
      </c>
      <c r="E1099" s="167">
        <f t="shared" si="194"/>
        <v>40</v>
      </c>
      <c r="F1099" s="167">
        <v>5</v>
      </c>
      <c r="G1099" s="168"/>
      <c r="H1099" s="169"/>
      <c r="I1099" s="170">
        <v>6</v>
      </c>
      <c r="J1099" s="171">
        <v>44067</v>
      </c>
      <c r="K1099" s="167">
        <v>5</v>
      </c>
      <c r="L1099" s="169"/>
      <c r="M1099" s="170">
        <v>8</v>
      </c>
      <c r="N1099" s="171">
        <v>44066</v>
      </c>
      <c r="O1099" s="167">
        <v>5</v>
      </c>
      <c r="P1099" s="169"/>
      <c r="Q1099" s="170">
        <v>8</v>
      </c>
      <c r="R1099" s="171">
        <v>44065</v>
      </c>
      <c r="S1099" s="167">
        <v>5</v>
      </c>
      <c r="T1099" s="169"/>
      <c r="U1099" s="170">
        <v>8</v>
      </c>
      <c r="V1099" s="171">
        <v>44064</v>
      </c>
      <c r="W1099" s="167">
        <v>0</v>
      </c>
      <c r="X1099" s="169"/>
      <c r="Y1099" s="3">
        <v>8</v>
      </c>
      <c r="Z1099" s="171">
        <v>44063</v>
      </c>
      <c r="AA1099" s="167">
        <v>0</v>
      </c>
      <c r="AB1099" s="169"/>
      <c r="AC1099" s="131">
        <v>8</v>
      </c>
      <c r="AD1099" s="171">
        <v>44062</v>
      </c>
      <c r="AE1099" s="167">
        <v>0</v>
      </c>
      <c r="AF1099" s="169"/>
      <c r="AG1099" s="170">
        <v>8</v>
      </c>
      <c r="AH1099" s="171">
        <v>44061</v>
      </c>
      <c r="AI1099" s="167">
        <v>0</v>
      </c>
      <c r="AJ1099" s="169"/>
      <c r="AK1099" s="170">
        <v>8</v>
      </c>
      <c r="AL1099" s="171">
        <v>44060</v>
      </c>
      <c r="AM1099" s="167">
        <v>0</v>
      </c>
      <c r="AN1099" s="169"/>
      <c r="AO1099" s="170">
        <v>8</v>
      </c>
      <c r="AP1099" s="171">
        <v>44059</v>
      </c>
      <c r="AQ1099" s="167">
        <v>5</v>
      </c>
      <c r="AR1099" s="169"/>
      <c r="AS1099" s="170">
        <v>5</v>
      </c>
      <c r="AT1099" s="171">
        <v>44058</v>
      </c>
      <c r="AU1099" s="167">
        <v>5</v>
      </c>
      <c r="AV1099" s="169"/>
      <c r="AW1099" s="170">
        <v>3</v>
      </c>
      <c r="AX1099" s="171">
        <v>44057</v>
      </c>
      <c r="AY1099" s="167">
        <v>5</v>
      </c>
      <c r="AZ1099" s="169"/>
      <c r="BA1099" s="170">
        <v>1</v>
      </c>
      <c r="BB1099" s="171">
        <v>44056</v>
      </c>
      <c r="BC1099" s="167">
        <v>5</v>
      </c>
      <c r="BD1099" s="169"/>
      <c r="BE1099" s="170">
        <v>1</v>
      </c>
      <c r="BF1099" s="171">
        <v>44055</v>
      </c>
      <c r="BG1099" s="167">
        <v>5</v>
      </c>
      <c r="BH1099" s="169"/>
    </row>
    <row r="1100" spans="1:60" s="172" customFormat="1" x14ac:dyDescent="0.25">
      <c r="A1100" s="164">
        <v>44068</v>
      </c>
      <c r="B1100" s="165">
        <v>0.41666666666666669</v>
      </c>
      <c r="C1100" s="144">
        <f t="shared" si="192"/>
        <v>2</v>
      </c>
      <c r="D1100" s="166">
        <f t="shared" si="193"/>
        <v>2</v>
      </c>
      <c r="E1100" s="167">
        <f t="shared" si="194"/>
        <v>130</v>
      </c>
      <c r="F1100" s="167">
        <v>5</v>
      </c>
      <c r="G1100" s="168"/>
      <c r="H1100" s="169"/>
      <c r="I1100" s="170">
        <v>6</v>
      </c>
      <c r="J1100" s="171">
        <v>44067</v>
      </c>
      <c r="K1100" s="167">
        <v>10</v>
      </c>
      <c r="L1100" s="169"/>
      <c r="M1100" s="170">
        <v>8</v>
      </c>
      <c r="N1100" s="171">
        <v>44066</v>
      </c>
      <c r="O1100" s="167">
        <v>10</v>
      </c>
      <c r="P1100" s="169"/>
      <c r="Q1100" s="170">
        <v>8</v>
      </c>
      <c r="R1100" s="171">
        <v>44065</v>
      </c>
      <c r="S1100" s="167">
        <v>10</v>
      </c>
      <c r="T1100" s="169"/>
      <c r="U1100" s="170">
        <v>8</v>
      </c>
      <c r="V1100" s="171">
        <v>44064</v>
      </c>
      <c r="W1100" s="167">
        <v>10</v>
      </c>
      <c r="X1100" s="169"/>
      <c r="Y1100" s="3">
        <v>5</v>
      </c>
      <c r="Z1100" s="171">
        <v>44063</v>
      </c>
      <c r="AA1100" s="167">
        <v>10</v>
      </c>
      <c r="AB1100" s="169"/>
      <c r="AC1100" s="131">
        <v>3</v>
      </c>
      <c r="AD1100" s="171">
        <v>44062</v>
      </c>
      <c r="AE1100" s="167">
        <v>10</v>
      </c>
      <c r="AF1100" s="169"/>
      <c r="AG1100" s="170">
        <v>1</v>
      </c>
      <c r="AH1100" s="171">
        <v>44061</v>
      </c>
      <c r="AI1100" s="167">
        <v>10</v>
      </c>
      <c r="AJ1100" s="169"/>
      <c r="AK1100" s="170">
        <v>1</v>
      </c>
      <c r="AL1100" s="171">
        <v>44060</v>
      </c>
      <c r="AM1100" s="167">
        <v>10</v>
      </c>
      <c r="AN1100" s="169"/>
      <c r="AO1100" s="170">
        <v>1</v>
      </c>
      <c r="AP1100" s="171">
        <v>44059</v>
      </c>
      <c r="AQ1100" s="167">
        <v>10</v>
      </c>
      <c r="AR1100" s="169"/>
      <c r="AS1100" s="170">
        <v>1</v>
      </c>
      <c r="AT1100" s="171">
        <v>44058</v>
      </c>
      <c r="AU1100" s="167">
        <v>10</v>
      </c>
      <c r="AV1100" s="169"/>
      <c r="AW1100" s="170">
        <v>1</v>
      </c>
      <c r="AX1100" s="171">
        <v>44057</v>
      </c>
      <c r="AY1100" s="167">
        <v>10</v>
      </c>
      <c r="AZ1100" s="169"/>
      <c r="BA1100" s="170">
        <v>1</v>
      </c>
      <c r="BB1100" s="171">
        <v>44056</v>
      </c>
      <c r="BC1100" s="167">
        <v>10</v>
      </c>
      <c r="BD1100" s="169"/>
      <c r="BE1100" s="170">
        <v>1</v>
      </c>
      <c r="BF1100" s="171">
        <v>44055</v>
      </c>
      <c r="BG1100" s="167">
        <v>10</v>
      </c>
      <c r="BH1100" s="169"/>
    </row>
    <row r="1101" spans="1:60" s="172" customFormat="1" x14ac:dyDescent="0.25">
      <c r="A1101" s="164"/>
      <c r="B1101" s="165"/>
      <c r="C1101" s="144">
        <f t="shared" si="192"/>
        <v>1</v>
      </c>
      <c r="D1101" s="166">
        <f t="shared" si="193"/>
        <v>1</v>
      </c>
      <c r="E1101" s="167">
        <f t="shared" si="194"/>
        <v>20</v>
      </c>
      <c r="F1101" s="196">
        <v>5</v>
      </c>
      <c r="G1101" s="168"/>
      <c r="H1101" s="169"/>
      <c r="I1101" s="170">
        <v>6</v>
      </c>
      <c r="J1101" s="171">
        <v>44067</v>
      </c>
      <c r="K1101" s="167">
        <v>5</v>
      </c>
      <c r="L1101" s="169"/>
      <c r="M1101" s="170">
        <v>8</v>
      </c>
      <c r="N1101" s="171">
        <v>44066</v>
      </c>
      <c r="O1101" s="167">
        <v>0</v>
      </c>
      <c r="P1101" s="169"/>
      <c r="Q1101" s="170">
        <v>8</v>
      </c>
      <c r="R1101" s="171">
        <v>44065</v>
      </c>
      <c r="S1101" s="167">
        <v>0</v>
      </c>
      <c r="T1101" s="169"/>
      <c r="U1101" s="170">
        <v>8</v>
      </c>
      <c r="V1101" s="171">
        <v>44064</v>
      </c>
      <c r="W1101" s="167">
        <v>0</v>
      </c>
      <c r="X1101" s="169"/>
      <c r="Y1101" s="3">
        <v>8</v>
      </c>
      <c r="Z1101" s="171">
        <v>44063</v>
      </c>
      <c r="AA1101" s="167">
        <v>0</v>
      </c>
      <c r="AB1101" s="169"/>
      <c r="AC1101" s="131">
        <v>8</v>
      </c>
      <c r="AD1101" s="171">
        <v>44062</v>
      </c>
      <c r="AE1101" s="167">
        <v>5</v>
      </c>
      <c r="AF1101" s="169"/>
      <c r="AG1101" s="170">
        <v>8</v>
      </c>
      <c r="AH1101" s="171">
        <v>44061</v>
      </c>
      <c r="AI1101" s="167">
        <v>5</v>
      </c>
      <c r="AJ1101" s="169"/>
      <c r="AK1101" s="170">
        <v>8</v>
      </c>
      <c r="AL1101" s="171">
        <v>44060</v>
      </c>
      <c r="AM1101" s="167">
        <v>5</v>
      </c>
      <c r="AN1101" s="169"/>
      <c r="AO1101" s="170">
        <v>5</v>
      </c>
      <c r="AP1101" s="171">
        <v>44059</v>
      </c>
      <c r="AQ1101" s="196">
        <v>0</v>
      </c>
      <c r="AR1101" s="169"/>
      <c r="AS1101" s="170">
        <v>3</v>
      </c>
      <c r="AT1101" s="171">
        <v>44058</v>
      </c>
      <c r="AU1101" s="196">
        <v>0</v>
      </c>
      <c r="AV1101" s="169"/>
      <c r="AW1101" s="170">
        <v>1</v>
      </c>
      <c r="AX1101" s="171">
        <v>44057</v>
      </c>
      <c r="AY1101" s="196">
        <v>0</v>
      </c>
      <c r="AZ1101" s="169"/>
      <c r="BA1101" s="170">
        <v>1</v>
      </c>
      <c r="BB1101" s="171">
        <v>44056</v>
      </c>
      <c r="BC1101" s="196">
        <v>0</v>
      </c>
      <c r="BD1101" s="169"/>
      <c r="BE1101" s="170"/>
      <c r="BF1101" s="171"/>
      <c r="BG1101" s="167"/>
      <c r="BH1101" s="169"/>
    </row>
    <row r="1102" spans="1:60" s="172" customFormat="1" x14ac:dyDescent="0.25">
      <c r="A1102" s="164"/>
      <c r="B1102" s="165"/>
      <c r="C1102" s="144">
        <f t="shared" si="192"/>
        <v>1</v>
      </c>
      <c r="D1102" s="166">
        <f t="shared" si="193"/>
        <v>1</v>
      </c>
      <c r="E1102" s="167">
        <f t="shared" si="194"/>
        <v>55</v>
      </c>
      <c r="F1102" s="167">
        <v>5</v>
      </c>
      <c r="G1102" s="168"/>
      <c r="H1102" s="169"/>
      <c r="I1102" s="170">
        <v>6</v>
      </c>
      <c r="J1102" s="171">
        <v>44067</v>
      </c>
      <c r="K1102" s="167">
        <v>5</v>
      </c>
      <c r="L1102" s="169"/>
      <c r="M1102" s="170">
        <v>8</v>
      </c>
      <c r="N1102" s="171">
        <v>44066</v>
      </c>
      <c r="O1102" s="167">
        <v>5</v>
      </c>
      <c r="P1102" s="169"/>
      <c r="Q1102" s="170">
        <v>8</v>
      </c>
      <c r="R1102" s="171">
        <v>44065</v>
      </c>
      <c r="S1102" s="167">
        <v>5</v>
      </c>
      <c r="T1102" s="169"/>
      <c r="U1102" s="170">
        <v>8</v>
      </c>
      <c r="V1102" s="171">
        <v>44064</v>
      </c>
      <c r="W1102" s="167">
        <v>5</v>
      </c>
      <c r="X1102" s="169"/>
      <c r="Y1102" s="3">
        <v>5</v>
      </c>
      <c r="Z1102" s="171">
        <v>44063</v>
      </c>
      <c r="AA1102" s="167">
        <v>5</v>
      </c>
      <c r="AB1102" s="169"/>
      <c r="AC1102" s="131">
        <v>3</v>
      </c>
      <c r="AD1102" s="171">
        <v>44062</v>
      </c>
      <c r="AE1102" s="167">
        <v>5</v>
      </c>
      <c r="AF1102" s="169"/>
      <c r="AG1102" s="170">
        <v>1</v>
      </c>
      <c r="AH1102" s="171">
        <v>44061</v>
      </c>
      <c r="AI1102" s="167">
        <v>5</v>
      </c>
      <c r="AJ1102" s="169"/>
      <c r="AK1102" s="170">
        <v>1</v>
      </c>
      <c r="AL1102" s="171">
        <v>44060</v>
      </c>
      <c r="AM1102" s="167">
        <v>5</v>
      </c>
      <c r="AN1102" s="169"/>
      <c r="AO1102" s="170">
        <v>1</v>
      </c>
      <c r="AP1102" s="171">
        <v>44059</v>
      </c>
      <c r="AQ1102" s="167">
        <v>5</v>
      </c>
      <c r="AR1102" s="169"/>
      <c r="AS1102" s="170">
        <v>1</v>
      </c>
      <c r="AT1102" s="171">
        <v>44058</v>
      </c>
      <c r="AU1102" s="167">
        <v>5</v>
      </c>
      <c r="AV1102" s="169"/>
      <c r="AW1102" s="170">
        <v>1</v>
      </c>
      <c r="AX1102" s="171">
        <v>44057</v>
      </c>
      <c r="AY1102" s="167">
        <v>5</v>
      </c>
      <c r="AZ1102" s="169"/>
      <c r="BA1102" s="170"/>
      <c r="BB1102" s="171"/>
      <c r="BC1102" s="167"/>
      <c r="BD1102" s="169"/>
      <c r="BE1102" s="170"/>
      <c r="BF1102" s="171"/>
      <c r="BG1102" s="167"/>
      <c r="BH1102" s="169"/>
    </row>
    <row r="1103" spans="1:60" s="172" customFormat="1" x14ac:dyDescent="0.25">
      <c r="A1103" s="164"/>
      <c r="B1103" s="165"/>
      <c r="C1103" s="144">
        <f t="shared" si="192"/>
        <v>1</v>
      </c>
      <c r="D1103" s="166">
        <f t="shared" si="193"/>
        <v>1</v>
      </c>
      <c r="E1103" s="167">
        <f t="shared" si="194"/>
        <v>15</v>
      </c>
      <c r="F1103" s="167">
        <v>5</v>
      </c>
      <c r="G1103" s="168"/>
      <c r="H1103" s="169"/>
      <c r="I1103" s="170">
        <v>6</v>
      </c>
      <c r="J1103" s="171">
        <v>44067</v>
      </c>
      <c r="K1103" s="167">
        <v>5</v>
      </c>
      <c r="L1103" s="169"/>
      <c r="M1103" s="170">
        <v>8</v>
      </c>
      <c r="N1103" s="171">
        <v>44066</v>
      </c>
      <c r="O1103" s="167">
        <v>5</v>
      </c>
      <c r="P1103" s="169"/>
      <c r="Q1103" s="170">
        <v>8</v>
      </c>
      <c r="R1103" s="171">
        <v>44065</v>
      </c>
      <c r="S1103" s="167">
        <v>5</v>
      </c>
      <c r="T1103" s="169"/>
      <c r="U1103" s="170"/>
      <c r="V1103" s="171"/>
      <c r="W1103" s="167"/>
      <c r="X1103" s="169"/>
      <c r="Y1103" s="3"/>
      <c r="Z1103" s="171"/>
      <c r="AA1103" s="167"/>
      <c r="AB1103" s="169"/>
      <c r="AC1103" s="131"/>
      <c r="AD1103" s="171"/>
      <c r="AE1103" s="167"/>
      <c r="AF1103" s="169"/>
      <c r="AG1103" s="170"/>
      <c r="AH1103" s="171"/>
      <c r="AI1103" s="167"/>
      <c r="AJ1103" s="169"/>
      <c r="AK1103" s="170"/>
      <c r="AL1103" s="171"/>
      <c r="AM1103" s="167"/>
      <c r="AN1103" s="169"/>
      <c r="AO1103" s="170"/>
      <c r="AP1103" s="171"/>
      <c r="AQ1103" s="167"/>
      <c r="AR1103" s="169"/>
      <c r="AS1103" s="170"/>
      <c r="AT1103" s="171"/>
      <c r="AU1103" s="167"/>
      <c r="AV1103" s="169"/>
      <c r="AW1103" s="170"/>
      <c r="AX1103" s="171"/>
      <c r="AY1103" s="167"/>
      <c r="AZ1103" s="169"/>
      <c r="BA1103" s="170"/>
      <c r="BB1103" s="171"/>
      <c r="BC1103" s="167"/>
      <c r="BD1103" s="169"/>
      <c r="BE1103" s="170"/>
      <c r="BF1103" s="171"/>
      <c r="BG1103" s="167"/>
      <c r="BH1103" s="169"/>
    </row>
    <row r="1104" spans="1:60" s="172" customFormat="1" x14ac:dyDescent="0.25">
      <c r="A1104" s="164">
        <v>44068</v>
      </c>
      <c r="B1104" s="165">
        <v>0.45833333333333331</v>
      </c>
      <c r="C1104" s="144">
        <f t="shared" si="192"/>
        <v>5</v>
      </c>
      <c r="D1104" s="166">
        <f t="shared" si="193"/>
        <v>5</v>
      </c>
      <c r="E1104" s="167">
        <f t="shared" si="194"/>
        <v>325</v>
      </c>
      <c r="F1104" s="167">
        <v>5</v>
      </c>
      <c r="G1104" s="168"/>
      <c r="H1104" s="169"/>
      <c r="I1104" s="170">
        <v>6</v>
      </c>
      <c r="J1104" s="171">
        <v>44067</v>
      </c>
      <c r="K1104" s="167">
        <v>25</v>
      </c>
      <c r="L1104" s="169"/>
      <c r="M1104" s="170">
        <v>8</v>
      </c>
      <c r="N1104" s="171">
        <v>44066</v>
      </c>
      <c r="O1104" s="167">
        <v>25</v>
      </c>
      <c r="P1104" s="169"/>
      <c r="Q1104" s="170">
        <v>8</v>
      </c>
      <c r="R1104" s="171">
        <v>44065</v>
      </c>
      <c r="S1104" s="167">
        <v>25</v>
      </c>
      <c r="T1104" s="169"/>
      <c r="U1104" s="170">
        <v>8</v>
      </c>
      <c r="V1104" s="171">
        <v>44064</v>
      </c>
      <c r="W1104" s="167">
        <v>25</v>
      </c>
      <c r="X1104" s="169"/>
      <c r="Y1104" s="3">
        <v>5</v>
      </c>
      <c r="Z1104" s="171">
        <v>44063</v>
      </c>
      <c r="AA1104" s="167">
        <v>25</v>
      </c>
      <c r="AB1104" s="169"/>
      <c r="AC1104" s="131">
        <v>3</v>
      </c>
      <c r="AD1104" s="171">
        <v>44062</v>
      </c>
      <c r="AE1104" s="167">
        <v>25</v>
      </c>
      <c r="AF1104" s="169"/>
      <c r="AG1104" s="170">
        <v>1</v>
      </c>
      <c r="AH1104" s="171">
        <v>44061</v>
      </c>
      <c r="AI1104" s="167">
        <v>25</v>
      </c>
      <c r="AJ1104" s="169"/>
      <c r="AK1104" s="170">
        <v>1</v>
      </c>
      <c r="AL1104" s="171">
        <v>44060</v>
      </c>
      <c r="AM1104" s="167">
        <v>25</v>
      </c>
      <c r="AN1104" s="169"/>
      <c r="AO1104" s="170">
        <v>1</v>
      </c>
      <c r="AP1104" s="171">
        <v>44059</v>
      </c>
      <c r="AQ1104" s="167">
        <v>25</v>
      </c>
      <c r="AR1104" s="169"/>
      <c r="AS1104" s="170">
        <v>1</v>
      </c>
      <c r="AT1104" s="171">
        <v>44058</v>
      </c>
      <c r="AU1104" s="167">
        <v>25</v>
      </c>
      <c r="AV1104" s="169"/>
      <c r="AW1104" s="170">
        <v>1</v>
      </c>
      <c r="AX1104" s="171">
        <v>44057</v>
      </c>
      <c r="AY1104" s="167">
        <v>25</v>
      </c>
      <c r="AZ1104" s="169"/>
      <c r="BA1104" s="170">
        <v>1</v>
      </c>
      <c r="BB1104" s="171">
        <v>44056</v>
      </c>
      <c r="BC1104" s="167">
        <v>25</v>
      </c>
      <c r="BD1104" s="169"/>
      <c r="BE1104" s="170">
        <v>1</v>
      </c>
      <c r="BF1104" s="171">
        <v>44055</v>
      </c>
      <c r="BG1104" s="167">
        <v>25</v>
      </c>
      <c r="BH1104" s="169"/>
    </row>
    <row r="1105" spans="1:60" s="172" customFormat="1" x14ac:dyDescent="0.25">
      <c r="A1105" s="164"/>
      <c r="B1105" s="165"/>
      <c r="C1105" s="144">
        <f t="shared" si="192"/>
        <v>1</v>
      </c>
      <c r="D1105" s="166">
        <f t="shared" si="193"/>
        <v>1</v>
      </c>
      <c r="E1105" s="167">
        <f t="shared" si="194"/>
        <v>60</v>
      </c>
      <c r="F1105" s="167">
        <v>5</v>
      </c>
      <c r="G1105" s="168"/>
      <c r="H1105" s="169"/>
      <c r="I1105" s="170">
        <v>6</v>
      </c>
      <c r="J1105" s="171">
        <v>44067</v>
      </c>
      <c r="K1105" s="167">
        <v>5</v>
      </c>
      <c r="L1105" s="169"/>
      <c r="M1105" s="170">
        <v>8</v>
      </c>
      <c r="N1105" s="171">
        <v>44066</v>
      </c>
      <c r="O1105" s="167">
        <v>5</v>
      </c>
      <c r="P1105" s="169"/>
      <c r="Q1105" s="170">
        <v>8</v>
      </c>
      <c r="R1105" s="171">
        <v>44065</v>
      </c>
      <c r="S1105" s="167">
        <v>5</v>
      </c>
      <c r="T1105" s="169"/>
      <c r="U1105" s="170">
        <v>8</v>
      </c>
      <c r="V1105" s="171">
        <v>44064</v>
      </c>
      <c r="W1105" s="167">
        <v>5</v>
      </c>
      <c r="X1105" s="169"/>
      <c r="Y1105" s="3">
        <v>5</v>
      </c>
      <c r="Z1105" s="171">
        <v>44063</v>
      </c>
      <c r="AA1105" s="167">
        <v>5</v>
      </c>
      <c r="AB1105" s="169"/>
      <c r="AC1105" s="131">
        <v>3</v>
      </c>
      <c r="AD1105" s="171">
        <v>44062</v>
      </c>
      <c r="AE1105" s="167">
        <v>5</v>
      </c>
      <c r="AF1105" s="169"/>
      <c r="AG1105" s="170">
        <v>1</v>
      </c>
      <c r="AH1105" s="171">
        <v>44061</v>
      </c>
      <c r="AI1105" s="167">
        <v>5</v>
      </c>
      <c r="AJ1105" s="169"/>
      <c r="AK1105" s="170">
        <v>1</v>
      </c>
      <c r="AL1105" s="171">
        <v>44060</v>
      </c>
      <c r="AM1105" s="167">
        <v>5</v>
      </c>
      <c r="AN1105" s="169"/>
      <c r="AO1105" s="170">
        <v>1</v>
      </c>
      <c r="AP1105" s="171">
        <v>44059</v>
      </c>
      <c r="AQ1105" s="167">
        <v>5</v>
      </c>
      <c r="AR1105" s="169"/>
      <c r="AS1105" s="170">
        <v>1</v>
      </c>
      <c r="AT1105" s="171">
        <v>44058</v>
      </c>
      <c r="AU1105" s="167">
        <v>5</v>
      </c>
      <c r="AV1105" s="169"/>
      <c r="AW1105" s="170">
        <v>1</v>
      </c>
      <c r="AX1105" s="171">
        <v>44057</v>
      </c>
      <c r="AY1105" s="167">
        <v>5</v>
      </c>
      <c r="AZ1105" s="169"/>
      <c r="BA1105" s="170">
        <v>1</v>
      </c>
      <c r="BB1105" s="171">
        <v>44056</v>
      </c>
      <c r="BC1105" s="167">
        <v>0</v>
      </c>
      <c r="BD1105" s="169"/>
      <c r="BE1105" s="170">
        <v>1</v>
      </c>
      <c r="BF1105" s="171">
        <v>44055</v>
      </c>
      <c r="BG1105" s="167">
        <v>5</v>
      </c>
      <c r="BH1105" s="169"/>
    </row>
    <row r="1106" spans="1:60" s="172" customFormat="1" x14ac:dyDescent="0.25">
      <c r="A1106" s="164"/>
      <c r="B1106" s="165"/>
      <c r="C1106" s="144">
        <f t="shared" si="192"/>
        <v>1</v>
      </c>
      <c r="D1106" s="166">
        <f t="shared" si="193"/>
        <v>1</v>
      </c>
      <c r="E1106" s="167">
        <f t="shared" si="194"/>
        <v>40</v>
      </c>
      <c r="F1106" s="167">
        <v>5</v>
      </c>
      <c r="G1106" s="168"/>
      <c r="H1106" s="169"/>
      <c r="I1106" s="170">
        <v>6</v>
      </c>
      <c r="J1106" s="171">
        <v>44064</v>
      </c>
      <c r="K1106" s="167">
        <v>5</v>
      </c>
      <c r="L1106" s="169"/>
      <c r="M1106" s="170">
        <v>8</v>
      </c>
      <c r="N1106" s="171">
        <v>44063</v>
      </c>
      <c r="O1106" s="167">
        <v>5</v>
      </c>
      <c r="P1106" s="169"/>
      <c r="Q1106" s="170">
        <v>8</v>
      </c>
      <c r="R1106" s="171">
        <v>44062</v>
      </c>
      <c r="S1106" s="167">
        <v>5</v>
      </c>
      <c r="T1106" s="169"/>
      <c r="U1106" s="170">
        <v>8</v>
      </c>
      <c r="V1106" s="171">
        <v>44061</v>
      </c>
      <c r="W1106" s="167">
        <v>5</v>
      </c>
      <c r="X1106" s="169"/>
      <c r="Y1106" s="3">
        <v>5</v>
      </c>
      <c r="Z1106" s="171">
        <v>44060</v>
      </c>
      <c r="AA1106" s="167">
        <v>5</v>
      </c>
      <c r="AB1106" s="169"/>
      <c r="AC1106" s="131">
        <v>3</v>
      </c>
      <c r="AD1106" s="171">
        <v>44059</v>
      </c>
      <c r="AE1106" s="167">
        <v>5</v>
      </c>
      <c r="AF1106" s="169"/>
      <c r="AG1106" s="170">
        <v>1</v>
      </c>
      <c r="AH1106" s="171">
        <v>44058</v>
      </c>
      <c r="AI1106" s="167">
        <v>5</v>
      </c>
      <c r="AJ1106" s="169"/>
      <c r="AK1106" s="170">
        <v>1</v>
      </c>
      <c r="AL1106" s="171">
        <v>44057</v>
      </c>
      <c r="AM1106" s="167">
        <v>5</v>
      </c>
      <c r="AN1106" s="169"/>
      <c r="AO1106" s="170"/>
      <c r="AP1106" s="171"/>
      <c r="AQ1106" s="167"/>
      <c r="AR1106" s="169"/>
      <c r="AS1106" s="170"/>
      <c r="AT1106" s="171"/>
      <c r="AU1106" s="167"/>
      <c r="AV1106" s="169"/>
      <c r="AW1106" s="170"/>
      <c r="AX1106" s="171"/>
      <c r="AY1106" s="167"/>
      <c r="AZ1106" s="169"/>
      <c r="BA1106" s="170"/>
      <c r="BB1106" s="171"/>
      <c r="BC1106" s="167"/>
      <c r="BD1106" s="169"/>
      <c r="BE1106" s="170"/>
      <c r="BF1106" s="171"/>
      <c r="BG1106" s="167"/>
      <c r="BH1106" s="169"/>
    </row>
    <row r="1107" spans="1:60" s="172" customFormat="1" x14ac:dyDescent="0.25">
      <c r="A1107" s="164">
        <v>44068</v>
      </c>
      <c r="B1107" s="165">
        <v>0.5</v>
      </c>
      <c r="C1107" s="144">
        <f t="shared" si="192"/>
        <v>6</v>
      </c>
      <c r="D1107" s="166">
        <f t="shared" si="193"/>
        <v>6</v>
      </c>
      <c r="E1107" s="167">
        <f t="shared" si="194"/>
        <v>390</v>
      </c>
      <c r="F1107" s="167">
        <v>5</v>
      </c>
      <c r="G1107" s="168"/>
      <c r="H1107" s="169"/>
      <c r="I1107" s="170">
        <v>6</v>
      </c>
      <c r="J1107" s="171">
        <v>44067</v>
      </c>
      <c r="K1107" s="167">
        <v>30</v>
      </c>
      <c r="L1107" s="169"/>
      <c r="M1107" s="170">
        <v>8</v>
      </c>
      <c r="N1107" s="171">
        <v>44066</v>
      </c>
      <c r="O1107" s="167">
        <v>30</v>
      </c>
      <c r="P1107" s="169"/>
      <c r="Q1107" s="170">
        <v>8</v>
      </c>
      <c r="R1107" s="171">
        <v>44065</v>
      </c>
      <c r="S1107" s="167">
        <v>30</v>
      </c>
      <c r="T1107" s="169"/>
      <c r="U1107" s="170">
        <v>8</v>
      </c>
      <c r="V1107" s="171">
        <v>44064</v>
      </c>
      <c r="W1107" s="167">
        <v>30</v>
      </c>
      <c r="X1107" s="169"/>
      <c r="Y1107" s="3">
        <v>5</v>
      </c>
      <c r="Z1107" s="171">
        <v>44063</v>
      </c>
      <c r="AA1107" s="167">
        <v>30</v>
      </c>
      <c r="AB1107" s="169"/>
      <c r="AC1107" s="131">
        <v>3</v>
      </c>
      <c r="AD1107" s="171">
        <v>44062</v>
      </c>
      <c r="AE1107" s="167">
        <v>30</v>
      </c>
      <c r="AF1107" s="169"/>
      <c r="AG1107" s="170">
        <v>1</v>
      </c>
      <c r="AH1107" s="171">
        <v>44061</v>
      </c>
      <c r="AI1107" s="167">
        <v>30</v>
      </c>
      <c r="AJ1107" s="169"/>
      <c r="AK1107" s="170">
        <v>1</v>
      </c>
      <c r="AL1107" s="171">
        <v>44060</v>
      </c>
      <c r="AM1107" s="167">
        <v>30</v>
      </c>
      <c r="AN1107" s="169"/>
      <c r="AO1107" s="170">
        <v>1</v>
      </c>
      <c r="AP1107" s="171">
        <v>44059</v>
      </c>
      <c r="AQ1107" s="167">
        <v>30</v>
      </c>
      <c r="AR1107" s="169"/>
      <c r="AS1107" s="170">
        <v>1</v>
      </c>
      <c r="AT1107" s="171">
        <v>44058</v>
      </c>
      <c r="AU1107" s="167">
        <v>30</v>
      </c>
      <c r="AV1107" s="169"/>
      <c r="AW1107" s="170">
        <v>1</v>
      </c>
      <c r="AX1107" s="171">
        <v>44057</v>
      </c>
      <c r="AY1107" s="167">
        <v>30</v>
      </c>
      <c r="AZ1107" s="169"/>
      <c r="BA1107" s="170">
        <v>1</v>
      </c>
      <c r="BB1107" s="171">
        <v>44056</v>
      </c>
      <c r="BC1107" s="167">
        <v>30</v>
      </c>
      <c r="BD1107" s="169"/>
      <c r="BE1107" s="170">
        <v>1</v>
      </c>
      <c r="BF1107" s="171">
        <v>44055</v>
      </c>
      <c r="BG1107" s="167">
        <v>30</v>
      </c>
      <c r="BH1107" s="169"/>
    </row>
    <row r="1108" spans="1:60" s="172" customFormat="1" x14ac:dyDescent="0.25">
      <c r="A1108" s="164"/>
      <c r="B1108" s="165"/>
      <c r="C1108" s="144">
        <f t="shared" si="192"/>
        <v>1</v>
      </c>
      <c r="D1108" s="166">
        <f t="shared" si="193"/>
        <v>1</v>
      </c>
      <c r="E1108" s="167">
        <f t="shared" si="194"/>
        <v>45</v>
      </c>
      <c r="F1108" s="167">
        <v>5</v>
      </c>
      <c r="G1108" s="168"/>
      <c r="H1108" s="169"/>
      <c r="I1108" s="170">
        <v>6</v>
      </c>
      <c r="J1108" s="171">
        <v>44067</v>
      </c>
      <c r="K1108" s="167">
        <v>5</v>
      </c>
      <c r="L1108" s="169"/>
      <c r="M1108" s="170">
        <v>8</v>
      </c>
      <c r="N1108" s="171">
        <v>44066</v>
      </c>
      <c r="O1108" s="167">
        <v>5</v>
      </c>
      <c r="P1108" s="169"/>
      <c r="Q1108" s="170">
        <v>8</v>
      </c>
      <c r="R1108" s="171">
        <v>44065</v>
      </c>
      <c r="S1108" s="167">
        <v>5</v>
      </c>
      <c r="T1108" s="169"/>
      <c r="U1108" s="170">
        <v>8</v>
      </c>
      <c r="V1108" s="171">
        <v>44064</v>
      </c>
      <c r="W1108" s="167">
        <v>5</v>
      </c>
      <c r="X1108" s="169"/>
      <c r="Y1108" s="3">
        <v>5</v>
      </c>
      <c r="Z1108" s="171">
        <v>44063</v>
      </c>
      <c r="AA1108" s="167">
        <v>5</v>
      </c>
      <c r="AB1108" s="169"/>
      <c r="AC1108" s="131">
        <v>3</v>
      </c>
      <c r="AD1108" s="171">
        <v>44062</v>
      </c>
      <c r="AE1108" s="167">
        <v>5</v>
      </c>
      <c r="AF1108" s="169"/>
      <c r="AG1108" s="170">
        <v>1</v>
      </c>
      <c r="AH1108" s="171">
        <v>44061</v>
      </c>
      <c r="AI1108" s="167">
        <v>5</v>
      </c>
      <c r="AJ1108" s="169"/>
      <c r="AK1108" s="170">
        <v>1</v>
      </c>
      <c r="AL1108" s="171">
        <v>44060</v>
      </c>
      <c r="AM1108" s="167">
        <v>5</v>
      </c>
      <c r="AN1108" s="169"/>
      <c r="AO1108" s="170">
        <v>1</v>
      </c>
      <c r="AP1108" s="171">
        <v>44059</v>
      </c>
      <c r="AQ1108" s="167">
        <v>5</v>
      </c>
      <c r="AR1108" s="169"/>
      <c r="AS1108" s="170"/>
      <c r="AT1108" s="171"/>
      <c r="AU1108" s="167"/>
      <c r="AV1108" s="169"/>
      <c r="AW1108" s="170"/>
      <c r="AX1108" s="171"/>
      <c r="AY1108" s="167"/>
      <c r="AZ1108" s="169"/>
      <c r="BA1108" s="170"/>
      <c r="BB1108" s="171"/>
      <c r="BC1108" s="167"/>
      <c r="BD1108" s="169"/>
      <c r="BE1108" s="170"/>
      <c r="BF1108" s="171"/>
      <c r="BG1108" s="167"/>
      <c r="BH1108" s="169"/>
    </row>
    <row r="1109" spans="1:60" s="172" customFormat="1" x14ac:dyDescent="0.25">
      <c r="A1109" s="164"/>
      <c r="B1109" s="165"/>
      <c r="C1109" s="144">
        <f t="shared" si="192"/>
        <v>1</v>
      </c>
      <c r="D1109" s="166">
        <f t="shared" si="193"/>
        <v>1</v>
      </c>
      <c r="E1109" s="167">
        <f t="shared" si="194"/>
        <v>20</v>
      </c>
      <c r="F1109" s="167">
        <v>5</v>
      </c>
      <c r="G1109" s="168"/>
      <c r="H1109" s="169"/>
      <c r="I1109" s="170">
        <v>6</v>
      </c>
      <c r="J1109" s="171">
        <v>44067</v>
      </c>
      <c r="K1109" s="167">
        <v>5</v>
      </c>
      <c r="L1109" s="169"/>
      <c r="M1109" s="170">
        <v>8</v>
      </c>
      <c r="N1109" s="171">
        <v>44066</v>
      </c>
      <c r="O1109" s="167">
        <v>5</v>
      </c>
      <c r="P1109" s="169"/>
      <c r="Q1109" s="170">
        <v>8</v>
      </c>
      <c r="R1109" s="171">
        <v>44065</v>
      </c>
      <c r="S1109" s="167">
        <v>5</v>
      </c>
      <c r="T1109" s="169"/>
      <c r="U1109" s="170">
        <v>8</v>
      </c>
      <c r="V1109" s="171">
        <v>44064</v>
      </c>
      <c r="W1109" s="167">
        <v>5</v>
      </c>
      <c r="X1109" s="169"/>
      <c r="Y1109" s="3"/>
      <c r="Z1109" s="171"/>
      <c r="AA1109" s="167"/>
      <c r="AB1109" s="169"/>
      <c r="AC1109" s="131"/>
      <c r="AD1109" s="171"/>
      <c r="AE1109" s="167"/>
      <c r="AF1109" s="169"/>
      <c r="AG1109" s="170"/>
      <c r="AH1109" s="171"/>
      <c r="AI1109" s="167"/>
      <c r="AJ1109" s="169"/>
      <c r="AK1109" s="170"/>
      <c r="AL1109" s="171"/>
      <c r="AM1109" s="167"/>
      <c r="AN1109" s="169"/>
      <c r="AO1109" s="170"/>
      <c r="AP1109" s="171"/>
      <c r="AQ1109" s="167"/>
      <c r="AR1109" s="169"/>
      <c r="AS1109" s="170"/>
      <c r="AT1109" s="171"/>
      <c r="AU1109" s="167"/>
      <c r="AV1109" s="169"/>
      <c r="AW1109" s="170"/>
      <c r="AX1109" s="171"/>
      <c r="AY1109" s="167"/>
      <c r="AZ1109" s="169"/>
      <c r="BA1109" s="170"/>
      <c r="BB1109" s="171"/>
      <c r="BC1109" s="167"/>
      <c r="BD1109" s="169"/>
      <c r="BE1109" s="170"/>
      <c r="BF1109" s="171"/>
      <c r="BG1109" s="167"/>
      <c r="BH1109" s="169"/>
    </row>
    <row r="1110" spans="1:60" s="172" customFormat="1" x14ac:dyDescent="0.25">
      <c r="A1110" s="164"/>
      <c r="B1110" s="165"/>
      <c r="C1110" s="144">
        <f t="shared" si="192"/>
        <v>1</v>
      </c>
      <c r="D1110" s="166">
        <f t="shared" si="193"/>
        <v>1</v>
      </c>
      <c r="E1110" s="167">
        <f t="shared" si="194"/>
        <v>15</v>
      </c>
      <c r="F1110" s="167">
        <v>5</v>
      </c>
      <c r="G1110" s="168"/>
      <c r="H1110" s="169"/>
      <c r="I1110" s="170">
        <v>6</v>
      </c>
      <c r="J1110" s="171">
        <v>44067</v>
      </c>
      <c r="K1110" s="167">
        <v>5</v>
      </c>
      <c r="L1110" s="169"/>
      <c r="M1110" s="170">
        <v>8</v>
      </c>
      <c r="N1110" s="171">
        <v>44066</v>
      </c>
      <c r="O1110" s="167">
        <v>5</v>
      </c>
      <c r="P1110" s="169"/>
      <c r="Q1110" s="170">
        <v>8</v>
      </c>
      <c r="R1110" s="171">
        <v>44065</v>
      </c>
      <c r="S1110" s="167">
        <v>5</v>
      </c>
      <c r="T1110" s="169"/>
      <c r="U1110" s="170"/>
      <c r="V1110" s="171"/>
      <c r="W1110" s="167"/>
      <c r="X1110" s="169"/>
      <c r="Y1110" s="3"/>
      <c r="Z1110" s="171"/>
      <c r="AA1110" s="167"/>
      <c r="AB1110" s="169"/>
      <c r="AC1110" s="131"/>
      <c r="AD1110" s="171"/>
      <c r="AE1110" s="167"/>
      <c r="AF1110" s="169"/>
      <c r="AG1110" s="170"/>
      <c r="AH1110" s="171"/>
      <c r="AI1110" s="167"/>
      <c r="AJ1110" s="169"/>
      <c r="AK1110" s="170"/>
      <c r="AL1110" s="171"/>
      <c r="AM1110" s="167"/>
      <c r="AN1110" s="169"/>
      <c r="AO1110" s="170"/>
      <c r="AP1110" s="171"/>
      <c r="AQ1110" s="167"/>
      <c r="AR1110" s="169"/>
      <c r="AS1110" s="170"/>
      <c r="AT1110" s="171"/>
      <c r="AU1110" s="167"/>
      <c r="AV1110" s="169"/>
      <c r="AW1110" s="170"/>
      <c r="AX1110" s="171"/>
      <c r="AY1110" s="167"/>
      <c r="AZ1110" s="169"/>
      <c r="BA1110" s="170"/>
      <c r="BB1110" s="171"/>
      <c r="BC1110" s="167"/>
      <c r="BD1110" s="169"/>
      <c r="BE1110" s="170"/>
      <c r="BF1110" s="171"/>
      <c r="BG1110" s="167"/>
      <c r="BH1110" s="169"/>
    </row>
    <row r="1111" spans="1:60" s="172" customFormat="1" x14ac:dyDescent="0.25">
      <c r="A1111" s="164">
        <v>44068</v>
      </c>
      <c r="B1111" s="165">
        <v>0.54166666666666663</v>
      </c>
      <c r="C1111" s="144">
        <f t="shared" si="192"/>
        <v>3</v>
      </c>
      <c r="D1111" s="166">
        <f t="shared" si="193"/>
        <v>3</v>
      </c>
      <c r="E1111" s="167">
        <f t="shared" si="194"/>
        <v>195</v>
      </c>
      <c r="F1111" s="167">
        <v>5</v>
      </c>
      <c r="G1111" s="168"/>
      <c r="H1111" s="169"/>
      <c r="I1111" s="170">
        <v>6</v>
      </c>
      <c r="J1111" s="171">
        <v>44067</v>
      </c>
      <c r="K1111" s="167">
        <v>15</v>
      </c>
      <c r="L1111" s="169"/>
      <c r="M1111" s="170">
        <v>8</v>
      </c>
      <c r="N1111" s="171">
        <v>44066</v>
      </c>
      <c r="O1111" s="167">
        <v>15</v>
      </c>
      <c r="P1111" s="169"/>
      <c r="Q1111" s="170">
        <v>8</v>
      </c>
      <c r="R1111" s="171">
        <v>44065</v>
      </c>
      <c r="S1111" s="167">
        <v>15</v>
      </c>
      <c r="T1111" s="169"/>
      <c r="U1111" s="170">
        <v>8</v>
      </c>
      <c r="V1111" s="171">
        <v>44064</v>
      </c>
      <c r="W1111" s="167">
        <v>15</v>
      </c>
      <c r="X1111" s="169"/>
      <c r="Y1111" s="3">
        <v>5</v>
      </c>
      <c r="Z1111" s="171">
        <v>44063</v>
      </c>
      <c r="AA1111" s="167">
        <v>15</v>
      </c>
      <c r="AB1111" s="169"/>
      <c r="AC1111" s="131">
        <v>3</v>
      </c>
      <c r="AD1111" s="171">
        <v>44062</v>
      </c>
      <c r="AE1111" s="167">
        <v>15</v>
      </c>
      <c r="AF1111" s="169"/>
      <c r="AG1111" s="170">
        <v>1</v>
      </c>
      <c r="AH1111" s="171">
        <v>44061</v>
      </c>
      <c r="AI1111" s="167">
        <v>15</v>
      </c>
      <c r="AJ1111" s="169"/>
      <c r="AK1111" s="170">
        <v>1</v>
      </c>
      <c r="AL1111" s="171">
        <v>44060</v>
      </c>
      <c r="AM1111" s="167">
        <v>15</v>
      </c>
      <c r="AN1111" s="169"/>
      <c r="AO1111" s="170">
        <v>1</v>
      </c>
      <c r="AP1111" s="171">
        <v>44059</v>
      </c>
      <c r="AQ1111" s="167">
        <v>15</v>
      </c>
      <c r="AR1111" s="169"/>
      <c r="AS1111" s="170">
        <v>1</v>
      </c>
      <c r="AT1111" s="171">
        <v>44058</v>
      </c>
      <c r="AU1111" s="167">
        <v>15</v>
      </c>
      <c r="AV1111" s="169"/>
      <c r="AW1111" s="170">
        <v>1</v>
      </c>
      <c r="AX1111" s="171">
        <v>44057</v>
      </c>
      <c r="AY1111" s="167">
        <v>15</v>
      </c>
      <c r="AZ1111" s="169"/>
      <c r="BA1111" s="170">
        <v>1</v>
      </c>
      <c r="BB1111" s="171">
        <v>44056</v>
      </c>
      <c r="BC1111" s="167">
        <v>15</v>
      </c>
      <c r="BD1111" s="169"/>
      <c r="BE1111" s="170">
        <v>1</v>
      </c>
      <c r="BF1111" s="171">
        <v>44055</v>
      </c>
      <c r="BG1111" s="167">
        <v>15</v>
      </c>
      <c r="BH1111" s="169"/>
    </row>
    <row r="1112" spans="1:60" s="172" customFormat="1" x14ac:dyDescent="0.25">
      <c r="A1112" s="164">
        <v>44068</v>
      </c>
      <c r="B1112" s="165">
        <v>0.58333333333333337</v>
      </c>
      <c r="C1112" s="144">
        <f t="shared" si="192"/>
        <v>3</v>
      </c>
      <c r="D1112" s="166">
        <f t="shared" si="193"/>
        <v>3</v>
      </c>
      <c r="E1112" s="167">
        <f t="shared" si="194"/>
        <v>195</v>
      </c>
      <c r="F1112" s="167">
        <v>5</v>
      </c>
      <c r="G1112" s="168"/>
      <c r="H1112" s="169"/>
      <c r="I1112" s="170">
        <v>6</v>
      </c>
      <c r="J1112" s="171">
        <v>44067</v>
      </c>
      <c r="K1112" s="167">
        <v>15</v>
      </c>
      <c r="L1112" s="169"/>
      <c r="M1112" s="170">
        <v>8</v>
      </c>
      <c r="N1112" s="171">
        <v>44066</v>
      </c>
      <c r="O1112" s="167">
        <v>15</v>
      </c>
      <c r="P1112" s="169"/>
      <c r="Q1112" s="170">
        <v>8</v>
      </c>
      <c r="R1112" s="171">
        <v>44065</v>
      </c>
      <c r="S1112" s="167">
        <v>15</v>
      </c>
      <c r="T1112" s="169"/>
      <c r="U1112" s="170">
        <v>8</v>
      </c>
      <c r="V1112" s="171">
        <v>44064</v>
      </c>
      <c r="W1112" s="167">
        <v>15</v>
      </c>
      <c r="X1112" s="169"/>
      <c r="Y1112" s="3">
        <v>5</v>
      </c>
      <c r="Z1112" s="171">
        <v>44063</v>
      </c>
      <c r="AA1112" s="167">
        <v>15</v>
      </c>
      <c r="AB1112" s="169"/>
      <c r="AC1112" s="131">
        <v>3</v>
      </c>
      <c r="AD1112" s="171">
        <v>44062</v>
      </c>
      <c r="AE1112" s="167">
        <v>15</v>
      </c>
      <c r="AF1112" s="169"/>
      <c r="AG1112" s="170">
        <v>1</v>
      </c>
      <c r="AH1112" s="171">
        <v>44061</v>
      </c>
      <c r="AI1112" s="167">
        <v>15</v>
      </c>
      <c r="AJ1112" s="169"/>
      <c r="AK1112" s="170">
        <v>1</v>
      </c>
      <c r="AL1112" s="171">
        <v>44060</v>
      </c>
      <c r="AM1112" s="167">
        <v>15</v>
      </c>
      <c r="AN1112" s="169"/>
      <c r="AO1112" s="170">
        <v>1</v>
      </c>
      <c r="AP1112" s="171">
        <v>44059</v>
      </c>
      <c r="AQ1112" s="167">
        <v>15</v>
      </c>
      <c r="AR1112" s="169"/>
      <c r="AS1112" s="170">
        <v>1</v>
      </c>
      <c r="AT1112" s="171">
        <v>44058</v>
      </c>
      <c r="AU1112" s="167">
        <v>15</v>
      </c>
      <c r="AV1112" s="169"/>
      <c r="AW1112" s="170">
        <v>1</v>
      </c>
      <c r="AX1112" s="171">
        <v>44057</v>
      </c>
      <c r="AY1112" s="167">
        <v>15</v>
      </c>
      <c r="AZ1112" s="169"/>
      <c r="BA1112" s="170">
        <v>1</v>
      </c>
      <c r="BB1112" s="171">
        <v>44056</v>
      </c>
      <c r="BC1112" s="167">
        <v>15</v>
      </c>
      <c r="BD1112" s="169"/>
      <c r="BE1112" s="170">
        <v>1</v>
      </c>
      <c r="BF1112" s="171">
        <v>44055</v>
      </c>
      <c r="BG1112" s="167">
        <v>15</v>
      </c>
      <c r="BH1112" s="169"/>
    </row>
    <row r="1113" spans="1:60" s="172" customFormat="1" x14ac:dyDescent="0.25">
      <c r="A1113" s="164"/>
      <c r="B1113" s="165"/>
      <c r="C1113" s="144">
        <f t="shared" si="192"/>
        <v>1</v>
      </c>
      <c r="D1113" s="166">
        <f t="shared" si="193"/>
        <v>1</v>
      </c>
      <c r="E1113" s="167">
        <f t="shared" si="194"/>
        <v>50</v>
      </c>
      <c r="F1113" s="167">
        <v>5</v>
      </c>
      <c r="G1113" s="168"/>
      <c r="H1113" s="169"/>
      <c r="I1113" s="170">
        <v>6</v>
      </c>
      <c r="J1113" s="171">
        <v>44067</v>
      </c>
      <c r="K1113" s="167">
        <v>5</v>
      </c>
      <c r="L1113" s="169"/>
      <c r="M1113" s="170">
        <v>8</v>
      </c>
      <c r="N1113" s="171">
        <v>44066</v>
      </c>
      <c r="O1113" s="167">
        <v>5</v>
      </c>
      <c r="P1113" s="169"/>
      <c r="Q1113" s="170">
        <v>8</v>
      </c>
      <c r="R1113" s="171">
        <v>44065</v>
      </c>
      <c r="S1113" s="167">
        <v>5</v>
      </c>
      <c r="T1113" s="169"/>
      <c r="U1113" s="170">
        <v>8</v>
      </c>
      <c r="V1113" s="171">
        <v>44064</v>
      </c>
      <c r="W1113" s="167">
        <v>5</v>
      </c>
      <c r="X1113" s="169"/>
      <c r="Y1113" s="3">
        <v>5</v>
      </c>
      <c r="Z1113" s="171">
        <v>44063</v>
      </c>
      <c r="AA1113" s="167">
        <v>5</v>
      </c>
      <c r="AB1113" s="169"/>
      <c r="AC1113" s="131">
        <v>3</v>
      </c>
      <c r="AD1113" s="171">
        <v>44062</v>
      </c>
      <c r="AE1113" s="167">
        <v>5</v>
      </c>
      <c r="AF1113" s="169"/>
      <c r="AG1113" s="170">
        <v>1</v>
      </c>
      <c r="AH1113" s="171">
        <v>44061</v>
      </c>
      <c r="AI1113" s="167">
        <v>5</v>
      </c>
      <c r="AJ1113" s="169"/>
      <c r="AK1113" s="170">
        <v>1</v>
      </c>
      <c r="AL1113" s="171">
        <v>44060</v>
      </c>
      <c r="AM1113" s="167">
        <v>5</v>
      </c>
      <c r="AN1113" s="169"/>
      <c r="AO1113" s="170">
        <v>1</v>
      </c>
      <c r="AP1113" s="171">
        <v>44059</v>
      </c>
      <c r="AQ1113" s="167">
        <v>5</v>
      </c>
      <c r="AR1113" s="169"/>
      <c r="AS1113" s="170">
        <v>1</v>
      </c>
      <c r="AT1113" s="171">
        <v>44058</v>
      </c>
      <c r="AU1113" s="167">
        <v>5</v>
      </c>
      <c r="AV1113" s="169"/>
      <c r="AW1113" s="170"/>
      <c r="AX1113" s="171"/>
      <c r="AY1113" s="167"/>
      <c r="AZ1113" s="169"/>
      <c r="BA1113" s="170"/>
      <c r="BB1113" s="171"/>
      <c r="BC1113" s="167"/>
      <c r="BD1113" s="169"/>
      <c r="BE1113" s="170"/>
      <c r="BF1113" s="171"/>
      <c r="BG1113" s="167"/>
      <c r="BH1113" s="169"/>
    </row>
    <row r="1114" spans="1:60" s="172" customFormat="1" x14ac:dyDescent="0.25">
      <c r="A1114" s="164">
        <v>44068</v>
      </c>
      <c r="B1114" s="165">
        <v>0.625</v>
      </c>
      <c r="C1114" s="144">
        <f t="shared" si="192"/>
        <v>8</v>
      </c>
      <c r="D1114" s="166">
        <f t="shared" si="193"/>
        <v>8</v>
      </c>
      <c r="E1114" s="167">
        <f t="shared" si="194"/>
        <v>520</v>
      </c>
      <c r="F1114" s="167">
        <v>5</v>
      </c>
      <c r="G1114" s="168"/>
      <c r="H1114" s="169"/>
      <c r="I1114" s="170">
        <v>6</v>
      </c>
      <c r="J1114" s="171">
        <v>44067</v>
      </c>
      <c r="K1114" s="167">
        <v>40</v>
      </c>
      <c r="L1114" s="169"/>
      <c r="M1114" s="170">
        <v>8</v>
      </c>
      <c r="N1114" s="171">
        <v>44066</v>
      </c>
      <c r="O1114" s="167">
        <v>40</v>
      </c>
      <c r="P1114" s="169"/>
      <c r="Q1114" s="170">
        <v>8</v>
      </c>
      <c r="R1114" s="171">
        <v>44065</v>
      </c>
      <c r="S1114" s="167">
        <v>40</v>
      </c>
      <c r="T1114" s="169"/>
      <c r="U1114" s="170">
        <v>8</v>
      </c>
      <c r="V1114" s="171">
        <v>44064</v>
      </c>
      <c r="W1114" s="167">
        <v>40</v>
      </c>
      <c r="X1114" s="169"/>
      <c r="Y1114" s="3">
        <v>5</v>
      </c>
      <c r="Z1114" s="171">
        <v>44063</v>
      </c>
      <c r="AA1114" s="167">
        <v>40</v>
      </c>
      <c r="AB1114" s="169"/>
      <c r="AC1114" s="131">
        <v>3</v>
      </c>
      <c r="AD1114" s="171">
        <v>44062</v>
      </c>
      <c r="AE1114" s="167">
        <v>40</v>
      </c>
      <c r="AF1114" s="169"/>
      <c r="AG1114" s="170">
        <v>1</v>
      </c>
      <c r="AH1114" s="171">
        <v>44061</v>
      </c>
      <c r="AI1114" s="167">
        <v>40</v>
      </c>
      <c r="AJ1114" s="169"/>
      <c r="AK1114" s="170">
        <v>1</v>
      </c>
      <c r="AL1114" s="171">
        <v>44060</v>
      </c>
      <c r="AM1114" s="167">
        <v>40</v>
      </c>
      <c r="AN1114" s="169"/>
      <c r="AO1114" s="170">
        <v>1</v>
      </c>
      <c r="AP1114" s="171">
        <v>44059</v>
      </c>
      <c r="AQ1114" s="167">
        <v>40</v>
      </c>
      <c r="AR1114" s="169"/>
      <c r="AS1114" s="170">
        <v>1</v>
      </c>
      <c r="AT1114" s="171">
        <v>44058</v>
      </c>
      <c r="AU1114" s="167">
        <v>40</v>
      </c>
      <c r="AV1114" s="169"/>
      <c r="AW1114" s="170">
        <v>1</v>
      </c>
      <c r="AX1114" s="171">
        <v>44057</v>
      </c>
      <c r="AY1114" s="167">
        <v>40</v>
      </c>
      <c r="AZ1114" s="169"/>
      <c r="BA1114" s="170">
        <v>1</v>
      </c>
      <c r="BB1114" s="171">
        <v>44056</v>
      </c>
      <c r="BC1114" s="167">
        <v>40</v>
      </c>
      <c r="BD1114" s="169"/>
      <c r="BE1114" s="170">
        <v>1</v>
      </c>
      <c r="BF1114" s="171">
        <v>44055</v>
      </c>
      <c r="BG1114" s="167">
        <v>40</v>
      </c>
      <c r="BH1114" s="169"/>
    </row>
    <row r="1115" spans="1:60" s="172" customFormat="1" x14ac:dyDescent="0.25">
      <c r="A1115" s="164"/>
      <c r="B1115" s="165"/>
      <c r="C1115" s="144">
        <f t="shared" si="192"/>
        <v>1</v>
      </c>
      <c r="D1115" s="166">
        <f t="shared" si="193"/>
        <v>1</v>
      </c>
      <c r="E1115" s="167">
        <f t="shared" si="194"/>
        <v>60</v>
      </c>
      <c r="F1115" s="167">
        <v>5</v>
      </c>
      <c r="G1115" s="168"/>
      <c r="H1115" s="169"/>
      <c r="I1115" s="170">
        <v>6</v>
      </c>
      <c r="J1115" s="171">
        <v>44067</v>
      </c>
      <c r="K1115" s="167">
        <v>5</v>
      </c>
      <c r="L1115" s="169"/>
      <c r="M1115" s="170">
        <v>8</v>
      </c>
      <c r="N1115" s="171">
        <v>44066</v>
      </c>
      <c r="O1115" s="167">
        <v>5</v>
      </c>
      <c r="P1115" s="169"/>
      <c r="Q1115" s="170">
        <v>8</v>
      </c>
      <c r="R1115" s="171">
        <v>44065</v>
      </c>
      <c r="S1115" s="167">
        <v>5</v>
      </c>
      <c r="T1115" s="169"/>
      <c r="U1115" s="170">
        <v>8</v>
      </c>
      <c r="V1115" s="171">
        <v>44064</v>
      </c>
      <c r="W1115" s="167">
        <v>5</v>
      </c>
      <c r="X1115" s="169"/>
      <c r="Y1115" s="3">
        <v>5</v>
      </c>
      <c r="Z1115" s="171">
        <v>44063</v>
      </c>
      <c r="AA1115" s="167">
        <v>5</v>
      </c>
      <c r="AB1115" s="169"/>
      <c r="AC1115" s="131">
        <v>3</v>
      </c>
      <c r="AD1115" s="171">
        <v>44062</v>
      </c>
      <c r="AE1115" s="167">
        <v>5</v>
      </c>
      <c r="AF1115" s="169"/>
      <c r="AG1115" s="170">
        <v>1</v>
      </c>
      <c r="AH1115" s="171">
        <v>44061</v>
      </c>
      <c r="AI1115" s="167">
        <v>5</v>
      </c>
      <c r="AJ1115" s="169"/>
      <c r="AK1115" s="170">
        <v>1</v>
      </c>
      <c r="AL1115" s="171">
        <v>44060</v>
      </c>
      <c r="AM1115" s="167">
        <v>5</v>
      </c>
      <c r="AN1115" s="169"/>
      <c r="AO1115" s="170">
        <v>1</v>
      </c>
      <c r="AP1115" s="171">
        <v>44059</v>
      </c>
      <c r="AQ1115" s="167">
        <v>5</v>
      </c>
      <c r="AR1115" s="169"/>
      <c r="AS1115" s="170">
        <v>1</v>
      </c>
      <c r="AT1115" s="171">
        <v>44058</v>
      </c>
      <c r="AU1115" s="167">
        <v>5</v>
      </c>
      <c r="AV1115" s="169"/>
      <c r="AW1115" s="170">
        <v>1</v>
      </c>
      <c r="AX1115" s="171">
        <v>44057</v>
      </c>
      <c r="AY1115" s="167">
        <v>5</v>
      </c>
      <c r="AZ1115" s="169"/>
      <c r="BA1115" s="170">
        <v>1</v>
      </c>
      <c r="BB1115" s="171">
        <v>44056</v>
      </c>
      <c r="BC1115" s="167">
        <v>5</v>
      </c>
      <c r="BD1115" s="169"/>
      <c r="BE1115" s="170"/>
      <c r="BF1115" s="171"/>
      <c r="BG1115" s="167"/>
      <c r="BH1115" s="169"/>
    </row>
    <row r="1116" spans="1:60" s="172" customFormat="1" x14ac:dyDescent="0.25">
      <c r="A1116" s="164"/>
      <c r="B1116" s="165"/>
      <c r="C1116" s="144">
        <f t="shared" si="192"/>
        <v>1</v>
      </c>
      <c r="D1116" s="166">
        <f t="shared" si="193"/>
        <v>1</v>
      </c>
      <c r="E1116" s="167">
        <f t="shared" si="194"/>
        <v>40</v>
      </c>
      <c r="F1116" s="167">
        <v>5</v>
      </c>
      <c r="G1116" s="168"/>
      <c r="H1116" s="169"/>
      <c r="I1116" s="170">
        <v>6</v>
      </c>
      <c r="J1116" s="171">
        <v>44065</v>
      </c>
      <c r="K1116" s="167">
        <v>5</v>
      </c>
      <c r="L1116" s="169"/>
      <c r="M1116" s="170">
        <v>8</v>
      </c>
      <c r="N1116" s="171">
        <v>44064</v>
      </c>
      <c r="O1116" s="167">
        <v>5</v>
      </c>
      <c r="P1116" s="169"/>
      <c r="Q1116" s="170">
        <v>8</v>
      </c>
      <c r="R1116" s="171">
        <v>44063</v>
      </c>
      <c r="S1116" s="167">
        <v>5</v>
      </c>
      <c r="T1116" s="169"/>
      <c r="U1116" s="170">
        <v>8</v>
      </c>
      <c r="V1116" s="171">
        <v>44062</v>
      </c>
      <c r="W1116" s="167">
        <v>5</v>
      </c>
      <c r="X1116" s="169"/>
      <c r="Y1116" s="3">
        <v>5</v>
      </c>
      <c r="Z1116" s="171">
        <v>44061</v>
      </c>
      <c r="AA1116" s="167">
        <v>5</v>
      </c>
      <c r="AB1116" s="169"/>
      <c r="AC1116" s="131">
        <v>3</v>
      </c>
      <c r="AD1116" s="171">
        <v>44060</v>
      </c>
      <c r="AE1116" s="167">
        <v>5</v>
      </c>
      <c r="AF1116" s="169"/>
      <c r="AG1116" s="170">
        <v>1</v>
      </c>
      <c r="AH1116" s="171">
        <v>44059</v>
      </c>
      <c r="AI1116" s="167">
        <v>5</v>
      </c>
      <c r="AJ1116" s="169"/>
      <c r="AK1116" s="170">
        <v>1</v>
      </c>
      <c r="AL1116" s="171">
        <v>44058</v>
      </c>
      <c r="AM1116" s="167">
        <v>0</v>
      </c>
      <c r="AN1116" s="169"/>
      <c r="AO1116" s="170">
        <v>1</v>
      </c>
      <c r="AP1116" s="171">
        <v>44057</v>
      </c>
      <c r="AQ1116" s="167">
        <v>5</v>
      </c>
      <c r="AR1116" s="169"/>
      <c r="AS1116" s="170"/>
      <c r="AT1116" s="171"/>
      <c r="AU1116" s="167"/>
      <c r="AV1116" s="169"/>
      <c r="AW1116" s="170"/>
      <c r="AX1116" s="171"/>
      <c r="AY1116" s="167"/>
      <c r="AZ1116" s="169"/>
      <c r="BA1116" s="170"/>
      <c r="BB1116" s="171"/>
      <c r="BC1116" s="167"/>
      <c r="BD1116" s="169"/>
      <c r="BE1116" s="170"/>
      <c r="BF1116" s="171"/>
      <c r="BG1116" s="167"/>
      <c r="BH1116" s="169"/>
    </row>
    <row r="1117" spans="1:60" s="172" customFormat="1" x14ac:dyDescent="0.25">
      <c r="A1117" s="164"/>
      <c r="B1117" s="165"/>
      <c r="C1117" s="144">
        <f t="shared" si="192"/>
        <v>1</v>
      </c>
      <c r="D1117" s="166">
        <f t="shared" si="193"/>
        <v>1</v>
      </c>
      <c r="E1117" s="167">
        <f t="shared" si="194"/>
        <v>30</v>
      </c>
      <c r="F1117" s="167">
        <v>5</v>
      </c>
      <c r="G1117" s="168"/>
      <c r="H1117" s="169"/>
      <c r="I1117" s="170">
        <v>6</v>
      </c>
      <c r="J1117" s="171">
        <v>44067</v>
      </c>
      <c r="K1117" s="167">
        <v>5</v>
      </c>
      <c r="L1117" s="169"/>
      <c r="M1117" s="170">
        <v>8</v>
      </c>
      <c r="N1117" s="171">
        <v>44066</v>
      </c>
      <c r="O1117" s="167">
        <v>5</v>
      </c>
      <c r="P1117" s="169"/>
      <c r="Q1117" s="170">
        <v>8</v>
      </c>
      <c r="R1117" s="171">
        <v>44065</v>
      </c>
      <c r="S1117" s="167">
        <v>5</v>
      </c>
      <c r="T1117" s="169"/>
      <c r="U1117" s="170">
        <v>8</v>
      </c>
      <c r="V1117" s="171">
        <v>44064</v>
      </c>
      <c r="W1117" s="167">
        <v>5</v>
      </c>
      <c r="X1117" s="169"/>
      <c r="Y1117" s="3">
        <v>5</v>
      </c>
      <c r="Z1117" s="171">
        <v>44063</v>
      </c>
      <c r="AA1117" s="167">
        <v>5</v>
      </c>
      <c r="AB1117" s="169"/>
      <c r="AC1117" s="131">
        <v>3</v>
      </c>
      <c r="AD1117" s="171">
        <v>44062</v>
      </c>
      <c r="AE1117" s="167">
        <v>0</v>
      </c>
      <c r="AF1117" s="169"/>
      <c r="AG1117" s="170">
        <v>3</v>
      </c>
      <c r="AH1117" s="171">
        <v>44061</v>
      </c>
      <c r="AI1117" s="167">
        <v>5</v>
      </c>
      <c r="AJ1117" s="169"/>
      <c r="AK1117" s="170"/>
      <c r="AL1117" s="171"/>
      <c r="AM1117" s="167"/>
      <c r="AN1117" s="169"/>
      <c r="AO1117" s="170"/>
      <c r="AP1117" s="171"/>
      <c r="AQ1117" s="167"/>
      <c r="AR1117" s="169"/>
      <c r="AS1117" s="170"/>
      <c r="AT1117" s="171"/>
      <c r="AU1117" s="167"/>
      <c r="AV1117" s="169"/>
      <c r="AW1117" s="170"/>
      <c r="AX1117" s="171"/>
      <c r="AY1117" s="167"/>
      <c r="AZ1117" s="169"/>
      <c r="BA1117" s="170"/>
      <c r="BB1117" s="171"/>
      <c r="BC1117" s="167"/>
      <c r="BD1117" s="169"/>
      <c r="BE1117" s="170"/>
      <c r="BF1117" s="171"/>
      <c r="BG1117" s="167"/>
      <c r="BH1117" s="169"/>
    </row>
    <row r="1118" spans="1:60" s="172" customFormat="1" x14ac:dyDescent="0.25">
      <c r="A1118" s="164"/>
      <c r="B1118" s="165"/>
      <c r="C1118" s="144">
        <f t="shared" si="192"/>
        <v>2</v>
      </c>
      <c r="D1118" s="166">
        <f t="shared" si="193"/>
        <v>2</v>
      </c>
      <c r="E1118" s="167">
        <f t="shared" si="194"/>
        <v>40</v>
      </c>
      <c r="F1118" s="167">
        <v>5</v>
      </c>
      <c r="G1118" s="168"/>
      <c r="H1118" s="169"/>
      <c r="I1118" s="170">
        <v>6</v>
      </c>
      <c r="J1118" s="171">
        <v>44067</v>
      </c>
      <c r="K1118" s="167">
        <v>10</v>
      </c>
      <c r="L1118" s="169"/>
      <c r="M1118" s="170">
        <v>8</v>
      </c>
      <c r="N1118" s="171">
        <v>44066</v>
      </c>
      <c r="O1118" s="167">
        <v>10</v>
      </c>
      <c r="P1118" s="169"/>
      <c r="Q1118" s="170">
        <v>8</v>
      </c>
      <c r="R1118" s="171">
        <v>44065</v>
      </c>
      <c r="S1118" s="167">
        <v>10</v>
      </c>
      <c r="T1118" s="169"/>
      <c r="U1118" s="170">
        <v>8</v>
      </c>
      <c r="V1118" s="171">
        <v>44064</v>
      </c>
      <c r="W1118" s="167">
        <v>10</v>
      </c>
      <c r="X1118" s="169"/>
      <c r="Y1118" s="3"/>
      <c r="Z1118" s="171"/>
      <c r="AA1118" s="167"/>
      <c r="AB1118" s="169"/>
      <c r="AC1118" s="131"/>
      <c r="AD1118" s="171"/>
      <c r="AE1118" s="167"/>
      <c r="AF1118" s="169"/>
      <c r="AG1118" s="170"/>
      <c r="AH1118" s="171"/>
      <c r="AI1118" s="167"/>
      <c r="AJ1118" s="169"/>
      <c r="AK1118" s="170"/>
      <c r="AL1118" s="171"/>
      <c r="AM1118" s="167"/>
      <c r="AN1118" s="169"/>
      <c r="AO1118" s="170"/>
      <c r="AP1118" s="171"/>
      <c r="AQ1118" s="167"/>
      <c r="AR1118" s="169"/>
      <c r="AS1118" s="170"/>
      <c r="AT1118" s="171"/>
      <c r="AU1118" s="167"/>
      <c r="AV1118" s="169"/>
      <c r="AW1118" s="170"/>
      <c r="AX1118" s="171"/>
      <c r="AY1118" s="167"/>
      <c r="AZ1118" s="169"/>
      <c r="BA1118" s="170"/>
      <c r="BB1118" s="171"/>
      <c r="BC1118" s="167"/>
      <c r="BD1118" s="169"/>
      <c r="BE1118" s="170"/>
      <c r="BF1118" s="171"/>
      <c r="BG1118" s="167"/>
      <c r="BH1118" s="169"/>
    </row>
    <row r="1119" spans="1:60" s="172" customFormat="1" x14ac:dyDescent="0.25">
      <c r="A1119" s="164"/>
      <c r="B1119" s="165"/>
      <c r="C1119" s="144">
        <f t="shared" si="192"/>
        <v>2</v>
      </c>
      <c r="D1119" s="166">
        <f t="shared" si="193"/>
        <v>2</v>
      </c>
      <c r="E1119" s="167">
        <f t="shared" si="194"/>
        <v>10</v>
      </c>
      <c r="F1119" s="167">
        <v>5</v>
      </c>
      <c r="G1119" s="168"/>
      <c r="H1119" s="169"/>
      <c r="I1119" s="170">
        <v>6</v>
      </c>
      <c r="J1119" s="171">
        <v>44067</v>
      </c>
      <c r="K1119" s="167">
        <v>10</v>
      </c>
      <c r="L1119" s="169"/>
      <c r="M1119" s="170"/>
      <c r="N1119" s="171"/>
      <c r="O1119" s="167"/>
      <c r="P1119" s="169"/>
      <c r="Q1119" s="170"/>
      <c r="R1119" s="171"/>
      <c r="S1119" s="167"/>
      <c r="T1119" s="169"/>
      <c r="U1119" s="170"/>
      <c r="V1119" s="171"/>
      <c r="W1119" s="167"/>
      <c r="X1119" s="169"/>
      <c r="Y1119" s="3"/>
      <c r="Z1119" s="171"/>
      <c r="AA1119" s="167"/>
      <c r="AB1119" s="169"/>
      <c r="AC1119" s="131"/>
      <c r="AD1119" s="171"/>
      <c r="AE1119" s="167"/>
      <c r="AF1119" s="169"/>
      <c r="AG1119" s="170"/>
      <c r="AH1119" s="171"/>
      <c r="AI1119" s="167"/>
      <c r="AJ1119" s="169"/>
      <c r="AK1119" s="170"/>
      <c r="AL1119" s="171"/>
      <c r="AM1119" s="167"/>
      <c r="AN1119" s="169"/>
      <c r="AO1119" s="170"/>
      <c r="AP1119" s="171"/>
      <c r="AQ1119" s="167"/>
      <c r="AR1119" s="169"/>
      <c r="AS1119" s="170"/>
      <c r="AT1119" s="171"/>
      <c r="AU1119" s="167"/>
      <c r="AV1119" s="169"/>
      <c r="AW1119" s="170"/>
      <c r="AX1119" s="171"/>
      <c r="AY1119" s="167"/>
      <c r="AZ1119" s="169"/>
      <c r="BA1119" s="170"/>
      <c r="BB1119" s="171"/>
      <c r="BC1119" s="167"/>
      <c r="BD1119" s="169"/>
      <c r="BE1119" s="170"/>
      <c r="BF1119" s="171"/>
      <c r="BG1119" s="167"/>
      <c r="BH1119" s="169"/>
    </row>
    <row r="1120" spans="1:60" s="172" customFormat="1" x14ac:dyDescent="0.25">
      <c r="A1120" s="164">
        <v>44068</v>
      </c>
      <c r="B1120" s="165">
        <v>0.66666666666666663</v>
      </c>
      <c r="C1120" s="144">
        <f t="shared" si="192"/>
        <v>4</v>
      </c>
      <c r="D1120" s="166">
        <f t="shared" si="193"/>
        <v>4</v>
      </c>
      <c r="E1120" s="167">
        <f t="shared" si="194"/>
        <v>260</v>
      </c>
      <c r="F1120" s="167">
        <v>5</v>
      </c>
      <c r="G1120" s="168"/>
      <c r="H1120" s="169"/>
      <c r="I1120" s="170">
        <v>6</v>
      </c>
      <c r="J1120" s="171">
        <v>44067</v>
      </c>
      <c r="K1120" s="167">
        <v>20</v>
      </c>
      <c r="L1120" s="169"/>
      <c r="M1120" s="170">
        <v>8</v>
      </c>
      <c r="N1120" s="171">
        <v>44066</v>
      </c>
      <c r="O1120" s="167">
        <v>20</v>
      </c>
      <c r="P1120" s="169"/>
      <c r="Q1120" s="170">
        <v>8</v>
      </c>
      <c r="R1120" s="171">
        <v>44065</v>
      </c>
      <c r="S1120" s="167">
        <v>20</v>
      </c>
      <c r="T1120" s="169"/>
      <c r="U1120" s="170">
        <v>8</v>
      </c>
      <c r="V1120" s="171">
        <v>44064</v>
      </c>
      <c r="W1120" s="167">
        <v>20</v>
      </c>
      <c r="X1120" s="169"/>
      <c r="Y1120" s="3">
        <v>5</v>
      </c>
      <c r="Z1120" s="171">
        <v>44063</v>
      </c>
      <c r="AA1120" s="167">
        <v>20</v>
      </c>
      <c r="AB1120" s="169"/>
      <c r="AC1120" s="131">
        <v>3</v>
      </c>
      <c r="AD1120" s="171">
        <v>44062</v>
      </c>
      <c r="AE1120" s="167">
        <v>20</v>
      </c>
      <c r="AF1120" s="169"/>
      <c r="AG1120" s="170">
        <v>1</v>
      </c>
      <c r="AH1120" s="171">
        <v>44061</v>
      </c>
      <c r="AI1120" s="167">
        <v>20</v>
      </c>
      <c r="AJ1120" s="169"/>
      <c r="AK1120" s="170">
        <v>1</v>
      </c>
      <c r="AL1120" s="171">
        <v>44060</v>
      </c>
      <c r="AM1120" s="167">
        <v>20</v>
      </c>
      <c r="AN1120" s="169"/>
      <c r="AO1120" s="170">
        <v>1</v>
      </c>
      <c r="AP1120" s="171">
        <v>44059</v>
      </c>
      <c r="AQ1120" s="167">
        <v>20</v>
      </c>
      <c r="AR1120" s="169"/>
      <c r="AS1120" s="170">
        <v>1</v>
      </c>
      <c r="AT1120" s="171">
        <v>44058</v>
      </c>
      <c r="AU1120" s="167">
        <v>20</v>
      </c>
      <c r="AV1120" s="169"/>
      <c r="AW1120" s="170">
        <v>1</v>
      </c>
      <c r="AX1120" s="171">
        <v>44057</v>
      </c>
      <c r="AY1120" s="167">
        <v>20</v>
      </c>
      <c r="AZ1120" s="169"/>
      <c r="BA1120" s="170">
        <v>1</v>
      </c>
      <c r="BB1120" s="171">
        <v>44056</v>
      </c>
      <c r="BC1120" s="167">
        <v>20</v>
      </c>
      <c r="BD1120" s="169"/>
      <c r="BE1120" s="170">
        <v>1</v>
      </c>
      <c r="BF1120" s="171">
        <v>44055</v>
      </c>
      <c r="BG1120" s="167">
        <v>20</v>
      </c>
      <c r="BH1120" s="169"/>
    </row>
    <row r="1121" spans="1:60" s="172" customFormat="1" x14ac:dyDescent="0.25">
      <c r="A1121" s="164"/>
      <c r="B1121" s="165"/>
      <c r="C1121" s="144">
        <f t="shared" si="192"/>
        <v>1</v>
      </c>
      <c r="D1121" s="166">
        <f t="shared" si="193"/>
        <v>1</v>
      </c>
      <c r="E1121" s="167">
        <f t="shared" si="194"/>
        <v>25</v>
      </c>
      <c r="F1121" s="167">
        <v>5</v>
      </c>
      <c r="G1121" s="168"/>
      <c r="H1121" s="169"/>
      <c r="I1121" s="170">
        <v>6</v>
      </c>
      <c r="J1121" s="171">
        <v>44067</v>
      </c>
      <c r="K1121" s="167">
        <v>5</v>
      </c>
      <c r="L1121" s="169"/>
      <c r="M1121" s="170">
        <v>8</v>
      </c>
      <c r="N1121" s="171">
        <v>44066</v>
      </c>
      <c r="O1121" s="167">
        <v>5</v>
      </c>
      <c r="P1121" s="169"/>
      <c r="Q1121" s="170">
        <v>8</v>
      </c>
      <c r="R1121" s="171">
        <v>44065</v>
      </c>
      <c r="S1121" s="167">
        <v>5</v>
      </c>
      <c r="T1121" s="169"/>
      <c r="U1121" s="170">
        <v>8</v>
      </c>
      <c r="V1121" s="171">
        <v>44064</v>
      </c>
      <c r="W1121" s="167">
        <v>5</v>
      </c>
      <c r="X1121" s="169"/>
      <c r="Y1121" s="3">
        <v>5</v>
      </c>
      <c r="Z1121" s="171">
        <v>44063</v>
      </c>
      <c r="AA1121" s="167">
        <v>5</v>
      </c>
      <c r="AB1121" s="169"/>
      <c r="AC1121" s="131"/>
      <c r="AD1121" s="171"/>
      <c r="AE1121" s="167"/>
      <c r="AF1121" s="169"/>
      <c r="AG1121" s="170"/>
      <c r="AH1121" s="171"/>
      <c r="AI1121" s="167"/>
      <c r="AJ1121" s="169"/>
      <c r="AK1121" s="170"/>
      <c r="AL1121" s="171"/>
      <c r="AM1121" s="167"/>
      <c r="AN1121" s="169"/>
      <c r="AO1121" s="170"/>
      <c r="AP1121" s="171"/>
      <c r="AQ1121" s="167"/>
      <c r="AR1121" s="169"/>
      <c r="AS1121" s="170"/>
      <c r="AT1121" s="171"/>
      <c r="AU1121" s="167"/>
      <c r="AV1121" s="169"/>
      <c r="AW1121" s="170"/>
      <c r="AX1121" s="171"/>
      <c r="AY1121" s="167"/>
      <c r="AZ1121" s="169"/>
      <c r="BA1121" s="170"/>
      <c r="BB1121" s="171"/>
      <c r="BC1121" s="167"/>
      <c r="BD1121" s="169"/>
      <c r="BE1121" s="170"/>
      <c r="BF1121" s="171"/>
      <c r="BG1121" s="167"/>
      <c r="BH1121" s="169"/>
    </row>
    <row r="1122" spans="1:60" s="172" customFormat="1" x14ac:dyDescent="0.25">
      <c r="A1122" s="164"/>
      <c r="B1122" s="165"/>
      <c r="C1122" s="144">
        <f t="shared" si="192"/>
        <v>1</v>
      </c>
      <c r="D1122" s="166">
        <f t="shared" si="193"/>
        <v>1</v>
      </c>
      <c r="E1122" s="167">
        <f t="shared" si="194"/>
        <v>15</v>
      </c>
      <c r="F1122" s="167">
        <v>5</v>
      </c>
      <c r="G1122" s="168"/>
      <c r="H1122" s="169"/>
      <c r="I1122" s="170">
        <v>6</v>
      </c>
      <c r="J1122" s="171">
        <v>44067</v>
      </c>
      <c r="K1122" s="167">
        <v>5</v>
      </c>
      <c r="L1122" s="169"/>
      <c r="M1122" s="170">
        <v>8</v>
      </c>
      <c r="N1122" s="171">
        <v>44066</v>
      </c>
      <c r="O1122" s="167">
        <v>5</v>
      </c>
      <c r="P1122" s="169"/>
      <c r="Q1122" s="170">
        <v>8</v>
      </c>
      <c r="R1122" s="171">
        <v>44065</v>
      </c>
      <c r="S1122" s="167">
        <v>5</v>
      </c>
      <c r="T1122" s="169"/>
      <c r="U1122" s="170"/>
      <c r="V1122" s="171"/>
      <c r="W1122" s="167"/>
      <c r="X1122" s="169"/>
      <c r="Y1122" s="3"/>
      <c r="Z1122" s="171"/>
      <c r="AA1122" s="167"/>
      <c r="AB1122" s="169"/>
      <c r="AC1122" s="131"/>
      <c r="AD1122" s="171"/>
      <c r="AE1122" s="167"/>
      <c r="AF1122" s="169"/>
      <c r="AG1122" s="170"/>
      <c r="AH1122" s="171"/>
      <c r="AI1122" s="167"/>
      <c r="AJ1122" s="169"/>
      <c r="AK1122" s="170"/>
      <c r="AL1122" s="171"/>
      <c r="AM1122" s="167"/>
      <c r="AN1122" s="169"/>
      <c r="AO1122" s="170"/>
      <c r="AP1122" s="171"/>
      <c r="AQ1122" s="167"/>
      <c r="AR1122" s="169"/>
      <c r="AS1122" s="170"/>
      <c r="AT1122" s="171"/>
      <c r="AU1122" s="167"/>
      <c r="AV1122" s="169"/>
      <c r="AW1122" s="170"/>
      <c r="AX1122" s="171"/>
      <c r="AY1122" s="167"/>
      <c r="AZ1122" s="169"/>
      <c r="BA1122" s="170"/>
      <c r="BB1122" s="171"/>
      <c r="BC1122" s="167"/>
      <c r="BD1122" s="169"/>
      <c r="BE1122" s="170"/>
      <c r="BF1122" s="171"/>
      <c r="BG1122" s="167"/>
      <c r="BH1122" s="169"/>
    </row>
    <row r="1123" spans="1:60" s="172" customFormat="1" x14ac:dyDescent="0.25">
      <c r="A1123" s="164">
        <v>44068</v>
      </c>
      <c r="B1123" s="165">
        <v>0.70833333333333337</v>
      </c>
      <c r="C1123" s="144">
        <f t="shared" si="192"/>
        <v>3</v>
      </c>
      <c r="D1123" s="166">
        <f t="shared" si="193"/>
        <v>3</v>
      </c>
      <c r="E1123" s="167">
        <f t="shared" si="194"/>
        <v>195</v>
      </c>
      <c r="F1123" s="167">
        <v>5</v>
      </c>
      <c r="G1123" s="168"/>
      <c r="H1123" s="169"/>
      <c r="I1123" s="170">
        <v>6</v>
      </c>
      <c r="J1123" s="171">
        <v>44067</v>
      </c>
      <c r="K1123" s="167">
        <v>15</v>
      </c>
      <c r="L1123" s="169"/>
      <c r="M1123" s="170">
        <v>8</v>
      </c>
      <c r="N1123" s="171">
        <v>44066</v>
      </c>
      <c r="O1123" s="167">
        <v>15</v>
      </c>
      <c r="P1123" s="169"/>
      <c r="Q1123" s="170">
        <v>8</v>
      </c>
      <c r="R1123" s="171">
        <v>44065</v>
      </c>
      <c r="S1123" s="167">
        <v>15</v>
      </c>
      <c r="T1123" s="169"/>
      <c r="U1123" s="170">
        <v>8</v>
      </c>
      <c r="V1123" s="171">
        <v>44064</v>
      </c>
      <c r="W1123" s="167">
        <v>15</v>
      </c>
      <c r="X1123" s="169"/>
      <c r="Y1123" s="3">
        <v>5</v>
      </c>
      <c r="Z1123" s="171">
        <v>44063</v>
      </c>
      <c r="AA1123" s="167">
        <v>15</v>
      </c>
      <c r="AB1123" s="169"/>
      <c r="AC1123" s="131">
        <v>3</v>
      </c>
      <c r="AD1123" s="171">
        <v>44062</v>
      </c>
      <c r="AE1123" s="167">
        <v>15</v>
      </c>
      <c r="AF1123" s="169"/>
      <c r="AG1123" s="170">
        <v>1</v>
      </c>
      <c r="AH1123" s="171">
        <v>44061</v>
      </c>
      <c r="AI1123" s="167">
        <v>15</v>
      </c>
      <c r="AJ1123" s="169"/>
      <c r="AK1123" s="170">
        <v>1</v>
      </c>
      <c r="AL1123" s="171">
        <v>44060</v>
      </c>
      <c r="AM1123" s="167">
        <v>15</v>
      </c>
      <c r="AN1123" s="169"/>
      <c r="AO1123" s="170">
        <v>1</v>
      </c>
      <c r="AP1123" s="171">
        <v>44059</v>
      </c>
      <c r="AQ1123" s="167">
        <v>15</v>
      </c>
      <c r="AR1123" s="169"/>
      <c r="AS1123" s="170">
        <v>1</v>
      </c>
      <c r="AT1123" s="171">
        <v>44058</v>
      </c>
      <c r="AU1123" s="167">
        <v>15</v>
      </c>
      <c r="AV1123" s="169"/>
      <c r="AW1123" s="170">
        <v>1</v>
      </c>
      <c r="AX1123" s="171">
        <v>44057</v>
      </c>
      <c r="AY1123" s="167">
        <v>15</v>
      </c>
      <c r="AZ1123" s="169"/>
      <c r="BA1123" s="170">
        <v>1</v>
      </c>
      <c r="BB1123" s="171">
        <v>44056</v>
      </c>
      <c r="BC1123" s="167">
        <v>15</v>
      </c>
      <c r="BD1123" s="169"/>
      <c r="BE1123" s="170">
        <v>1</v>
      </c>
      <c r="BF1123" s="171">
        <v>44055</v>
      </c>
      <c r="BG1123" s="167">
        <v>15</v>
      </c>
      <c r="BH1123" s="169"/>
    </row>
    <row r="1124" spans="1:60" s="172" customFormat="1" x14ac:dyDescent="0.25">
      <c r="A1124" s="164"/>
      <c r="B1124" s="165"/>
      <c r="C1124" s="144">
        <f t="shared" si="192"/>
        <v>1</v>
      </c>
      <c r="D1124" s="166">
        <f t="shared" si="193"/>
        <v>1</v>
      </c>
      <c r="E1124" s="167">
        <f t="shared" si="194"/>
        <v>45</v>
      </c>
      <c r="F1124" s="167">
        <v>5</v>
      </c>
      <c r="G1124" s="168"/>
      <c r="H1124" s="169"/>
      <c r="I1124" s="170">
        <v>6</v>
      </c>
      <c r="J1124" s="171">
        <v>44067</v>
      </c>
      <c r="K1124" s="167">
        <v>5</v>
      </c>
      <c r="L1124" s="169"/>
      <c r="M1124" s="170">
        <v>8</v>
      </c>
      <c r="N1124" s="171">
        <v>44066</v>
      </c>
      <c r="O1124" s="167">
        <v>5</v>
      </c>
      <c r="P1124" s="169"/>
      <c r="Q1124" s="170">
        <v>8</v>
      </c>
      <c r="R1124" s="171">
        <v>44065</v>
      </c>
      <c r="S1124" s="167">
        <v>5</v>
      </c>
      <c r="T1124" s="169"/>
      <c r="U1124" s="170">
        <v>8</v>
      </c>
      <c r="V1124" s="171">
        <v>44064</v>
      </c>
      <c r="W1124" s="167">
        <v>5</v>
      </c>
      <c r="X1124" s="169"/>
      <c r="Y1124" s="3">
        <v>5</v>
      </c>
      <c r="Z1124" s="171">
        <v>44063</v>
      </c>
      <c r="AA1124" s="167">
        <v>5</v>
      </c>
      <c r="AB1124" s="169"/>
      <c r="AC1124" s="131">
        <v>3</v>
      </c>
      <c r="AD1124" s="171">
        <v>44062</v>
      </c>
      <c r="AE1124" s="167">
        <v>5</v>
      </c>
      <c r="AF1124" s="169"/>
      <c r="AG1124" s="170">
        <v>1</v>
      </c>
      <c r="AH1124" s="171">
        <v>44061</v>
      </c>
      <c r="AI1124" s="167">
        <v>5</v>
      </c>
      <c r="AJ1124" s="169"/>
      <c r="AK1124" s="170">
        <v>1</v>
      </c>
      <c r="AL1124" s="171">
        <v>44060</v>
      </c>
      <c r="AM1124" s="167">
        <v>5</v>
      </c>
      <c r="AN1124" s="169"/>
      <c r="AO1124" s="170">
        <v>1</v>
      </c>
      <c r="AP1124" s="171">
        <v>44059</v>
      </c>
      <c r="AQ1124" s="167">
        <v>5</v>
      </c>
      <c r="AR1124" s="169"/>
      <c r="AS1124" s="170"/>
      <c r="AT1124" s="171"/>
      <c r="AU1124" s="167"/>
      <c r="AV1124" s="169"/>
      <c r="AW1124" s="170"/>
      <c r="AX1124" s="171"/>
      <c r="AY1124" s="167"/>
      <c r="AZ1124" s="169"/>
      <c r="BA1124" s="170"/>
      <c r="BB1124" s="171"/>
      <c r="BC1124" s="167"/>
      <c r="BD1124" s="169"/>
      <c r="BE1124" s="170"/>
      <c r="BF1124" s="171"/>
      <c r="BG1124" s="167"/>
      <c r="BH1124" s="169"/>
    </row>
    <row r="1125" spans="1:60" s="172" customFormat="1" x14ac:dyDescent="0.25">
      <c r="A1125" s="164"/>
      <c r="B1125" s="165"/>
      <c r="C1125" s="144">
        <f t="shared" si="192"/>
        <v>1</v>
      </c>
      <c r="D1125" s="166">
        <f t="shared" si="193"/>
        <v>1</v>
      </c>
      <c r="E1125" s="167">
        <f t="shared" si="194"/>
        <v>5</v>
      </c>
      <c r="F1125" s="167">
        <v>5</v>
      </c>
      <c r="G1125" s="168"/>
      <c r="H1125" s="169"/>
      <c r="I1125" s="170">
        <v>6</v>
      </c>
      <c r="J1125" s="171">
        <v>44067</v>
      </c>
      <c r="K1125" s="167">
        <v>5</v>
      </c>
      <c r="L1125" s="169"/>
      <c r="M1125" s="170"/>
      <c r="N1125" s="171"/>
      <c r="O1125" s="167"/>
      <c r="P1125" s="169"/>
      <c r="Q1125" s="170"/>
      <c r="R1125" s="171"/>
      <c r="S1125" s="167"/>
      <c r="T1125" s="169"/>
      <c r="U1125" s="170"/>
      <c r="V1125" s="171"/>
      <c r="W1125" s="167"/>
      <c r="X1125" s="169"/>
      <c r="Y1125" s="3"/>
      <c r="Z1125" s="171"/>
      <c r="AA1125" s="167"/>
      <c r="AB1125" s="169"/>
      <c r="AC1125" s="131"/>
      <c r="AD1125" s="171"/>
      <c r="AE1125" s="167"/>
      <c r="AF1125" s="169"/>
      <c r="AG1125" s="170"/>
      <c r="AH1125" s="171"/>
      <c r="AI1125" s="167"/>
      <c r="AJ1125" s="169"/>
      <c r="AK1125" s="170"/>
      <c r="AL1125" s="171"/>
      <c r="AM1125" s="167"/>
      <c r="AN1125" s="169"/>
      <c r="AO1125" s="170"/>
      <c r="AP1125" s="171"/>
      <c r="AQ1125" s="167"/>
      <c r="AR1125" s="169"/>
      <c r="AS1125" s="170"/>
      <c r="AT1125" s="171"/>
      <c r="AU1125" s="167"/>
      <c r="AV1125" s="169"/>
      <c r="AW1125" s="170"/>
      <c r="AX1125" s="171"/>
      <c r="AY1125" s="167"/>
      <c r="AZ1125" s="169"/>
      <c r="BA1125" s="170"/>
      <c r="BB1125" s="171"/>
      <c r="BC1125" s="167"/>
      <c r="BD1125" s="169"/>
      <c r="BE1125" s="170"/>
      <c r="BF1125" s="171"/>
      <c r="BG1125" s="167"/>
      <c r="BH1125" s="169"/>
    </row>
    <row r="1126" spans="1:60" s="172" customFormat="1" x14ac:dyDescent="0.25">
      <c r="A1126" s="164">
        <v>44068</v>
      </c>
      <c r="B1126" s="165">
        <v>0.75</v>
      </c>
      <c r="C1126" s="144">
        <f t="shared" si="192"/>
        <v>3</v>
      </c>
      <c r="D1126" s="166">
        <f t="shared" si="193"/>
        <v>3</v>
      </c>
      <c r="E1126" s="167">
        <f t="shared" si="194"/>
        <v>195</v>
      </c>
      <c r="F1126" s="167">
        <v>5</v>
      </c>
      <c r="G1126" s="168"/>
      <c r="H1126" s="169"/>
      <c r="I1126" s="170">
        <v>6</v>
      </c>
      <c r="J1126" s="171">
        <v>44067</v>
      </c>
      <c r="K1126" s="167">
        <v>15</v>
      </c>
      <c r="L1126" s="169"/>
      <c r="M1126" s="170">
        <v>8</v>
      </c>
      <c r="N1126" s="171">
        <v>44066</v>
      </c>
      <c r="O1126" s="167">
        <v>15</v>
      </c>
      <c r="P1126" s="169"/>
      <c r="Q1126" s="170">
        <v>8</v>
      </c>
      <c r="R1126" s="171">
        <v>44065</v>
      </c>
      <c r="S1126" s="167">
        <v>15</v>
      </c>
      <c r="T1126" s="169"/>
      <c r="U1126" s="170">
        <v>8</v>
      </c>
      <c r="V1126" s="171">
        <v>44064</v>
      </c>
      <c r="W1126" s="167">
        <v>15</v>
      </c>
      <c r="X1126" s="169"/>
      <c r="Y1126" s="3">
        <v>5</v>
      </c>
      <c r="Z1126" s="171">
        <v>44063</v>
      </c>
      <c r="AA1126" s="167">
        <v>15</v>
      </c>
      <c r="AB1126" s="169"/>
      <c r="AC1126" s="131">
        <v>3</v>
      </c>
      <c r="AD1126" s="171">
        <v>44062</v>
      </c>
      <c r="AE1126" s="167">
        <v>15</v>
      </c>
      <c r="AF1126" s="169"/>
      <c r="AG1126" s="170">
        <v>1</v>
      </c>
      <c r="AH1126" s="171">
        <v>44061</v>
      </c>
      <c r="AI1126" s="167">
        <v>15</v>
      </c>
      <c r="AJ1126" s="169"/>
      <c r="AK1126" s="170">
        <v>1</v>
      </c>
      <c r="AL1126" s="171">
        <v>44060</v>
      </c>
      <c r="AM1126" s="167">
        <v>15</v>
      </c>
      <c r="AN1126" s="169"/>
      <c r="AO1126" s="170">
        <v>1</v>
      </c>
      <c r="AP1126" s="171">
        <v>44059</v>
      </c>
      <c r="AQ1126" s="167">
        <v>15</v>
      </c>
      <c r="AR1126" s="169"/>
      <c r="AS1126" s="170">
        <v>1</v>
      </c>
      <c r="AT1126" s="171">
        <v>44058</v>
      </c>
      <c r="AU1126" s="167">
        <v>15</v>
      </c>
      <c r="AV1126" s="169"/>
      <c r="AW1126" s="170">
        <v>1</v>
      </c>
      <c r="AX1126" s="171">
        <v>44057</v>
      </c>
      <c r="AY1126" s="167">
        <v>15</v>
      </c>
      <c r="AZ1126" s="169"/>
      <c r="BA1126" s="170">
        <v>1</v>
      </c>
      <c r="BB1126" s="171">
        <v>44056</v>
      </c>
      <c r="BC1126" s="167">
        <v>15</v>
      </c>
      <c r="BD1126" s="169"/>
      <c r="BE1126" s="170">
        <v>1</v>
      </c>
      <c r="BF1126" s="171">
        <v>44055</v>
      </c>
      <c r="BG1126" s="167">
        <v>15</v>
      </c>
      <c r="BH1126" s="169"/>
    </row>
    <row r="1127" spans="1:60" s="172" customFormat="1" x14ac:dyDescent="0.25">
      <c r="A1127" s="164">
        <v>44068</v>
      </c>
      <c r="B1127" s="165">
        <v>0.79166666666666663</v>
      </c>
      <c r="C1127" s="144">
        <f t="shared" si="192"/>
        <v>5</v>
      </c>
      <c r="D1127" s="166">
        <f t="shared" si="193"/>
        <v>5</v>
      </c>
      <c r="E1127" s="167">
        <f t="shared" si="194"/>
        <v>325</v>
      </c>
      <c r="F1127" s="167">
        <v>5</v>
      </c>
      <c r="G1127" s="168"/>
      <c r="H1127" s="169"/>
      <c r="I1127" s="170">
        <v>6</v>
      </c>
      <c r="J1127" s="171">
        <v>44067</v>
      </c>
      <c r="K1127" s="167">
        <v>25</v>
      </c>
      <c r="L1127" s="169"/>
      <c r="M1127" s="170">
        <v>8</v>
      </c>
      <c r="N1127" s="171">
        <v>44066</v>
      </c>
      <c r="O1127" s="167">
        <v>25</v>
      </c>
      <c r="P1127" s="169"/>
      <c r="Q1127" s="170">
        <v>8</v>
      </c>
      <c r="R1127" s="171">
        <v>44065</v>
      </c>
      <c r="S1127" s="167">
        <v>25</v>
      </c>
      <c r="T1127" s="169"/>
      <c r="U1127" s="170">
        <v>8</v>
      </c>
      <c r="V1127" s="171">
        <v>44064</v>
      </c>
      <c r="W1127" s="167">
        <v>25</v>
      </c>
      <c r="X1127" s="169"/>
      <c r="Y1127" s="3">
        <v>5</v>
      </c>
      <c r="Z1127" s="171">
        <v>44063</v>
      </c>
      <c r="AA1127" s="167">
        <v>25</v>
      </c>
      <c r="AB1127" s="169"/>
      <c r="AC1127" s="131">
        <v>3</v>
      </c>
      <c r="AD1127" s="171">
        <v>44062</v>
      </c>
      <c r="AE1127" s="167">
        <v>25</v>
      </c>
      <c r="AF1127" s="169"/>
      <c r="AG1127" s="170">
        <v>1</v>
      </c>
      <c r="AH1127" s="171">
        <v>44061</v>
      </c>
      <c r="AI1127" s="167">
        <v>25</v>
      </c>
      <c r="AJ1127" s="169"/>
      <c r="AK1127" s="170">
        <v>1</v>
      </c>
      <c r="AL1127" s="171">
        <v>44060</v>
      </c>
      <c r="AM1127" s="167">
        <v>25</v>
      </c>
      <c r="AN1127" s="169"/>
      <c r="AO1127" s="170">
        <v>1</v>
      </c>
      <c r="AP1127" s="171">
        <v>44059</v>
      </c>
      <c r="AQ1127" s="167">
        <v>25</v>
      </c>
      <c r="AR1127" s="169"/>
      <c r="AS1127" s="170">
        <v>1</v>
      </c>
      <c r="AT1127" s="171">
        <v>44058</v>
      </c>
      <c r="AU1127" s="167">
        <v>25</v>
      </c>
      <c r="AV1127" s="169"/>
      <c r="AW1127" s="170">
        <v>1</v>
      </c>
      <c r="AX1127" s="171">
        <v>44057</v>
      </c>
      <c r="AY1127" s="167">
        <v>25</v>
      </c>
      <c r="AZ1127" s="169"/>
      <c r="BA1127" s="170">
        <v>1</v>
      </c>
      <c r="BB1127" s="171">
        <v>44056</v>
      </c>
      <c r="BC1127" s="167">
        <v>25</v>
      </c>
      <c r="BD1127" s="169"/>
      <c r="BE1127" s="170">
        <v>1</v>
      </c>
      <c r="BF1127" s="171">
        <v>44055</v>
      </c>
      <c r="BG1127" s="167">
        <v>25</v>
      </c>
      <c r="BH1127" s="169"/>
    </row>
    <row r="1128" spans="1:60" s="172" customFormat="1" x14ac:dyDescent="0.25">
      <c r="A1128" s="164"/>
      <c r="B1128" s="165"/>
      <c r="C1128" s="144">
        <f t="shared" si="192"/>
        <v>1</v>
      </c>
      <c r="D1128" s="166">
        <f t="shared" si="193"/>
        <v>1</v>
      </c>
      <c r="E1128" s="167">
        <f t="shared" si="194"/>
        <v>10</v>
      </c>
      <c r="F1128" s="167">
        <v>5</v>
      </c>
      <c r="G1128" s="168"/>
      <c r="H1128" s="169"/>
      <c r="I1128" s="170">
        <v>6</v>
      </c>
      <c r="J1128" s="171">
        <v>44067</v>
      </c>
      <c r="K1128" s="167">
        <v>5</v>
      </c>
      <c r="L1128" s="169"/>
      <c r="M1128" s="170">
        <v>8</v>
      </c>
      <c r="N1128" s="171">
        <v>44066</v>
      </c>
      <c r="O1128" s="167">
        <v>5</v>
      </c>
      <c r="P1128" s="169"/>
      <c r="Q1128" s="170"/>
      <c r="R1128" s="171"/>
      <c r="S1128" s="167"/>
      <c r="T1128" s="169"/>
      <c r="U1128" s="170"/>
      <c r="V1128" s="171"/>
      <c r="W1128" s="167"/>
      <c r="X1128" s="169"/>
      <c r="Y1128" s="3"/>
      <c r="Z1128" s="171"/>
      <c r="AA1128" s="167"/>
      <c r="AB1128" s="169"/>
      <c r="AC1128" s="131"/>
      <c r="AD1128" s="171"/>
      <c r="AE1128" s="167"/>
      <c r="AF1128" s="169"/>
      <c r="AG1128" s="170"/>
      <c r="AH1128" s="171"/>
      <c r="AI1128" s="167"/>
      <c r="AJ1128" s="169"/>
      <c r="AK1128" s="170"/>
      <c r="AL1128" s="171"/>
      <c r="AM1128" s="167"/>
      <c r="AN1128" s="169"/>
      <c r="AO1128" s="170"/>
      <c r="AP1128" s="171"/>
      <c r="AQ1128" s="167"/>
      <c r="AR1128" s="169"/>
      <c r="AS1128" s="170"/>
      <c r="AT1128" s="171"/>
      <c r="AU1128" s="167"/>
      <c r="AV1128" s="169"/>
      <c r="AW1128" s="170"/>
      <c r="AX1128" s="171"/>
      <c r="AY1128" s="167"/>
      <c r="AZ1128" s="169"/>
      <c r="BA1128" s="170"/>
      <c r="BB1128" s="171"/>
      <c r="BC1128" s="167"/>
      <c r="BD1128" s="169"/>
      <c r="BE1128" s="170"/>
      <c r="BF1128" s="171"/>
      <c r="BG1128" s="167"/>
      <c r="BH1128" s="169"/>
    </row>
    <row r="1129" spans="1:60" s="172" customFormat="1" ht="13.75" thickBot="1" x14ac:dyDescent="0.3">
      <c r="A1129" s="164"/>
      <c r="B1129" s="165"/>
      <c r="C1129" s="144">
        <f t="shared" si="192"/>
        <v>1</v>
      </c>
      <c r="D1129" s="166">
        <f t="shared" si="193"/>
        <v>1</v>
      </c>
      <c r="E1129" s="167">
        <f t="shared" si="194"/>
        <v>5</v>
      </c>
      <c r="F1129" s="167">
        <v>5</v>
      </c>
      <c r="G1129" s="168"/>
      <c r="H1129" s="169"/>
      <c r="I1129" s="170">
        <v>6</v>
      </c>
      <c r="J1129" s="171">
        <v>44067</v>
      </c>
      <c r="K1129" s="167">
        <v>5</v>
      </c>
      <c r="L1129" s="169"/>
      <c r="M1129" s="170"/>
      <c r="N1129" s="171"/>
      <c r="O1129" s="167"/>
      <c r="P1129" s="169"/>
      <c r="Q1129" s="170"/>
      <c r="R1129" s="171"/>
      <c r="S1129" s="167"/>
      <c r="T1129" s="169"/>
      <c r="U1129" s="170"/>
      <c r="V1129" s="171"/>
      <c r="W1129" s="167"/>
      <c r="X1129" s="169"/>
      <c r="Y1129" s="3"/>
      <c r="Z1129" s="171"/>
      <c r="AA1129" s="167"/>
      <c r="AB1129" s="169"/>
      <c r="AC1129" s="131"/>
      <c r="AD1129" s="171"/>
      <c r="AE1129" s="167"/>
      <c r="AF1129" s="169"/>
      <c r="AG1129" s="170"/>
      <c r="AH1129" s="171"/>
      <c r="AI1129" s="167"/>
      <c r="AJ1129" s="169"/>
      <c r="AK1129" s="170"/>
      <c r="AL1129" s="171"/>
      <c r="AM1129" s="167"/>
      <c r="AN1129" s="169"/>
      <c r="AO1129" s="170"/>
      <c r="AP1129" s="171"/>
      <c r="AQ1129" s="167"/>
      <c r="AR1129" s="169"/>
      <c r="AS1129" s="170"/>
      <c r="AT1129" s="171"/>
      <c r="AU1129" s="167"/>
      <c r="AV1129" s="169"/>
      <c r="AW1129" s="170"/>
      <c r="AX1129" s="171"/>
      <c r="AY1129" s="167"/>
      <c r="AZ1129" s="169"/>
      <c r="BA1129" s="170"/>
      <c r="BB1129" s="171"/>
      <c r="BC1129" s="167"/>
      <c r="BD1129" s="169"/>
      <c r="BE1129" s="170"/>
      <c r="BF1129" s="171"/>
      <c r="BG1129" s="167"/>
      <c r="BH1129" s="169"/>
    </row>
    <row r="1130" spans="1:60" s="181" customFormat="1" x14ac:dyDescent="0.25">
      <c r="A1130" s="173">
        <v>44069</v>
      </c>
      <c r="B1130" s="174">
        <v>0.25</v>
      </c>
      <c r="C1130" s="135">
        <f t="shared" si="192"/>
        <v>1</v>
      </c>
      <c r="D1130" s="175">
        <f t="shared" si="193"/>
        <v>1</v>
      </c>
      <c r="E1130" s="176">
        <f t="shared" si="194"/>
        <v>65</v>
      </c>
      <c r="F1130" s="176">
        <v>5</v>
      </c>
      <c r="G1130" s="177"/>
      <c r="H1130" s="178"/>
      <c r="I1130" s="179">
        <v>6</v>
      </c>
      <c r="J1130" s="180">
        <v>44067</v>
      </c>
      <c r="K1130" s="176">
        <v>5</v>
      </c>
      <c r="L1130" s="178"/>
      <c r="M1130" s="179">
        <v>8</v>
      </c>
      <c r="N1130" s="180">
        <v>44066</v>
      </c>
      <c r="O1130" s="176">
        <v>5</v>
      </c>
      <c r="P1130" s="178"/>
      <c r="Q1130" s="179">
        <v>8</v>
      </c>
      <c r="R1130" s="180">
        <v>44065</v>
      </c>
      <c r="S1130" s="176">
        <v>5</v>
      </c>
      <c r="T1130" s="178"/>
      <c r="U1130" s="179">
        <v>8</v>
      </c>
      <c r="V1130" s="180">
        <v>44064</v>
      </c>
      <c r="W1130" s="176">
        <v>5</v>
      </c>
      <c r="X1130" s="178"/>
      <c r="Y1130" s="9">
        <v>5</v>
      </c>
      <c r="Z1130" s="180">
        <v>44063</v>
      </c>
      <c r="AA1130" s="176">
        <v>5</v>
      </c>
      <c r="AB1130" s="178"/>
      <c r="AC1130" s="138">
        <v>3</v>
      </c>
      <c r="AD1130" s="180">
        <v>44062</v>
      </c>
      <c r="AE1130" s="176">
        <v>5</v>
      </c>
      <c r="AF1130" s="178"/>
      <c r="AG1130" s="179">
        <v>1</v>
      </c>
      <c r="AH1130" s="180">
        <v>44061</v>
      </c>
      <c r="AI1130" s="176">
        <v>5</v>
      </c>
      <c r="AJ1130" s="178"/>
      <c r="AK1130" s="179">
        <v>1</v>
      </c>
      <c r="AL1130" s="180">
        <v>44060</v>
      </c>
      <c r="AM1130" s="176">
        <v>5</v>
      </c>
      <c r="AN1130" s="178"/>
      <c r="AO1130" s="179">
        <v>1</v>
      </c>
      <c r="AP1130" s="180">
        <v>44059</v>
      </c>
      <c r="AQ1130" s="176">
        <v>5</v>
      </c>
      <c r="AR1130" s="178"/>
      <c r="AS1130" s="179">
        <v>1</v>
      </c>
      <c r="AT1130" s="180">
        <v>44058</v>
      </c>
      <c r="AU1130" s="176">
        <v>5</v>
      </c>
      <c r="AV1130" s="178"/>
      <c r="AW1130" s="179">
        <v>1</v>
      </c>
      <c r="AX1130" s="180">
        <v>44057</v>
      </c>
      <c r="AY1130" s="176">
        <v>5</v>
      </c>
      <c r="AZ1130" s="178"/>
      <c r="BA1130" s="179">
        <v>1</v>
      </c>
      <c r="BB1130" s="180">
        <v>44056</v>
      </c>
      <c r="BC1130" s="176">
        <v>5</v>
      </c>
      <c r="BD1130" s="178"/>
      <c r="BE1130" s="179">
        <v>1</v>
      </c>
      <c r="BF1130" s="180">
        <v>44055</v>
      </c>
      <c r="BG1130" s="176">
        <v>5</v>
      </c>
      <c r="BH1130" s="178"/>
    </row>
    <row r="1131" spans="1:60" s="172" customFormat="1" x14ac:dyDescent="0.25">
      <c r="A1131" s="164"/>
      <c r="B1131" s="165"/>
      <c r="C1131" s="144">
        <f t="shared" si="192"/>
        <v>3</v>
      </c>
      <c r="D1131" s="166">
        <f t="shared" si="193"/>
        <v>3</v>
      </c>
      <c r="E1131" s="167">
        <f t="shared" si="194"/>
        <v>195</v>
      </c>
      <c r="F1131" s="167">
        <v>5</v>
      </c>
      <c r="G1131" s="168"/>
      <c r="H1131" s="169"/>
      <c r="I1131" s="170">
        <v>6</v>
      </c>
      <c r="J1131" s="171">
        <v>44068</v>
      </c>
      <c r="K1131" s="167">
        <v>15</v>
      </c>
      <c r="L1131" s="169"/>
      <c r="M1131" s="170">
        <v>8</v>
      </c>
      <c r="N1131" s="171">
        <v>44067</v>
      </c>
      <c r="O1131" s="167">
        <v>15</v>
      </c>
      <c r="P1131" s="169"/>
      <c r="Q1131" s="170">
        <v>8</v>
      </c>
      <c r="R1131" s="171">
        <v>44066</v>
      </c>
      <c r="S1131" s="167">
        <v>15</v>
      </c>
      <c r="T1131" s="169"/>
      <c r="U1131" s="170">
        <v>8</v>
      </c>
      <c r="V1131" s="171">
        <v>44065</v>
      </c>
      <c r="W1131" s="167">
        <v>15</v>
      </c>
      <c r="X1131" s="169"/>
      <c r="Y1131" s="3">
        <v>5</v>
      </c>
      <c r="Z1131" s="171">
        <v>44064</v>
      </c>
      <c r="AA1131" s="167">
        <v>15</v>
      </c>
      <c r="AB1131" s="169"/>
      <c r="AC1131" s="131">
        <v>3</v>
      </c>
      <c r="AD1131" s="171">
        <v>44063</v>
      </c>
      <c r="AE1131" s="167">
        <v>15</v>
      </c>
      <c r="AF1131" s="169"/>
      <c r="AG1131" s="170">
        <v>1</v>
      </c>
      <c r="AH1131" s="171">
        <v>44062</v>
      </c>
      <c r="AI1131" s="167">
        <v>15</v>
      </c>
      <c r="AJ1131" s="169"/>
      <c r="AK1131" s="170">
        <v>1</v>
      </c>
      <c r="AL1131" s="171">
        <v>44061</v>
      </c>
      <c r="AM1131" s="167">
        <v>15</v>
      </c>
      <c r="AN1131" s="169"/>
      <c r="AO1131" s="170">
        <v>1</v>
      </c>
      <c r="AP1131" s="171">
        <v>44060</v>
      </c>
      <c r="AQ1131" s="167">
        <v>15</v>
      </c>
      <c r="AR1131" s="169"/>
      <c r="AS1131" s="170">
        <v>1</v>
      </c>
      <c r="AT1131" s="171">
        <v>44059</v>
      </c>
      <c r="AU1131" s="167">
        <v>15</v>
      </c>
      <c r="AV1131" s="169"/>
      <c r="AW1131" s="170">
        <v>1</v>
      </c>
      <c r="AX1131" s="171">
        <v>44058</v>
      </c>
      <c r="AY1131" s="167">
        <v>15</v>
      </c>
      <c r="AZ1131" s="169"/>
      <c r="BA1131" s="170">
        <v>1</v>
      </c>
      <c r="BB1131" s="171">
        <v>44057</v>
      </c>
      <c r="BC1131" s="167">
        <v>15</v>
      </c>
      <c r="BD1131" s="169"/>
      <c r="BE1131" s="170">
        <v>1</v>
      </c>
      <c r="BF1131" s="171">
        <v>44056</v>
      </c>
      <c r="BG1131" s="167">
        <v>15</v>
      </c>
      <c r="BH1131" s="169"/>
    </row>
    <row r="1132" spans="1:60" s="172" customFormat="1" x14ac:dyDescent="0.25">
      <c r="A1132" s="164"/>
      <c r="B1132" s="165"/>
      <c r="C1132" s="144">
        <f t="shared" si="192"/>
        <v>1</v>
      </c>
      <c r="D1132" s="166">
        <f t="shared" si="193"/>
        <v>1</v>
      </c>
      <c r="E1132" s="167">
        <f t="shared" si="194"/>
        <v>15</v>
      </c>
      <c r="F1132" s="167">
        <v>5</v>
      </c>
      <c r="G1132" s="168"/>
      <c r="H1132" s="169"/>
      <c r="I1132" s="170">
        <v>6</v>
      </c>
      <c r="J1132" s="171">
        <v>44068</v>
      </c>
      <c r="K1132" s="167">
        <v>5</v>
      </c>
      <c r="L1132" s="169"/>
      <c r="M1132" s="170">
        <v>8</v>
      </c>
      <c r="N1132" s="171">
        <v>44067</v>
      </c>
      <c r="O1132" s="167">
        <v>5</v>
      </c>
      <c r="P1132" s="169"/>
      <c r="Q1132" s="170">
        <v>8</v>
      </c>
      <c r="R1132" s="171">
        <v>44066</v>
      </c>
      <c r="S1132" s="167">
        <v>5</v>
      </c>
      <c r="T1132" s="169"/>
      <c r="U1132" s="170"/>
      <c r="V1132" s="171"/>
      <c r="W1132" s="167"/>
      <c r="X1132" s="169"/>
      <c r="Y1132" s="3"/>
      <c r="Z1132" s="171"/>
      <c r="AA1132" s="167"/>
      <c r="AB1132" s="169"/>
      <c r="AC1132" s="131"/>
      <c r="AD1132" s="171"/>
      <c r="AE1132" s="167"/>
      <c r="AF1132" s="169"/>
      <c r="AG1132" s="170"/>
      <c r="AH1132" s="171"/>
      <c r="AI1132" s="167"/>
      <c r="AJ1132" s="169"/>
      <c r="AK1132" s="170"/>
      <c r="AL1132" s="171"/>
      <c r="AM1132" s="167"/>
      <c r="AN1132" s="169"/>
      <c r="AO1132" s="170"/>
      <c r="AP1132" s="171"/>
      <c r="AQ1132" s="167"/>
      <c r="AR1132" s="169"/>
      <c r="AS1132" s="170"/>
      <c r="AT1132" s="171"/>
      <c r="AU1132" s="167"/>
      <c r="AV1132" s="169"/>
      <c r="AW1132" s="170"/>
      <c r="AX1132" s="171"/>
      <c r="AY1132" s="167"/>
      <c r="AZ1132" s="169"/>
      <c r="BA1132" s="170"/>
      <c r="BB1132" s="171"/>
      <c r="BC1132" s="167"/>
      <c r="BD1132" s="169"/>
      <c r="BE1132" s="170"/>
      <c r="BF1132" s="171"/>
      <c r="BG1132" s="167"/>
      <c r="BH1132" s="169"/>
    </row>
    <row r="1133" spans="1:60" s="172" customFormat="1" x14ac:dyDescent="0.25">
      <c r="A1133" s="164"/>
      <c r="B1133" s="165"/>
      <c r="C1133" s="144">
        <f t="shared" si="192"/>
        <v>1</v>
      </c>
      <c r="D1133" s="166">
        <f t="shared" si="193"/>
        <v>1</v>
      </c>
      <c r="E1133" s="167">
        <f t="shared" si="194"/>
        <v>5</v>
      </c>
      <c r="F1133" s="167">
        <v>5</v>
      </c>
      <c r="G1133" s="168"/>
      <c r="H1133" s="169"/>
      <c r="I1133" s="170">
        <v>6</v>
      </c>
      <c r="J1133" s="171">
        <v>44068</v>
      </c>
      <c r="K1133" s="167">
        <v>5</v>
      </c>
      <c r="L1133" s="169"/>
      <c r="M1133" s="170"/>
      <c r="N1133" s="171"/>
      <c r="O1133" s="167"/>
      <c r="P1133" s="169"/>
      <c r="Q1133" s="170"/>
      <c r="R1133" s="171"/>
      <c r="S1133" s="167"/>
      <c r="T1133" s="169"/>
      <c r="U1133" s="170"/>
      <c r="V1133" s="171"/>
      <c r="W1133" s="167"/>
      <c r="X1133" s="169"/>
      <c r="Y1133" s="3"/>
      <c r="Z1133" s="171"/>
      <c r="AA1133" s="167"/>
      <c r="AB1133" s="169"/>
      <c r="AC1133" s="131"/>
      <c r="AD1133" s="171"/>
      <c r="AE1133" s="167"/>
      <c r="AF1133" s="169"/>
      <c r="AG1133" s="170"/>
      <c r="AH1133" s="171"/>
      <c r="AI1133" s="167"/>
      <c r="AJ1133" s="169"/>
      <c r="AK1133" s="170"/>
      <c r="AL1133" s="171"/>
      <c r="AM1133" s="167"/>
      <c r="AN1133" s="169"/>
      <c r="AO1133" s="170"/>
      <c r="AP1133" s="171"/>
      <c r="AQ1133" s="167"/>
      <c r="AR1133" s="169"/>
      <c r="AS1133" s="170"/>
      <c r="AT1133" s="171"/>
      <c r="AU1133" s="167"/>
      <c r="AV1133" s="169"/>
      <c r="AW1133" s="170"/>
      <c r="AX1133" s="171"/>
      <c r="AY1133" s="167"/>
      <c r="AZ1133" s="169"/>
      <c r="BA1133" s="170"/>
      <c r="BB1133" s="171"/>
      <c r="BC1133" s="167"/>
      <c r="BD1133" s="169"/>
      <c r="BE1133" s="170"/>
      <c r="BF1133" s="171"/>
      <c r="BG1133" s="167"/>
      <c r="BH1133" s="169"/>
    </row>
    <row r="1134" spans="1:60" s="172" customFormat="1" x14ac:dyDescent="0.25">
      <c r="A1134" s="164">
        <v>44069</v>
      </c>
      <c r="B1134" s="165">
        <v>0.29166666666666669</v>
      </c>
      <c r="C1134" s="144">
        <f t="shared" si="192"/>
        <v>3</v>
      </c>
      <c r="D1134" s="166">
        <f t="shared" si="193"/>
        <v>3</v>
      </c>
      <c r="E1134" s="167">
        <f t="shared" si="194"/>
        <v>195</v>
      </c>
      <c r="F1134" s="167">
        <v>5</v>
      </c>
      <c r="G1134" s="168"/>
      <c r="H1134" s="169"/>
      <c r="I1134" s="170">
        <v>6</v>
      </c>
      <c r="J1134" s="171">
        <v>44068</v>
      </c>
      <c r="K1134" s="167">
        <v>15</v>
      </c>
      <c r="L1134" s="169"/>
      <c r="M1134" s="170">
        <v>8</v>
      </c>
      <c r="N1134" s="171">
        <v>44067</v>
      </c>
      <c r="O1134" s="167">
        <v>15</v>
      </c>
      <c r="P1134" s="169"/>
      <c r="Q1134" s="170">
        <v>8</v>
      </c>
      <c r="R1134" s="171">
        <v>44066</v>
      </c>
      <c r="S1134" s="167">
        <v>15</v>
      </c>
      <c r="T1134" s="169"/>
      <c r="U1134" s="170">
        <v>8</v>
      </c>
      <c r="V1134" s="171">
        <v>44065</v>
      </c>
      <c r="W1134" s="167">
        <v>15</v>
      </c>
      <c r="X1134" s="169"/>
      <c r="Y1134" s="3">
        <v>5</v>
      </c>
      <c r="Z1134" s="171">
        <v>44064</v>
      </c>
      <c r="AA1134" s="167">
        <v>15</v>
      </c>
      <c r="AB1134" s="169"/>
      <c r="AC1134" s="131">
        <v>3</v>
      </c>
      <c r="AD1134" s="171">
        <v>44063</v>
      </c>
      <c r="AE1134" s="167">
        <v>15</v>
      </c>
      <c r="AF1134" s="169"/>
      <c r="AG1134" s="170">
        <v>1</v>
      </c>
      <c r="AH1134" s="171">
        <v>44062</v>
      </c>
      <c r="AI1134" s="167">
        <v>15</v>
      </c>
      <c r="AJ1134" s="169"/>
      <c r="AK1134" s="170">
        <v>1</v>
      </c>
      <c r="AL1134" s="171">
        <v>44061</v>
      </c>
      <c r="AM1134" s="167">
        <v>15</v>
      </c>
      <c r="AN1134" s="169"/>
      <c r="AO1134" s="170">
        <v>1</v>
      </c>
      <c r="AP1134" s="171">
        <v>44060</v>
      </c>
      <c r="AQ1134" s="167">
        <v>15</v>
      </c>
      <c r="AR1134" s="169"/>
      <c r="AS1134" s="170">
        <v>1</v>
      </c>
      <c r="AT1134" s="171">
        <v>44059</v>
      </c>
      <c r="AU1134" s="167">
        <v>15</v>
      </c>
      <c r="AV1134" s="169"/>
      <c r="AW1134" s="170">
        <v>1</v>
      </c>
      <c r="AX1134" s="171">
        <v>44058</v>
      </c>
      <c r="AY1134" s="167">
        <v>15</v>
      </c>
      <c r="AZ1134" s="169"/>
      <c r="BA1134" s="170">
        <v>1</v>
      </c>
      <c r="BB1134" s="171">
        <v>44057</v>
      </c>
      <c r="BC1134" s="167">
        <v>15</v>
      </c>
      <c r="BD1134" s="169"/>
      <c r="BE1134" s="170">
        <v>1</v>
      </c>
      <c r="BF1134" s="171">
        <v>44056</v>
      </c>
      <c r="BG1134" s="167">
        <v>15</v>
      </c>
      <c r="BH1134" s="169"/>
    </row>
    <row r="1135" spans="1:60" s="172" customFormat="1" x14ac:dyDescent="0.25">
      <c r="A1135" s="164">
        <v>44069</v>
      </c>
      <c r="B1135" s="165">
        <v>0.33333333333333331</v>
      </c>
      <c r="C1135" s="144">
        <f t="shared" ref="C1135:C1140" si="195">ABS(MAX(K1135,O1135,S1135,W1135,AA1135,AE1135,AI1135,AM1135,AQ1135,AU1135,AY1135,BC1135,BG1135)/F1135)</f>
        <v>3</v>
      </c>
      <c r="D1135" s="166">
        <f t="shared" ref="D1135:D1140" si="196">C1135</f>
        <v>3</v>
      </c>
      <c r="E1135" s="167">
        <f t="shared" ref="E1135:E1140" si="197">SUM(K1135,O1135,S1135,W1135,AA1135,AE1135,AI1135,AM1135,AQ1135,AU1135,AY1135,BC1135,BG1135)</f>
        <v>195</v>
      </c>
      <c r="F1135" s="167">
        <v>5</v>
      </c>
      <c r="G1135" s="168"/>
      <c r="H1135" s="169"/>
      <c r="I1135" s="170">
        <v>6</v>
      </c>
      <c r="J1135" s="171">
        <v>44068</v>
      </c>
      <c r="K1135" s="167">
        <v>15</v>
      </c>
      <c r="L1135" s="169"/>
      <c r="M1135" s="170">
        <v>8</v>
      </c>
      <c r="N1135" s="171">
        <v>44067</v>
      </c>
      <c r="O1135" s="167">
        <v>15</v>
      </c>
      <c r="P1135" s="169"/>
      <c r="Q1135" s="170">
        <v>8</v>
      </c>
      <c r="R1135" s="171">
        <v>44066</v>
      </c>
      <c r="S1135" s="167">
        <v>15</v>
      </c>
      <c r="T1135" s="169"/>
      <c r="U1135" s="170">
        <v>8</v>
      </c>
      <c r="V1135" s="171">
        <v>44065</v>
      </c>
      <c r="W1135" s="167">
        <v>15</v>
      </c>
      <c r="X1135" s="169"/>
      <c r="Y1135" s="3">
        <v>5</v>
      </c>
      <c r="Z1135" s="171">
        <v>44064</v>
      </c>
      <c r="AA1135" s="167">
        <v>15</v>
      </c>
      <c r="AB1135" s="169"/>
      <c r="AC1135" s="131">
        <v>3</v>
      </c>
      <c r="AD1135" s="171">
        <v>44063</v>
      </c>
      <c r="AE1135" s="167">
        <v>15</v>
      </c>
      <c r="AF1135" s="169"/>
      <c r="AG1135" s="170">
        <v>1</v>
      </c>
      <c r="AH1135" s="171">
        <v>44062</v>
      </c>
      <c r="AI1135" s="167">
        <v>15</v>
      </c>
      <c r="AJ1135" s="169"/>
      <c r="AK1135" s="170">
        <v>1</v>
      </c>
      <c r="AL1135" s="171">
        <v>44061</v>
      </c>
      <c r="AM1135" s="167">
        <v>15</v>
      </c>
      <c r="AN1135" s="169"/>
      <c r="AO1135" s="170">
        <v>1</v>
      </c>
      <c r="AP1135" s="171">
        <v>44060</v>
      </c>
      <c r="AQ1135" s="167">
        <v>15</v>
      </c>
      <c r="AR1135" s="169"/>
      <c r="AS1135" s="170">
        <v>1</v>
      </c>
      <c r="AT1135" s="171">
        <v>44059</v>
      </c>
      <c r="AU1135" s="167">
        <v>15</v>
      </c>
      <c r="AV1135" s="169"/>
      <c r="AW1135" s="170">
        <v>1</v>
      </c>
      <c r="AX1135" s="171">
        <v>44058</v>
      </c>
      <c r="AY1135" s="167">
        <v>15</v>
      </c>
      <c r="AZ1135" s="169"/>
      <c r="BA1135" s="170">
        <v>1</v>
      </c>
      <c r="BB1135" s="171">
        <v>44057</v>
      </c>
      <c r="BC1135" s="167">
        <v>15</v>
      </c>
      <c r="BD1135" s="169"/>
      <c r="BE1135" s="170">
        <v>1</v>
      </c>
      <c r="BF1135" s="171">
        <v>44056</v>
      </c>
      <c r="BG1135" s="167">
        <v>15</v>
      </c>
      <c r="BH1135" s="169"/>
    </row>
    <row r="1136" spans="1:60" s="172" customFormat="1" x14ac:dyDescent="0.25">
      <c r="A1136" s="164"/>
      <c r="B1136" s="165"/>
      <c r="C1136" s="144">
        <f t="shared" si="195"/>
        <v>1</v>
      </c>
      <c r="D1136" s="166">
        <f t="shared" si="196"/>
        <v>1</v>
      </c>
      <c r="E1136" s="167">
        <f t="shared" si="197"/>
        <v>60</v>
      </c>
      <c r="F1136" s="167">
        <v>5</v>
      </c>
      <c r="G1136" s="168"/>
      <c r="H1136" s="169"/>
      <c r="I1136" s="170">
        <v>6</v>
      </c>
      <c r="J1136" s="171">
        <v>44068</v>
      </c>
      <c r="K1136" s="167">
        <v>5</v>
      </c>
      <c r="L1136" s="169"/>
      <c r="M1136" s="170">
        <v>8</v>
      </c>
      <c r="N1136" s="171">
        <v>44067</v>
      </c>
      <c r="O1136" s="167">
        <v>5</v>
      </c>
      <c r="P1136" s="169"/>
      <c r="Q1136" s="170">
        <v>8</v>
      </c>
      <c r="R1136" s="171">
        <v>44066</v>
      </c>
      <c r="S1136" s="167">
        <v>5</v>
      </c>
      <c r="T1136" s="169"/>
      <c r="U1136" s="170">
        <v>8</v>
      </c>
      <c r="V1136" s="171">
        <v>44065</v>
      </c>
      <c r="W1136" s="167">
        <v>5</v>
      </c>
      <c r="X1136" s="169"/>
      <c r="Y1136" s="3">
        <v>5</v>
      </c>
      <c r="Z1136" s="171">
        <v>44064</v>
      </c>
      <c r="AA1136" s="167">
        <v>5</v>
      </c>
      <c r="AB1136" s="169"/>
      <c r="AC1136" s="131">
        <v>3</v>
      </c>
      <c r="AD1136" s="171">
        <v>44063</v>
      </c>
      <c r="AE1136" s="167">
        <v>0</v>
      </c>
      <c r="AF1136" s="169"/>
      <c r="AG1136" s="170">
        <v>3</v>
      </c>
      <c r="AH1136" s="171">
        <v>44062</v>
      </c>
      <c r="AI1136" s="167">
        <v>5</v>
      </c>
      <c r="AJ1136" s="169"/>
      <c r="AK1136" s="170">
        <v>1</v>
      </c>
      <c r="AL1136" s="171">
        <v>44061</v>
      </c>
      <c r="AM1136" s="167">
        <v>5</v>
      </c>
      <c r="AN1136" s="169"/>
      <c r="AO1136" s="170">
        <v>1</v>
      </c>
      <c r="AP1136" s="171">
        <v>44060</v>
      </c>
      <c r="AQ1136" s="167">
        <v>5</v>
      </c>
      <c r="AR1136" s="169"/>
      <c r="AS1136" s="170">
        <v>1</v>
      </c>
      <c r="AT1136" s="171">
        <v>44059</v>
      </c>
      <c r="AU1136" s="167">
        <v>5</v>
      </c>
      <c r="AV1136" s="169"/>
      <c r="AW1136" s="170">
        <v>1</v>
      </c>
      <c r="AX1136" s="171">
        <v>44058</v>
      </c>
      <c r="AY1136" s="167">
        <v>5</v>
      </c>
      <c r="AZ1136" s="169"/>
      <c r="BA1136" s="170">
        <v>1</v>
      </c>
      <c r="BB1136" s="171">
        <v>44057</v>
      </c>
      <c r="BC1136" s="167">
        <v>5</v>
      </c>
      <c r="BD1136" s="169"/>
      <c r="BE1136" s="170">
        <v>1</v>
      </c>
      <c r="BF1136" s="171">
        <v>44056</v>
      </c>
      <c r="BG1136" s="167">
        <v>5</v>
      </c>
      <c r="BH1136" s="169"/>
    </row>
    <row r="1137" spans="1:60" s="172" customFormat="1" x14ac:dyDescent="0.25">
      <c r="A1137" s="164"/>
      <c r="B1137" s="165"/>
      <c r="C1137" s="144">
        <f t="shared" si="195"/>
        <v>1</v>
      </c>
      <c r="D1137" s="166">
        <f t="shared" si="196"/>
        <v>1</v>
      </c>
      <c r="E1137" s="167">
        <f t="shared" si="197"/>
        <v>10</v>
      </c>
      <c r="F1137" s="167">
        <v>5</v>
      </c>
      <c r="G1137" s="168"/>
      <c r="H1137" s="169"/>
      <c r="I1137" s="170">
        <v>6</v>
      </c>
      <c r="J1137" s="171">
        <v>44068</v>
      </c>
      <c r="K1137" s="167">
        <v>5</v>
      </c>
      <c r="L1137" s="169"/>
      <c r="M1137" s="170">
        <v>8</v>
      </c>
      <c r="N1137" s="171">
        <v>44067</v>
      </c>
      <c r="O1137" s="167">
        <v>5</v>
      </c>
      <c r="P1137" s="169"/>
      <c r="Q1137" s="170"/>
      <c r="R1137" s="171"/>
      <c r="S1137" s="167"/>
      <c r="T1137" s="169"/>
      <c r="U1137" s="170"/>
      <c r="V1137" s="171"/>
      <c r="W1137" s="167"/>
      <c r="X1137" s="169"/>
      <c r="Y1137" s="3"/>
      <c r="Z1137" s="171"/>
      <c r="AA1137" s="167"/>
      <c r="AB1137" s="169"/>
      <c r="AC1137" s="131"/>
      <c r="AD1137" s="171"/>
      <c r="AE1137" s="167"/>
      <c r="AF1137" s="169"/>
      <c r="AG1137" s="170"/>
      <c r="AH1137" s="171"/>
      <c r="AI1137" s="167"/>
      <c r="AJ1137" s="169"/>
      <c r="AK1137" s="170"/>
      <c r="AL1137" s="171"/>
      <c r="AM1137" s="167"/>
      <c r="AN1137" s="169"/>
      <c r="AO1137" s="170"/>
      <c r="AP1137" s="171"/>
      <c r="AQ1137" s="167"/>
      <c r="AR1137" s="169"/>
      <c r="AS1137" s="170"/>
      <c r="AT1137" s="171"/>
      <c r="AU1137" s="167"/>
      <c r="AV1137" s="169"/>
      <c r="AW1137" s="170"/>
      <c r="AX1137" s="171"/>
      <c r="AY1137" s="167"/>
      <c r="AZ1137" s="169"/>
      <c r="BA1137" s="170"/>
      <c r="BB1137" s="171"/>
      <c r="BC1137" s="167"/>
      <c r="BD1137" s="169"/>
      <c r="BE1137" s="170"/>
      <c r="BF1137" s="171"/>
      <c r="BG1137" s="167"/>
      <c r="BH1137" s="169"/>
    </row>
    <row r="1138" spans="1:60" s="172" customFormat="1" x14ac:dyDescent="0.25">
      <c r="A1138" s="164"/>
      <c r="B1138" s="165"/>
      <c r="C1138" s="144">
        <f t="shared" si="195"/>
        <v>1</v>
      </c>
      <c r="D1138" s="166">
        <f t="shared" si="196"/>
        <v>1</v>
      </c>
      <c r="E1138" s="167">
        <f t="shared" si="197"/>
        <v>5</v>
      </c>
      <c r="F1138" s="167">
        <v>5</v>
      </c>
      <c r="G1138" s="168"/>
      <c r="H1138" s="169"/>
      <c r="I1138" s="170">
        <v>6</v>
      </c>
      <c r="J1138" s="171">
        <v>44068</v>
      </c>
      <c r="K1138" s="167">
        <v>5</v>
      </c>
      <c r="L1138" s="169"/>
      <c r="M1138" s="170"/>
      <c r="N1138" s="171"/>
      <c r="O1138" s="167"/>
      <c r="P1138" s="169"/>
      <c r="Q1138" s="170"/>
      <c r="R1138" s="171"/>
      <c r="S1138" s="167"/>
      <c r="T1138" s="169"/>
      <c r="U1138" s="170"/>
      <c r="V1138" s="171"/>
      <c r="W1138" s="167"/>
      <c r="X1138" s="169"/>
      <c r="Y1138" s="3"/>
      <c r="Z1138" s="171"/>
      <c r="AA1138" s="167"/>
      <c r="AB1138" s="169"/>
      <c r="AC1138" s="131"/>
      <c r="AD1138" s="171"/>
      <c r="AE1138" s="167"/>
      <c r="AF1138" s="169"/>
      <c r="AG1138" s="170"/>
      <c r="AH1138" s="171"/>
      <c r="AI1138" s="167"/>
      <c r="AJ1138" s="169"/>
      <c r="AK1138" s="170"/>
      <c r="AL1138" s="171"/>
      <c r="AM1138" s="167"/>
      <c r="AN1138" s="169"/>
      <c r="AO1138" s="170"/>
      <c r="AP1138" s="171"/>
      <c r="AQ1138" s="167"/>
      <c r="AR1138" s="169"/>
      <c r="AS1138" s="170"/>
      <c r="AT1138" s="171"/>
      <c r="AU1138" s="167"/>
      <c r="AV1138" s="169"/>
      <c r="AW1138" s="170"/>
      <c r="AX1138" s="171"/>
      <c r="AY1138" s="167"/>
      <c r="AZ1138" s="169"/>
      <c r="BA1138" s="170"/>
      <c r="BB1138" s="171"/>
      <c r="BC1138" s="167"/>
      <c r="BD1138" s="169"/>
      <c r="BE1138" s="170"/>
      <c r="BF1138" s="171"/>
      <c r="BG1138" s="167"/>
      <c r="BH1138" s="169"/>
    </row>
    <row r="1139" spans="1:60" s="172" customFormat="1" x14ac:dyDescent="0.25">
      <c r="A1139" s="164">
        <v>44069</v>
      </c>
      <c r="B1139" s="165">
        <v>0.375</v>
      </c>
      <c r="C1139" s="144">
        <f t="shared" si="195"/>
        <v>3</v>
      </c>
      <c r="D1139" s="166">
        <f t="shared" si="196"/>
        <v>3</v>
      </c>
      <c r="E1139" s="167">
        <f t="shared" si="197"/>
        <v>195</v>
      </c>
      <c r="F1139" s="167">
        <v>5</v>
      </c>
      <c r="G1139" s="168"/>
      <c r="H1139" s="169"/>
      <c r="I1139" s="170">
        <v>6</v>
      </c>
      <c r="J1139" s="171">
        <v>44068</v>
      </c>
      <c r="K1139" s="167">
        <v>15</v>
      </c>
      <c r="L1139" s="169"/>
      <c r="M1139" s="170">
        <v>8</v>
      </c>
      <c r="N1139" s="171">
        <v>44067</v>
      </c>
      <c r="O1139" s="167">
        <v>15</v>
      </c>
      <c r="P1139" s="169"/>
      <c r="Q1139" s="170">
        <v>8</v>
      </c>
      <c r="R1139" s="171">
        <v>44066</v>
      </c>
      <c r="S1139" s="167">
        <v>15</v>
      </c>
      <c r="T1139" s="169"/>
      <c r="U1139" s="170">
        <v>8</v>
      </c>
      <c r="V1139" s="171">
        <v>44065</v>
      </c>
      <c r="W1139" s="167">
        <v>15</v>
      </c>
      <c r="X1139" s="169"/>
      <c r="Y1139" s="3">
        <v>5</v>
      </c>
      <c r="Z1139" s="171">
        <v>44064</v>
      </c>
      <c r="AA1139" s="167">
        <v>15</v>
      </c>
      <c r="AB1139" s="169"/>
      <c r="AC1139" s="131">
        <v>3</v>
      </c>
      <c r="AD1139" s="171">
        <v>44063</v>
      </c>
      <c r="AE1139" s="167">
        <v>15</v>
      </c>
      <c r="AF1139" s="169"/>
      <c r="AG1139" s="170">
        <v>1</v>
      </c>
      <c r="AH1139" s="171">
        <v>44062</v>
      </c>
      <c r="AI1139" s="167">
        <v>15</v>
      </c>
      <c r="AJ1139" s="169"/>
      <c r="AK1139" s="170">
        <v>1</v>
      </c>
      <c r="AL1139" s="171">
        <v>44061</v>
      </c>
      <c r="AM1139" s="167">
        <v>15</v>
      </c>
      <c r="AN1139" s="169"/>
      <c r="AO1139" s="170">
        <v>1</v>
      </c>
      <c r="AP1139" s="171">
        <v>44060</v>
      </c>
      <c r="AQ1139" s="167">
        <v>15</v>
      </c>
      <c r="AR1139" s="169"/>
      <c r="AS1139" s="170">
        <v>1</v>
      </c>
      <c r="AT1139" s="171">
        <v>44059</v>
      </c>
      <c r="AU1139" s="167">
        <v>15</v>
      </c>
      <c r="AV1139" s="169"/>
      <c r="AW1139" s="170">
        <v>1</v>
      </c>
      <c r="AX1139" s="171">
        <v>44058</v>
      </c>
      <c r="AY1139" s="167">
        <v>15</v>
      </c>
      <c r="AZ1139" s="169"/>
      <c r="BA1139" s="170">
        <v>1</v>
      </c>
      <c r="BB1139" s="171">
        <v>44057</v>
      </c>
      <c r="BC1139" s="167">
        <v>15</v>
      </c>
      <c r="BD1139" s="169"/>
      <c r="BE1139" s="170">
        <v>1</v>
      </c>
      <c r="BF1139" s="171">
        <v>44056</v>
      </c>
      <c r="BG1139" s="167">
        <v>15</v>
      </c>
      <c r="BH1139" s="169"/>
    </row>
    <row r="1140" spans="1:60" s="172" customFormat="1" x14ac:dyDescent="0.25">
      <c r="A1140" s="164"/>
      <c r="B1140" s="165"/>
      <c r="C1140" s="144">
        <f t="shared" si="195"/>
        <v>1</v>
      </c>
      <c r="D1140" s="166">
        <f t="shared" si="196"/>
        <v>1</v>
      </c>
      <c r="E1140" s="167">
        <f t="shared" si="197"/>
        <v>55</v>
      </c>
      <c r="F1140" s="167">
        <v>5</v>
      </c>
      <c r="G1140" s="168"/>
      <c r="H1140" s="169"/>
      <c r="I1140" s="170">
        <v>6</v>
      </c>
      <c r="J1140" s="171">
        <v>44068</v>
      </c>
      <c r="K1140" s="167">
        <v>5</v>
      </c>
      <c r="L1140" s="169"/>
      <c r="M1140" s="170">
        <v>8</v>
      </c>
      <c r="N1140" s="171">
        <v>44067</v>
      </c>
      <c r="O1140" s="167">
        <v>5</v>
      </c>
      <c r="P1140" s="169"/>
      <c r="Q1140" s="170">
        <v>8</v>
      </c>
      <c r="R1140" s="171">
        <v>44066</v>
      </c>
      <c r="S1140" s="167">
        <v>5</v>
      </c>
      <c r="T1140" s="169"/>
      <c r="U1140" s="170">
        <v>8</v>
      </c>
      <c r="V1140" s="171">
        <v>44065</v>
      </c>
      <c r="W1140" s="167">
        <v>5</v>
      </c>
      <c r="X1140" s="169"/>
      <c r="Y1140" s="3">
        <v>5</v>
      </c>
      <c r="Z1140" s="171">
        <v>44064</v>
      </c>
      <c r="AA1140" s="167">
        <v>5</v>
      </c>
      <c r="AB1140" s="169"/>
      <c r="AC1140" s="131">
        <v>3</v>
      </c>
      <c r="AD1140" s="171">
        <v>44063</v>
      </c>
      <c r="AE1140" s="167">
        <v>5</v>
      </c>
      <c r="AF1140" s="169"/>
      <c r="AG1140" s="170">
        <v>1</v>
      </c>
      <c r="AH1140" s="171">
        <v>44062</v>
      </c>
      <c r="AI1140" s="167">
        <v>0</v>
      </c>
      <c r="AJ1140" s="169"/>
      <c r="AK1140" s="170">
        <v>1</v>
      </c>
      <c r="AL1140" s="171">
        <v>44061</v>
      </c>
      <c r="AM1140" s="167">
        <v>5</v>
      </c>
      <c r="AN1140" s="169"/>
      <c r="AO1140" s="170">
        <v>1</v>
      </c>
      <c r="AP1140" s="171">
        <v>44060</v>
      </c>
      <c r="AQ1140" s="167">
        <v>5</v>
      </c>
      <c r="AR1140" s="169"/>
      <c r="AS1140" s="170">
        <v>1</v>
      </c>
      <c r="AT1140" s="171">
        <v>44059</v>
      </c>
      <c r="AU1140" s="167">
        <v>5</v>
      </c>
      <c r="AV1140" s="169"/>
      <c r="AW1140" s="170">
        <v>1</v>
      </c>
      <c r="AX1140" s="171">
        <v>44058</v>
      </c>
      <c r="AY1140" s="167">
        <v>5</v>
      </c>
      <c r="AZ1140" s="169"/>
      <c r="BA1140" s="170">
        <v>1</v>
      </c>
      <c r="BB1140" s="171">
        <v>44057</v>
      </c>
      <c r="BC1140" s="167">
        <v>0</v>
      </c>
      <c r="BD1140" s="169"/>
      <c r="BE1140" s="170">
        <v>1</v>
      </c>
      <c r="BF1140" s="171">
        <v>44056</v>
      </c>
      <c r="BG1140" s="167">
        <v>5</v>
      </c>
      <c r="BH1140" s="169"/>
    </row>
    <row r="1141" spans="1:60" s="172" customFormat="1" x14ac:dyDescent="0.25">
      <c r="A1141" s="164">
        <v>44069</v>
      </c>
      <c r="B1141" s="165">
        <v>0.41666666666666669</v>
      </c>
      <c r="C1141" s="144">
        <f t="shared" ref="C1141:C1147" si="198">ABS(MAX(K1141,O1141,S1141,W1141,AA1141,AE1141,AI1141,AM1141,AQ1141,AU1141,AY1141,BC1141,BG1141)/F1141)</f>
        <v>1</v>
      </c>
      <c r="D1141" s="166">
        <f t="shared" ref="D1141:D1147" si="199">C1141</f>
        <v>1</v>
      </c>
      <c r="E1141" s="167">
        <f t="shared" ref="E1141:E1147" si="200">SUM(K1141,O1141,S1141,W1141,AA1141,AE1141,AI1141,AM1141,AQ1141,AU1141,AY1141,BC1141,BG1141)</f>
        <v>40</v>
      </c>
      <c r="F1141" s="167">
        <v>5</v>
      </c>
      <c r="G1141" s="168"/>
      <c r="H1141" s="169"/>
      <c r="I1141" s="170">
        <v>6</v>
      </c>
      <c r="J1141" s="171">
        <v>44064</v>
      </c>
      <c r="K1141" s="167">
        <v>5</v>
      </c>
      <c r="L1141" s="169"/>
      <c r="M1141" s="170">
        <v>8</v>
      </c>
      <c r="N1141" s="171">
        <v>44063</v>
      </c>
      <c r="O1141" s="167">
        <v>5</v>
      </c>
      <c r="P1141" s="169"/>
      <c r="Q1141" s="170">
        <v>8</v>
      </c>
      <c r="R1141" s="171">
        <v>44062</v>
      </c>
      <c r="S1141" s="167">
        <v>5</v>
      </c>
      <c r="T1141" s="169"/>
      <c r="U1141" s="170">
        <v>8</v>
      </c>
      <c r="V1141" s="171">
        <v>44061</v>
      </c>
      <c r="W1141" s="167">
        <v>5</v>
      </c>
      <c r="X1141" s="169"/>
      <c r="Y1141" s="3">
        <v>5</v>
      </c>
      <c r="Z1141" s="171">
        <v>44060</v>
      </c>
      <c r="AA1141" s="167">
        <v>5</v>
      </c>
      <c r="AB1141" s="169"/>
      <c r="AC1141" s="131">
        <v>3</v>
      </c>
      <c r="AD1141" s="171">
        <v>44059</v>
      </c>
      <c r="AE1141" s="167">
        <v>5</v>
      </c>
      <c r="AF1141" s="169"/>
      <c r="AG1141" s="170">
        <v>1</v>
      </c>
      <c r="AH1141" s="171">
        <v>44058</v>
      </c>
      <c r="AI1141" s="167">
        <v>5</v>
      </c>
      <c r="AJ1141" s="169"/>
      <c r="AK1141" s="170">
        <v>1</v>
      </c>
      <c r="AL1141" s="171">
        <v>44057</v>
      </c>
      <c r="AM1141" s="167">
        <v>5</v>
      </c>
      <c r="AN1141" s="169"/>
      <c r="AO1141" s="170"/>
      <c r="AP1141" s="171"/>
      <c r="AQ1141" s="167"/>
      <c r="AR1141" s="169"/>
      <c r="AS1141" s="170"/>
      <c r="AT1141" s="171"/>
      <c r="AU1141" s="167"/>
      <c r="AV1141" s="169"/>
      <c r="AW1141" s="170"/>
      <c r="AX1141" s="171"/>
      <c r="AY1141" s="167"/>
      <c r="AZ1141" s="169"/>
      <c r="BA1141" s="170"/>
      <c r="BB1141" s="171"/>
      <c r="BC1141" s="167"/>
      <c r="BD1141" s="169"/>
      <c r="BE1141" s="170"/>
      <c r="BF1141" s="171"/>
      <c r="BG1141" s="167"/>
      <c r="BH1141" s="169"/>
    </row>
    <row r="1142" spans="1:60" s="172" customFormat="1" x14ac:dyDescent="0.25">
      <c r="A1142" s="164"/>
      <c r="B1142" s="165"/>
      <c r="C1142" s="144">
        <f t="shared" si="198"/>
        <v>3</v>
      </c>
      <c r="D1142" s="166">
        <f t="shared" si="199"/>
        <v>3</v>
      </c>
      <c r="E1142" s="167">
        <f t="shared" si="200"/>
        <v>195</v>
      </c>
      <c r="F1142" s="167">
        <v>5</v>
      </c>
      <c r="G1142" s="168"/>
      <c r="H1142" s="169"/>
      <c r="I1142" s="170">
        <v>6</v>
      </c>
      <c r="J1142" s="171">
        <v>44068</v>
      </c>
      <c r="K1142" s="167">
        <v>15</v>
      </c>
      <c r="L1142" s="169"/>
      <c r="M1142" s="170">
        <v>8</v>
      </c>
      <c r="N1142" s="171">
        <v>44067</v>
      </c>
      <c r="O1142" s="167">
        <v>15</v>
      </c>
      <c r="P1142" s="169"/>
      <c r="Q1142" s="170">
        <v>8</v>
      </c>
      <c r="R1142" s="171">
        <v>44066</v>
      </c>
      <c r="S1142" s="167">
        <v>15</v>
      </c>
      <c r="T1142" s="169"/>
      <c r="U1142" s="170">
        <v>8</v>
      </c>
      <c r="V1142" s="171">
        <v>44065</v>
      </c>
      <c r="W1142" s="167">
        <v>15</v>
      </c>
      <c r="X1142" s="169"/>
      <c r="Y1142" s="3">
        <v>5</v>
      </c>
      <c r="Z1142" s="171">
        <v>44064</v>
      </c>
      <c r="AA1142" s="167">
        <v>15</v>
      </c>
      <c r="AB1142" s="169"/>
      <c r="AC1142" s="131">
        <v>3</v>
      </c>
      <c r="AD1142" s="171">
        <v>44063</v>
      </c>
      <c r="AE1142" s="167">
        <v>15</v>
      </c>
      <c r="AF1142" s="169"/>
      <c r="AG1142" s="170">
        <v>1</v>
      </c>
      <c r="AH1142" s="171">
        <v>44062</v>
      </c>
      <c r="AI1142" s="167">
        <v>15</v>
      </c>
      <c r="AJ1142" s="169"/>
      <c r="AK1142" s="170">
        <v>1</v>
      </c>
      <c r="AL1142" s="171">
        <v>44061</v>
      </c>
      <c r="AM1142" s="167">
        <v>15</v>
      </c>
      <c r="AN1142" s="169"/>
      <c r="AO1142" s="170">
        <v>1</v>
      </c>
      <c r="AP1142" s="171">
        <v>44060</v>
      </c>
      <c r="AQ1142" s="167">
        <v>15</v>
      </c>
      <c r="AR1142" s="169"/>
      <c r="AS1142" s="170">
        <v>1</v>
      </c>
      <c r="AT1142" s="171">
        <v>44059</v>
      </c>
      <c r="AU1142" s="167">
        <v>15</v>
      </c>
      <c r="AV1142" s="169"/>
      <c r="AW1142" s="170">
        <v>1</v>
      </c>
      <c r="AX1142" s="171">
        <v>44058</v>
      </c>
      <c r="AY1142" s="167">
        <v>15</v>
      </c>
      <c r="AZ1142" s="169"/>
      <c r="BA1142" s="170">
        <v>1</v>
      </c>
      <c r="BB1142" s="171">
        <v>44057</v>
      </c>
      <c r="BC1142" s="167">
        <v>15</v>
      </c>
      <c r="BD1142" s="169"/>
      <c r="BE1142" s="170">
        <v>1</v>
      </c>
      <c r="BF1142" s="171">
        <v>44056</v>
      </c>
      <c r="BG1142" s="167">
        <v>15</v>
      </c>
      <c r="BH1142" s="169"/>
    </row>
    <row r="1143" spans="1:60" s="172" customFormat="1" x14ac:dyDescent="0.25">
      <c r="A1143" s="164"/>
      <c r="B1143" s="165"/>
      <c r="C1143" s="144">
        <f t="shared" si="198"/>
        <v>1</v>
      </c>
      <c r="D1143" s="166">
        <f t="shared" si="199"/>
        <v>1</v>
      </c>
      <c r="E1143" s="167">
        <f t="shared" si="200"/>
        <v>15</v>
      </c>
      <c r="F1143" s="167">
        <v>5</v>
      </c>
      <c r="G1143" s="168"/>
      <c r="H1143" s="169"/>
      <c r="I1143" s="170">
        <v>6</v>
      </c>
      <c r="J1143" s="171">
        <v>44068</v>
      </c>
      <c r="K1143" s="167">
        <v>5</v>
      </c>
      <c r="L1143" s="169"/>
      <c r="M1143" s="170">
        <v>8</v>
      </c>
      <c r="N1143" s="171">
        <v>44067</v>
      </c>
      <c r="O1143" s="167">
        <v>5</v>
      </c>
      <c r="P1143" s="169"/>
      <c r="Q1143" s="170">
        <v>8</v>
      </c>
      <c r="R1143" s="171">
        <v>44066</v>
      </c>
      <c r="S1143" s="167">
        <v>5</v>
      </c>
      <c r="T1143" s="169"/>
      <c r="U1143" s="170"/>
      <c r="V1143" s="171"/>
      <c r="W1143" s="167"/>
      <c r="X1143" s="169"/>
      <c r="Y1143" s="3"/>
      <c r="Z1143" s="171"/>
      <c r="AA1143" s="167"/>
      <c r="AB1143" s="169"/>
      <c r="AC1143" s="131"/>
      <c r="AD1143" s="171"/>
      <c r="AE1143" s="167"/>
      <c r="AF1143" s="169"/>
      <c r="AG1143" s="170"/>
      <c r="AH1143" s="171"/>
      <c r="AI1143" s="167"/>
      <c r="AJ1143" s="169"/>
      <c r="AK1143" s="170"/>
      <c r="AL1143" s="171"/>
      <c r="AM1143" s="167"/>
      <c r="AN1143" s="169"/>
      <c r="AO1143" s="170"/>
      <c r="AP1143" s="171"/>
      <c r="AQ1143" s="167"/>
      <c r="AR1143" s="169"/>
      <c r="AS1143" s="170"/>
      <c r="AT1143" s="171"/>
      <c r="AU1143" s="167"/>
      <c r="AV1143" s="169"/>
      <c r="AW1143" s="170"/>
      <c r="AX1143" s="171"/>
      <c r="AY1143" s="167"/>
      <c r="AZ1143" s="169"/>
      <c r="BA1143" s="170"/>
      <c r="BB1143" s="171"/>
      <c r="BC1143" s="167"/>
      <c r="BD1143" s="169"/>
      <c r="BE1143" s="170"/>
      <c r="BF1143" s="171"/>
      <c r="BG1143" s="167"/>
      <c r="BH1143" s="169"/>
    </row>
    <row r="1144" spans="1:60" s="172" customFormat="1" x14ac:dyDescent="0.25">
      <c r="A1144" s="164"/>
      <c r="B1144" s="165"/>
      <c r="C1144" s="144">
        <f t="shared" si="198"/>
        <v>1</v>
      </c>
      <c r="D1144" s="166">
        <f t="shared" si="199"/>
        <v>1</v>
      </c>
      <c r="E1144" s="167">
        <f t="shared" si="200"/>
        <v>5</v>
      </c>
      <c r="F1144" s="167">
        <v>5</v>
      </c>
      <c r="G1144" s="168"/>
      <c r="H1144" s="169"/>
      <c r="I1144" s="170">
        <v>6</v>
      </c>
      <c r="J1144" s="171">
        <v>44068</v>
      </c>
      <c r="K1144" s="167">
        <v>5</v>
      </c>
      <c r="L1144" s="169"/>
      <c r="M1144" s="170"/>
      <c r="N1144" s="171"/>
      <c r="O1144" s="167"/>
      <c r="P1144" s="169"/>
      <c r="Q1144" s="170"/>
      <c r="R1144" s="171"/>
      <c r="S1144" s="167"/>
      <c r="T1144" s="169"/>
      <c r="U1144" s="170"/>
      <c r="V1144" s="171"/>
      <c r="W1144" s="167"/>
      <c r="X1144" s="169"/>
      <c r="Y1144" s="3"/>
      <c r="Z1144" s="171"/>
      <c r="AA1144" s="167"/>
      <c r="AB1144" s="169"/>
      <c r="AC1144" s="131"/>
      <c r="AD1144" s="171"/>
      <c r="AE1144" s="167"/>
      <c r="AF1144" s="169"/>
      <c r="AG1144" s="170"/>
      <c r="AH1144" s="171"/>
      <c r="AI1144" s="167"/>
      <c r="AJ1144" s="169"/>
      <c r="AK1144" s="170"/>
      <c r="AL1144" s="171"/>
      <c r="AM1144" s="167"/>
      <c r="AN1144" s="169"/>
      <c r="AO1144" s="170"/>
      <c r="AP1144" s="171"/>
      <c r="AQ1144" s="167"/>
      <c r="AR1144" s="169"/>
      <c r="AS1144" s="170"/>
      <c r="AT1144" s="171"/>
      <c r="AU1144" s="167"/>
      <c r="AV1144" s="169"/>
      <c r="AW1144" s="170"/>
      <c r="AX1144" s="171"/>
      <c r="AY1144" s="167"/>
      <c r="AZ1144" s="169"/>
      <c r="BA1144" s="170"/>
      <c r="BB1144" s="171"/>
      <c r="BC1144" s="167"/>
      <c r="BD1144" s="169"/>
      <c r="BE1144" s="170"/>
      <c r="BF1144" s="171"/>
      <c r="BG1144" s="167"/>
      <c r="BH1144" s="169"/>
    </row>
    <row r="1145" spans="1:60" s="172" customFormat="1" x14ac:dyDescent="0.25">
      <c r="A1145" s="164">
        <v>44069</v>
      </c>
      <c r="B1145" s="165">
        <v>0.45833333333333331</v>
      </c>
      <c r="C1145" s="144">
        <f t="shared" si="198"/>
        <v>5</v>
      </c>
      <c r="D1145" s="166">
        <f t="shared" si="199"/>
        <v>5</v>
      </c>
      <c r="E1145" s="167">
        <f t="shared" si="200"/>
        <v>325</v>
      </c>
      <c r="F1145" s="167">
        <v>5</v>
      </c>
      <c r="G1145" s="168"/>
      <c r="H1145" s="169"/>
      <c r="I1145" s="170">
        <v>6</v>
      </c>
      <c r="J1145" s="171">
        <v>44068</v>
      </c>
      <c r="K1145" s="167">
        <v>25</v>
      </c>
      <c r="L1145" s="169"/>
      <c r="M1145" s="170">
        <v>8</v>
      </c>
      <c r="N1145" s="171">
        <v>44067</v>
      </c>
      <c r="O1145" s="167">
        <v>25</v>
      </c>
      <c r="P1145" s="169"/>
      <c r="Q1145" s="170">
        <v>8</v>
      </c>
      <c r="R1145" s="171">
        <v>44066</v>
      </c>
      <c r="S1145" s="167">
        <v>25</v>
      </c>
      <c r="T1145" s="169"/>
      <c r="U1145" s="170">
        <v>8</v>
      </c>
      <c r="V1145" s="171">
        <v>44065</v>
      </c>
      <c r="W1145" s="167">
        <v>25</v>
      </c>
      <c r="X1145" s="169"/>
      <c r="Y1145" s="3">
        <v>5</v>
      </c>
      <c r="Z1145" s="171">
        <v>44064</v>
      </c>
      <c r="AA1145" s="167">
        <v>25</v>
      </c>
      <c r="AB1145" s="169"/>
      <c r="AC1145" s="131">
        <v>3</v>
      </c>
      <c r="AD1145" s="171">
        <v>44063</v>
      </c>
      <c r="AE1145" s="167">
        <v>25</v>
      </c>
      <c r="AF1145" s="169"/>
      <c r="AG1145" s="170">
        <v>1</v>
      </c>
      <c r="AH1145" s="171">
        <v>44062</v>
      </c>
      <c r="AI1145" s="167">
        <v>25</v>
      </c>
      <c r="AJ1145" s="169"/>
      <c r="AK1145" s="170">
        <v>1</v>
      </c>
      <c r="AL1145" s="171">
        <v>44061</v>
      </c>
      <c r="AM1145" s="167">
        <v>25</v>
      </c>
      <c r="AN1145" s="169"/>
      <c r="AO1145" s="170">
        <v>1</v>
      </c>
      <c r="AP1145" s="171">
        <v>44060</v>
      </c>
      <c r="AQ1145" s="167">
        <v>25</v>
      </c>
      <c r="AR1145" s="169"/>
      <c r="AS1145" s="170">
        <v>1</v>
      </c>
      <c r="AT1145" s="171">
        <v>44059</v>
      </c>
      <c r="AU1145" s="167">
        <v>25</v>
      </c>
      <c r="AV1145" s="169"/>
      <c r="AW1145" s="170">
        <v>1</v>
      </c>
      <c r="AX1145" s="171">
        <v>44058</v>
      </c>
      <c r="AY1145" s="167">
        <v>25</v>
      </c>
      <c r="AZ1145" s="169"/>
      <c r="BA1145" s="170">
        <v>1</v>
      </c>
      <c r="BB1145" s="171">
        <v>44057</v>
      </c>
      <c r="BC1145" s="167">
        <v>25</v>
      </c>
      <c r="BD1145" s="169"/>
      <c r="BE1145" s="170">
        <v>1</v>
      </c>
      <c r="BF1145" s="171">
        <v>44056</v>
      </c>
      <c r="BG1145" s="167">
        <v>25</v>
      </c>
      <c r="BH1145" s="169"/>
    </row>
    <row r="1146" spans="1:60" s="172" customFormat="1" x14ac:dyDescent="0.25">
      <c r="A1146" s="164"/>
      <c r="B1146" s="165"/>
      <c r="C1146" s="144">
        <f t="shared" si="198"/>
        <v>1</v>
      </c>
      <c r="D1146" s="166">
        <f t="shared" si="199"/>
        <v>1</v>
      </c>
      <c r="E1146" s="167">
        <f t="shared" si="200"/>
        <v>55</v>
      </c>
      <c r="F1146" s="167">
        <v>5</v>
      </c>
      <c r="G1146" s="168"/>
      <c r="H1146" s="169"/>
      <c r="I1146" s="170">
        <v>6</v>
      </c>
      <c r="J1146" s="171">
        <v>44068</v>
      </c>
      <c r="K1146" s="167">
        <v>5</v>
      </c>
      <c r="L1146" s="169"/>
      <c r="M1146" s="170">
        <v>8</v>
      </c>
      <c r="N1146" s="171">
        <v>44067</v>
      </c>
      <c r="O1146" s="167">
        <v>5</v>
      </c>
      <c r="P1146" s="169"/>
      <c r="Q1146" s="170">
        <v>8</v>
      </c>
      <c r="R1146" s="171">
        <v>44066</v>
      </c>
      <c r="S1146" s="167">
        <v>5</v>
      </c>
      <c r="T1146" s="169"/>
      <c r="U1146" s="170">
        <v>8</v>
      </c>
      <c r="V1146" s="171">
        <v>44065</v>
      </c>
      <c r="W1146" s="167">
        <v>5</v>
      </c>
      <c r="X1146" s="169"/>
      <c r="Y1146" s="3">
        <v>5</v>
      </c>
      <c r="Z1146" s="171">
        <v>44064</v>
      </c>
      <c r="AA1146" s="167">
        <v>0</v>
      </c>
      <c r="AB1146" s="169"/>
      <c r="AC1146" s="131">
        <v>5</v>
      </c>
      <c r="AD1146" s="171">
        <v>44063</v>
      </c>
      <c r="AE1146" s="167">
        <v>5</v>
      </c>
      <c r="AF1146" s="169"/>
      <c r="AG1146" s="170">
        <v>3</v>
      </c>
      <c r="AH1146" s="171">
        <v>44062</v>
      </c>
      <c r="AI1146" s="167">
        <v>0</v>
      </c>
      <c r="AJ1146" s="169"/>
      <c r="AK1146" s="170">
        <v>3</v>
      </c>
      <c r="AL1146" s="171">
        <v>44061</v>
      </c>
      <c r="AM1146" s="167">
        <v>5</v>
      </c>
      <c r="AN1146" s="169"/>
      <c r="AO1146" s="170">
        <v>1</v>
      </c>
      <c r="AP1146" s="171">
        <v>44060</v>
      </c>
      <c r="AQ1146" s="167">
        <v>5</v>
      </c>
      <c r="AR1146" s="169"/>
      <c r="AS1146" s="170">
        <v>1</v>
      </c>
      <c r="AT1146" s="171">
        <v>44059</v>
      </c>
      <c r="AU1146" s="167">
        <v>5</v>
      </c>
      <c r="AV1146" s="169"/>
      <c r="AW1146" s="170">
        <v>1</v>
      </c>
      <c r="AX1146" s="171">
        <v>44058</v>
      </c>
      <c r="AY1146" s="167">
        <v>5</v>
      </c>
      <c r="AZ1146" s="169"/>
      <c r="BA1146" s="170">
        <v>1</v>
      </c>
      <c r="BB1146" s="171">
        <v>44057</v>
      </c>
      <c r="BC1146" s="167">
        <v>5</v>
      </c>
      <c r="BD1146" s="169"/>
      <c r="BE1146" s="170">
        <v>1</v>
      </c>
      <c r="BF1146" s="171">
        <v>44056</v>
      </c>
      <c r="BG1146" s="167">
        <v>5</v>
      </c>
      <c r="BH1146" s="169"/>
    </row>
    <row r="1147" spans="1:60" s="172" customFormat="1" x14ac:dyDescent="0.25">
      <c r="A1147" s="164"/>
      <c r="B1147" s="165"/>
      <c r="C1147" s="144">
        <f t="shared" si="198"/>
        <v>1</v>
      </c>
      <c r="D1147" s="166">
        <f t="shared" si="199"/>
        <v>1</v>
      </c>
      <c r="E1147" s="167">
        <f t="shared" si="200"/>
        <v>10</v>
      </c>
      <c r="F1147" s="167">
        <v>5</v>
      </c>
      <c r="G1147" s="168"/>
      <c r="H1147" s="169"/>
      <c r="I1147" s="170">
        <v>6</v>
      </c>
      <c r="J1147" s="171">
        <v>44068</v>
      </c>
      <c r="K1147" s="167">
        <v>5</v>
      </c>
      <c r="L1147" s="169"/>
      <c r="M1147" s="170">
        <v>8</v>
      </c>
      <c r="N1147" s="171">
        <v>44067</v>
      </c>
      <c r="O1147" s="167">
        <v>5</v>
      </c>
      <c r="P1147" s="169"/>
      <c r="Q1147" s="170"/>
      <c r="R1147" s="171"/>
      <c r="S1147" s="167"/>
      <c r="T1147" s="169"/>
      <c r="U1147" s="170"/>
      <c r="V1147" s="171"/>
      <c r="W1147" s="167"/>
      <c r="X1147" s="169"/>
      <c r="Y1147" s="3"/>
      <c r="Z1147" s="171"/>
      <c r="AA1147" s="167"/>
      <c r="AB1147" s="169"/>
      <c r="AC1147" s="131"/>
      <c r="AD1147" s="171"/>
      <c r="AE1147" s="167"/>
      <c r="AF1147" s="169"/>
      <c r="AG1147" s="170"/>
      <c r="AH1147" s="171"/>
      <c r="AI1147" s="167"/>
      <c r="AJ1147" s="169"/>
      <c r="AK1147" s="170"/>
      <c r="AL1147" s="171"/>
      <c r="AM1147" s="167"/>
      <c r="AN1147" s="169"/>
      <c r="AO1147" s="170"/>
      <c r="AP1147" s="171"/>
      <c r="AQ1147" s="167"/>
      <c r="AR1147" s="169"/>
      <c r="AS1147" s="170"/>
      <c r="AT1147" s="171"/>
      <c r="AU1147" s="167"/>
      <c r="AV1147" s="169"/>
      <c r="AW1147" s="170"/>
      <c r="AX1147" s="171"/>
      <c r="AY1147" s="167"/>
      <c r="AZ1147" s="169"/>
      <c r="BA1147" s="170"/>
      <c r="BB1147" s="171"/>
      <c r="BC1147" s="167"/>
      <c r="BD1147" s="169"/>
      <c r="BE1147" s="170"/>
      <c r="BF1147" s="171"/>
      <c r="BG1147" s="167"/>
      <c r="BH1147" s="169"/>
    </row>
    <row r="1148" spans="1:60" s="172" customFormat="1" ht="12.45" customHeight="1" x14ac:dyDescent="0.25">
      <c r="A1148" s="164">
        <v>44069</v>
      </c>
      <c r="B1148" s="165">
        <v>0.5</v>
      </c>
      <c r="C1148" s="144">
        <f t="shared" ref="C1148:C1160" si="201">ABS(MAX(K1148,O1148,S1148,W1148,AA1148,AE1148,AI1148,AM1148,AQ1148,AU1148,AY1148,BC1148,BG1148)/F1148)</f>
        <v>1</v>
      </c>
      <c r="D1148" s="166">
        <f t="shared" ref="D1148:D1160" si="202">C1148</f>
        <v>1</v>
      </c>
      <c r="E1148" s="167">
        <f t="shared" ref="E1148:E1160" si="203">SUM(K1148,O1148,S1148,W1148,AA1148,AE1148,AI1148,AM1148,AQ1148,AU1148,AY1148,BC1148,BG1148)</f>
        <v>30</v>
      </c>
      <c r="F1148" s="167">
        <v>5</v>
      </c>
      <c r="G1148" s="168"/>
      <c r="H1148" s="169"/>
      <c r="I1148" s="170">
        <v>6</v>
      </c>
      <c r="J1148" s="171">
        <v>44065</v>
      </c>
      <c r="K1148" s="167">
        <v>5</v>
      </c>
      <c r="L1148" s="169"/>
      <c r="M1148" s="170">
        <v>8</v>
      </c>
      <c r="N1148" s="171">
        <v>44064</v>
      </c>
      <c r="O1148" s="167">
        <v>0</v>
      </c>
      <c r="P1148" s="169"/>
      <c r="Q1148" s="170">
        <v>8</v>
      </c>
      <c r="R1148" s="171">
        <v>44063</v>
      </c>
      <c r="S1148" s="167">
        <v>0</v>
      </c>
      <c r="T1148" s="169"/>
      <c r="U1148" s="170">
        <v>8</v>
      </c>
      <c r="V1148" s="171">
        <v>44062</v>
      </c>
      <c r="W1148" s="167">
        <v>0</v>
      </c>
      <c r="X1148" s="169"/>
      <c r="Y1148" s="3">
        <v>8</v>
      </c>
      <c r="Z1148" s="171">
        <v>44061</v>
      </c>
      <c r="AA1148" s="167">
        <v>5</v>
      </c>
      <c r="AB1148" s="169"/>
      <c r="AC1148" s="131">
        <v>8</v>
      </c>
      <c r="AD1148" s="171">
        <v>44060</v>
      </c>
      <c r="AE1148" s="167">
        <v>5</v>
      </c>
      <c r="AF1148" s="169"/>
      <c r="AG1148" s="170">
        <v>8</v>
      </c>
      <c r="AH1148" s="171">
        <v>44059</v>
      </c>
      <c r="AI1148" s="167">
        <v>5</v>
      </c>
      <c r="AJ1148" s="169"/>
      <c r="AK1148" s="170">
        <v>5</v>
      </c>
      <c r="AL1148" s="171">
        <v>44058</v>
      </c>
      <c r="AM1148" s="167">
        <v>5</v>
      </c>
      <c r="AN1148" s="169"/>
      <c r="AO1148" s="170">
        <v>3</v>
      </c>
      <c r="AP1148" s="171">
        <v>44057</v>
      </c>
      <c r="AQ1148" s="167">
        <v>5</v>
      </c>
      <c r="AR1148" s="169"/>
      <c r="AS1148" s="170"/>
      <c r="AT1148" s="171"/>
      <c r="AU1148" s="167"/>
      <c r="AV1148" s="169"/>
      <c r="AW1148" s="170"/>
      <c r="AX1148" s="171"/>
      <c r="AY1148" s="167"/>
      <c r="AZ1148" s="169"/>
      <c r="BA1148" s="170"/>
      <c r="BB1148" s="171"/>
      <c r="BC1148" s="167"/>
      <c r="BD1148" s="169"/>
      <c r="BE1148" s="170"/>
      <c r="BF1148" s="171"/>
      <c r="BG1148" s="167"/>
      <c r="BH1148" s="169"/>
    </row>
    <row r="1149" spans="1:60" s="172" customFormat="1" x14ac:dyDescent="0.25">
      <c r="A1149" s="164"/>
      <c r="B1149" s="165"/>
      <c r="C1149" s="144">
        <f t="shared" si="201"/>
        <v>5</v>
      </c>
      <c r="D1149" s="166">
        <f t="shared" si="202"/>
        <v>5</v>
      </c>
      <c r="E1149" s="167">
        <f t="shared" si="203"/>
        <v>325</v>
      </c>
      <c r="F1149" s="167">
        <v>5</v>
      </c>
      <c r="G1149" s="168"/>
      <c r="H1149" s="169"/>
      <c r="I1149" s="170">
        <v>6</v>
      </c>
      <c r="J1149" s="171">
        <v>44068</v>
      </c>
      <c r="K1149" s="167">
        <v>25</v>
      </c>
      <c r="L1149" s="169"/>
      <c r="M1149" s="170">
        <v>8</v>
      </c>
      <c r="N1149" s="171">
        <v>44067</v>
      </c>
      <c r="O1149" s="167">
        <v>25</v>
      </c>
      <c r="P1149" s="169"/>
      <c r="Q1149" s="170">
        <v>8</v>
      </c>
      <c r="R1149" s="171">
        <v>44066</v>
      </c>
      <c r="S1149" s="167">
        <v>25</v>
      </c>
      <c r="T1149" s="169"/>
      <c r="U1149" s="170">
        <v>8</v>
      </c>
      <c r="V1149" s="171">
        <v>44065</v>
      </c>
      <c r="W1149" s="167">
        <v>25</v>
      </c>
      <c r="X1149" s="169"/>
      <c r="Y1149" s="3">
        <v>5</v>
      </c>
      <c r="Z1149" s="171">
        <v>44064</v>
      </c>
      <c r="AA1149" s="167">
        <v>25</v>
      </c>
      <c r="AB1149" s="169"/>
      <c r="AC1149" s="131">
        <v>3</v>
      </c>
      <c r="AD1149" s="171">
        <v>44063</v>
      </c>
      <c r="AE1149" s="167">
        <v>25</v>
      </c>
      <c r="AF1149" s="169"/>
      <c r="AG1149" s="170">
        <v>1</v>
      </c>
      <c r="AH1149" s="171">
        <v>44062</v>
      </c>
      <c r="AI1149" s="167">
        <v>25</v>
      </c>
      <c r="AJ1149" s="169"/>
      <c r="AK1149" s="170">
        <v>1</v>
      </c>
      <c r="AL1149" s="171">
        <v>44061</v>
      </c>
      <c r="AM1149" s="167">
        <v>25</v>
      </c>
      <c r="AN1149" s="169"/>
      <c r="AO1149" s="170">
        <v>1</v>
      </c>
      <c r="AP1149" s="171">
        <v>44060</v>
      </c>
      <c r="AQ1149" s="167">
        <v>25</v>
      </c>
      <c r="AR1149" s="169"/>
      <c r="AS1149" s="170">
        <v>1</v>
      </c>
      <c r="AT1149" s="171">
        <v>44059</v>
      </c>
      <c r="AU1149" s="167">
        <v>25</v>
      </c>
      <c r="AV1149" s="169"/>
      <c r="AW1149" s="170">
        <v>1</v>
      </c>
      <c r="AX1149" s="171">
        <v>44058</v>
      </c>
      <c r="AY1149" s="167">
        <v>25</v>
      </c>
      <c r="AZ1149" s="169"/>
      <c r="BA1149" s="170">
        <v>1</v>
      </c>
      <c r="BB1149" s="171">
        <v>44057</v>
      </c>
      <c r="BC1149" s="167">
        <v>25</v>
      </c>
      <c r="BD1149" s="169"/>
      <c r="BE1149" s="170">
        <v>1</v>
      </c>
      <c r="BF1149" s="171">
        <v>44056</v>
      </c>
      <c r="BG1149" s="167">
        <v>25</v>
      </c>
      <c r="BH1149" s="169"/>
    </row>
    <row r="1150" spans="1:60" s="172" customFormat="1" x14ac:dyDescent="0.25">
      <c r="A1150" s="164"/>
      <c r="B1150" s="165"/>
      <c r="C1150" s="144">
        <f t="shared" si="201"/>
        <v>1</v>
      </c>
      <c r="D1150" s="166">
        <f t="shared" si="202"/>
        <v>1</v>
      </c>
      <c r="E1150" s="167">
        <f t="shared" si="203"/>
        <v>55</v>
      </c>
      <c r="F1150" s="167">
        <v>5</v>
      </c>
      <c r="G1150" s="168"/>
      <c r="H1150" s="169"/>
      <c r="I1150" s="170">
        <v>6</v>
      </c>
      <c r="J1150" s="171">
        <v>44068</v>
      </c>
      <c r="K1150" s="167">
        <v>5</v>
      </c>
      <c r="L1150" s="169"/>
      <c r="M1150" s="170">
        <v>8</v>
      </c>
      <c r="N1150" s="171">
        <v>44067</v>
      </c>
      <c r="O1150" s="167">
        <v>5</v>
      </c>
      <c r="P1150" s="169"/>
      <c r="Q1150" s="170">
        <v>8</v>
      </c>
      <c r="R1150" s="171">
        <v>44066</v>
      </c>
      <c r="S1150" s="167">
        <v>5</v>
      </c>
      <c r="T1150" s="169"/>
      <c r="U1150" s="170">
        <v>8</v>
      </c>
      <c r="V1150" s="171">
        <v>44065</v>
      </c>
      <c r="W1150" s="167">
        <v>5</v>
      </c>
      <c r="X1150" s="169"/>
      <c r="Y1150" s="3">
        <v>5</v>
      </c>
      <c r="Z1150" s="171">
        <v>44064</v>
      </c>
      <c r="AA1150" s="167">
        <v>5</v>
      </c>
      <c r="AB1150" s="169"/>
      <c r="AC1150" s="131">
        <v>3</v>
      </c>
      <c r="AD1150" s="171">
        <v>44063</v>
      </c>
      <c r="AE1150" s="167">
        <v>5</v>
      </c>
      <c r="AF1150" s="169"/>
      <c r="AG1150" s="170">
        <v>1</v>
      </c>
      <c r="AH1150" s="171">
        <v>44062</v>
      </c>
      <c r="AI1150" s="167">
        <v>5</v>
      </c>
      <c r="AJ1150" s="169"/>
      <c r="AK1150" s="170">
        <v>1</v>
      </c>
      <c r="AL1150" s="171">
        <v>44061</v>
      </c>
      <c r="AM1150" s="167">
        <v>5</v>
      </c>
      <c r="AN1150" s="169"/>
      <c r="AO1150" s="170">
        <v>1</v>
      </c>
      <c r="AP1150" s="171">
        <v>44060</v>
      </c>
      <c r="AQ1150" s="167">
        <v>5</v>
      </c>
      <c r="AR1150" s="169"/>
      <c r="AS1150" s="170">
        <v>1</v>
      </c>
      <c r="AT1150" s="171">
        <v>44059</v>
      </c>
      <c r="AU1150" s="167">
        <v>5</v>
      </c>
      <c r="AV1150" s="169"/>
      <c r="AW1150" s="170">
        <v>1</v>
      </c>
      <c r="AX1150" s="171">
        <v>44058</v>
      </c>
      <c r="AY1150" s="167">
        <v>5</v>
      </c>
      <c r="AZ1150" s="169"/>
      <c r="BA1150" s="170"/>
      <c r="BB1150" s="171"/>
      <c r="BC1150" s="167"/>
      <c r="BD1150" s="169"/>
      <c r="BE1150" s="170"/>
      <c r="BF1150" s="171"/>
      <c r="BG1150" s="167"/>
      <c r="BH1150" s="169"/>
    </row>
    <row r="1151" spans="1:60" s="172" customFormat="1" x14ac:dyDescent="0.25">
      <c r="A1151" s="164"/>
      <c r="B1151" s="165"/>
      <c r="C1151" s="144">
        <f t="shared" si="201"/>
        <v>1</v>
      </c>
      <c r="D1151" s="166">
        <f t="shared" si="202"/>
        <v>1</v>
      </c>
      <c r="E1151" s="167">
        <f t="shared" si="203"/>
        <v>15</v>
      </c>
      <c r="F1151" s="167">
        <v>5</v>
      </c>
      <c r="G1151" s="168"/>
      <c r="H1151" s="169"/>
      <c r="I1151" s="170">
        <v>6</v>
      </c>
      <c r="J1151" s="171">
        <v>44068</v>
      </c>
      <c r="K1151" s="167">
        <v>5</v>
      </c>
      <c r="L1151" s="169"/>
      <c r="M1151" s="170">
        <v>8</v>
      </c>
      <c r="N1151" s="171">
        <v>44067</v>
      </c>
      <c r="O1151" s="167">
        <v>5</v>
      </c>
      <c r="P1151" s="169"/>
      <c r="Q1151" s="170">
        <v>8</v>
      </c>
      <c r="R1151" s="171">
        <v>44066</v>
      </c>
      <c r="S1151" s="167">
        <v>5</v>
      </c>
      <c r="T1151" s="169"/>
      <c r="U1151" s="170"/>
      <c r="V1151" s="171"/>
      <c r="W1151" s="167"/>
      <c r="X1151" s="169"/>
      <c r="Y1151" s="3"/>
      <c r="Z1151" s="171"/>
      <c r="AA1151" s="167"/>
      <c r="AB1151" s="169"/>
      <c r="AC1151" s="131"/>
      <c r="AD1151" s="171"/>
      <c r="AE1151" s="167"/>
      <c r="AF1151" s="169"/>
      <c r="AG1151" s="170"/>
      <c r="AH1151" s="171"/>
      <c r="AI1151" s="167"/>
      <c r="AJ1151" s="169"/>
      <c r="AK1151" s="170"/>
      <c r="AL1151" s="171"/>
      <c r="AM1151" s="167"/>
      <c r="AN1151" s="169"/>
      <c r="AO1151" s="170"/>
      <c r="AP1151" s="171"/>
      <c r="AQ1151" s="167"/>
      <c r="AR1151" s="169"/>
      <c r="AS1151" s="170"/>
      <c r="AT1151" s="171"/>
      <c r="AU1151" s="167"/>
      <c r="AV1151" s="169"/>
      <c r="AW1151" s="170"/>
      <c r="AX1151" s="171"/>
      <c r="AY1151" s="167"/>
      <c r="AZ1151" s="169"/>
      <c r="BA1151" s="170"/>
      <c r="BB1151" s="171"/>
      <c r="BC1151" s="167"/>
      <c r="BD1151" s="169"/>
      <c r="BE1151" s="170"/>
      <c r="BF1151" s="171"/>
      <c r="BG1151" s="167"/>
      <c r="BH1151" s="169"/>
    </row>
    <row r="1152" spans="1:60" s="172" customFormat="1" x14ac:dyDescent="0.25">
      <c r="A1152" s="164">
        <v>44069</v>
      </c>
      <c r="B1152" s="165">
        <v>0.54166666666666663</v>
      </c>
      <c r="C1152" s="144">
        <f t="shared" si="201"/>
        <v>5</v>
      </c>
      <c r="D1152" s="166">
        <f t="shared" si="202"/>
        <v>5</v>
      </c>
      <c r="E1152" s="167">
        <f t="shared" si="203"/>
        <v>325</v>
      </c>
      <c r="F1152" s="167">
        <v>5</v>
      </c>
      <c r="G1152" s="168"/>
      <c r="H1152" s="169"/>
      <c r="I1152" s="170">
        <v>6</v>
      </c>
      <c r="J1152" s="171">
        <v>44068</v>
      </c>
      <c r="K1152" s="167">
        <v>25</v>
      </c>
      <c r="L1152" s="169"/>
      <c r="M1152" s="170">
        <v>8</v>
      </c>
      <c r="N1152" s="171">
        <v>44067</v>
      </c>
      <c r="O1152" s="167">
        <v>25</v>
      </c>
      <c r="P1152" s="169"/>
      <c r="Q1152" s="170">
        <v>8</v>
      </c>
      <c r="R1152" s="171">
        <v>44066</v>
      </c>
      <c r="S1152" s="167">
        <v>25</v>
      </c>
      <c r="T1152" s="169"/>
      <c r="U1152" s="170">
        <v>8</v>
      </c>
      <c r="V1152" s="171">
        <v>44065</v>
      </c>
      <c r="W1152" s="167">
        <v>25</v>
      </c>
      <c r="X1152" s="169"/>
      <c r="Y1152" s="3">
        <v>5</v>
      </c>
      <c r="Z1152" s="171">
        <v>44064</v>
      </c>
      <c r="AA1152" s="167">
        <v>25</v>
      </c>
      <c r="AB1152" s="169"/>
      <c r="AC1152" s="131">
        <v>3</v>
      </c>
      <c r="AD1152" s="171">
        <v>44063</v>
      </c>
      <c r="AE1152" s="167">
        <v>25</v>
      </c>
      <c r="AF1152" s="169"/>
      <c r="AG1152" s="170">
        <v>1</v>
      </c>
      <c r="AH1152" s="171">
        <v>44062</v>
      </c>
      <c r="AI1152" s="167">
        <v>25</v>
      </c>
      <c r="AJ1152" s="169"/>
      <c r="AK1152" s="170">
        <v>1</v>
      </c>
      <c r="AL1152" s="171">
        <v>44061</v>
      </c>
      <c r="AM1152" s="167">
        <v>25</v>
      </c>
      <c r="AN1152" s="169"/>
      <c r="AO1152" s="170">
        <v>1</v>
      </c>
      <c r="AP1152" s="171">
        <v>44060</v>
      </c>
      <c r="AQ1152" s="167">
        <v>25</v>
      </c>
      <c r="AR1152" s="169"/>
      <c r="AS1152" s="170">
        <v>1</v>
      </c>
      <c r="AT1152" s="171">
        <v>44059</v>
      </c>
      <c r="AU1152" s="167">
        <v>25</v>
      </c>
      <c r="AV1152" s="169"/>
      <c r="AW1152" s="170">
        <v>1</v>
      </c>
      <c r="AX1152" s="171">
        <v>44058</v>
      </c>
      <c r="AY1152" s="167">
        <v>25</v>
      </c>
      <c r="AZ1152" s="169"/>
      <c r="BA1152" s="170">
        <v>1</v>
      </c>
      <c r="BB1152" s="171">
        <v>44057</v>
      </c>
      <c r="BC1152" s="167">
        <v>25</v>
      </c>
      <c r="BD1152" s="169"/>
      <c r="BE1152" s="170">
        <v>1</v>
      </c>
      <c r="BF1152" s="171">
        <v>44056</v>
      </c>
      <c r="BG1152" s="167">
        <v>25</v>
      </c>
      <c r="BH1152" s="169"/>
    </row>
    <row r="1153" spans="1:60" s="172" customFormat="1" x14ac:dyDescent="0.25">
      <c r="A1153" s="164"/>
      <c r="B1153" s="165"/>
      <c r="C1153" s="144">
        <f t="shared" si="201"/>
        <v>2</v>
      </c>
      <c r="D1153" s="166">
        <f t="shared" si="202"/>
        <v>2</v>
      </c>
      <c r="E1153" s="167">
        <f t="shared" si="203"/>
        <v>30</v>
      </c>
      <c r="F1153" s="167">
        <v>5</v>
      </c>
      <c r="G1153" s="168"/>
      <c r="H1153" s="169"/>
      <c r="I1153" s="170">
        <v>6</v>
      </c>
      <c r="J1153" s="171">
        <v>44068</v>
      </c>
      <c r="K1153" s="167">
        <v>10</v>
      </c>
      <c r="L1153" s="169"/>
      <c r="M1153" s="170">
        <v>8</v>
      </c>
      <c r="N1153" s="171">
        <v>44067</v>
      </c>
      <c r="O1153" s="167">
        <v>10</v>
      </c>
      <c r="P1153" s="169"/>
      <c r="Q1153" s="170">
        <v>8</v>
      </c>
      <c r="R1153" s="171">
        <v>44066</v>
      </c>
      <c r="S1153" s="167">
        <v>10</v>
      </c>
      <c r="T1153" s="169"/>
      <c r="U1153" s="170"/>
      <c r="V1153" s="171"/>
      <c r="W1153" s="167"/>
      <c r="X1153" s="169"/>
      <c r="Y1153" s="3"/>
      <c r="Z1153" s="171"/>
      <c r="AA1153" s="167"/>
      <c r="AB1153" s="169"/>
      <c r="AC1153" s="131"/>
      <c r="AD1153" s="171"/>
      <c r="AE1153" s="167"/>
      <c r="AF1153" s="169"/>
      <c r="AG1153" s="170"/>
      <c r="AH1153" s="171"/>
      <c r="AI1153" s="167"/>
      <c r="AJ1153" s="169"/>
      <c r="AK1153" s="170"/>
      <c r="AL1153" s="171"/>
      <c r="AM1153" s="167"/>
      <c r="AN1153" s="169"/>
      <c r="AO1153" s="170"/>
      <c r="AP1153" s="171"/>
      <c r="AQ1153" s="167"/>
      <c r="AR1153" s="169"/>
      <c r="AS1153" s="170"/>
      <c r="AT1153" s="171"/>
      <c r="AU1153" s="167"/>
      <c r="AV1153" s="169"/>
      <c r="AW1153" s="170"/>
      <c r="AX1153" s="171"/>
      <c r="AY1153" s="167"/>
      <c r="AZ1153" s="169"/>
      <c r="BA1153" s="170"/>
      <c r="BB1153" s="171"/>
      <c r="BC1153" s="167"/>
      <c r="BD1153" s="169"/>
      <c r="BE1153" s="170"/>
      <c r="BF1153" s="171"/>
      <c r="BG1153" s="167"/>
      <c r="BH1153" s="169"/>
    </row>
    <row r="1154" spans="1:60" s="172" customFormat="1" x14ac:dyDescent="0.25">
      <c r="A1154" s="164"/>
      <c r="B1154" s="165"/>
      <c r="C1154" s="144">
        <f t="shared" si="201"/>
        <v>4</v>
      </c>
      <c r="D1154" s="166">
        <f t="shared" si="202"/>
        <v>4</v>
      </c>
      <c r="E1154" s="167">
        <f t="shared" si="203"/>
        <v>40</v>
      </c>
      <c r="F1154" s="167">
        <v>5</v>
      </c>
      <c r="G1154" s="168"/>
      <c r="H1154" s="169"/>
      <c r="I1154" s="170">
        <v>6</v>
      </c>
      <c r="J1154" s="171">
        <v>44068</v>
      </c>
      <c r="K1154" s="167">
        <v>20</v>
      </c>
      <c r="L1154" s="169"/>
      <c r="M1154" s="170">
        <v>8</v>
      </c>
      <c r="N1154" s="171">
        <v>44067</v>
      </c>
      <c r="O1154" s="167">
        <v>20</v>
      </c>
      <c r="P1154" s="169"/>
      <c r="Q1154" s="170"/>
      <c r="R1154" s="171"/>
      <c r="S1154" s="167"/>
      <c r="T1154" s="169"/>
      <c r="U1154" s="170"/>
      <c r="V1154" s="171"/>
      <c r="W1154" s="167"/>
      <c r="X1154" s="169"/>
      <c r="Y1154" s="3"/>
      <c r="Z1154" s="171"/>
      <c r="AA1154" s="167"/>
      <c r="AB1154" s="169"/>
      <c r="AC1154" s="131"/>
      <c r="AD1154" s="171"/>
      <c r="AE1154" s="167"/>
      <c r="AF1154" s="169"/>
      <c r="AG1154" s="170"/>
      <c r="AH1154" s="171"/>
      <c r="AI1154" s="167"/>
      <c r="AJ1154" s="169"/>
      <c r="AK1154" s="170"/>
      <c r="AL1154" s="171"/>
      <c r="AM1154" s="167"/>
      <c r="AN1154" s="169"/>
      <c r="AO1154" s="170"/>
      <c r="AP1154" s="171"/>
      <c r="AQ1154" s="167"/>
      <c r="AR1154" s="169"/>
      <c r="AS1154" s="170"/>
      <c r="AT1154" s="171"/>
      <c r="AU1154" s="167"/>
      <c r="AV1154" s="169"/>
      <c r="AW1154" s="170"/>
      <c r="AX1154" s="171"/>
      <c r="AY1154" s="167"/>
      <c r="AZ1154" s="169"/>
      <c r="BA1154" s="170"/>
      <c r="BB1154" s="171"/>
      <c r="BC1154" s="167"/>
      <c r="BD1154" s="169"/>
      <c r="BE1154" s="170"/>
      <c r="BF1154" s="171"/>
      <c r="BG1154" s="167"/>
      <c r="BH1154" s="169"/>
    </row>
    <row r="1155" spans="1:60" s="172" customFormat="1" x14ac:dyDescent="0.25">
      <c r="A1155" s="164">
        <v>44069</v>
      </c>
      <c r="B1155" s="165">
        <v>0.58333333333333337</v>
      </c>
      <c r="C1155" s="144">
        <f t="shared" si="201"/>
        <v>6</v>
      </c>
      <c r="D1155" s="166">
        <f t="shared" si="202"/>
        <v>6</v>
      </c>
      <c r="E1155" s="167">
        <f t="shared" si="203"/>
        <v>390</v>
      </c>
      <c r="F1155" s="167">
        <v>5</v>
      </c>
      <c r="G1155" s="168"/>
      <c r="H1155" s="169"/>
      <c r="I1155" s="170">
        <v>6</v>
      </c>
      <c r="J1155" s="171">
        <v>44068</v>
      </c>
      <c r="K1155" s="167">
        <v>30</v>
      </c>
      <c r="L1155" s="169"/>
      <c r="M1155" s="170">
        <v>8</v>
      </c>
      <c r="N1155" s="171">
        <v>44067</v>
      </c>
      <c r="O1155" s="167">
        <v>30</v>
      </c>
      <c r="P1155" s="169"/>
      <c r="Q1155" s="170">
        <v>8</v>
      </c>
      <c r="R1155" s="171">
        <v>44066</v>
      </c>
      <c r="S1155" s="167">
        <v>30</v>
      </c>
      <c r="T1155" s="169"/>
      <c r="U1155" s="170">
        <v>8</v>
      </c>
      <c r="V1155" s="171">
        <v>44065</v>
      </c>
      <c r="W1155" s="167">
        <v>30</v>
      </c>
      <c r="X1155" s="169"/>
      <c r="Y1155" s="3">
        <v>5</v>
      </c>
      <c r="Z1155" s="171">
        <v>44064</v>
      </c>
      <c r="AA1155" s="167">
        <v>30</v>
      </c>
      <c r="AB1155" s="169"/>
      <c r="AC1155" s="131">
        <v>3</v>
      </c>
      <c r="AD1155" s="171">
        <v>44063</v>
      </c>
      <c r="AE1155" s="167">
        <v>30</v>
      </c>
      <c r="AF1155" s="169"/>
      <c r="AG1155" s="170">
        <v>1</v>
      </c>
      <c r="AH1155" s="171">
        <v>44062</v>
      </c>
      <c r="AI1155" s="167">
        <v>30</v>
      </c>
      <c r="AJ1155" s="169"/>
      <c r="AK1155" s="170">
        <v>1</v>
      </c>
      <c r="AL1155" s="171">
        <v>44061</v>
      </c>
      <c r="AM1155" s="167">
        <v>30</v>
      </c>
      <c r="AN1155" s="169"/>
      <c r="AO1155" s="170">
        <v>1</v>
      </c>
      <c r="AP1155" s="171">
        <v>44060</v>
      </c>
      <c r="AQ1155" s="167">
        <v>30</v>
      </c>
      <c r="AR1155" s="169"/>
      <c r="AS1155" s="170">
        <v>1</v>
      </c>
      <c r="AT1155" s="171">
        <v>44059</v>
      </c>
      <c r="AU1155" s="167">
        <v>30</v>
      </c>
      <c r="AV1155" s="169"/>
      <c r="AW1155" s="170">
        <v>1</v>
      </c>
      <c r="AX1155" s="171">
        <v>44058</v>
      </c>
      <c r="AY1155" s="167">
        <v>30</v>
      </c>
      <c r="AZ1155" s="169"/>
      <c r="BA1155" s="170">
        <v>1</v>
      </c>
      <c r="BB1155" s="171">
        <v>44057</v>
      </c>
      <c r="BC1155" s="167">
        <v>30</v>
      </c>
      <c r="BD1155" s="169"/>
      <c r="BE1155" s="170">
        <v>1</v>
      </c>
      <c r="BF1155" s="171">
        <v>44056</v>
      </c>
      <c r="BG1155" s="167">
        <v>30</v>
      </c>
      <c r="BH1155" s="169"/>
    </row>
    <row r="1156" spans="1:60" s="172" customFormat="1" x14ac:dyDescent="0.25">
      <c r="A1156" s="164"/>
      <c r="B1156" s="165"/>
      <c r="C1156" s="144">
        <f t="shared" si="201"/>
        <v>1</v>
      </c>
      <c r="D1156" s="166">
        <f t="shared" si="202"/>
        <v>1</v>
      </c>
      <c r="E1156" s="167">
        <f t="shared" si="203"/>
        <v>50</v>
      </c>
      <c r="F1156" s="167">
        <v>5</v>
      </c>
      <c r="G1156" s="168"/>
      <c r="H1156" s="169"/>
      <c r="I1156" s="170">
        <v>6</v>
      </c>
      <c r="J1156" s="171">
        <v>44068</v>
      </c>
      <c r="K1156" s="167">
        <v>5</v>
      </c>
      <c r="L1156" s="169"/>
      <c r="M1156" s="170">
        <v>8</v>
      </c>
      <c r="N1156" s="171">
        <v>44067</v>
      </c>
      <c r="O1156" s="167">
        <v>5</v>
      </c>
      <c r="P1156" s="169"/>
      <c r="Q1156" s="170">
        <v>8</v>
      </c>
      <c r="R1156" s="171">
        <v>44066</v>
      </c>
      <c r="S1156" s="167">
        <v>5</v>
      </c>
      <c r="T1156" s="169"/>
      <c r="U1156" s="170">
        <v>8</v>
      </c>
      <c r="V1156" s="171">
        <v>44065</v>
      </c>
      <c r="W1156" s="167">
        <v>5</v>
      </c>
      <c r="X1156" s="169"/>
      <c r="Y1156" s="3">
        <v>5</v>
      </c>
      <c r="Z1156" s="171">
        <v>44064</v>
      </c>
      <c r="AA1156" s="167">
        <v>5</v>
      </c>
      <c r="AB1156" s="169"/>
      <c r="AC1156" s="131">
        <v>3</v>
      </c>
      <c r="AD1156" s="171">
        <v>44063</v>
      </c>
      <c r="AE1156" s="167">
        <v>5</v>
      </c>
      <c r="AF1156" s="169"/>
      <c r="AG1156" s="170">
        <v>1</v>
      </c>
      <c r="AH1156" s="171">
        <v>44062</v>
      </c>
      <c r="AI1156" s="167">
        <v>5</v>
      </c>
      <c r="AJ1156" s="169"/>
      <c r="AK1156" s="170">
        <v>1</v>
      </c>
      <c r="AL1156" s="171">
        <v>44061</v>
      </c>
      <c r="AM1156" s="167">
        <v>5</v>
      </c>
      <c r="AN1156" s="169"/>
      <c r="AO1156" s="170">
        <v>1</v>
      </c>
      <c r="AP1156" s="171">
        <v>44060</v>
      </c>
      <c r="AQ1156" s="167">
        <v>0</v>
      </c>
      <c r="AR1156" s="169"/>
      <c r="AS1156" s="170">
        <v>1</v>
      </c>
      <c r="AT1156" s="171">
        <v>44059</v>
      </c>
      <c r="AU1156" s="167">
        <v>5</v>
      </c>
      <c r="AV1156" s="169"/>
      <c r="AW1156" s="170">
        <v>1</v>
      </c>
      <c r="AX1156" s="171">
        <v>44058</v>
      </c>
      <c r="AY1156" s="167">
        <v>0</v>
      </c>
      <c r="AZ1156" s="169"/>
      <c r="BA1156" s="170">
        <v>1</v>
      </c>
      <c r="BB1156" s="171">
        <v>44057</v>
      </c>
      <c r="BC1156" s="167">
        <v>5</v>
      </c>
      <c r="BD1156" s="169"/>
      <c r="BE1156" s="170"/>
      <c r="BF1156" s="171"/>
      <c r="BG1156" s="167"/>
      <c r="BH1156" s="169"/>
    </row>
    <row r="1157" spans="1:60" s="172" customFormat="1" x14ac:dyDescent="0.25">
      <c r="A1157" s="164"/>
      <c r="B1157" s="165"/>
      <c r="C1157" s="144">
        <f t="shared" si="201"/>
        <v>1</v>
      </c>
      <c r="D1157" s="166">
        <f t="shared" si="202"/>
        <v>1</v>
      </c>
      <c r="E1157" s="167">
        <f t="shared" si="203"/>
        <v>10</v>
      </c>
      <c r="F1157" s="167">
        <v>5</v>
      </c>
      <c r="G1157" s="168"/>
      <c r="H1157" s="169"/>
      <c r="I1157" s="170">
        <v>6</v>
      </c>
      <c r="J1157" s="171">
        <v>44068</v>
      </c>
      <c r="K1157" s="167">
        <v>5</v>
      </c>
      <c r="L1157" s="169"/>
      <c r="M1157" s="170">
        <v>8</v>
      </c>
      <c r="N1157" s="171">
        <v>44067</v>
      </c>
      <c r="O1157" s="167">
        <v>5</v>
      </c>
      <c r="P1157" s="169"/>
      <c r="Q1157" s="170"/>
      <c r="R1157" s="171"/>
      <c r="S1157" s="167"/>
      <c r="T1157" s="169"/>
      <c r="U1157" s="170"/>
      <c r="V1157" s="171"/>
      <c r="W1157" s="167"/>
      <c r="X1157" s="169"/>
      <c r="Y1157" s="3"/>
      <c r="Z1157" s="171"/>
      <c r="AA1157" s="167"/>
      <c r="AB1157" s="169"/>
      <c r="AC1157" s="131"/>
      <c r="AD1157" s="171"/>
      <c r="AE1157" s="167"/>
      <c r="AF1157" s="169"/>
      <c r="AG1157" s="170"/>
      <c r="AH1157" s="171"/>
      <c r="AI1157" s="167"/>
      <c r="AJ1157" s="169"/>
      <c r="AK1157" s="170"/>
      <c r="AL1157" s="171"/>
      <c r="AM1157" s="167"/>
      <c r="AN1157" s="169"/>
      <c r="AO1157" s="170"/>
      <c r="AP1157" s="171"/>
      <c r="AQ1157" s="167"/>
      <c r="AR1157" s="169"/>
      <c r="AS1157" s="170"/>
      <c r="AT1157" s="171"/>
      <c r="AU1157" s="167"/>
      <c r="AV1157" s="169"/>
      <c r="AW1157" s="170"/>
      <c r="AX1157" s="171"/>
      <c r="AY1157" s="167"/>
      <c r="AZ1157" s="169"/>
      <c r="BA1157" s="170"/>
      <c r="BB1157" s="171"/>
      <c r="BC1157" s="167"/>
      <c r="BD1157" s="169"/>
      <c r="BE1157" s="170"/>
      <c r="BF1157" s="171"/>
      <c r="BG1157" s="167"/>
      <c r="BH1157" s="169"/>
    </row>
    <row r="1158" spans="1:60" s="172" customFormat="1" x14ac:dyDescent="0.25">
      <c r="A1158" s="164">
        <v>44069</v>
      </c>
      <c r="B1158" s="165">
        <v>0.625</v>
      </c>
      <c r="C1158" s="144">
        <f t="shared" si="201"/>
        <v>5</v>
      </c>
      <c r="D1158" s="166">
        <f t="shared" si="202"/>
        <v>5</v>
      </c>
      <c r="E1158" s="167">
        <f t="shared" si="203"/>
        <v>325</v>
      </c>
      <c r="F1158" s="167">
        <v>5</v>
      </c>
      <c r="G1158" s="168"/>
      <c r="H1158" s="169"/>
      <c r="I1158" s="170">
        <v>6</v>
      </c>
      <c r="J1158" s="171">
        <v>44068</v>
      </c>
      <c r="K1158" s="167">
        <v>25</v>
      </c>
      <c r="L1158" s="169"/>
      <c r="M1158" s="170">
        <v>8</v>
      </c>
      <c r="N1158" s="171">
        <v>44067</v>
      </c>
      <c r="O1158" s="167">
        <v>25</v>
      </c>
      <c r="P1158" s="169"/>
      <c r="Q1158" s="170">
        <v>8</v>
      </c>
      <c r="R1158" s="171">
        <v>44066</v>
      </c>
      <c r="S1158" s="167">
        <v>25</v>
      </c>
      <c r="T1158" s="169"/>
      <c r="U1158" s="170">
        <v>8</v>
      </c>
      <c r="V1158" s="171">
        <v>44065</v>
      </c>
      <c r="W1158" s="167">
        <v>25</v>
      </c>
      <c r="X1158" s="169"/>
      <c r="Y1158" s="3">
        <v>5</v>
      </c>
      <c r="Z1158" s="171">
        <v>44064</v>
      </c>
      <c r="AA1158" s="167">
        <v>25</v>
      </c>
      <c r="AB1158" s="169"/>
      <c r="AC1158" s="131">
        <v>3</v>
      </c>
      <c r="AD1158" s="171">
        <v>44063</v>
      </c>
      <c r="AE1158" s="167">
        <v>25</v>
      </c>
      <c r="AF1158" s="169"/>
      <c r="AG1158" s="170">
        <v>1</v>
      </c>
      <c r="AH1158" s="171">
        <v>44062</v>
      </c>
      <c r="AI1158" s="167">
        <v>25</v>
      </c>
      <c r="AJ1158" s="169"/>
      <c r="AK1158" s="170">
        <v>1</v>
      </c>
      <c r="AL1158" s="171">
        <v>44061</v>
      </c>
      <c r="AM1158" s="167">
        <v>25</v>
      </c>
      <c r="AN1158" s="169"/>
      <c r="AO1158" s="170">
        <v>1</v>
      </c>
      <c r="AP1158" s="171">
        <v>44060</v>
      </c>
      <c r="AQ1158" s="167">
        <v>25</v>
      </c>
      <c r="AR1158" s="169"/>
      <c r="AS1158" s="170">
        <v>1</v>
      </c>
      <c r="AT1158" s="171">
        <v>44059</v>
      </c>
      <c r="AU1158" s="167">
        <v>25</v>
      </c>
      <c r="AV1158" s="169"/>
      <c r="AW1158" s="170">
        <v>1</v>
      </c>
      <c r="AX1158" s="171">
        <v>44058</v>
      </c>
      <c r="AY1158" s="167">
        <v>25</v>
      </c>
      <c r="AZ1158" s="169"/>
      <c r="BA1158" s="170">
        <v>1</v>
      </c>
      <c r="BB1158" s="171">
        <v>44057</v>
      </c>
      <c r="BC1158" s="167">
        <v>25</v>
      </c>
      <c r="BD1158" s="169"/>
      <c r="BE1158" s="170">
        <v>1</v>
      </c>
      <c r="BF1158" s="171">
        <v>44056</v>
      </c>
      <c r="BG1158" s="167">
        <v>25</v>
      </c>
      <c r="BH1158" s="169"/>
    </row>
    <row r="1159" spans="1:60" s="172" customFormat="1" x14ac:dyDescent="0.25">
      <c r="A1159" s="164"/>
      <c r="B1159" s="165"/>
      <c r="C1159" s="144">
        <f t="shared" si="201"/>
        <v>1</v>
      </c>
      <c r="D1159" s="166">
        <f t="shared" si="202"/>
        <v>1</v>
      </c>
      <c r="E1159" s="167">
        <f t="shared" si="203"/>
        <v>10</v>
      </c>
      <c r="F1159" s="167">
        <v>5</v>
      </c>
      <c r="G1159" s="168"/>
      <c r="H1159" s="169"/>
      <c r="I1159" s="170">
        <v>6</v>
      </c>
      <c r="J1159" s="171">
        <v>44068</v>
      </c>
      <c r="K1159" s="167">
        <v>5</v>
      </c>
      <c r="L1159" s="169"/>
      <c r="M1159" s="170">
        <v>8</v>
      </c>
      <c r="N1159" s="171">
        <v>44067</v>
      </c>
      <c r="O1159" s="167">
        <v>5</v>
      </c>
      <c r="P1159" s="169"/>
      <c r="Q1159" s="170"/>
      <c r="R1159" s="171"/>
      <c r="S1159" s="167"/>
      <c r="T1159" s="169"/>
      <c r="U1159" s="170"/>
      <c r="V1159" s="171"/>
      <c r="W1159" s="167"/>
      <c r="X1159" s="169"/>
      <c r="Y1159" s="3"/>
      <c r="Z1159" s="171"/>
      <c r="AA1159" s="167"/>
      <c r="AB1159" s="169"/>
      <c r="AC1159" s="131"/>
      <c r="AD1159" s="171"/>
      <c r="AE1159" s="167"/>
      <c r="AF1159" s="169"/>
      <c r="AG1159" s="170"/>
      <c r="AH1159" s="171"/>
      <c r="AI1159" s="167"/>
      <c r="AJ1159" s="169"/>
      <c r="AK1159" s="170"/>
      <c r="AL1159" s="171"/>
      <c r="AM1159" s="167"/>
      <c r="AN1159" s="169"/>
      <c r="AO1159" s="170"/>
      <c r="AP1159" s="171"/>
      <c r="AQ1159" s="167"/>
      <c r="AR1159" s="169"/>
      <c r="AS1159" s="170"/>
      <c r="AT1159" s="171"/>
      <c r="AU1159" s="167"/>
      <c r="AV1159" s="169"/>
      <c r="AW1159" s="170"/>
      <c r="AX1159" s="171"/>
      <c r="AY1159" s="167"/>
      <c r="AZ1159" s="169"/>
      <c r="BA1159" s="170"/>
      <c r="BB1159" s="171"/>
      <c r="BC1159" s="167"/>
      <c r="BD1159" s="169"/>
      <c r="BE1159" s="170"/>
      <c r="BF1159" s="171"/>
      <c r="BG1159" s="167"/>
      <c r="BH1159" s="169"/>
    </row>
    <row r="1160" spans="1:60" s="172" customFormat="1" x14ac:dyDescent="0.25">
      <c r="A1160" s="164"/>
      <c r="B1160" s="165"/>
      <c r="C1160" s="144">
        <f t="shared" si="201"/>
        <v>1</v>
      </c>
      <c r="D1160" s="166">
        <f t="shared" si="202"/>
        <v>1</v>
      </c>
      <c r="E1160" s="167">
        <f t="shared" si="203"/>
        <v>5</v>
      </c>
      <c r="F1160" s="167">
        <v>5</v>
      </c>
      <c r="G1160" s="168"/>
      <c r="H1160" s="169"/>
      <c r="I1160" s="170">
        <v>6</v>
      </c>
      <c r="J1160" s="171">
        <v>44068</v>
      </c>
      <c r="K1160" s="167">
        <v>5</v>
      </c>
      <c r="L1160" s="169"/>
      <c r="M1160" s="170"/>
      <c r="N1160" s="171"/>
      <c r="O1160" s="167"/>
      <c r="P1160" s="169"/>
      <c r="Q1160" s="170"/>
      <c r="R1160" s="171"/>
      <c r="S1160" s="167"/>
      <c r="T1160" s="169"/>
      <c r="U1160" s="170"/>
      <c r="V1160" s="171"/>
      <c r="W1160" s="167"/>
      <c r="X1160" s="169"/>
      <c r="Y1160" s="3"/>
      <c r="Z1160" s="171"/>
      <c r="AA1160" s="167"/>
      <c r="AB1160" s="169"/>
      <c r="AC1160" s="131"/>
      <c r="AD1160" s="171"/>
      <c r="AE1160" s="167"/>
      <c r="AF1160" s="169"/>
      <c r="AG1160" s="170"/>
      <c r="AH1160" s="171"/>
      <c r="AI1160" s="167"/>
      <c r="AJ1160" s="169"/>
      <c r="AK1160" s="170"/>
      <c r="AL1160" s="171"/>
      <c r="AM1160" s="167"/>
      <c r="AN1160" s="169"/>
      <c r="AO1160" s="170"/>
      <c r="AP1160" s="171"/>
      <c r="AQ1160" s="167"/>
      <c r="AR1160" s="169"/>
      <c r="AS1160" s="170"/>
      <c r="AT1160" s="171"/>
      <c r="AU1160" s="167"/>
      <c r="AV1160" s="169"/>
      <c r="AW1160" s="170"/>
      <c r="AX1160" s="171"/>
      <c r="AY1160" s="167"/>
      <c r="AZ1160" s="169"/>
      <c r="BA1160" s="170"/>
      <c r="BB1160" s="171"/>
      <c r="BC1160" s="167"/>
      <c r="BD1160" s="169"/>
      <c r="BE1160" s="170"/>
      <c r="BF1160" s="171"/>
      <c r="BG1160" s="167"/>
      <c r="BH1160" s="169"/>
    </row>
    <row r="1161" spans="1:60" s="172" customFormat="1" x14ac:dyDescent="0.25">
      <c r="A1161" s="164">
        <v>44069</v>
      </c>
      <c r="B1161" s="165">
        <v>0.66666666666666663</v>
      </c>
      <c r="C1161" s="144">
        <f t="shared" ref="C1161:C1172" si="204">ABS(MAX(K1161,O1161,S1161,W1161,AA1161,AE1161,AI1161,AM1161,AQ1161,AU1161,AY1161,BC1161,BG1161)/F1161)</f>
        <v>3</v>
      </c>
      <c r="D1161" s="166">
        <f t="shared" ref="D1161:D1172" si="205">C1161</f>
        <v>3</v>
      </c>
      <c r="E1161" s="167">
        <f t="shared" ref="E1161:E1172" si="206">SUM(K1161,O1161,S1161,W1161,AA1161,AE1161,AI1161,AM1161,AQ1161,AU1161,AY1161,BC1161,BG1161)</f>
        <v>195</v>
      </c>
      <c r="F1161" s="167">
        <v>5</v>
      </c>
      <c r="G1161" s="168"/>
      <c r="H1161" s="169"/>
      <c r="I1161" s="170">
        <v>6</v>
      </c>
      <c r="J1161" s="171">
        <v>44068</v>
      </c>
      <c r="K1161" s="167">
        <v>15</v>
      </c>
      <c r="L1161" s="169"/>
      <c r="M1161" s="170">
        <v>8</v>
      </c>
      <c r="N1161" s="171">
        <v>44067</v>
      </c>
      <c r="O1161" s="167">
        <v>15</v>
      </c>
      <c r="P1161" s="169"/>
      <c r="Q1161" s="170">
        <v>8</v>
      </c>
      <c r="R1161" s="171">
        <v>44066</v>
      </c>
      <c r="S1161" s="167">
        <v>15</v>
      </c>
      <c r="T1161" s="169"/>
      <c r="U1161" s="170">
        <v>8</v>
      </c>
      <c r="V1161" s="171">
        <v>44065</v>
      </c>
      <c r="W1161" s="167">
        <v>15</v>
      </c>
      <c r="X1161" s="169"/>
      <c r="Y1161" s="3">
        <v>5</v>
      </c>
      <c r="Z1161" s="171">
        <v>44064</v>
      </c>
      <c r="AA1161" s="167">
        <v>15</v>
      </c>
      <c r="AB1161" s="169"/>
      <c r="AC1161" s="131">
        <v>3</v>
      </c>
      <c r="AD1161" s="171">
        <v>44063</v>
      </c>
      <c r="AE1161" s="167">
        <v>15</v>
      </c>
      <c r="AF1161" s="169"/>
      <c r="AG1161" s="170">
        <v>1</v>
      </c>
      <c r="AH1161" s="171">
        <v>44062</v>
      </c>
      <c r="AI1161" s="167">
        <v>15</v>
      </c>
      <c r="AJ1161" s="169"/>
      <c r="AK1161" s="170">
        <v>1</v>
      </c>
      <c r="AL1161" s="171">
        <v>44061</v>
      </c>
      <c r="AM1161" s="167">
        <v>15</v>
      </c>
      <c r="AN1161" s="169"/>
      <c r="AO1161" s="170">
        <v>1</v>
      </c>
      <c r="AP1161" s="171">
        <v>44060</v>
      </c>
      <c r="AQ1161" s="167">
        <v>15</v>
      </c>
      <c r="AR1161" s="169"/>
      <c r="AS1161" s="170">
        <v>1</v>
      </c>
      <c r="AT1161" s="171">
        <v>44059</v>
      </c>
      <c r="AU1161" s="167">
        <v>15</v>
      </c>
      <c r="AV1161" s="169"/>
      <c r="AW1161" s="170">
        <v>1</v>
      </c>
      <c r="AX1161" s="171">
        <v>44058</v>
      </c>
      <c r="AY1161" s="167">
        <v>15</v>
      </c>
      <c r="AZ1161" s="169"/>
      <c r="BA1161" s="170">
        <v>1</v>
      </c>
      <c r="BB1161" s="171">
        <v>44057</v>
      </c>
      <c r="BC1161" s="167">
        <v>15</v>
      </c>
      <c r="BD1161" s="169"/>
      <c r="BE1161" s="170">
        <v>1</v>
      </c>
      <c r="BF1161" s="171">
        <v>44056</v>
      </c>
      <c r="BG1161" s="167">
        <v>15</v>
      </c>
      <c r="BH1161" s="169"/>
    </row>
    <row r="1162" spans="1:60" s="172" customFormat="1" x14ac:dyDescent="0.25">
      <c r="A1162" s="164"/>
      <c r="B1162" s="165"/>
      <c r="C1162" s="144">
        <f t="shared" si="204"/>
        <v>1</v>
      </c>
      <c r="D1162" s="166">
        <f t="shared" si="205"/>
        <v>1</v>
      </c>
      <c r="E1162" s="167">
        <f t="shared" si="206"/>
        <v>55</v>
      </c>
      <c r="F1162" s="167">
        <v>5</v>
      </c>
      <c r="G1162" s="168"/>
      <c r="H1162" s="169"/>
      <c r="I1162" s="170">
        <v>6</v>
      </c>
      <c r="J1162" s="171">
        <v>44068</v>
      </c>
      <c r="K1162" s="167">
        <v>5</v>
      </c>
      <c r="L1162" s="169"/>
      <c r="M1162" s="170">
        <v>8</v>
      </c>
      <c r="N1162" s="171">
        <v>44067</v>
      </c>
      <c r="O1162" s="167">
        <v>5</v>
      </c>
      <c r="P1162" s="169"/>
      <c r="Q1162" s="170">
        <v>8</v>
      </c>
      <c r="R1162" s="171">
        <v>44066</v>
      </c>
      <c r="S1162" s="167">
        <v>5</v>
      </c>
      <c r="T1162" s="169"/>
      <c r="U1162" s="170">
        <v>8</v>
      </c>
      <c r="V1162" s="171">
        <v>44065</v>
      </c>
      <c r="W1162" s="167">
        <v>5</v>
      </c>
      <c r="X1162" s="169"/>
      <c r="Y1162" s="3">
        <v>5</v>
      </c>
      <c r="Z1162" s="171">
        <v>44064</v>
      </c>
      <c r="AA1162" s="167">
        <v>5</v>
      </c>
      <c r="AB1162" s="169"/>
      <c r="AC1162" s="131">
        <v>3</v>
      </c>
      <c r="AD1162" s="171">
        <v>44063</v>
      </c>
      <c r="AE1162" s="167">
        <v>5</v>
      </c>
      <c r="AF1162" s="169"/>
      <c r="AG1162" s="170">
        <v>1</v>
      </c>
      <c r="AH1162" s="171">
        <v>44062</v>
      </c>
      <c r="AI1162" s="167">
        <v>5</v>
      </c>
      <c r="AJ1162" s="169"/>
      <c r="AK1162" s="170">
        <v>1</v>
      </c>
      <c r="AL1162" s="171">
        <v>44061</v>
      </c>
      <c r="AM1162" s="167">
        <v>5</v>
      </c>
      <c r="AN1162" s="169"/>
      <c r="AO1162" s="170">
        <v>1</v>
      </c>
      <c r="AP1162" s="171">
        <v>44060</v>
      </c>
      <c r="AQ1162" s="167">
        <v>5</v>
      </c>
      <c r="AR1162" s="169"/>
      <c r="AS1162" s="170">
        <v>1</v>
      </c>
      <c r="AT1162" s="171">
        <v>44059</v>
      </c>
      <c r="AU1162" s="167">
        <v>5</v>
      </c>
      <c r="AV1162" s="169"/>
      <c r="AW1162" s="170">
        <v>1</v>
      </c>
      <c r="AX1162" s="171">
        <v>44058</v>
      </c>
      <c r="AY1162" s="167">
        <v>5</v>
      </c>
      <c r="AZ1162" s="169"/>
      <c r="BA1162" s="170"/>
      <c r="BB1162" s="171"/>
      <c r="BC1162" s="167"/>
      <c r="BD1162" s="169"/>
      <c r="BE1162" s="170"/>
      <c r="BF1162" s="171"/>
      <c r="BG1162" s="167"/>
      <c r="BH1162" s="169"/>
    </row>
    <row r="1163" spans="1:60" s="172" customFormat="1" x14ac:dyDescent="0.25">
      <c r="A1163" s="164"/>
      <c r="B1163" s="165"/>
      <c r="C1163" s="144">
        <f t="shared" si="204"/>
        <v>1</v>
      </c>
      <c r="D1163" s="166">
        <f t="shared" si="205"/>
        <v>1</v>
      </c>
      <c r="E1163" s="167">
        <f t="shared" si="206"/>
        <v>10</v>
      </c>
      <c r="F1163" s="167">
        <v>5</v>
      </c>
      <c r="G1163" s="168"/>
      <c r="H1163" s="169"/>
      <c r="I1163" s="170">
        <v>6</v>
      </c>
      <c r="J1163" s="171">
        <v>44068</v>
      </c>
      <c r="K1163" s="167">
        <v>5</v>
      </c>
      <c r="L1163" s="169"/>
      <c r="M1163" s="170">
        <v>8</v>
      </c>
      <c r="N1163" s="171">
        <v>44067</v>
      </c>
      <c r="O1163" s="167">
        <v>5</v>
      </c>
      <c r="P1163" s="169"/>
      <c r="Q1163" s="170"/>
      <c r="R1163" s="171"/>
      <c r="S1163" s="167"/>
      <c r="T1163" s="169"/>
      <c r="U1163" s="170"/>
      <c r="V1163" s="171"/>
      <c r="W1163" s="167"/>
      <c r="X1163" s="169"/>
      <c r="Y1163" s="3"/>
      <c r="Z1163" s="171"/>
      <c r="AA1163" s="167"/>
      <c r="AB1163" s="169"/>
      <c r="AC1163" s="131"/>
      <c r="AD1163" s="171"/>
      <c r="AE1163" s="167"/>
      <c r="AF1163" s="169"/>
      <c r="AG1163" s="170"/>
      <c r="AH1163" s="171"/>
      <c r="AI1163" s="167"/>
      <c r="AJ1163" s="169"/>
      <c r="AK1163" s="170"/>
      <c r="AL1163" s="171"/>
      <c r="AM1163" s="167"/>
      <c r="AN1163" s="169"/>
      <c r="AO1163" s="170"/>
      <c r="AP1163" s="171"/>
      <c r="AQ1163" s="167"/>
      <c r="AR1163" s="169"/>
      <c r="AS1163" s="170"/>
      <c r="AT1163" s="171"/>
      <c r="AU1163" s="167"/>
      <c r="AV1163" s="169"/>
      <c r="AW1163" s="170"/>
      <c r="AX1163" s="171"/>
      <c r="AY1163" s="167"/>
      <c r="AZ1163" s="169"/>
      <c r="BA1163" s="170"/>
      <c r="BB1163" s="171"/>
      <c r="BC1163" s="167"/>
      <c r="BD1163" s="169"/>
      <c r="BE1163" s="170"/>
      <c r="BF1163" s="171"/>
      <c r="BG1163" s="167"/>
      <c r="BH1163" s="169"/>
    </row>
    <row r="1164" spans="1:60" s="172" customFormat="1" x14ac:dyDescent="0.25">
      <c r="A1164" s="164"/>
      <c r="B1164" s="165"/>
      <c r="C1164" s="144">
        <f t="shared" si="204"/>
        <v>1</v>
      </c>
      <c r="D1164" s="166">
        <f t="shared" si="205"/>
        <v>1</v>
      </c>
      <c r="E1164" s="167">
        <f t="shared" si="206"/>
        <v>5</v>
      </c>
      <c r="F1164" s="167">
        <v>5</v>
      </c>
      <c r="G1164" s="168"/>
      <c r="H1164" s="169"/>
      <c r="I1164" s="170">
        <v>6</v>
      </c>
      <c r="J1164" s="171">
        <v>44068</v>
      </c>
      <c r="K1164" s="167">
        <v>5</v>
      </c>
      <c r="L1164" s="169"/>
      <c r="M1164" s="170"/>
      <c r="N1164" s="171"/>
      <c r="O1164" s="167"/>
      <c r="P1164" s="169"/>
      <c r="Q1164" s="170"/>
      <c r="R1164" s="171"/>
      <c r="S1164" s="167"/>
      <c r="T1164" s="169"/>
      <c r="U1164" s="170"/>
      <c r="V1164" s="171"/>
      <c r="W1164" s="167"/>
      <c r="X1164" s="169"/>
      <c r="Y1164" s="3"/>
      <c r="Z1164" s="171"/>
      <c r="AA1164" s="167"/>
      <c r="AB1164" s="169"/>
      <c r="AC1164" s="131"/>
      <c r="AD1164" s="171"/>
      <c r="AE1164" s="167"/>
      <c r="AF1164" s="169"/>
      <c r="AG1164" s="170"/>
      <c r="AH1164" s="171"/>
      <c r="AI1164" s="167"/>
      <c r="AJ1164" s="169"/>
      <c r="AK1164" s="170"/>
      <c r="AL1164" s="171"/>
      <c r="AM1164" s="167"/>
      <c r="AN1164" s="169"/>
      <c r="AO1164" s="170"/>
      <c r="AP1164" s="171"/>
      <c r="AQ1164" s="167"/>
      <c r="AR1164" s="169"/>
      <c r="AS1164" s="170"/>
      <c r="AT1164" s="171"/>
      <c r="AU1164" s="167"/>
      <c r="AV1164" s="169"/>
      <c r="AW1164" s="170"/>
      <c r="AX1164" s="171"/>
      <c r="AY1164" s="167"/>
      <c r="AZ1164" s="169"/>
      <c r="BA1164" s="170"/>
      <c r="BB1164" s="171"/>
      <c r="BC1164" s="167"/>
      <c r="BD1164" s="169"/>
      <c r="BE1164" s="170"/>
      <c r="BF1164" s="171"/>
      <c r="BG1164" s="167"/>
      <c r="BH1164" s="169"/>
    </row>
    <row r="1165" spans="1:60" s="172" customFormat="1" x14ac:dyDescent="0.25">
      <c r="A1165" s="164">
        <v>44069</v>
      </c>
      <c r="B1165" s="165">
        <v>0.75</v>
      </c>
      <c r="C1165" s="144">
        <f t="shared" si="204"/>
        <v>4</v>
      </c>
      <c r="D1165" s="166">
        <f t="shared" si="205"/>
        <v>4</v>
      </c>
      <c r="E1165" s="167">
        <f t="shared" si="206"/>
        <v>260</v>
      </c>
      <c r="F1165" s="167">
        <v>5</v>
      </c>
      <c r="G1165" s="168"/>
      <c r="H1165" s="169"/>
      <c r="I1165" s="170">
        <v>6</v>
      </c>
      <c r="J1165" s="171">
        <v>44068</v>
      </c>
      <c r="K1165" s="167">
        <v>20</v>
      </c>
      <c r="L1165" s="169"/>
      <c r="M1165" s="170">
        <v>8</v>
      </c>
      <c r="N1165" s="171">
        <v>44067</v>
      </c>
      <c r="O1165" s="167">
        <v>20</v>
      </c>
      <c r="P1165" s="169"/>
      <c r="Q1165" s="170">
        <v>8</v>
      </c>
      <c r="R1165" s="171">
        <v>44066</v>
      </c>
      <c r="S1165" s="167">
        <v>20</v>
      </c>
      <c r="T1165" s="169"/>
      <c r="U1165" s="170">
        <v>8</v>
      </c>
      <c r="V1165" s="171">
        <v>44065</v>
      </c>
      <c r="W1165" s="167">
        <v>20</v>
      </c>
      <c r="X1165" s="169"/>
      <c r="Y1165" s="3">
        <v>5</v>
      </c>
      <c r="Z1165" s="171">
        <v>44064</v>
      </c>
      <c r="AA1165" s="167">
        <v>20</v>
      </c>
      <c r="AB1165" s="169"/>
      <c r="AC1165" s="131">
        <v>3</v>
      </c>
      <c r="AD1165" s="171">
        <v>44063</v>
      </c>
      <c r="AE1165" s="167">
        <v>20</v>
      </c>
      <c r="AF1165" s="169"/>
      <c r="AG1165" s="170">
        <v>1</v>
      </c>
      <c r="AH1165" s="171">
        <v>44062</v>
      </c>
      <c r="AI1165" s="167">
        <v>20</v>
      </c>
      <c r="AJ1165" s="169"/>
      <c r="AK1165" s="170">
        <v>1</v>
      </c>
      <c r="AL1165" s="171">
        <v>44061</v>
      </c>
      <c r="AM1165" s="167">
        <v>20</v>
      </c>
      <c r="AN1165" s="169"/>
      <c r="AO1165" s="170">
        <v>1</v>
      </c>
      <c r="AP1165" s="171">
        <v>44060</v>
      </c>
      <c r="AQ1165" s="167">
        <v>20</v>
      </c>
      <c r="AR1165" s="169"/>
      <c r="AS1165" s="170">
        <v>1</v>
      </c>
      <c r="AT1165" s="171">
        <v>44059</v>
      </c>
      <c r="AU1165" s="167">
        <v>20</v>
      </c>
      <c r="AV1165" s="169"/>
      <c r="AW1165" s="170">
        <v>1</v>
      </c>
      <c r="AX1165" s="171">
        <v>44058</v>
      </c>
      <c r="AY1165" s="167">
        <v>20</v>
      </c>
      <c r="AZ1165" s="169"/>
      <c r="BA1165" s="170">
        <v>1</v>
      </c>
      <c r="BB1165" s="171">
        <v>44057</v>
      </c>
      <c r="BC1165" s="167">
        <v>20</v>
      </c>
      <c r="BD1165" s="169"/>
      <c r="BE1165" s="170">
        <v>1</v>
      </c>
      <c r="BF1165" s="171">
        <v>44056</v>
      </c>
      <c r="BG1165" s="167">
        <v>20</v>
      </c>
      <c r="BH1165" s="169"/>
    </row>
    <row r="1166" spans="1:60" s="172" customFormat="1" x14ac:dyDescent="0.25">
      <c r="A1166" s="164"/>
      <c r="B1166" s="165"/>
      <c r="C1166" s="144">
        <f t="shared" si="204"/>
        <v>1</v>
      </c>
      <c r="D1166" s="166">
        <f t="shared" si="205"/>
        <v>1</v>
      </c>
      <c r="E1166" s="167">
        <f t="shared" si="206"/>
        <v>55</v>
      </c>
      <c r="F1166" s="167">
        <v>5</v>
      </c>
      <c r="G1166" s="168"/>
      <c r="H1166" s="169"/>
      <c r="I1166" s="170">
        <v>6</v>
      </c>
      <c r="J1166" s="171">
        <v>44068</v>
      </c>
      <c r="K1166" s="167">
        <v>5</v>
      </c>
      <c r="L1166" s="169"/>
      <c r="M1166" s="170">
        <v>8</v>
      </c>
      <c r="N1166" s="171">
        <v>44067</v>
      </c>
      <c r="O1166" s="167">
        <v>5</v>
      </c>
      <c r="P1166" s="169"/>
      <c r="Q1166" s="170">
        <v>8</v>
      </c>
      <c r="R1166" s="171">
        <v>44066</v>
      </c>
      <c r="S1166" s="167">
        <v>5</v>
      </c>
      <c r="T1166" s="169"/>
      <c r="U1166" s="170">
        <v>8</v>
      </c>
      <c r="V1166" s="171">
        <v>44065</v>
      </c>
      <c r="W1166" s="167">
        <v>5</v>
      </c>
      <c r="X1166" s="169"/>
      <c r="Y1166" s="3">
        <v>5</v>
      </c>
      <c r="Z1166" s="171">
        <v>44064</v>
      </c>
      <c r="AA1166" s="167">
        <v>5</v>
      </c>
      <c r="AB1166" s="169"/>
      <c r="AC1166" s="131">
        <v>3</v>
      </c>
      <c r="AD1166" s="171">
        <v>44063</v>
      </c>
      <c r="AE1166" s="167">
        <v>5</v>
      </c>
      <c r="AF1166" s="169"/>
      <c r="AG1166" s="170">
        <v>1</v>
      </c>
      <c r="AH1166" s="171">
        <v>44062</v>
      </c>
      <c r="AI1166" s="167">
        <v>5</v>
      </c>
      <c r="AJ1166" s="169"/>
      <c r="AK1166" s="170">
        <v>1</v>
      </c>
      <c r="AL1166" s="171">
        <v>44061</v>
      </c>
      <c r="AM1166" s="167">
        <v>5</v>
      </c>
      <c r="AN1166" s="169"/>
      <c r="AO1166" s="170">
        <v>1</v>
      </c>
      <c r="AP1166" s="171">
        <v>44060</v>
      </c>
      <c r="AQ1166" s="167">
        <v>5</v>
      </c>
      <c r="AR1166" s="169"/>
      <c r="AS1166" s="170">
        <v>1</v>
      </c>
      <c r="AT1166" s="171">
        <v>44059</v>
      </c>
      <c r="AU1166" s="167">
        <v>5</v>
      </c>
      <c r="AV1166" s="169"/>
      <c r="AW1166" s="170">
        <v>1</v>
      </c>
      <c r="AX1166" s="171">
        <v>44058</v>
      </c>
      <c r="AY1166" s="167">
        <v>5</v>
      </c>
      <c r="AZ1166" s="169"/>
      <c r="BA1166" s="170"/>
      <c r="BB1166" s="171"/>
      <c r="BC1166" s="167"/>
      <c r="BD1166" s="169"/>
      <c r="BE1166" s="170"/>
      <c r="BF1166" s="171"/>
      <c r="BG1166" s="167"/>
      <c r="BH1166" s="169"/>
    </row>
    <row r="1167" spans="1:60" s="172" customFormat="1" x14ac:dyDescent="0.25">
      <c r="A1167" s="164"/>
      <c r="B1167" s="165"/>
      <c r="C1167" s="144">
        <f t="shared" si="204"/>
        <v>1</v>
      </c>
      <c r="D1167" s="166">
        <f t="shared" si="205"/>
        <v>1</v>
      </c>
      <c r="E1167" s="167">
        <f t="shared" si="206"/>
        <v>50</v>
      </c>
      <c r="F1167" s="167">
        <v>5</v>
      </c>
      <c r="G1167" s="168"/>
      <c r="H1167" s="169"/>
      <c r="I1167" s="170">
        <v>6</v>
      </c>
      <c r="J1167" s="171">
        <v>44068</v>
      </c>
      <c r="K1167" s="167">
        <v>5</v>
      </c>
      <c r="L1167" s="169"/>
      <c r="M1167" s="170">
        <v>8</v>
      </c>
      <c r="N1167" s="171">
        <v>44067</v>
      </c>
      <c r="O1167" s="167">
        <v>0</v>
      </c>
      <c r="P1167" s="169"/>
      <c r="Q1167" s="170">
        <v>8</v>
      </c>
      <c r="R1167" s="171">
        <v>44066</v>
      </c>
      <c r="S1167" s="167">
        <v>5</v>
      </c>
      <c r="T1167" s="169"/>
      <c r="U1167" s="170">
        <v>8</v>
      </c>
      <c r="V1167" s="171">
        <v>44065</v>
      </c>
      <c r="W1167" s="167">
        <v>5</v>
      </c>
      <c r="X1167" s="169"/>
      <c r="Y1167" s="3">
        <v>8</v>
      </c>
      <c r="Z1167" s="171">
        <v>44064</v>
      </c>
      <c r="AA1167" s="167">
        <v>5</v>
      </c>
      <c r="AB1167" s="169"/>
      <c r="AC1167" s="131">
        <v>5</v>
      </c>
      <c r="AD1167" s="171">
        <v>44063</v>
      </c>
      <c r="AE1167" s="167">
        <v>5</v>
      </c>
      <c r="AF1167" s="169"/>
      <c r="AG1167" s="170">
        <v>3</v>
      </c>
      <c r="AH1167" s="171">
        <v>44062</v>
      </c>
      <c r="AI1167" s="167">
        <v>5</v>
      </c>
      <c r="AJ1167" s="169"/>
      <c r="AK1167" s="170">
        <v>1</v>
      </c>
      <c r="AL1167" s="171">
        <v>44061</v>
      </c>
      <c r="AM1167" s="167">
        <v>5</v>
      </c>
      <c r="AN1167" s="169"/>
      <c r="AO1167" s="170">
        <v>1</v>
      </c>
      <c r="AP1167" s="171">
        <v>44060</v>
      </c>
      <c r="AQ1167" s="167">
        <v>5</v>
      </c>
      <c r="AR1167" s="169"/>
      <c r="AS1167" s="170">
        <v>1</v>
      </c>
      <c r="AT1167" s="171">
        <v>44059</v>
      </c>
      <c r="AU1167" s="167">
        <v>5</v>
      </c>
      <c r="AV1167" s="169"/>
      <c r="AW1167" s="170">
        <v>1</v>
      </c>
      <c r="AX1167" s="171">
        <v>44058</v>
      </c>
      <c r="AY1167" s="167">
        <v>5</v>
      </c>
      <c r="AZ1167" s="169"/>
      <c r="BA1167" s="170"/>
      <c r="BB1167" s="171"/>
      <c r="BC1167" s="167"/>
      <c r="BD1167" s="169"/>
      <c r="BE1167" s="170"/>
      <c r="BF1167" s="171"/>
      <c r="BG1167" s="167"/>
      <c r="BH1167" s="169"/>
    </row>
    <row r="1168" spans="1:60" s="172" customFormat="1" x14ac:dyDescent="0.25">
      <c r="A1168" s="164"/>
      <c r="B1168" s="165"/>
      <c r="C1168" s="144">
        <f t="shared" si="204"/>
        <v>1</v>
      </c>
      <c r="D1168" s="166">
        <f t="shared" si="205"/>
        <v>1</v>
      </c>
      <c r="E1168" s="167">
        <f t="shared" si="206"/>
        <v>5</v>
      </c>
      <c r="F1168" s="167">
        <v>5</v>
      </c>
      <c r="G1168" s="168"/>
      <c r="H1168" s="169"/>
      <c r="I1168" s="170">
        <v>6</v>
      </c>
      <c r="J1168" s="171">
        <v>44068</v>
      </c>
      <c r="K1168" s="167">
        <v>5</v>
      </c>
      <c r="L1168" s="169"/>
      <c r="M1168" s="170"/>
      <c r="N1168" s="171"/>
      <c r="O1168" s="167"/>
      <c r="P1168" s="169"/>
      <c r="Q1168" s="170"/>
      <c r="R1168" s="171"/>
      <c r="S1168" s="167"/>
      <c r="T1168" s="169"/>
      <c r="U1168" s="170"/>
      <c r="V1168" s="171"/>
      <c r="W1168" s="167"/>
      <c r="X1168" s="169"/>
      <c r="Y1168" s="3"/>
      <c r="Z1168" s="171"/>
      <c r="AA1168" s="167"/>
      <c r="AB1168" s="169"/>
      <c r="AC1168" s="131"/>
      <c r="AD1168" s="171"/>
      <c r="AE1168" s="167"/>
      <c r="AF1168" s="169"/>
      <c r="AG1168" s="170"/>
      <c r="AH1168" s="171"/>
      <c r="AI1168" s="167"/>
      <c r="AJ1168" s="169"/>
      <c r="AK1168" s="170"/>
      <c r="AL1168" s="171"/>
      <c r="AM1168" s="167"/>
      <c r="AN1168" s="169"/>
      <c r="AO1168" s="170"/>
      <c r="AP1168" s="171"/>
      <c r="AQ1168" s="167"/>
      <c r="AR1168" s="169"/>
      <c r="AS1168" s="170"/>
      <c r="AT1168" s="171"/>
      <c r="AU1168" s="167"/>
      <c r="AV1168" s="169"/>
      <c r="AW1168" s="170"/>
      <c r="AX1168" s="171"/>
      <c r="AY1168" s="167"/>
      <c r="AZ1168" s="169"/>
      <c r="BA1168" s="170"/>
      <c r="BB1168" s="171"/>
      <c r="BC1168" s="167"/>
      <c r="BD1168" s="169"/>
      <c r="BE1168" s="170"/>
      <c r="BF1168" s="171"/>
      <c r="BG1168" s="167"/>
      <c r="BH1168" s="169"/>
    </row>
    <row r="1169" spans="1:60" s="172" customFormat="1" x14ac:dyDescent="0.25">
      <c r="A1169" s="164">
        <v>44069</v>
      </c>
      <c r="B1169" s="165">
        <v>0.79166666666666663</v>
      </c>
      <c r="C1169" s="144">
        <f t="shared" si="204"/>
        <v>3</v>
      </c>
      <c r="D1169" s="166">
        <f t="shared" si="205"/>
        <v>3</v>
      </c>
      <c r="E1169" s="167">
        <f t="shared" si="206"/>
        <v>195</v>
      </c>
      <c r="F1169" s="167">
        <v>5</v>
      </c>
      <c r="G1169" s="168"/>
      <c r="H1169" s="169"/>
      <c r="I1169" s="170">
        <v>6</v>
      </c>
      <c r="J1169" s="171">
        <v>44068</v>
      </c>
      <c r="K1169" s="167">
        <v>15</v>
      </c>
      <c r="L1169" s="169"/>
      <c r="M1169" s="170">
        <v>8</v>
      </c>
      <c r="N1169" s="171">
        <v>44067</v>
      </c>
      <c r="O1169" s="167">
        <v>15</v>
      </c>
      <c r="P1169" s="169"/>
      <c r="Q1169" s="170">
        <v>8</v>
      </c>
      <c r="R1169" s="171">
        <v>44066</v>
      </c>
      <c r="S1169" s="167">
        <v>15</v>
      </c>
      <c r="T1169" s="169"/>
      <c r="U1169" s="170">
        <v>8</v>
      </c>
      <c r="V1169" s="171">
        <v>44065</v>
      </c>
      <c r="W1169" s="167">
        <v>15</v>
      </c>
      <c r="X1169" s="169"/>
      <c r="Y1169" s="3">
        <v>5</v>
      </c>
      <c r="Z1169" s="171">
        <v>44064</v>
      </c>
      <c r="AA1169" s="167">
        <v>15</v>
      </c>
      <c r="AB1169" s="169"/>
      <c r="AC1169" s="131">
        <v>3</v>
      </c>
      <c r="AD1169" s="171">
        <v>44063</v>
      </c>
      <c r="AE1169" s="167">
        <v>15</v>
      </c>
      <c r="AF1169" s="169"/>
      <c r="AG1169" s="170">
        <v>1</v>
      </c>
      <c r="AH1169" s="171">
        <v>44062</v>
      </c>
      <c r="AI1169" s="167">
        <v>15</v>
      </c>
      <c r="AJ1169" s="169"/>
      <c r="AK1169" s="170">
        <v>1</v>
      </c>
      <c r="AL1169" s="171">
        <v>44061</v>
      </c>
      <c r="AM1169" s="167">
        <v>15</v>
      </c>
      <c r="AN1169" s="169"/>
      <c r="AO1169" s="170">
        <v>1</v>
      </c>
      <c r="AP1169" s="171">
        <v>44060</v>
      </c>
      <c r="AQ1169" s="167">
        <v>15</v>
      </c>
      <c r="AR1169" s="169"/>
      <c r="AS1169" s="170">
        <v>1</v>
      </c>
      <c r="AT1169" s="171">
        <v>44059</v>
      </c>
      <c r="AU1169" s="167">
        <v>15</v>
      </c>
      <c r="AV1169" s="169"/>
      <c r="AW1169" s="170">
        <v>1</v>
      </c>
      <c r="AX1169" s="171">
        <v>44058</v>
      </c>
      <c r="AY1169" s="167">
        <v>15</v>
      </c>
      <c r="AZ1169" s="169"/>
      <c r="BA1169" s="170">
        <v>1</v>
      </c>
      <c r="BB1169" s="171">
        <v>44057</v>
      </c>
      <c r="BC1169" s="167">
        <v>15</v>
      </c>
      <c r="BD1169" s="169"/>
      <c r="BE1169" s="170">
        <v>1</v>
      </c>
      <c r="BF1169" s="171">
        <v>44056</v>
      </c>
      <c r="BG1169" s="167">
        <v>15</v>
      </c>
      <c r="BH1169" s="169"/>
    </row>
    <row r="1170" spans="1:60" s="172" customFormat="1" x14ac:dyDescent="0.25">
      <c r="A1170" s="164"/>
      <c r="B1170" s="165"/>
      <c r="C1170" s="144">
        <f t="shared" si="204"/>
        <v>1</v>
      </c>
      <c r="D1170" s="166">
        <f t="shared" si="205"/>
        <v>1</v>
      </c>
      <c r="E1170" s="167">
        <f t="shared" si="206"/>
        <v>50</v>
      </c>
      <c r="F1170" s="167">
        <v>5</v>
      </c>
      <c r="G1170" s="168"/>
      <c r="H1170" s="169"/>
      <c r="I1170" s="170">
        <v>6</v>
      </c>
      <c r="J1170" s="171">
        <v>44068</v>
      </c>
      <c r="K1170" s="167">
        <v>5</v>
      </c>
      <c r="L1170" s="169"/>
      <c r="M1170" s="170">
        <v>8</v>
      </c>
      <c r="N1170" s="171">
        <v>44067</v>
      </c>
      <c r="O1170" s="167">
        <v>5</v>
      </c>
      <c r="P1170" s="169"/>
      <c r="Q1170" s="170">
        <v>8</v>
      </c>
      <c r="R1170" s="171">
        <v>44066</v>
      </c>
      <c r="S1170" s="167">
        <v>5</v>
      </c>
      <c r="T1170" s="169"/>
      <c r="U1170" s="170">
        <v>8</v>
      </c>
      <c r="V1170" s="171">
        <v>44065</v>
      </c>
      <c r="W1170" s="167">
        <v>5</v>
      </c>
      <c r="X1170" s="169"/>
      <c r="Y1170" s="3">
        <v>5</v>
      </c>
      <c r="Z1170" s="171">
        <v>44064</v>
      </c>
      <c r="AA1170" s="167">
        <v>5</v>
      </c>
      <c r="AB1170" s="169"/>
      <c r="AC1170" s="131">
        <v>3</v>
      </c>
      <c r="AD1170" s="171">
        <v>44063</v>
      </c>
      <c r="AE1170" s="167">
        <v>5</v>
      </c>
      <c r="AF1170" s="169"/>
      <c r="AG1170" s="170">
        <v>1</v>
      </c>
      <c r="AH1170" s="171">
        <v>44062</v>
      </c>
      <c r="AI1170" s="167">
        <v>5</v>
      </c>
      <c r="AJ1170" s="169"/>
      <c r="AK1170" s="170">
        <v>1</v>
      </c>
      <c r="AL1170" s="171">
        <v>44061</v>
      </c>
      <c r="AM1170" s="167">
        <v>5</v>
      </c>
      <c r="AN1170" s="169"/>
      <c r="AO1170" s="170">
        <v>1</v>
      </c>
      <c r="AP1170" s="171">
        <v>44060</v>
      </c>
      <c r="AQ1170" s="167">
        <v>5</v>
      </c>
      <c r="AR1170" s="169"/>
      <c r="AS1170" s="170">
        <v>1</v>
      </c>
      <c r="AT1170" s="171">
        <v>44059</v>
      </c>
      <c r="AU1170" s="167">
        <v>5</v>
      </c>
      <c r="AV1170" s="169"/>
      <c r="AW1170" s="170"/>
      <c r="AX1170" s="171"/>
      <c r="AY1170" s="167"/>
      <c r="AZ1170" s="169"/>
      <c r="BA1170" s="170"/>
      <c r="BB1170" s="171"/>
      <c r="BC1170" s="167"/>
      <c r="BD1170" s="169"/>
      <c r="BE1170" s="170"/>
      <c r="BF1170" s="171"/>
      <c r="BG1170" s="167"/>
      <c r="BH1170" s="169"/>
    </row>
    <row r="1171" spans="1:60" s="172" customFormat="1" x14ac:dyDescent="0.25">
      <c r="A1171" s="164">
        <v>44069</v>
      </c>
      <c r="B1171" s="165">
        <v>0.83333333333333337</v>
      </c>
      <c r="C1171" s="144">
        <f t="shared" si="204"/>
        <v>4</v>
      </c>
      <c r="D1171" s="166">
        <f t="shared" si="205"/>
        <v>4</v>
      </c>
      <c r="E1171" s="167">
        <f t="shared" si="206"/>
        <v>260</v>
      </c>
      <c r="F1171" s="167">
        <v>5</v>
      </c>
      <c r="G1171" s="168"/>
      <c r="H1171" s="169"/>
      <c r="I1171" s="170">
        <v>6</v>
      </c>
      <c r="J1171" s="171">
        <v>44068</v>
      </c>
      <c r="K1171" s="167">
        <v>20</v>
      </c>
      <c r="L1171" s="169"/>
      <c r="M1171" s="170">
        <v>8</v>
      </c>
      <c r="N1171" s="171">
        <v>44067</v>
      </c>
      <c r="O1171" s="167">
        <v>20</v>
      </c>
      <c r="P1171" s="169"/>
      <c r="Q1171" s="170">
        <v>8</v>
      </c>
      <c r="R1171" s="171">
        <v>44066</v>
      </c>
      <c r="S1171" s="167">
        <v>20</v>
      </c>
      <c r="T1171" s="169"/>
      <c r="U1171" s="170">
        <v>8</v>
      </c>
      <c r="V1171" s="171">
        <v>44065</v>
      </c>
      <c r="W1171" s="167">
        <v>20</v>
      </c>
      <c r="X1171" s="169"/>
      <c r="Y1171" s="3">
        <v>5</v>
      </c>
      <c r="Z1171" s="171">
        <v>44064</v>
      </c>
      <c r="AA1171" s="167">
        <v>20</v>
      </c>
      <c r="AB1171" s="169"/>
      <c r="AC1171" s="131">
        <v>3</v>
      </c>
      <c r="AD1171" s="171">
        <v>44063</v>
      </c>
      <c r="AE1171" s="167">
        <v>20</v>
      </c>
      <c r="AF1171" s="169"/>
      <c r="AG1171" s="170">
        <v>1</v>
      </c>
      <c r="AH1171" s="171">
        <v>44062</v>
      </c>
      <c r="AI1171" s="167">
        <v>20</v>
      </c>
      <c r="AJ1171" s="169"/>
      <c r="AK1171" s="170">
        <v>1</v>
      </c>
      <c r="AL1171" s="171">
        <v>44061</v>
      </c>
      <c r="AM1171" s="167">
        <v>20</v>
      </c>
      <c r="AN1171" s="169"/>
      <c r="AO1171" s="170">
        <v>1</v>
      </c>
      <c r="AP1171" s="171">
        <v>44060</v>
      </c>
      <c r="AQ1171" s="167">
        <v>20</v>
      </c>
      <c r="AR1171" s="169"/>
      <c r="AS1171" s="170">
        <v>1</v>
      </c>
      <c r="AT1171" s="171">
        <v>44059</v>
      </c>
      <c r="AU1171" s="167">
        <v>20</v>
      </c>
      <c r="AV1171" s="169"/>
      <c r="AW1171" s="170">
        <v>1</v>
      </c>
      <c r="AX1171" s="171">
        <v>44058</v>
      </c>
      <c r="AY1171" s="167">
        <v>20</v>
      </c>
      <c r="AZ1171" s="169"/>
      <c r="BA1171" s="170">
        <v>1</v>
      </c>
      <c r="BB1171" s="171">
        <v>44057</v>
      </c>
      <c r="BC1171" s="167">
        <v>20</v>
      </c>
      <c r="BD1171" s="169"/>
      <c r="BE1171" s="170">
        <v>1</v>
      </c>
      <c r="BF1171" s="171">
        <v>44056</v>
      </c>
      <c r="BG1171" s="167">
        <v>20</v>
      </c>
      <c r="BH1171" s="169"/>
    </row>
    <row r="1172" spans="1:60" s="172" customFormat="1" ht="13.75" thickBot="1" x14ac:dyDescent="0.3">
      <c r="A1172" s="164"/>
      <c r="B1172" s="165"/>
      <c r="C1172" s="144">
        <f t="shared" si="204"/>
        <v>1</v>
      </c>
      <c r="D1172" s="166">
        <f t="shared" si="205"/>
        <v>1</v>
      </c>
      <c r="E1172" s="167">
        <f t="shared" si="206"/>
        <v>10</v>
      </c>
      <c r="F1172" s="167">
        <v>5</v>
      </c>
      <c r="G1172" s="168"/>
      <c r="H1172" s="169"/>
      <c r="I1172" s="170">
        <v>6</v>
      </c>
      <c r="J1172" s="171">
        <v>44068</v>
      </c>
      <c r="K1172" s="167">
        <v>5</v>
      </c>
      <c r="L1172" s="169"/>
      <c r="M1172" s="170">
        <v>8</v>
      </c>
      <c r="N1172" s="171">
        <v>44067</v>
      </c>
      <c r="O1172" s="167">
        <v>5</v>
      </c>
      <c r="P1172" s="169"/>
      <c r="Q1172" s="170"/>
      <c r="R1172" s="171"/>
      <c r="S1172" s="167"/>
      <c r="T1172" s="169"/>
      <c r="U1172" s="170"/>
      <c r="V1172" s="171"/>
      <c r="W1172" s="167"/>
      <c r="X1172" s="169"/>
      <c r="Y1172" s="3"/>
      <c r="Z1172" s="171"/>
      <c r="AA1172" s="167"/>
      <c r="AB1172" s="169"/>
      <c r="AC1172" s="131"/>
      <c r="AD1172" s="171"/>
      <c r="AE1172" s="167"/>
      <c r="AF1172" s="169"/>
      <c r="AG1172" s="170"/>
      <c r="AH1172" s="171"/>
      <c r="AI1172" s="167"/>
      <c r="AJ1172" s="169"/>
      <c r="AK1172" s="170"/>
      <c r="AL1172" s="171"/>
      <c r="AM1172" s="167"/>
      <c r="AN1172" s="169"/>
      <c r="AO1172" s="170"/>
      <c r="AP1172" s="171"/>
      <c r="AQ1172" s="167"/>
      <c r="AR1172" s="169"/>
      <c r="AS1172" s="170"/>
      <c r="AT1172" s="171"/>
      <c r="AU1172" s="167"/>
      <c r="AV1172" s="169"/>
      <c r="AW1172" s="170"/>
      <c r="AX1172" s="171"/>
      <c r="AY1172" s="167"/>
      <c r="AZ1172" s="169"/>
      <c r="BA1172" s="170"/>
      <c r="BB1172" s="171"/>
      <c r="BC1172" s="167"/>
      <c r="BD1172" s="169"/>
      <c r="BE1172" s="170"/>
      <c r="BF1172" s="171"/>
      <c r="BG1172" s="167"/>
      <c r="BH1172" s="169"/>
    </row>
    <row r="1173" spans="1:60" s="181" customFormat="1" x14ac:dyDescent="0.25">
      <c r="A1173" s="173">
        <v>44070</v>
      </c>
      <c r="B1173" s="174">
        <v>0.25</v>
      </c>
      <c r="C1173" s="135">
        <f t="shared" ref="C1173:C1179" si="207">ABS(MAX(K1173,O1173,S1173,W1173,AA1173,AE1173,AI1173,AM1173,AQ1173,AU1173,AY1173,BC1173,BG1173)/F1173)</f>
        <v>3</v>
      </c>
      <c r="D1173" s="175">
        <f t="shared" ref="D1173:D1179" si="208">C1173</f>
        <v>3</v>
      </c>
      <c r="E1173" s="176">
        <f t="shared" ref="E1173:E1179" si="209">SUM(K1173,O1173,S1173,W1173,AA1173,AE1173,AI1173,AM1173,AQ1173,AU1173,AY1173,BC1173,BG1173)</f>
        <v>195</v>
      </c>
      <c r="F1173" s="176">
        <v>5</v>
      </c>
      <c r="G1173" s="177"/>
      <c r="H1173" s="178"/>
      <c r="I1173" s="179">
        <v>6</v>
      </c>
      <c r="J1173" s="180">
        <v>44069</v>
      </c>
      <c r="K1173" s="176">
        <v>15</v>
      </c>
      <c r="L1173" s="178"/>
      <c r="M1173" s="179">
        <v>8</v>
      </c>
      <c r="N1173" s="180">
        <v>44068</v>
      </c>
      <c r="O1173" s="176">
        <v>15</v>
      </c>
      <c r="P1173" s="178"/>
      <c r="Q1173" s="179">
        <v>8</v>
      </c>
      <c r="R1173" s="180">
        <v>44067</v>
      </c>
      <c r="S1173" s="176">
        <v>15</v>
      </c>
      <c r="T1173" s="178"/>
      <c r="U1173" s="179">
        <v>8</v>
      </c>
      <c r="V1173" s="180">
        <v>44066</v>
      </c>
      <c r="W1173" s="176">
        <v>15</v>
      </c>
      <c r="X1173" s="178"/>
      <c r="Y1173" s="9">
        <v>5</v>
      </c>
      <c r="Z1173" s="180">
        <v>44065</v>
      </c>
      <c r="AA1173" s="176">
        <v>15</v>
      </c>
      <c r="AB1173" s="178"/>
      <c r="AC1173" s="138">
        <v>3</v>
      </c>
      <c r="AD1173" s="180">
        <v>44064</v>
      </c>
      <c r="AE1173" s="176">
        <v>15</v>
      </c>
      <c r="AF1173" s="178"/>
      <c r="AG1173" s="179">
        <v>1</v>
      </c>
      <c r="AH1173" s="180">
        <v>44063</v>
      </c>
      <c r="AI1173" s="176">
        <v>15</v>
      </c>
      <c r="AJ1173" s="178"/>
      <c r="AK1173" s="179">
        <v>1</v>
      </c>
      <c r="AL1173" s="180">
        <v>44062</v>
      </c>
      <c r="AM1173" s="176">
        <v>15</v>
      </c>
      <c r="AN1173" s="178"/>
      <c r="AO1173" s="179">
        <v>1</v>
      </c>
      <c r="AP1173" s="180">
        <v>44061</v>
      </c>
      <c r="AQ1173" s="176">
        <v>15</v>
      </c>
      <c r="AR1173" s="178"/>
      <c r="AS1173" s="179">
        <v>1</v>
      </c>
      <c r="AT1173" s="180">
        <v>44060</v>
      </c>
      <c r="AU1173" s="176">
        <v>15</v>
      </c>
      <c r="AV1173" s="178"/>
      <c r="AW1173" s="179">
        <v>1</v>
      </c>
      <c r="AX1173" s="180">
        <v>44059</v>
      </c>
      <c r="AY1173" s="176">
        <v>15</v>
      </c>
      <c r="AZ1173" s="178"/>
      <c r="BA1173" s="179">
        <v>1</v>
      </c>
      <c r="BB1173" s="180">
        <v>44058</v>
      </c>
      <c r="BC1173" s="176">
        <v>15</v>
      </c>
      <c r="BD1173" s="178"/>
      <c r="BE1173" s="179">
        <v>1</v>
      </c>
      <c r="BF1173" s="180">
        <v>44057</v>
      </c>
      <c r="BG1173" s="176">
        <v>15</v>
      </c>
      <c r="BH1173" s="178"/>
    </row>
    <row r="1174" spans="1:60" s="172" customFormat="1" x14ac:dyDescent="0.25">
      <c r="A1174" s="164"/>
      <c r="B1174" s="165"/>
      <c r="C1174" s="144">
        <f t="shared" si="207"/>
        <v>1</v>
      </c>
      <c r="D1174" s="166">
        <f t="shared" si="208"/>
        <v>1</v>
      </c>
      <c r="E1174" s="167">
        <f t="shared" si="209"/>
        <v>50</v>
      </c>
      <c r="F1174" s="167">
        <v>5</v>
      </c>
      <c r="G1174" s="168"/>
      <c r="H1174" s="169"/>
      <c r="I1174" s="170">
        <v>6</v>
      </c>
      <c r="J1174" s="171">
        <v>44069</v>
      </c>
      <c r="K1174" s="167">
        <v>5</v>
      </c>
      <c r="L1174" s="169"/>
      <c r="M1174" s="170">
        <v>8</v>
      </c>
      <c r="N1174" s="171">
        <v>44068</v>
      </c>
      <c r="O1174" s="167">
        <v>0</v>
      </c>
      <c r="P1174" s="169"/>
      <c r="Q1174" s="170">
        <v>8</v>
      </c>
      <c r="R1174" s="171">
        <v>44067</v>
      </c>
      <c r="S1174" s="167">
        <v>5</v>
      </c>
      <c r="T1174" s="169"/>
      <c r="U1174" s="170">
        <v>8</v>
      </c>
      <c r="V1174" s="171">
        <v>44066</v>
      </c>
      <c r="W1174" s="167">
        <v>5</v>
      </c>
      <c r="X1174" s="169"/>
      <c r="Y1174" s="3">
        <v>8</v>
      </c>
      <c r="Z1174" s="171">
        <v>44065</v>
      </c>
      <c r="AA1174" s="167">
        <v>5</v>
      </c>
      <c r="AB1174" s="169"/>
      <c r="AC1174" s="131">
        <v>5</v>
      </c>
      <c r="AD1174" s="171">
        <v>44064</v>
      </c>
      <c r="AE1174" s="167">
        <v>5</v>
      </c>
      <c r="AF1174" s="169"/>
      <c r="AG1174" s="170">
        <v>3</v>
      </c>
      <c r="AH1174" s="171">
        <v>44063</v>
      </c>
      <c r="AI1174" s="167">
        <v>5</v>
      </c>
      <c r="AJ1174" s="169"/>
      <c r="AK1174" s="170">
        <v>1</v>
      </c>
      <c r="AL1174" s="171">
        <v>44062</v>
      </c>
      <c r="AM1174" s="167">
        <v>5</v>
      </c>
      <c r="AN1174" s="169"/>
      <c r="AO1174" s="170">
        <v>1</v>
      </c>
      <c r="AP1174" s="171">
        <v>44061</v>
      </c>
      <c r="AQ1174" s="167">
        <v>5</v>
      </c>
      <c r="AR1174" s="169"/>
      <c r="AS1174" s="170">
        <v>1</v>
      </c>
      <c r="AT1174" s="171">
        <v>44060</v>
      </c>
      <c r="AU1174" s="167">
        <v>5</v>
      </c>
      <c r="AV1174" s="169"/>
      <c r="AW1174" s="170">
        <v>1</v>
      </c>
      <c r="AX1174" s="171">
        <v>44059</v>
      </c>
      <c r="AY1174" s="167">
        <v>5</v>
      </c>
      <c r="AZ1174" s="169"/>
      <c r="BA1174" s="170"/>
      <c r="BB1174" s="171"/>
      <c r="BC1174" s="167"/>
      <c r="BD1174" s="169"/>
      <c r="BE1174" s="170"/>
      <c r="BF1174" s="171"/>
      <c r="BG1174" s="167"/>
      <c r="BH1174" s="169"/>
    </row>
    <row r="1175" spans="1:60" s="172" customFormat="1" x14ac:dyDescent="0.25">
      <c r="A1175" s="164"/>
      <c r="B1175" s="165"/>
      <c r="C1175" s="144">
        <f t="shared" si="207"/>
        <v>1</v>
      </c>
      <c r="D1175" s="166">
        <f t="shared" si="208"/>
        <v>1</v>
      </c>
      <c r="E1175" s="167">
        <f t="shared" si="209"/>
        <v>10</v>
      </c>
      <c r="F1175" s="167">
        <v>5</v>
      </c>
      <c r="G1175" s="168"/>
      <c r="H1175" s="169"/>
      <c r="I1175" s="170">
        <v>6</v>
      </c>
      <c r="J1175" s="171">
        <v>44069</v>
      </c>
      <c r="K1175" s="167">
        <v>5</v>
      </c>
      <c r="L1175" s="169"/>
      <c r="M1175" s="170">
        <v>8</v>
      </c>
      <c r="N1175" s="171">
        <v>44068</v>
      </c>
      <c r="O1175" s="167">
        <v>5</v>
      </c>
      <c r="P1175" s="169"/>
      <c r="Q1175" s="170"/>
      <c r="R1175" s="171"/>
      <c r="S1175" s="167"/>
      <c r="T1175" s="169"/>
      <c r="U1175" s="170"/>
      <c r="V1175" s="171"/>
      <c r="W1175" s="167"/>
      <c r="X1175" s="169"/>
      <c r="Y1175" s="3"/>
      <c r="Z1175" s="171"/>
      <c r="AA1175" s="167"/>
      <c r="AB1175" s="169"/>
      <c r="AC1175" s="131"/>
      <c r="AD1175" s="171"/>
      <c r="AE1175" s="167"/>
      <c r="AF1175" s="169"/>
      <c r="AG1175" s="170"/>
      <c r="AH1175" s="171"/>
      <c r="AI1175" s="167"/>
      <c r="AJ1175" s="169"/>
      <c r="AK1175" s="170"/>
      <c r="AL1175" s="171"/>
      <c r="AM1175" s="167"/>
      <c r="AN1175" s="169"/>
      <c r="AO1175" s="170"/>
      <c r="AP1175" s="171"/>
      <c r="AQ1175" s="167"/>
      <c r="AR1175" s="169"/>
      <c r="AS1175" s="170"/>
      <c r="AT1175" s="171"/>
      <c r="AU1175" s="167"/>
      <c r="AV1175" s="169"/>
      <c r="AW1175" s="170"/>
      <c r="AX1175" s="171"/>
      <c r="AY1175" s="167"/>
      <c r="AZ1175" s="169"/>
      <c r="BA1175" s="170"/>
      <c r="BB1175" s="171"/>
      <c r="BC1175" s="167"/>
      <c r="BD1175" s="169"/>
      <c r="BE1175" s="170"/>
      <c r="BF1175" s="171"/>
      <c r="BG1175" s="167"/>
      <c r="BH1175" s="169"/>
    </row>
    <row r="1176" spans="1:60" s="172" customFormat="1" x14ac:dyDescent="0.25">
      <c r="A1176" s="164"/>
      <c r="B1176" s="165"/>
      <c r="C1176" s="144">
        <f t="shared" si="207"/>
        <v>1</v>
      </c>
      <c r="D1176" s="166">
        <f t="shared" si="208"/>
        <v>1</v>
      </c>
      <c r="E1176" s="167">
        <f t="shared" si="209"/>
        <v>5</v>
      </c>
      <c r="F1176" s="167">
        <v>5</v>
      </c>
      <c r="G1176" s="168"/>
      <c r="H1176" s="169"/>
      <c r="I1176" s="170">
        <v>6</v>
      </c>
      <c r="J1176" s="171">
        <v>44069</v>
      </c>
      <c r="K1176" s="167">
        <v>5</v>
      </c>
      <c r="L1176" s="169"/>
      <c r="M1176" s="170"/>
      <c r="N1176" s="171"/>
      <c r="O1176" s="167"/>
      <c r="P1176" s="169"/>
      <c r="Q1176" s="170"/>
      <c r="R1176" s="171"/>
      <c r="S1176" s="167"/>
      <c r="T1176" s="169"/>
      <c r="U1176" s="170"/>
      <c r="V1176" s="171"/>
      <c r="W1176" s="167"/>
      <c r="X1176" s="169"/>
      <c r="Y1176" s="3"/>
      <c r="Z1176" s="171"/>
      <c r="AA1176" s="167"/>
      <c r="AB1176" s="169"/>
      <c r="AC1176" s="131"/>
      <c r="AD1176" s="171"/>
      <c r="AE1176" s="167"/>
      <c r="AF1176" s="169"/>
      <c r="AG1176" s="170"/>
      <c r="AH1176" s="171"/>
      <c r="AI1176" s="167"/>
      <c r="AJ1176" s="169"/>
      <c r="AK1176" s="170"/>
      <c r="AL1176" s="171"/>
      <c r="AM1176" s="167"/>
      <c r="AN1176" s="169"/>
      <c r="AO1176" s="170"/>
      <c r="AP1176" s="171"/>
      <c r="AQ1176" s="167"/>
      <c r="AR1176" s="169"/>
      <c r="AS1176" s="170"/>
      <c r="AT1176" s="171"/>
      <c r="AU1176" s="167"/>
      <c r="AV1176" s="169"/>
      <c r="AW1176" s="170"/>
      <c r="AX1176" s="171"/>
      <c r="AY1176" s="167"/>
      <c r="AZ1176" s="169"/>
      <c r="BA1176" s="170"/>
      <c r="BB1176" s="171"/>
      <c r="BC1176" s="167"/>
      <c r="BD1176" s="169"/>
      <c r="BE1176" s="170"/>
      <c r="BF1176" s="171"/>
      <c r="BG1176" s="167"/>
      <c r="BH1176" s="169"/>
    </row>
    <row r="1177" spans="1:60" s="172" customFormat="1" x14ac:dyDescent="0.25">
      <c r="A1177" s="164">
        <v>44070</v>
      </c>
      <c r="B1177" s="165">
        <v>0.29166666666666669</v>
      </c>
      <c r="C1177" s="144">
        <f t="shared" si="207"/>
        <v>1</v>
      </c>
      <c r="D1177" s="166">
        <f t="shared" si="208"/>
        <v>1</v>
      </c>
      <c r="E1177" s="167">
        <f t="shared" si="209"/>
        <v>65</v>
      </c>
      <c r="F1177" s="167">
        <v>5</v>
      </c>
      <c r="G1177" s="168"/>
      <c r="H1177" s="169"/>
      <c r="I1177" s="170">
        <v>6</v>
      </c>
      <c r="J1177" s="171">
        <v>44069</v>
      </c>
      <c r="K1177" s="167">
        <v>5</v>
      </c>
      <c r="L1177" s="169"/>
      <c r="M1177" s="170">
        <v>8</v>
      </c>
      <c r="N1177" s="171">
        <v>44068</v>
      </c>
      <c r="O1177" s="167">
        <v>5</v>
      </c>
      <c r="P1177" s="169"/>
      <c r="Q1177" s="170">
        <v>8</v>
      </c>
      <c r="R1177" s="171">
        <v>44067</v>
      </c>
      <c r="S1177" s="167">
        <v>5</v>
      </c>
      <c r="T1177" s="169"/>
      <c r="U1177" s="170">
        <v>8</v>
      </c>
      <c r="V1177" s="171">
        <v>44066</v>
      </c>
      <c r="W1177" s="167">
        <v>5</v>
      </c>
      <c r="X1177" s="169"/>
      <c r="Y1177" s="3">
        <v>5</v>
      </c>
      <c r="Z1177" s="171">
        <v>44065</v>
      </c>
      <c r="AA1177" s="167">
        <v>5</v>
      </c>
      <c r="AB1177" s="169"/>
      <c r="AC1177" s="131">
        <v>3</v>
      </c>
      <c r="AD1177" s="171">
        <v>44064</v>
      </c>
      <c r="AE1177" s="167">
        <v>5</v>
      </c>
      <c r="AF1177" s="169"/>
      <c r="AG1177" s="170">
        <v>1</v>
      </c>
      <c r="AH1177" s="171">
        <v>44063</v>
      </c>
      <c r="AI1177" s="167">
        <v>5</v>
      </c>
      <c r="AJ1177" s="169"/>
      <c r="AK1177" s="170">
        <v>1</v>
      </c>
      <c r="AL1177" s="171">
        <v>44062</v>
      </c>
      <c r="AM1177" s="167">
        <v>5</v>
      </c>
      <c r="AN1177" s="169"/>
      <c r="AO1177" s="170">
        <v>1</v>
      </c>
      <c r="AP1177" s="171">
        <v>44061</v>
      </c>
      <c r="AQ1177" s="167">
        <v>5</v>
      </c>
      <c r="AR1177" s="169"/>
      <c r="AS1177" s="170">
        <v>1</v>
      </c>
      <c r="AT1177" s="171">
        <v>44060</v>
      </c>
      <c r="AU1177" s="167">
        <v>5</v>
      </c>
      <c r="AV1177" s="169"/>
      <c r="AW1177" s="170">
        <v>1</v>
      </c>
      <c r="AX1177" s="171">
        <v>44059</v>
      </c>
      <c r="AY1177" s="167">
        <v>5</v>
      </c>
      <c r="AZ1177" s="169"/>
      <c r="BA1177" s="170">
        <v>1</v>
      </c>
      <c r="BB1177" s="171">
        <v>44058</v>
      </c>
      <c r="BC1177" s="167">
        <v>5</v>
      </c>
      <c r="BD1177" s="169"/>
      <c r="BE1177" s="170">
        <v>1</v>
      </c>
      <c r="BF1177" s="171">
        <v>44057</v>
      </c>
      <c r="BG1177" s="167">
        <v>5</v>
      </c>
      <c r="BH1177" s="169"/>
    </row>
    <row r="1178" spans="1:60" s="172" customFormat="1" x14ac:dyDescent="0.25">
      <c r="A1178" s="164"/>
      <c r="B1178" s="165"/>
      <c r="C1178" s="144">
        <f t="shared" si="207"/>
        <v>1</v>
      </c>
      <c r="D1178" s="166">
        <f t="shared" si="208"/>
        <v>1</v>
      </c>
      <c r="E1178" s="167">
        <f t="shared" si="209"/>
        <v>50</v>
      </c>
      <c r="F1178" s="167">
        <v>5</v>
      </c>
      <c r="G1178" s="168"/>
      <c r="H1178" s="169"/>
      <c r="I1178" s="170">
        <v>6</v>
      </c>
      <c r="J1178" s="171">
        <v>44069</v>
      </c>
      <c r="K1178" s="167">
        <v>5</v>
      </c>
      <c r="L1178" s="169"/>
      <c r="M1178" s="170">
        <v>8</v>
      </c>
      <c r="N1178" s="171">
        <v>44068</v>
      </c>
      <c r="O1178" s="167">
        <v>5</v>
      </c>
      <c r="P1178" s="169"/>
      <c r="Q1178" s="170">
        <v>8</v>
      </c>
      <c r="R1178" s="171">
        <v>44067</v>
      </c>
      <c r="S1178" s="167">
        <v>5</v>
      </c>
      <c r="T1178" s="169"/>
      <c r="U1178" s="170">
        <v>8</v>
      </c>
      <c r="V1178" s="171">
        <v>44066</v>
      </c>
      <c r="W1178" s="167">
        <v>5</v>
      </c>
      <c r="X1178" s="169"/>
      <c r="Y1178" s="3">
        <v>5</v>
      </c>
      <c r="Z1178" s="171">
        <v>44065</v>
      </c>
      <c r="AA1178" s="167">
        <v>5</v>
      </c>
      <c r="AB1178" s="169"/>
      <c r="AC1178" s="131">
        <v>3</v>
      </c>
      <c r="AD1178" s="171">
        <v>44064</v>
      </c>
      <c r="AE1178" s="167">
        <v>5</v>
      </c>
      <c r="AF1178" s="169"/>
      <c r="AG1178" s="170">
        <v>1</v>
      </c>
      <c r="AH1178" s="171">
        <v>44063</v>
      </c>
      <c r="AI1178" s="167">
        <v>5</v>
      </c>
      <c r="AJ1178" s="169"/>
      <c r="AK1178" s="170">
        <v>1</v>
      </c>
      <c r="AL1178" s="171">
        <v>44062</v>
      </c>
      <c r="AM1178" s="167">
        <v>5</v>
      </c>
      <c r="AN1178" s="169"/>
      <c r="AO1178" s="170">
        <v>1</v>
      </c>
      <c r="AP1178" s="171">
        <v>44061</v>
      </c>
      <c r="AQ1178" s="167">
        <v>5</v>
      </c>
      <c r="AR1178" s="169"/>
      <c r="AS1178" s="170">
        <v>1</v>
      </c>
      <c r="AT1178" s="171">
        <v>44060</v>
      </c>
      <c r="AU1178" s="167">
        <v>0</v>
      </c>
      <c r="AV1178" s="169"/>
      <c r="AW1178" s="170">
        <v>1</v>
      </c>
      <c r="AX1178" s="171">
        <v>44059</v>
      </c>
      <c r="AY1178" s="167">
        <v>0</v>
      </c>
      <c r="AZ1178" s="169"/>
      <c r="BA1178" s="170">
        <v>1</v>
      </c>
      <c r="BB1178" s="171">
        <v>44058</v>
      </c>
      <c r="BC1178" s="167">
        <v>0</v>
      </c>
      <c r="BD1178" s="169"/>
      <c r="BE1178" s="170">
        <v>1</v>
      </c>
      <c r="BF1178" s="171">
        <v>44057</v>
      </c>
      <c r="BG1178" s="167">
        <v>5</v>
      </c>
      <c r="BH1178" s="169"/>
    </row>
    <row r="1179" spans="1:60" s="172" customFormat="1" x14ac:dyDescent="0.25">
      <c r="A1179" s="164"/>
      <c r="B1179" s="165"/>
      <c r="C1179" s="144">
        <f t="shared" si="207"/>
        <v>1</v>
      </c>
      <c r="D1179" s="166">
        <f t="shared" si="208"/>
        <v>1</v>
      </c>
      <c r="E1179" s="167">
        <f t="shared" si="209"/>
        <v>25</v>
      </c>
      <c r="F1179" s="167">
        <v>5</v>
      </c>
      <c r="G1179" s="168"/>
      <c r="H1179" s="169"/>
      <c r="I1179" s="170">
        <v>6</v>
      </c>
      <c r="J1179" s="171">
        <v>44069</v>
      </c>
      <c r="K1179" s="167">
        <v>5</v>
      </c>
      <c r="L1179" s="169"/>
      <c r="M1179" s="170">
        <v>8</v>
      </c>
      <c r="N1179" s="171">
        <v>44068</v>
      </c>
      <c r="O1179" s="167">
        <v>5</v>
      </c>
      <c r="P1179" s="169"/>
      <c r="Q1179" s="170">
        <v>8</v>
      </c>
      <c r="R1179" s="171">
        <v>44067</v>
      </c>
      <c r="S1179" s="167">
        <v>5</v>
      </c>
      <c r="T1179" s="169"/>
      <c r="U1179" s="170">
        <v>8</v>
      </c>
      <c r="V1179" s="171">
        <v>44066</v>
      </c>
      <c r="W1179" s="167">
        <v>5</v>
      </c>
      <c r="X1179" s="169"/>
      <c r="Y1179" s="3">
        <v>5</v>
      </c>
      <c r="Z1179" s="171">
        <v>44065</v>
      </c>
      <c r="AA1179" s="167">
        <v>5</v>
      </c>
      <c r="AB1179" s="169"/>
      <c r="AC1179" s="131"/>
      <c r="AD1179" s="171"/>
      <c r="AE1179" s="167"/>
      <c r="AF1179" s="169"/>
      <c r="AG1179" s="170"/>
      <c r="AH1179" s="171"/>
      <c r="AI1179" s="167"/>
      <c r="AJ1179" s="169"/>
      <c r="AK1179" s="170"/>
      <c r="AL1179" s="171"/>
      <c r="AM1179" s="167"/>
      <c r="AN1179" s="169"/>
      <c r="AO1179" s="170"/>
      <c r="AP1179" s="171"/>
      <c r="AQ1179" s="167"/>
      <c r="AR1179" s="169"/>
      <c r="AS1179" s="170"/>
      <c r="AT1179" s="171"/>
      <c r="AU1179" s="167"/>
      <c r="AV1179" s="169"/>
      <c r="AW1179" s="170"/>
      <c r="AX1179" s="171"/>
      <c r="AY1179" s="167"/>
      <c r="AZ1179" s="169"/>
      <c r="BA1179" s="170"/>
      <c r="BB1179" s="171"/>
      <c r="BC1179" s="167"/>
      <c r="BD1179" s="169"/>
      <c r="BE1179" s="170"/>
      <c r="BF1179" s="171"/>
      <c r="BG1179" s="167"/>
      <c r="BH1179" s="169"/>
    </row>
    <row r="1180" spans="1:60" s="172" customFormat="1" x14ac:dyDescent="0.25">
      <c r="A1180" s="164">
        <v>44070</v>
      </c>
      <c r="B1180" s="165">
        <v>0.33333333333333331</v>
      </c>
      <c r="C1180" s="144">
        <f t="shared" ref="C1180:C1192" si="210">ABS(MAX(K1180,O1180,S1180,W1180,AA1180,AE1180,AI1180,AM1180,AQ1180,AU1180,AY1180,BC1180,BG1180)/F1180)</f>
        <v>13</v>
      </c>
      <c r="D1180" s="166">
        <f t="shared" ref="D1180:D1192" si="211">C1180</f>
        <v>13</v>
      </c>
      <c r="E1180" s="167">
        <f t="shared" ref="E1180:E1192" si="212">SUM(K1180,O1180,S1180,W1180,AA1180,AE1180,AI1180,AM1180,AQ1180,AU1180,AY1180,BC1180,BG1180)</f>
        <v>845</v>
      </c>
      <c r="F1180" s="167">
        <v>5</v>
      </c>
      <c r="G1180" s="168"/>
      <c r="H1180" s="169"/>
      <c r="I1180" s="170">
        <v>6</v>
      </c>
      <c r="J1180" s="171">
        <v>44069</v>
      </c>
      <c r="K1180" s="167">
        <v>65</v>
      </c>
      <c r="L1180" s="169"/>
      <c r="M1180" s="170">
        <v>8</v>
      </c>
      <c r="N1180" s="171">
        <v>44068</v>
      </c>
      <c r="O1180" s="167">
        <v>65</v>
      </c>
      <c r="P1180" s="169"/>
      <c r="Q1180" s="170">
        <v>8</v>
      </c>
      <c r="R1180" s="171">
        <v>44067</v>
      </c>
      <c r="S1180" s="167">
        <v>65</v>
      </c>
      <c r="T1180" s="169"/>
      <c r="U1180" s="170">
        <v>8</v>
      </c>
      <c r="V1180" s="171">
        <v>44066</v>
      </c>
      <c r="W1180" s="167">
        <v>65</v>
      </c>
      <c r="X1180" s="169"/>
      <c r="Y1180" s="3">
        <v>5</v>
      </c>
      <c r="Z1180" s="171">
        <v>44065</v>
      </c>
      <c r="AA1180" s="167">
        <v>65</v>
      </c>
      <c r="AB1180" s="169"/>
      <c r="AC1180" s="131">
        <v>3</v>
      </c>
      <c r="AD1180" s="171">
        <v>44064</v>
      </c>
      <c r="AE1180" s="167">
        <v>65</v>
      </c>
      <c r="AF1180" s="169"/>
      <c r="AG1180" s="170">
        <v>1</v>
      </c>
      <c r="AH1180" s="171">
        <v>44063</v>
      </c>
      <c r="AI1180" s="167">
        <v>65</v>
      </c>
      <c r="AJ1180" s="169"/>
      <c r="AK1180" s="170">
        <v>1</v>
      </c>
      <c r="AL1180" s="171">
        <v>44062</v>
      </c>
      <c r="AM1180" s="167">
        <v>65</v>
      </c>
      <c r="AN1180" s="169"/>
      <c r="AO1180" s="170">
        <v>1</v>
      </c>
      <c r="AP1180" s="171">
        <v>44061</v>
      </c>
      <c r="AQ1180" s="167">
        <v>65</v>
      </c>
      <c r="AR1180" s="169"/>
      <c r="AS1180" s="170">
        <v>1</v>
      </c>
      <c r="AT1180" s="171">
        <v>44060</v>
      </c>
      <c r="AU1180" s="167">
        <v>65</v>
      </c>
      <c r="AV1180" s="169"/>
      <c r="AW1180" s="170">
        <v>1</v>
      </c>
      <c r="AX1180" s="171">
        <v>44059</v>
      </c>
      <c r="AY1180" s="167">
        <v>65</v>
      </c>
      <c r="AZ1180" s="169"/>
      <c r="BA1180" s="170">
        <v>1</v>
      </c>
      <c r="BB1180" s="171">
        <v>44058</v>
      </c>
      <c r="BC1180" s="167">
        <v>65</v>
      </c>
      <c r="BD1180" s="169"/>
      <c r="BE1180" s="170">
        <v>1</v>
      </c>
      <c r="BF1180" s="171">
        <v>44057</v>
      </c>
      <c r="BG1180" s="167">
        <v>65</v>
      </c>
      <c r="BH1180" s="169"/>
    </row>
    <row r="1181" spans="1:60" s="172" customFormat="1" x14ac:dyDescent="0.25">
      <c r="A1181" s="164"/>
      <c r="B1181" s="165"/>
      <c r="C1181" s="144">
        <f t="shared" si="210"/>
        <v>1</v>
      </c>
      <c r="D1181" s="166">
        <f t="shared" si="211"/>
        <v>1</v>
      </c>
      <c r="E1181" s="167">
        <f t="shared" si="212"/>
        <v>60</v>
      </c>
      <c r="F1181" s="167">
        <v>5</v>
      </c>
      <c r="G1181" s="168"/>
      <c r="H1181" s="169"/>
      <c r="I1181" s="170">
        <v>6</v>
      </c>
      <c r="J1181" s="171">
        <v>44069</v>
      </c>
      <c r="K1181" s="167">
        <v>5</v>
      </c>
      <c r="L1181" s="169"/>
      <c r="M1181" s="170">
        <v>8</v>
      </c>
      <c r="N1181" s="171">
        <v>44068</v>
      </c>
      <c r="O1181" s="167">
        <v>5</v>
      </c>
      <c r="P1181" s="169"/>
      <c r="Q1181" s="170">
        <v>8</v>
      </c>
      <c r="R1181" s="171">
        <v>44067</v>
      </c>
      <c r="S1181" s="167">
        <v>5</v>
      </c>
      <c r="T1181" s="169"/>
      <c r="U1181" s="170">
        <v>8</v>
      </c>
      <c r="V1181" s="171">
        <v>44066</v>
      </c>
      <c r="W1181" s="167">
        <v>5</v>
      </c>
      <c r="X1181" s="169"/>
      <c r="Y1181" s="3">
        <v>5</v>
      </c>
      <c r="Z1181" s="171">
        <v>44065</v>
      </c>
      <c r="AA1181" s="167">
        <v>0</v>
      </c>
      <c r="AB1181" s="169"/>
      <c r="AC1181" s="131">
        <v>5</v>
      </c>
      <c r="AD1181" s="171">
        <v>44064</v>
      </c>
      <c r="AE1181" s="167">
        <v>5</v>
      </c>
      <c r="AF1181" s="169"/>
      <c r="AG1181" s="170">
        <v>3</v>
      </c>
      <c r="AH1181" s="171">
        <v>44063</v>
      </c>
      <c r="AI1181" s="167">
        <v>5</v>
      </c>
      <c r="AJ1181" s="169"/>
      <c r="AK1181" s="170">
        <v>1</v>
      </c>
      <c r="AL1181" s="171">
        <v>44062</v>
      </c>
      <c r="AM1181" s="167">
        <v>5</v>
      </c>
      <c r="AN1181" s="169"/>
      <c r="AO1181" s="170">
        <v>1</v>
      </c>
      <c r="AP1181" s="171">
        <v>44061</v>
      </c>
      <c r="AQ1181" s="167">
        <v>5</v>
      </c>
      <c r="AR1181" s="169"/>
      <c r="AS1181" s="170">
        <v>1</v>
      </c>
      <c r="AT1181" s="171">
        <v>44060</v>
      </c>
      <c r="AU1181" s="167">
        <v>5</v>
      </c>
      <c r="AV1181" s="169"/>
      <c r="AW1181" s="170">
        <v>1</v>
      </c>
      <c r="AX1181" s="171">
        <v>44059</v>
      </c>
      <c r="AY1181" s="167">
        <v>5</v>
      </c>
      <c r="AZ1181" s="169"/>
      <c r="BA1181" s="170">
        <v>1</v>
      </c>
      <c r="BB1181" s="171">
        <v>44058</v>
      </c>
      <c r="BC1181" s="167">
        <v>5</v>
      </c>
      <c r="BD1181" s="169"/>
      <c r="BE1181" s="170">
        <v>1</v>
      </c>
      <c r="BF1181" s="171">
        <v>44057</v>
      </c>
      <c r="BG1181" s="167">
        <v>5</v>
      </c>
      <c r="BH1181" s="169"/>
    </row>
    <row r="1182" spans="1:60" s="172" customFormat="1" x14ac:dyDescent="0.25">
      <c r="A1182" s="164"/>
      <c r="B1182" s="165"/>
      <c r="C1182" s="144">
        <f t="shared" si="210"/>
        <v>1</v>
      </c>
      <c r="D1182" s="166">
        <f t="shared" si="211"/>
        <v>1</v>
      </c>
      <c r="E1182" s="167">
        <f t="shared" si="212"/>
        <v>45</v>
      </c>
      <c r="F1182" s="167">
        <v>5</v>
      </c>
      <c r="G1182" s="168"/>
      <c r="H1182" s="169"/>
      <c r="I1182" s="170">
        <v>6</v>
      </c>
      <c r="J1182" s="171">
        <v>44069</v>
      </c>
      <c r="K1182" s="167">
        <v>5</v>
      </c>
      <c r="L1182" s="169"/>
      <c r="M1182" s="170">
        <v>8</v>
      </c>
      <c r="N1182" s="171">
        <v>44068</v>
      </c>
      <c r="O1182" s="167">
        <v>5</v>
      </c>
      <c r="P1182" s="169"/>
      <c r="Q1182" s="170">
        <v>8</v>
      </c>
      <c r="R1182" s="171">
        <v>44067</v>
      </c>
      <c r="S1182" s="167">
        <v>5</v>
      </c>
      <c r="T1182" s="169"/>
      <c r="U1182" s="170">
        <v>8</v>
      </c>
      <c r="V1182" s="171">
        <v>44066</v>
      </c>
      <c r="W1182" s="167">
        <v>5</v>
      </c>
      <c r="X1182" s="169"/>
      <c r="Y1182" s="3">
        <v>5</v>
      </c>
      <c r="Z1182" s="171">
        <v>44065</v>
      </c>
      <c r="AA1182" s="167">
        <v>0</v>
      </c>
      <c r="AB1182" s="169"/>
      <c r="AC1182" s="131">
        <v>5</v>
      </c>
      <c r="AD1182" s="171">
        <v>44064</v>
      </c>
      <c r="AE1182" s="167">
        <v>5</v>
      </c>
      <c r="AF1182" s="169"/>
      <c r="AG1182" s="170">
        <v>3</v>
      </c>
      <c r="AH1182" s="171">
        <v>44063</v>
      </c>
      <c r="AI1182" s="167">
        <v>5</v>
      </c>
      <c r="AJ1182" s="169"/>
      <c r="AK1182" s="170">
        <v>1</v>
      </c>
      <c r="AL1182" s="171">
        <v>44062</v>
      </c>
      <c r="AM1182" s="167">
        <v>5</v>
      </c>
      <c r="AN1182" s="169"/>
      <c r="AO1182" s="170">
        <v>1</v>
      </c>
      <c r="AP1182" s="171">
        <v>44061</v>
      </c>
      <c r="AQ1182" s="167">
        <v>0</v>
      </c>
      <c r="AR1182" s="169"/>
      <c r="AS1182" s="170">
        <v>1</v>
      </c>
      <c r="AT1182" s="171">
        <v>44060</v>
      </c>
      <c r="AU1182" s="167">
        <v>5</v>
      </c>
      <c r="AV1182" s="169"/>
      <c r="AW1182" s="170">
        <v>1</v>
      </c>
      <c r="AX1182" s="171">
        <v>44059</v>
      </c>
      <c r="AY1182" s="167">
        <v>0</v>
      </c>
      <c r="AZ1182" s="169"/>
      <c r="BA1182" s="170">
        <v>1</v>
      </c>
      <c r="BB1182" s="171">
        <v>44058</v>
      </c>
      <c r="BC1182" s="167">
        <v>0</v>
      </c>
      <c r="BD1182" s="169"/>
      <c r="BE1182" s="170">
        <v>1</v>
      </c>
      <c r="BF1182" s="171">
        <v>44057</v>
      </c>
      <c r="BG1182" s="167">
        <v>5</v>
      </c>
      <c r="BH1182" s="169"/>
    </row>
    <row r="1183" spans="1:60" s="172" customFormat="1" x14ac:dyDescent="0.25">
      <c r="A1183" s="164"/>
      <c r="B1183" s="165"/>
      <c r="C1183" s="144">
        <f t="shared" si="210"/>
        <v>1</v>
      </c>
      <c r="D1183" s="166">
        <f t="shared" si="211"/>
        <v>1</v>
      </c>
      <c r="E1183" s="167">
        <f t="shared" si="212"/>
        <v>15</v>
      </c>
      <c r="F1183" s="167">
        <v>5</v>
      </c>
      <c r="G1183" s="168"/>
      <c r="H1183" s="169"/>
      <c r="I1183" s="170">
        <v>6</v>
      </c>
      <c r="J1183" s="171">
        <v>44069</v>
      </c>
      <c r="K1183" s="167">
        <v>5</v>
      </c>
      <c r="L1183" s="169"/>
      <c r="M1183" s="170">
        <v>8</v>
      </c>
      <c r="N1183" s="171">
        <v>44068</v>
      </c>
      <c r="O1183" s="167">
        <v>5</v>
      </c>
      <c r="P1183" s="169"/>
      <c r="Q1183" s="170">
        <v>8</v>
      </c>
      <c r="R1183" s="171">
        <v>44067</v>
      </c>
      <c r="S1183" s="167">
        <v>5</v>
      </c>
      <c r="T1183" s="169"/>
      <c r="U1183" s="170"/>
      <c r="V1183" s="171"/>
      <c r="W1183" s="167"/>
      <c r="X1183" s="169"/>
      <c r="Y1183" s="3"/>
      <c r="Z1183" s="171"/>
      <c r="AA1183" s="167"/>
      <c r="AB1183" s="169"/>
      <c r="AC1183" s="131"/>
      <c r="AD1183" s="171"/>
      <c r="AE1183" s="167"/>
      <c r="AF1183" s="169"/>
      <c r="AG1183" s="170"/>
      <c r="AH1183" s="171"/>
      <c r="AI1183" s="167"/>
      <c r="AJ1183" s="169"/>
      <c r="AK1183" s="170"/>
      <c r="AL1183" s="171"/>
      <c r="AM1183" s="167"/>
      <c r="AN1183" s="169"/>
      <c r="AO1183" s="170"/>
      <c r="AP1183" s="171"/>
      <c r="AQ1183" s="167"/>
      <c r="AR1183" s="169"/>
      <c r="AS1183" s="170"/>
      <c r="AT1183" s="171"/>
      <c r="AU1183" s="167"/>
      <c r="AV1183" s="169"/>
      <c r="AW1183" s="170"/>
      <c r="AX1183" s="171"/>
      <c r="AY1183" s="167"/>
      <c r="AZ1183" s="169"/>
      <c r="BA1183" s="170"/>
      <c r="BB1183" s="171"/>
      <c r="BC1183" s="167"/>
      <c r="BD1183" s="169"/>
      <c r="BE1183" s="170"/>
      <c r="BF1183" s="171"/>
      <c r="BG1183" s="167"/>
      <c r="BH1183" s="169"/>
    </row>
    <row r="1184" spans="1:60" s="172" customFormat="1" x14ac:dyDescent="0.25">
      <c r="A1184" s="164"/>
      <c r="B1184" s="165"/>
      <c r="C1184" s="144">
        <f t="shared" si="210"/>
        <v>3</v>
      </c>
      <c r="D1184" s="166">
        <f t="shared" si="211"/>
        <v>3</v>
      </c>
      <c r="E1184" s="167">
        <f t="shared" si="212"/>
        <v>15</v>
      </c>
      <c r="F1184" s="167">
        <v>5</v>
      </c>
      <c r="G1184" s="168"/>
      <c r="H1184" s="169"/>
      <c r="I1184" s="170">
        <v>6</v>
      </c>
      <c r="J1184" s="171">
        <v>44069</v>
      </c>
      <c r="K1184" s="167">
        <v>15</v>
      </c>
      <c r="L1184" s="169"/>
      <c r="M1184" s="170"/>
      <c r="N1184" s="171"/>
      <c r="O1184" s="167"/>
      <c r="P1184" s="169"/>
      <c r="Q1184" s="170"/>
      <c r="R1184" s="171"/>
      <c r="S1184" s="167"/>
      <c r="T1184" s="169"/>
      <c r="U1184" s="170"/>
      <c r="V1184" s="171"/>
      <c r="W1184" s="167"/>
      <c r="X1184" s="169"/>
      <c r="Y1184" s="3"/>
      <c r="Z1184" s="171"/>
      <c r="AA1184" s="167"/>
      <c r="AB1184" s="169"/>
      <c r="AC1184" s="131"/>
      <c r="AD1184" s="171"/>
      <c r="AE1184" s="167"/>
      <c r="AF1184" s="169"/>
      <c r="AG1184" s="170"/>
      <c r="AH1184" s="171"/>
      <c r="AI1184" s="167"/>
      <c r="AJ1184" s="169"/>
      <c r="AK1184" s="170"/>
      <c r="AL1184" s="171"/>
      <c r="AM1184" s="167"/>
      <c r="AN1184" s="169"/>
      <c r="AO1184" s="170"/>
      <c r="AP1184" s="171"/>
      <c r="AQ1184" s="167"/>
      <c r="AR1184" s="169"/>
      <c r="AS1184" s="170"/>
      <c r="AT1184" s="171"/>
      <c r="AU1184" s="167"/>
      <c r="AV1184" s="169"/>
      <c r="AW1184" s="170"/>
      <c r="AX1184" s="171"/>
      <c r="AY1184" s="167"/>
      <c r="AZ1184" s="169"/>
      <c r="BA1184" s="170"/>
      <c r="BB1184" s="171"/>
      <c r="BC1184" s="167"/>
      <c r="BD1184" s="169"/>
      <c r="BE1184" s="170"/>
      <c r="BF1184" s="171"/>
      <c r="BG1184" s="167"/>
      <c r="BH1184" s="169"/>
    </row>
    <row r="1185" spans="1:60" s="172" customFormat="1" x14ac:dyDescent="0.25">
      <c r="A1185" s="164">
        <v>44070</v>
      </c>
      <c r="B1185" s="165">
        <v>0.375</v>
      </c>
      <c r="C1185" s="144">
        <f t="shared" si="210"/>
        <v>3</v>
      </c>
      <c r="D1185" s="166">
        <f t="shared" si="211"/>
        <v>3</v>
      </c>
      <c r="E1185" s="167">
        <f t="shared" si="212"/>
        <v>195</v>
      </c>
      <c r="F1185" s="167">
        <v>5</v>
      </c>
      <c r="G1185" s="168"/>
      <c r="H1185" s="169"/>
      <c r="I1185" s="170">
        <v>6</v>
      </c>
      <c r="J1185" s="171">
        <v>44069</v>
      </c>
      <c r="K1185" s="167">
        <v>15</v>
      </c>
      <c r="L1185" s="169"/>
      <c r="M1185" s="170">
        <v>8</v>
      </c>
      <c r="N1185" s="171">
        <v>44068</v>
      </c>
      <c r="O1185" s="167">
        <v>15</v>
      </c>
      <c r="P1185" s="169"/>
      <c r="Q1185" s="170">
        <v>8</v>
      </c>
      <c r="R1185" s="171">
        <v>44067</v>
      </c>
      <c r="S1185" s="167">
        <v>15</v>
      </c>
      <c r="T1185" s="169"/>
      <c r="U1185" s="170">
        <v>8</v>
      </c>
      <c r="V1185" s="171">
        <v>44066</v>
      </c>
      <c r="W1185" s="167">
        <v>15</v>
      </c>
      <c r="X1185" s="169"/>
      <c r="Y1185" s="3">
        <v>5</v>
      </c>
      <c r="Z1185" s="171">
        <v>44065</v>
      </c>
      <c r="AA1185" s="167">
        <v>15</v>
      </c>
      <c r="AB1185" s="169"/>
      <c r="AC1185" s="131">
        <v>3</v>
      </c>
      <c r="AD1185" s="171">
        <v>44064</v>
      </c>
      <c r="AE1185" s="167">
        <v>15</v>
      </c>
      <c r="AF1185" s="169"/>
      <c r="AG1185" s="170">
        <v>1</v>
      </c>
      <c r="AH1185" s="171">
        <v>44063</v>
      </c>
      <c r="AI1185" s="167">
        <v>15</v>
      </c>
      <c r="AJ1185" s="169"/>
      <c r="AK1185" s="170">
        <v>1</v>
      </c>
      <c r="AL1185" s="171">
        <v>44062</v>
      </c>
      <c r="AM1185" s="167">
        <v>15</v>
      </c>
      <c r="AN1185" s="169"/>
      <c r="AO1185" s="170">
        <v>1</v>
      </c>
      <c r="AP1185" s="171">
        <v>44061</v>
      </c>
      <c r="AQ1185" s="167">
        <v>15</v>
      </c>
      <c r="AR1185" s="169"/>
      <c r="AS1185" s="170">
        <v>1</v>
      </c>
      <c r="AT1185" s="171">
        <v>44060</v>
      </c>
      <c r="AU1185" s="167">
        <v>15</v>
      </c>
      <c r="AV1185" s="169"/>
      <c r="AW1185" s="170">
        <v>1</v>
      </c>
      <c r="AX1185" s="171">
        <v>44059</v>
      </c>
      <c r="AY1185" s="167">
        <v>15</v>
      </c>
      <c r="AZ1185" s="169"/>
      <c r="BA1185" s="170">
        <v>1</v>
      </c>
      <c r="BB1185" s="171">
        <v>44058</v>
      </c>
      <c r="BC1185" s="167">
        <v>15</v>
      </c>
      <c r="BD1185" s="169"/>
      <c r="BE1185" s="170">
        <v>1</v>
      </c>
      <c r="BF1185" s="171">
        <v>44057</v>
      </c>
      <c r="BG1185" s="167">
        <v>15</v>
      </c>
      <c r="BH1185" s="169"/>
    </row>
    <row r="1186" spans="1:60" s="172" customFormat="1" x14ac:dyDescent="0.25">
      <c r="A1186" s="164"/>
      <c r="B1186" s="165"/>
      <c r="C1186" s="144">
        <f t="shared" si="210"/>
        <v>1</v>
      </c>
      <c r="D1186" s="166">
        <f t="shared" si="211"/>
        <v>1</v>
      </c>
      <c r="E1186" s="167">
        <f t="shared" si="212"/>
        <v>40</v>
      </c>
      <c r="F1186" s="196">
        <v>5</v>
      </c>
      <c r="G1186" s="168"/>
      <c r="H1186" s="169"/>
      <c r="I1186" s="170">
        <v>6</v>
      </c>
      <c r="J1186" s="171">
        <v>44069</v>
      </c>
      <c r="K1186" s="167">
        <v>5</v>
      </c>
      <c r="L1186" s="169"/>
      <c r="M1186" s="170">
        <v>8</v>
      </c>
      <c r="N1186" s="171">
        <v>44068</v>
      </c>
      <c r="O1186" s="167">
        <v>5</v>
      </c>
      <c r="P1186" s="169"/>
      <c r="Q1186" s="170">
        <v>8</v>
      </c>
      <c r="R1186" s="171">
        <v>44067</v>
      </c>
      <c r="S1186" s="167">
        <v>5</v>
      </c>
      <c r="T1186" s="169"/>
      <c r="U1186" s="170">
        <v>8</v>
      </c>
      <c r="V1186" s="171">
        <v>44066</v>
      </c>
      <c r="W1186" s="167">
        <v>5</v>
      </c>
      <c r="X1186" s="169"/>
      <c r="Y1186" s="3">
        <v>5</v>
      </c>
      <c r="Z1186" s="171">
        <v>44065</v>
      </c>
      <c r="AA1186" s="167">
        <v>5</v>
      </c>
      <c r="AB1186" s="169"/>
      <c r="AC1186" s="131">
        <v>3</v>
      </c>
      <c r="AD1186" s="171">
        <v>44064</v>
      </c>
      <c r="AE1186" s="167">
        <v>5</v>
      </c>
      <c r="AF1186" s="169"/>
      <c r="AG1186" s="170">
        <v>1</v>
      </c>
      <c r="AH1186" s="171">
        <v>44063</v>
      </c>
      <c r="AI1186" s="167">
        <v>5</v>
      </c>
      <c r="AJ1186" s="169"/>
      <c r="AK1186" s="170">
        <v>1</v>
      </c>
      <c r="AL1186" s="171">
        <v>44062</v>
      </c>
      <c r="AM1186" s="167">
        <v>5</v>
      </c>
      <c r="AN1186" s="169"/>
      <c r="AO1186" s="170">
        <v>1</v>
      </c>
      <c r="AP1186" s="171">
        <v>44061</v>
      </c>
      <c r="AQ1186" s="196">
        <v>0</v>
      </c>
      <c r="AR1186" s="169"/>
      <c r="AS1186" s="170">
        <v>1</v>
      </c>
      <c r="AT1186" s="171">
        <v>44060</v>
      </c>
      <c r="AU1186" s="196">
        <v>0</v>
      </c>
      <c r="AV1186" s="169"/>
      <c r="AW1186" s="170">
        <v>1</v>
      </c>
      <c r="AX1186" s="171">
        <v>44059</v>
      </c>
      <c r="AY1186" s="196">
        <v>0</v>
      </c>
      <c r="AZ1186" s="169"/>
      <c r="BA1186" s="170">
        <v>1</v>
      </c>
      <c r="BB1186" s="171">
        <v>44058</v>
      </c>
      <c r="BC1186" s="196">
        <v>0</v>
      </c>
      <c r="BD1186" s="169"/>
      <c r="BE1186" s="170">
        <v>1</v>
      </c>
      <c r="BF1186" s="171">
        <v>44057</v>
      </c>
      <c r="BG1186" s="196">
        <v>0</v>
      </c>
      <c r="BH1186" s="169"/>
    </row>
    <row r="1187" spans="1:60" s="172" customFormat="1" x14ac:dyDescent="0.25">
      <c r="A1187" s="164">
        <v>44070</v>
      </c>
      <c r="B1187" s="165">
        <v>0.41666666666666669</v>
      </c>
      <c r="C1187" s="144">
        <f t="shared" si="210"/>
        <v>1</v>
      </c>
      <c r="D1187" s="166">
        <f t="shared" si="211"/>
        <v>1</v>
      </c>
      <c r="E1187" s="167">
        <f t="shared" si="212"/>
        <v>10</v>
      </c>
      <c r="F1187" s="167">
        <v>5</v>
      </c>
      <c r="G1187" s="168"/>
      <c r="H1187" s="169"/>
      <c r="I1187" s="170">
        <v>6</v>
      </c>
      <c r="J1187" s="171">
        <v>44058</v>
      </c>
      <c r="K1187" s="167">
        <v>5</v>
      </c>
      <c r="L1187" s="169"/>
      <c r="M1187" s="170">
        <v>8</v>
      </c>
      <c r="N1187" s="171">
        <v>44057</v>
      </c>
      <c r="O1187" s="167">
        <v>5</v>
      </c>
      <c r="P1187" s="169"/>
      <c r="Q1187" s="170"/>
      <c r="R1187" s="171"/>
      <c r="S1187" s="167"/>
      <c r="T1187" s="169"/>
      <c r="U1187" s="170"/>
      <c r="V1187" s="171"/>
      <c r="W1187" s="167"/>
      <c r="X1187" s="169"/>
      <c r="Y1187" s="3"/>
      <c r="Z1187" s="171"/>
      <c r="AA1187" s="167"/>
      <c r="AB1187" s="169"/>
      <c r="AC1187" s="131"/>
      <c r="AD1187" s="171"/>
      <c r="AE1187" s="167"/>
      <c r="AF1187" s="169"/>
      <c r="AG1187" s="170"/>
      <c r="AH1187" s="171"/>
      <c r="AI1187" s="167"/>
      <c r="AJ1187" s="169"/>
      <c r="AK1187" s="170"/>
      <c r="AL1187" s="171"/>
      <c r="AM1187" s="167"/>
      <c r="AN1187" s="169"/>
      <c r="AO1187" s="170"/>
      <c r="AP1187" s="171"/>
      <c r="AQ1187" s="167"/>
      <c r="AR1187" s="169"/>
      <c r="AS1187" s="170"/>
      <c r="AT1187" s="171"/>
      <c r="AU1187" s="167"/>
      <c r="AV1187" s="169"/>
      <c r="AW1187" s="170"/>
      <c r="AX1187" s="171"/>
      <c r="AY1187" s="167"/>
      <c r="AZ1187" s="169"/>
      <c r="BA1187" s="170"/>
      <c r="BB1187" s="171"/>
      <c r="BC1187" s="167"/>
      <c r="BD1187" s="169"/>
      <c r="BE1187" s="170"/>
      <c r="BF1187" s="171"/>
      <c r="BG1187" s="167"/>
      <c r="BH1187" s="169"/>
    </row>
    <row r="1188" spans="1:60" s="172" customFormat="1" x14ac:dyDescent="0.25">
      <c r="A1188" s="164"/>
      <c r="B1188" s="165"/>
      <c r="C1188" s="144">
        <f t="shared" si="210"/>
        <v>7</v>
      </c>
      <c r="D1188" s="166">
        <f t="shared" si="211"/>
        <v>7</v>
      </c>
      <c r="E1188" s="167">
        <f t="shared" si="212"/>
        <v>455</v>
      </c>
      <c r="F1188" s="167">
        <v>5</v>
      </c>
      <c r="G1188" s="168"/>
      <c r="H1188" s="169"/>
      <c r="I1188" s="170">
        <v>6</v>
      </c>
      <c r="J1188" s="171">
        <v>44069</v>
      </c>
      <c r="K1188" s="167">
        <v>35</v>
      </c>
      <c r="L1188" s="169"/>
      <c r="M1188" s="170">
        <v>8</v>
      </c>
      <c r="N1188" s="171">
        <v>44068</v>
      </c>
      <c r="O1188" s="167">
        <v>35</v>
      </c>
      <c r="P1188" s="169"/>
      <c r="Q1188" s="170">
        <v>8</v>
      </c>
      <c r="R1188" s="171">
        <v>44067</v>
      </c>
      <c r="S1188" s="167">
        <v>35</v>
      </c>
      <c r="T1188" s="169"/>
      <c r="U1188" s="170">
        <v>8</v>
      </c>
      <c r="V1188" s="171">
        <v>44066</v>
      </c>
      <c r="W1188" s="167">
        <v>35</v>
      </c>
      <c r="X1188" s="169"/>
      <c r="Y1188" s="3">
        <v>5</v>
      </c>
      <c r="Z1188" s="171">
        <v>44065</v>
      </c>
      <c r="AA1188" s="167">
        <v>35</v>
      </c>
      <c r="AB1188" s="169"/>
      <c r="AC1188" s="131">
        <v>3</v>
      </c>
      <c r="AD1188" s="171">
        <v>44064</v>
      </c>
      <c r="AE1188" s="167">
        <v>35</v>
      </c>
      <c r="AF1188" s="169"/>
      <c r="AG1188" s="170">
        <v>1</v>
      </c>
      <c r="AH1188" s="171">
        <v>44063</v>
      </c>
      <c r="AI1188" s="167">
        <v>35</v>
      </c>
      <c r="AJ1188" s="169"/>
      <c r="AK1188" s="170">
        <v>1</v>
      </c>
      <c r="AL1188" s="171">
        <v>44062</v>
      </c>
      <c r="AM1188" s="167">
        <v>35</v>
      </c>
      <c r="AN1188" s="169"/>
      <c r="AO1188" s="170">
        <v>1</v>
      </c>
      <c r="AP1188" s="171">
        <v>44061</v>
      </c>
      <c r="AQ1188" s="167">
        <v>35</v>
      </c>
      <c r="AR1188" s="169"/>
      <c r="AS1188" s="170">
        <v>1</v>
      </c>
      <c r="AT1188" s="171">
        <v>44060</v>
      </c>
      <c r="AU1188" s="167">
        <v>35</v>
      </c>
      <c r="AV1188" s="169"/>
      <c r="AW1188" s="170">
        <v>1</v>
      </c>
      <c r="AX1188" s="171">
        <v>44059</v>
      </c>
      <c r="AY1188" s="167">
        <v>35</v>
      </c>
      <c r="AZ1188" s="169"/>
      <c r="BA1188" s="170">
        <v>1</v>
      </c>
      <c r="BB1188" s="171">
        <v>44058</v>
      </c>
      <c r="BC1188" s="167">
        <v>35</v>
      </c>
      <c r="BD1188" s="169"/>
      <c r="BE1188" s="170">
        <v>1</v>
      </c>
      <c r="BF1188" s="171">
        <v>44057</v>
      </c>
      <c r="BG1188" s="167">
        <v>35</v>
      </c>
      <c r="BH1188" s="169"/>
    </row>
    <row r="1189" spans="1:60" s="172" customFormat="1" x14ac:dyDescent="0.25">
      <c r="A1189" s="164"/>
      <c r="B1189" s="165"/>
      <c r="C1189" s="144">
        <f t="shared" si="210"/>
        <v>1</v>
      </c>
      <c r="D1189" s="166">
        <f t="shared" si="211"/>
        <v>1</v>
      </c>
      <c r="E1189" s="167">
        <f t="shared" si="212"/>
        <v>30</v>
      </c>
      <c r="F1189" s="167">
        <v>5</v>
      </c>
      <c r="G1189" s="168"/>
      <c r="H1189" s="169"/>
      <c r="I1189" s="170">
        <v>6</v>
      </c>
      <c r="J1189" s="171">
        <v>44069</v>
      </c>
      <c r="K1189" s="167">
        <v>5</v>
      </c>
      <c r="L1189" s="169"/>
      <c r="M1189" s="170">
        <v>8</v>
      </c>
      <c r="N1189" s="171">
        <v>44068</v>
      </c>
      <c r="O1189" s="167">
        <v>5</v>
      </c>
      <c r="P1189" s="169"/>
      <c r="Q1189" s="170">
        <v>8</v>
      </c>
      <c r="R1189" s="171">
        <v>44067</v>
      </c>
      <c r="S1189" s="167">
        <v>5</v>
      </c>
      <c r="T1189" s="169"/>
      <c r="U1189" s="170">
        <v>8</v>
      </c>
      <c r="V1189" s="171">
        <v>44066</v>
      </c>
      <c r="W1189" s="167">
        <v>5</v>
      </c>
      <c r="X1189" s="169"/>
      <c r="Y1189" s="3">
        <v>5</v>
      </c>
      <c r="Z1189" s="171">
        <v>44065</v>
      </c>
      <c r="AA1189" s="167">
        <v>0</v>
      </c>
      <c r="AB1189" s="169"/>
      <c r="AC1189" s="131">
        <v>5</v>
      </c>
      <c r="AD1189" s="171">
        <v>44064</v>
      </c>
      <c r="AE1189" s="167">
        <v>5</v>
      </c>
      <c r="AF1189" s="169"/>
      <c r="AG1189" s="170">
        <v>3</v>
      </c>
      <c r="AH1189" s="171">
        <v>44063</v>
      </c>
      <c r="AI1189" s="167">
        <v>5</v>
      </c>
      <c r="AJ1189" s="169"/>
      <c r="AK1189" s="170"/>
      <c r="AL1189" s="171"/>
      <c r="AM1189" s="167"/>
      <c r="AN1189" s="169"/>
      <c r="AO1189" s="170"/>
      <c r="AP1189" s="171"/>
      <c r="AQ1189" s="167"/>
      <c r="AR1189" s="169"/>
      <c r="AS1189" s="170"/>
      <c r="AT1189" s="171"/>
      <c r="AU1189" s="167"/>
      <c r="AV1189" s="169"/>
      <c r="AW1189" s="170"/>
      <c r="AX1189" s="171"/>
      <c r="AY1189" s="167"/>
      <c r="AZ1189" s="169"/>
      <c r="BA1189" s="170"/>
      <c r="BB1189" s="171"/>
      <c r="BC1189" s="167"/>
      <c r="BD1189" s="169"/>
      <c r="BE1189" s="170"/>
      <c r="BF1189" s="171"/>
      <c r="BG1189" s="167"/>
      <c r="BH1189" s="169"/>
    </row>
    <row r="1190" spans="1:60" s="172" customFormat="1" x14ac:dyDescent="0.25">
      <c r="A1190" s="164">
        <v>44070</v>
      </c>
      <c r="B1190" s="165">
        <v>0.45833333333333331</v>
      </c>
      <c r="C1190" s="144">
        <f t="shared" si="210"/>
        <v>2</v>
      </c>
      <c r="D1190" s="166">
        <f t="shared" si="211"/>
        <v>2</v>
      </c>
      <c r="E1190" s="167">
        <f t="shared" si="212"/>
        <v>130</v>
      </c>
      <c r="F1190" s="167">
        <v>5</v>
      </c>
      <c r="G1190" s="168"/>
      <c r="H1190" s="169"/>
      <c r="I1190" s="170">
        <v>6</v>
      </c>
      <c r="J1190" s="171">
        <v>44069</v>
      </c>
      <c r="K1190" s="167">
        <v>10</v>
      </c>
      <c r="L1190" s="169"/>
      <c r="M1190" s="170">
        <v>8</v>
      </c>
      <c r="N1190" s="171">
        <v>44068</v>
      </c>
      <c r="O1190" s="167">
        <v>10</v>
      </c>
      <c r="P1190" s="169"/>
      <c r="Q1190" s="170">
        <v>8</v>
      </c>
      <c r="R1190" s="171">
        <v>44067</v>
      </c>
      <c r="S1190" s="167">
        <v>10</v>
      </c>
      <c r="T1190" s="169"/>
      <c r="U1190" s="170">
        <v>8</v>
      </c>
      <c r="V1190" s="171">
        <v>44066</v>
      </c>
      <c r="W1190" s="167">
        <v>10</v>
      </c>
      <c r="X1190" s="169"/>
      <c r="Y1190" s="3">
        <v>5</v>
      </c>
      <c r="Z1190" s="171">
        <v>44065</v>
      </c>
      <c r="AA1190" s="167">
        <v>10</v>
      </c>
      <c r="AB1190" s="169"/>
      <c r="AC1190" s="131">
        <v>3</v>
      </c>
      <c r="AD1190" s="171">
        <v>44064</v>
      </c>
      <c r="AE1190" s="167">
        <v>10</v>
      </c>
      <c r="AF1190" s="169"/>
      <c r="AG1190" s="170">
        <v>1</v>
      </c>
      <c r="AH1190" s="171">
        <v>44063</v>
      </c>
      <c r="AI1190" s="167">
        <v>10</v>
      </c>
      <c r="AJ1190" s="169"/>
      <c r="AK1190" s="170">
        <v>1</v>
      </c>
      <c r="AL1190" s="171">
        <v>44062</v>
      </c>
      <c r="AM1190" s="167">
        <v>10</v>
      </c>
      <c r="AN1190" s="169"/>
      <c r="AO1190" s="170">
        <v>1</v>
      </c>
      <c r="AP1190" s="171">
        <v>44061</v>
      </c>
      <c r="AQ1190" s="167">
        <v>10</v>
      </c>
      <c r="AR1190" s="169"/>
      <c r="AS1190" s="170">
        <v>1</v>
      </c>
      <c r="AT1190" s="171">
        <v>44060</v>
      </c>
      <c r="AU1190" s="167">
        <v>10</v>
      </c>
      <c r="AV1190" s="169"/>
      <c r="AW1190" s="170">
        <v>1</v>
      </c>
      <c r="AX1190" s="171">
        <v>44059</v>
      </c>
      <c r="AY1190" s="167">
        <v>10</v>
      </c>
      <c r="AZ1190" s="169"/>
      <c r="BA1190" s="170">
        <v>1</v>
      </c>
      <c r="BB1190" s="171">
        <v>44058</v>
      </c>
      <c r="BC1190" s="167">
        <v>10</v>
      </c>
      <c r="BD1190" s="169"/>
      <c r="BE1190" s="170">
        <v>1</v>
      </c>
      <c r="BF1190" s="171">
        <v>44057</v>
      </c>
      <c r="BG1190" s="167">
        <v>10</v>
      </c>
      <c r="BH1190" s="169"/>
    </row>
    <row r="1191" spans="1:60" s="172" customFormat="1" x14ac:dyDescent="0.25">
      <c r="A1191" s="164"/>
      <c r="B1191" s="165"/>
      <c r="C1191" s="144">
        <f t="shared" si="210"/>
        <v>1</v>
      </c>
      <c r="D1191" s="166">
        <f t="shared" si="211"/>
        <v>1</v>
      </c>
      <c r="E1191" s="167">
        <f t="shared" si="212"/>
        <v>35</v>
      </c>
      <c r="F1191" s="167">
        <v>5</v>
      </c>
      <c r="G1191" s="168"/>
      <c r="H1191" s="169"/>
      <c r="I1191" s="170">
        <v>6</v>
      </c>
      <c r="J1191" s="171">
        <v>44069</v>
      </c>
      <c r="K1191" s="167">
        <v>5</v>
      </c>
      <c r="L1191" s="169"/>
      <c r="M1191" s="170">
        <v>8</v>
      </c>
      <c r="N1191" s="171">
        <v>44068</v>
      </c>
      <c r="O1191" s="167">
        <v>5</v>
      </c>
      <c r="P1191" s="169"/>
      <c r="Q1191" s="170">
        <v>8</v>
      </c>
      <c r="R1191" s="171">
        <v>44067</v>
      </c>
      <c r="S1191" s="167">
        <v>5</v>
      </c>
      <c r="T1191" s="169"/>
      <c r="U1191" s="170">
        <v>8</v>
      </c>
      <c r="V1191" s="171">
        <v>44066</v>
      </c>
      <c r="W1191" s="167">
        <v>5</v>
      </c>
      <c r="X1191" s="169"/>
      <c r="Y1191" s="3">
        <v>5</v>
      </c>
      <c r="Z1191" s="171">
        <v>44065</v>
      </c>
      <c r="AA1191" s="167">
        <v>5</v>
      </c>
      <c r="AB1191" s="169"/>
      <c r="AC1191" s="131">
        <v>3</v>
      </c>
      <c r="AD1191" s="171">
        <v>44064</v>
      </c>
      <c r="AE1191" s="167">
        <v>5</v>
      </c>
      <c r="AF1191" s="169"/>
      <c r="AG1191" s="170">
        <v>1</v>
      </c>
      <c r="AH1191" s="171">
        <v>44063</v>
      </c>
      <c r="AI1191" s="167">
        <v>0</v>
      </c>
      <c r="AJ1191" s="169"/>
      <c r="AK1191" s="170">
        <v>1</v>
      </c>
      <c r="AL1191" s="171">
        <v>44062</v>
      </c>
      <c r="AM1191" s="167">
        <v>5</v>
      </c>
      <c r="AN1191" s="169"/>
      <c r="AO1191" s="170"/>
      <c r="AP1191" s="171"/>
      <c r="AQ1191" s="167"/>
      <c r="AR1191" s="169"/>
      <c r="AS1191" s="170"/>
      <c r="AT1191" s="171"/>
      <c r="AU1191" s="167"/>
      <c r="AV1191" s="169"/>
      <c r="AW1191" s="170"/>
      <c r="AX1191" s="171"/>
      <c r="AY1191" s="167"/>
      <c r="AZ1191" s="169"/>
      <c r="BA1191" s="170"/>
      <c r="BB1191" s="171"/>
      <c r="BC1191" s="167"/>
      <c r="BD1191" s="169"/>
      <c r="BE1191" s="170"/>
      <c r="BF1191" s="171"/>
      <c r="BG1191" s="167"/>
      <c r="BH1191" s="169"/>
    </row>
    <row r="1192" spans="1:60" s="172" customFormat="1" x14ac:dyDescent="0.25">
      <c r="A1192" s="164"/>
      <c r="B1192" s="165"/>
      <c r="C1192" s="144">
        <f t="shared" si="210"/>
        <v>1</v>
      </c>
      <c r="D1192" s="166">
        <f t="shared" si="211"/>
        <v>1</v>
      </c>
      <c r="E1192" s="167">
        <f t="shared" si="212"/>
        <v>25</v>
      </c>
      <c r="F1192" s="167">
        <v>5</v>
      </c>
      <c r="G1192" s="168"/>
      <c r="H1192" s="169"/>
      <c r="I1192" s="170">
        <v>6</v>
      </c>
      <c r="J1192" s="171">
        <v>44069</v>
      </c>
      <c r="K1192" s="167">
        <v>5</v>
      </c>
      <c r="L1192" s="169"/>
      <c r="M1192" s="170">
        <v>8</v>
      </c>
      <c r="N1192" s="171">
        <v>44068</v>
      </c>
      <c r="O1192" s="167">
        <v>5</v>
      </c>
      <c r="P1192" s="169"/>
      <c r="Q1192" s="170">
        <v>8</v>
      </c>
      <c r="R1192" s="171">
        <v>44067</v>
      </c>
      <c r="S1192" s="167">
        <v>5</v>
      </c>
      <c r="T1192" s="169"/>
      <c r="U1192" s="170">
        <v>8</v>
      </c>
      <c r="V1192" s="171">
        <v>44066</v>
      </c>
      <c r="W1192" s="167">
        <v>5</v>
      </c>
      <c r="X1192" s="169"/>
      <c r="Y1192" s="3">
        <v>5</v>
      </c>
      <c r="Z1192" s="171">
        <v>44065</v>
      </c>
      <c r="AA1192" s="167">
        <v>5</v>
      </c>
      <c r="AB1192" s="169"/>
      <c r="AC1192" s="131"/>
      <c r="AD1192" s="171"/>
      <c r="AE1192" s="167"/>
      <c r="AF1192" s="169"/>
      <c r="AG1192" s="170"/>
      <c r="AH1192" s="171"/>
      <c r="AI1192" s="167"/>
      <c r="AJ1192" s="169"/>
      <c r="AK1192" s="170"/>
      <c r="AL1192" s="171"/>
      <c r="AM1192" s="167"/>
      <c r="AN1192" s="169"/>
      <c r="AO1192" s="170"/>
      <c r="AP1192" s="171"/>
      <c r="AQ1192" s="167"/>
      <c r="AR1192" s="169"/>
      <c r="AS1192" s="170"/>
      <c r="AT1192" s="171"/>
      <c r="AU1192" s="167"/>
      <c r="AV1192" s="169"/>
      <c r="AW1192" s="170"/>
      <c r="AX1192" s="171"/>
      <c r="AY1192" s="167"/>
      <c r="AZ1192" s="169"/>
      <c r="BA1192" s="170"/>
      <c r="BB1192" s="171"/>
      <c r="BC1192" s="167"/>
      <c r="BD1192" s="169"/>
      <c r="BE1192" s="170"/>
      <c r="BF1192" s="171"/>
      <c r="BG1192" s="167"/>
      <c r="BH1192" s="169"/>
    </row>
    <row r="1193" spans="1:60" s="172" customFormat="1" x14ac:dyDescent="0.25">
      <c r="A1193" s="164">
        <v>44070</v>
      </c>
      <c r="B1193" s="165">
        <v>0.5</v>
      </c>
      <c r="C1193" s="144">
        <f t="shared" ref="C1193:C1205" si="213">ABS(MAX(K1193,O1193,S1193,W1193,AA1193,AE1193,AI1193,AM1193,AQ1193,AU1193,AY1193,BC1193,BG1193)/F1193)</f>
        <v>3</v>
      </c>
      <c r="D1193" s="166">
        <f t="shared" ref="D1193:D1205" si="214">C1193</f>
        <v>3</v>
      </c>
      <c r="E1193" s="167">
        <f t="shared" ref="E1193:E1205" si="215">SUM(K1193,O1193,S1193,W1193,AA1193,AE1193,AI1193,AM1193,AQ1193,AU1193,AY1193,BC1193,BG1193)</f>
        <v>195</v>
      </c>
      <c r="F1193" s="167">
        <v>5</v>
      </c>
      <c r="G1193" s="168"/>
      <c r="H1193" s="169"/>
      <c r="I1193" s="170">
        <v>6</v>
      </c>
      <c r="J1193" s="171">
        <v>44069</v>
      </c>
      <c r="K1193" s="167">
        <v>15</v>
      </c>
      <c r="L1193" s="169"/>
      <c r="M1193" s="170">
        <v>8</v>
      </c>
      <c r="N1193" s="171">
        <v>44068</v>
      </c>
      <c r="O1193" s="167">
        <v>15</v>
      </c>
      <c r="P1193" s="169"/>
      <c r="Q1193" s="170">
        <v>8</v>
      </c>
      <c r="R1193" s="171">
        <v>44067</v>
      </c>
      <c r="S1193" s="167">
        <v>15</v>
      </c>
      <c r="T1193" s="169"/>
      <c r="U1193" s="170">
        <v>8</v>
      </c>
      <c r="V1193" s="171">
        <v>44066</v>
      </c>
      <c r="W1193" s="167">
        <v>15</v>
      </c>
      <c r="X1193" s="169"/>
      <c r="Y1193" s="3">
        <v>5</v>
      </c>
      <c r="Z1193" s="171">
        <v>44065</v>
      </c>
      <c r="AA1193" s="167">
        <v>15</v>
      </c>
      <c r="AB1193" s="169"/>
      <c r="AC1193" s="131">
        <v>3</v>
      </c>
      <c r="AD1193" s="171">
        <v>44064</v>
      </c>
      <c r="AE1193" s="167">
        <v>15</v>
      </c>
      <c r="AF1193" s="169"/>
      <c r="AG1193" s="170">
        <v>1</v>
      </c>
      <c r="AH1193" s="171">
        <v>44063</v>
      </c>
      <c r="AI1193" s="167">
        <v>15</v>
      </c>
      <c r="AJ1193" s="169"/>
      <c r="AK1193" s="170">
        <v>1</v>
      </c>
      <c r="AL1193" s="171">
        <v>44062</v>
      </c>
      <c r="AM1193" s="167">
        <v>15</v>
      </c>
      <c r="AN1193" s="169"/>
      <c r="AO1193" s="170">
        <v>1</v>
      </c>
      <c r="AP1193" s="171">
        <v>44061</v>
      </c>
      <c r="AQ1193" s="167">
        <v>15</v>
      </c>
      <c r="AR1193" s="169"/>
      <c r="AS1193" s="170">
        <v>1</v>
      </c>
      <c r="AT1193" s="171">
        <v>44060</v>
      </c>
      <c r="AU1193" s="167">
        <v>15</v>
      </c>
      <c r="AV1193" s="169"/>
      <c r="AW1193" s="170">
        <v>1</v>
      </c>
      <c r="AX1193" s="171">
        <v>44059</v>
      </c>
      <c r="AY1193" s="167">
        <v>15</v>
      </c>
      <c r="AZ1193" s="169"/>
      <c r="BA1193" s="170">
        <v>1</v>
      </c>
      <c r="BB1193" s="171">
        <v>44058</v>
      </c>
      <c r="BC1193" s="167">
        <v>15</v>
      </c>
      <c r="BD1193" s="169"/>
      <c r="BE1193" s="170">
        <v>1</v>
      </c>
      <c r="BF1193" s="171">
        <v>44057</v>
      </c>
      <c r="BG1193" s="167">
        <v>15</v>
      </c>
      <c r="BH1193" s="169"/>
    </row>
    <row r="1194" spans="1:60" s="172" customFormat="1" x14ac:dyDescent="0.25">
      <c r="A1194" s="164"/>
      <c r="B1194" s="165"/>
      <c r="C1194" s="144">
        <f t="shared" si="213"/>
        <v>1</v>
      </c>
      <c r="D1194" s="166">
        <f t="shared" si="214"/>
        <v>1</v>
      </c>
      <c r="E1194" s="167">
        <f t="shared" si="215"/>
        <v>35</v>
      </c>
      <c r="F1194" s="167">
        <v>5</v>
      </c>
      <c r="G1194" s="168"/>
      <c r="H1194" s="169"/>
      <c r="I1194" s="170">
        <v>6</v>
      </c>
      <c r="J1194" s="171">
        <v>44069</v>
      </c>
      <c r="K1194" s="167">
        <v>5</v>
      </c>
      <c r="L1194" s="169"/>
      <c r="M1194" s="170">
        <v>8</v>
      </c>
      <c r="N1194" s="171">
        <v>44068</v>
      </c>
      <c r="O1194" s="167">
        <v>5</v>
      </c>
      <c r="P1194" s="169"/>
      <c r="Q1194" s="170">
        <v>8</v>
      </c>
      <c r="R1194" s="171">
        <v>44067</v>
      </c>
      <c r="S1194" s="167">
        <v>5</v>
      </c>
      <c r="T1194" s="169"/>
      <c r="U1194" s="170">
        <v>8</v>
      </c>
      <c r="V1194" s="171">
        <v>44066</v>
      </c>
      <c r="W1194" s="167">
        <v>5</v>
      </c>
      <c r="X1194" s="169"/>
      <c r="Y1194" s="3">
        <v>5</v>
      </c>
      <c r="Z1194" s="171">
        <v>44065</v>
      </c>
      <c r="AA1194" s="167">
        <v>0</v>
      </c>
      <c r="AB1194" s="169"/>
      <c r="AC1194" s="131">
        <v>5</v>
      </c>
      <c r="AD1194" s="171">
        <v>44064</v>
      </c>
      <c r="AE1194" s="167">
        <v>0</v>
      </c>
      <c r="AF1194" s="169"/>
      <c r="AG1194" s="170">
        <v>5</v>
      </c>
      <c r="AH1194" s="171">
        <v>44063</v>
      </c>
      <c r="AI1194" s="167">
        <v>0</v>
      </c>
      <c r="AJ1194" s="169"/>
      <c r="AK1194" s="170">
        <v>5</v>
      </c>
      <c r="AL1194" s="171">
        <v>44062</v>
      </c>
      <c r="AM1194" s="167">
        <v>5</v>
      </c>
      <c r="AN1194" s="169"/>
      <c r="AO1194" s="170">
        <v>3</v>
      </c>
      <c r="AP1194" s="171">
        <v>44061</v>
      </c>
      <c r="AQ1194" s="167">
        <v>5</v>
      </c>
      <c r="AR1194" s="169"/>
      <c r="AS1194" s="170">
        <v>1</v>
      </c>
      <c r="AT1194" s="171">
        <v>44060</v>
      </c>
      <c r="AU1194" s="167">
        <v>5</v>
      </c>
      <c r="AV1194" s="169"/>
      <c r="AW1194" s="170"/>
      <c r="AX1194" s="171"/>
      <c r="AY1194" s="167"/>
      <c r="AZ1194" s="169"/>
      <c r="BA1194" s="170"/>
      <c r="BB1194" s="171"/>
      <c r="BC1194" s="167"/>
      <c r="BD1194" s="169"/>
      <c r="BE1194" s="170"/>
      <c r="BF1194" s="171"/>
      <c r="BG1194" s="167"/>
      <c r="BH1194" s="169"/>
    </row>
    <row r="1195" spans="1:60" s="172" customFormat="1" x14ac:dyDescent="0.25">
      <c r="A1195" s="164"/>
      <c r="B1195" s="165"/>
      <c r="C1195" s="144">
        <f t="shared" si="213"/>
        <v>2</v>
      </c>
      <c r="D1195" s="166">
        <f t="shared" si="214"/>
        <v>2</v>
      </c>
      <c r="E1195" s="167">
        <f t="shared" si="215"/>
        <v>10</v>
      </c>
      <c r="F1195" s="167">
        <v>5</v>
      </c>
      <c r="G1195" s="168"/>
      <c r="H1195" s="169"/>
      <c r="I1195" s="170">
        <v>6</v>
      </c>
      <c r="J1195" s="171">
        <v>44069</v>
      </c>
      <c r="K1195" s="167">
        <v>10</v>
      </c>
      <c r="L1195" s="169"/>
      <c r="M1195" s="170"/>
      <c r="N1195" s="171"/>
      <c r="O1195" s="167"/>
      <c r="P1195" s="169"/>
      <c r="Q1195" s="170"/>
      <c r="R1195" s="171"/>
      <c r="S1195" s="167"/>
      <c r="T1195" s="169"/>
      <c r="U1195" s="170"/>
      <c r="V1195" s="171"/>
      <c r="W1195" s="167"/>
      <c r="X1195" s="169"/>
      <c r="Y1195" s="3"/>
      <c r="Z1195" s="171"/>
      <c r="AA1195" s="167"/>
      <c r="AB1195" s="169"/>
      <c r="AC1195" s="131"/>
      <c r="AD1195" s="171"/>
      <c r="AE1195" s="167"/>
      <c r="AF1195" s="169"/>
      <c r="AG1195" s="170"/>
      <c r="AH1195" s="171"/>
      <c r="AI1195" s="167"/>
      <c r="AJ1195" s="169"/>
      <c r="AK1195" s="170"/>
      <c r="AL1195" s="171"/>
      <c r="AM1195" s="167"/>
      <c r="AN1195" s="169"/>
      <c r="AO1195" s="170"/>
      <c r="AP1195" s="171"/>
      <c r="AQ1195" s="167"/>
      <c r="AR1195" s="169"/>
      <c r="AS1195" s="170"/>
      <c r="AT1195" s="171"/>
      <c r="AU1195" s="167"/>
      <c r="AV1195" s="169"/>
      <c r="AW1195" s="170"/>
      <c r="AX1195" s="171"/>
      <c r="AY1195" s="167"/>
      <c r="AZ1195" s="169"/>
      <c r="BA1195" s="170"/>
      <c r="BB1195" s="171"/>
      <c r="BC1195" s="167"/>
      <c r="BD1195" s="169"/>
      <c r="BE1195" s="170"/>
      <c r="BF1195" s="171"/>
      <c r="BG1195" s="167"/>
      <c r="BH1195" s="169"/>
    </row>
    <row r="1196" spans="1:60" s="172" customFormat="1" x14ac:dyDescent="0.25">
      <c r="A1196" s="164">
        <v>44070</v>
      </c>
      <c r="B1196" s="165">
        <v>0.54166666666666663</v>
      </c>
      <c r="C1196" s="144">
        <f t="shared" si="213"/>
        <v>6</v>
      </c>
      <c r="D1196" s="166">
        <f t="shared" si="214"/>
        <v>6</v>
      </c>
      <c r="E1196" s="167">
        <f t="shared" si="215"/>
        <v>390</v>
      </c>
      <c r="F1196" s="167">
        <v>5</v>
      </c>
      <c r="G1196" s="168"/>
      <c r="H1196" s="169"/>
      <c r="I1196" s="170">
        <v>6</v>
      </c>
      <c r="J1196" s="171">
        <v>44069</v>
      </c>
      <c r="K1196" s="167">
        <v>30</v>
      </c>
      <c r="L1196" s="169"/>
      <c r="M1196" s="170">
        <v>8</v>
      </c>
      <c r="N1196" s="171">
        <v>44068</v>
      </c>
      <c r="O1196" s="167">
        <v>30</v>
      </c>
      <c r="P1196" s="169"/>
      <c r="Q1196" s="170">
        <v>8</v>
      </c>
      <c r="R1196" s="171">
        <v>44067</v>
      </c>
      <c r="S1196" s="167">
        <v>30</v>
      </c>
      <c r="T1196" s="169"/>
      <c r="U1196" s="170">
        <v>8</v>
      </c>
      <c r="V1196" s="171">
        <v>44066</v>
      </c>
      <c r="W1196" s="167">
        <v>30</v>
      </c>
      <c r="X1196" s="169"/>
      <c r="Y1196" s="3">
        <v>5</v>
      </c>
      <c r="Z1196" s="171">
        <v>44065</v>
      </c>
      <c r="AA1196" s="167">
        <v>30</v>
      </c>
      <c r="AB1196" s="169"/>
      <c r="AC1196" s="131">
        <v>3</v>
      </c>
      <c r="AD1196" s="171">
        <v>44064</v>
      </c>
      <c r="AE1196" s="167">
        <v>30</v>
      </c>
      <c r="AF1196" s="169"/>
      <c r="AG1196" s="170">
        <v>1</v>
      </c>
      <c r="AH1196" s="171">
        <v>44063</v>
      </c>
      <c r="AI1196" s="167">
        <v>30</v>
      </c>
      <c r="AJ1196" s="169"/>
      <c r="AK1196" s="170">
        <v>1</v>
      </c>
      <c r="AL1196" s="171">
        <v>44062</v>
      </c>
      <c r="AM1196" s="167">
        <v>30</v>
      </c>
      <c r="AN1196" s="169"/>
      <c r="AO1196" s="170">
        <v>1</v>
      </c>
      <c r="AP1196" s="171">
        <v>44061</v>
      </c>
      <c r="AQ1196" s="167">
        <v>30</v>
      </c>
      <c r="AR1196" s="169"/>
      <c r="AS1196" s="170">
        <v>1</v>
      </c>
      <c r="AT1196" s="171">
        <v>44060</v>
      </c>
      <c r="AU1196" s="167">
        <v>30</v>
      </c>
      <c r="AV1196" s="169"/>
      <c r="AW1196" s="170">
        <v>1</v>
      </c>
      <c r="AX1196" s="171">
        <v>44059</v>
      </c>
      <c r="AY1196" s="167">
        <v>30</v>
      </c>
      <c r="AZ1196" s="169"/>
      <c r="BA1196" s="170">
        <v>1</v>
      </c>
      <c r="BB1196" s="171">
        <v>44058</v>
      </c>
      <c r="BC1196" s="167">
        <v>30</v>
      </c>
      <c r="BD1196" s="169"/>
      <c r="BE1196" s="170">
        <v>1</v>
      </c>
      <c r="BF1196" s="171">
        <v>44057</v>
      </c>
      <c r="BG1196" s="167">
        <v>30</v>
      </c>
      <c r="BH1196" s="169"/>
    </row>
    <row r="1197" spans="1:60" s="172" customFormat="1" x14ac:dyDescent="0.25">
      <c r="A1197" s="164"/>
      <c r="B1197" s="165"/>
      <c r="C1197" s="144">
        <f t="shared" si="213"/>
        <v>1</v>
      </c>
      <c r="D1197" s="166">
        <f t="shared" si="214"/>
        <v>1</v>
      </c>
      <c r="E1197" s="167">
        <f t="shared" si="215"/>
        <v>5</v>
      </c>
      <c r="F1197" s="167">
        <v>5</v>
      </c>
      <c r="G1197" s="168"/>
      <c r="H1197" s="169"/>
      <c r="I1197" s="170">
        <v>6</v>
      </c>
      <c r="J1197" s="171">
        <v>44069</v>
      </c>
      <c r="K1197" s="167">
        <v>5</v>
      </c>
      <c r="L1197" s="169"/>
      <c r="M1197" s="170"/>
      <c r="N1197" s="171"/>
      <c r="O1197" s="167"/>
      <c r="P1197" s="169"/>
      <c r="Q1197" s="170"/>
      <c r="R1197" s="171"/>
      <c r="S1197" s="167"/>
      <c r="T1197" s="169"/>
      <c r="U1197" s="170"/>
      <c r="V1197" s="171"/>
      <c r="W1197" s="167"/>
      <c r="X1197" s="169"/>
      <c r="Y1197" s="3"/>
      <c r="Z1197" s="171"/>
      <c r="AA1197" s="167"/>
      <c r="AB1197" s="169"/>
      <c r="AC1197" s="131"/>
      <c r="AD1197" s="171"/>
      <c r="AE1197" s="167"/>
      <c r="AF1197" s="169"/>
      <c r="AG1197" s="170"/>
      <c r="AH1197" s="171"/>
      <c r="AI1197" s="167"/>
      <c r="AJ1197" s="169"/>
      <c r="AK1197" s="170"/>
      <c r="AL1197" s="171"/>
      <c r="AM1197" s="167"/>
      <c r="AN1197" s="169"/>
      <c r="AO1197" s="170"/>
      <c r="AP1197" s="171"/>
      <c r="AQ1197" s="167"/>
      <c r="AR1197" s="169"/>
      <c r="AS1197" s="170"/>
      <c r="AT1197" s="171"/>
      <c r="AU1197" s="167"/>
      <c r="AV1197" s="169"/>
      <c r="AW1197" s="170"/>
      <c r="AX1197" s="171"/>
      <c r="AY1197" s="167"/>
      <c r="AZ1197" s="169"/>
      <c r="BA1197" s="170"/>
      <c r="BB1197" s="171"/>
      <c r="BC1197" s="167"/>
      <c r="BD1197" s="169"/>
      <c r="BE1197" s="170"/>
      <c r="BF1197" s="171"/>
      <c r="BG1197" s="167"/>
      <c r="BH1197" s="169"/>
    </row>
    <row r="1198" spans="1:60" s="172" customFormat="1" x14ac:dyDescent="0.25">
      <c r="A1198" s="164">
        <v>44070</v>
      </c>
      <c r="B1198" s="165">
        <v>0.58333333333333337</v>
      </c>
      <c r="C1198" s="144">
        <f t="shared" si="213"/>
        <v>10</v>
      </c>
      <c r="D1198" s="166">
        <f t="shared" si="214"/>
        <v>10</v>
      </c>
      <c r="E1198" s="167">
        <f t="shared" si="215"/>
        <v>650</v>
      </c>
      <c r="F1198" s="167">
        <v>5</v>
      </c>
      <c r="G1198" s="168"/>
      <c r="H1198" s="169"/>
      <c r="I1198" s="170">
        <v>6</v>
      </c>
      <c r="J1198" s="171">
        <v>44069</v>
      </c>
      <c r="K1198" s="167">
        <v>50</v>
      </c>
      <c r="L1198" s="169"/>
      <c r="M1198" s="170">
        <v>8</v>
      </c>
      <c r="N1198" s="171">
        <v>44068</v>
      </c>
      <c r="O1198" s="167">
        <v>50</v>
      </c>
      <c r="P1198" s="169"/>
      <c r="Q1198" s="170">
        <v>8</v>
      </c>
      <c r="R1198" s="171">
        <v>44067</v>
      </c>
      <c r="S1198" s="167">
        <v>50</v>
      </c>
      <c r="T1198" s="169"/>
      <c r="U1198" s="170">
        <v>8</v>
      </c>
      <c r="V1198" s="171">
        <v>44066</v>
      </c>
      <c r="W1198" s="167">
        <v>50</v>
      </c>
      <c r="X1198" s="169"/>
      <c r="Y1198" s="3">
        <v>5</v>
      </c>
      <c r="Z1198" s="171">
        <v>44065</v>
      </c>
      <c r="AA1198" s="167">
        <v>50</v>
      </c>
      <c r="AB1198" s="169"/>
      <c r="AC1198" s="131">
        <v>3</v>
      </c>
      <c r="AD1198" s="171">
        <v>44064</v>
      </c>
      <c r="AE1198" s="167">
        <v>50</v>
      </c>
      <c r="AF1198" s="169"/>
      <c r="AG1198" s="170">
        <v>1</v>
      </c>
      <c r="AH1198" s="171">
        <v>44063</v>
      </c>
      <c r="AI1198" s="167">
        <v>50</v>
      </c>
      <c r="AJ1198" s="169"/>
      <c r="AK1198" s="170">
        <v>1</v>
      </c>
      <c r="AL1198" s="171">
        <v>44062</v>
      </c>
      <c r="AM1198" s="167">
        <v>50</v>
      </c>
      <c r="AN1198" s="169"/>
      <c r="AO1198" s="170">
        <v>1</v>
      </c>
      <c r="AP1198" s="171">
        <v>44061</v>
      </c>
      <c r="AQ1198" s="167">
        <v>50</v>
      </c>
      <c r="AR1198" s="169"/>
      <c r="AS1198" s="170">
        <v>1</v>
      </c>
      <c r="AT1198" s="171">
        <v>44060</v>
      </c>
      <c r="AU1198" s="167">
        <v>50</v>
      </c>
      <c r="AV1198" s="169"/>
      <c r="AW1198" s="170">
        <v>1</v>
      </c>
      <c r="AX1198" s="171">
        <v>44059</v>
      </c>
      <c r="AY1198" s="167">
        <v>50</v>
      </c>
      <c r="AZ1198" s="169"/>
      <c r="BA1198" s="170">
        <v>1</v>
      </c>
      <c r="BB1198" s="171">
        <v>44058</v>
      </c>
      <c r="BC1198" s="167">
        <v>50</v>
      </c>
      <c r="BD1198" s="169"/>
      <c r="BE1198" s="170">
        <v>1</v>
      </c>
      <c r="BF1198" s="171">
        <v>44057</v>
      </c>
      <c r="BG1198" s="167">
        <v>50</v>
      </c>
      <c r="BH1198" s="169"/>
    </row>
    <row r="1199" spans="1:60" s="172" customFormat="1" x14ac:dyDescent="0.25">
      <c r="A1199" s="164"/>
      <c r="B1199" s="165"/>
      <c r="C1199" s="144">
        <f t="shared" si="213"/>
        <v>1</v>
      </c>
      <c r="D1199" s="166">
        <f t="shared" si="214"/>
        <v>1</v>
      </c>
      <c r="E1199" s="167">
        <f t="shared" si="215"/>
        <v>50</v>
      </c>
      <c r="F1199" s="167">
        <v>5</v>
      </c>
      <c r="G1199" s="168"/>
      <c r="H1199" s="169"/>
      <c r="I1199" s="170">
        <v>6</v>
      </c>
      <c r="J1199" s="171">
        <v>44069</v>
      </c>
      <c r="K1199" s="167">
        <v>5</v>
      </c>
      <c r="L1199" s="169"/>
      <c r="M1199" s="170">
        <v>8</v>
      </c>
      <c r="N1199" s="171">
        <v>44068</v>
      </c>
      <c r="O1199" s="167">
        <v>5</v>
      </c>
      <c r="P1199" s="169"/>
      <c r="Q1199" s="170">
        <v>8</v>
      </c>
      <c r="R1199" s="171">
        <v>44067</v>
      </c>
      <c r="S1199" s="167">
        <v>5</v>
      </c>
      <c r="T1199" s="169"/>
      <c r="U1199" s="170">
        <v>8</v>
      </c>
      <c r="V1199" s="171">
        <v>44066</v>
      </c>
      <c r="W1199" s="167">
        <v>5</v>
      </c>
      <c r="X1199" s="169"/>
      <c r="Y1199" s="3">
        <v>5</v>
      </c>
      <c r="Z1199" s="171">
        <v>44065</v>
      </c>
      <c r="AA1199" s="167">
        <v>0</v>
      </c>
      <c r="AB1199" s="169"/>
      <c r="AC1199" s="131">
        <v>5</v>
      </c>
      <c r="AD1199" s="171">
        <v>44064</v>
      </c>
      <c r="AE1199" s="167">
        <v>0</v>
      </c>
      <c r="AF1199" s="169"/>
      <c r="AG1199" s="170">
        <v>5</v>
      </c>
      <c r="AH1199" s="171">
        <v>44063</v>
      </c>
      <c r="AI1199" s="167">
        <v>0</v>
      </c>
      <c r="AJ1199" s="169"/>
      <c r="AK1199" s="170">
        <v>5</v>
      </c>
      <c r="AL1199" s="171">
        <v>44062</v>
      </c>
      <c r="AM1199" s="167">
        <v>5</v>
      </c>
      <c r="AN1199" s="169"/>
      <c r="AO1199" s="170">
        <v>3</v>
      </c>
      <c r="AP1199" s="171">
        <v>44061</v>
      </c>
      <c r="AQ1199" s="167">
        <v>5</v>
      </c>
      <c r="AR1199" s="169"/>
      <c r="AS1199" s="170">
        <v>1</v>
      </c>
      <c r="AT1199" s="171">
        <v>44060</v>
      </c>
      <c r="AU1199" s="167">
        <v>5</v>
      </c>
      <c r="AV1199" s="169"/>
      <c r="AW1199" s="170">
        <v>1</v>
      </c>
      <c r="AX1199" s="171">
        <v>44059</v>
      </c>
      <c r="AY1199" s="167">
        <v>5</v>
      </c>
      <c r="AZ1199" s="169"/>
      <c r="BA1199" s="170">
        <v>1</v>
      </c>
      <c r="BB1199" s="171">
        <v>44058</v>
      </c>
      <c r="BC1199" s="167">
        <v>5</v>
      </c>
      <c r="BD1199" s="169"/>
      <c r="BE1199" s="170">
        <v>1</v>
      </c>
      <c r="BF1199" s="171">
        <v>44057</v>
      </c>
      <c r="BG1199" s="167">
        <v>5</v>
      </c>
      <c r="BH1199" s="169"/>
    </row>
    <row r="1200" spans="1:60" s="172" customFormat="1" x14ac:dyDescent="0.25">
      <c r="A1200" s="164"/>
      <c r="B1200" s="165"/>
      <c r="C1200" s="144">
        <f t="shared" si="213"/>
        <v>1</v>
      </c>
      <c r="D1200" s="166">
        <f t="shared" si="214"/>
        <v>1</v>
      </c>
      <c r="E1200" s="167">
        <f t="shared" si="215"/>
        <v>10</v>
      </c>
      <c r="F1200" s="167">
        <v>5</v>
      </c>
      <c r="G1200" s="168"/>
      <c r="H1200" s="169"/>
      <c r="I1200" s="170">
        <v>6</v>
      </c>
      <c r="J1200" s="171">
        <v>44069</v>
      </c>
      <c r="K1200" s="167">
        <v>5</v>
      </c>
      <c r="L1200" s="169"/>
      <c r="M1200" s="170">
        <v>8</v>
      </c>
      <c r="N1200" s="171">
        <v>44068</v>
      </c>
      <c r="O1200" s="167">
        <v>5</v>
      </c>
      <c r="P1200" s="169"/>
      <c r="Q1200" s="170"/>
      <c r="R1200" s="171"/>
      <c r="S1200" s="167"/>
      <c r="T1200" s="169"/>
      <c r="U1200" s="170"/>
      <c r="V1200" s="171"/>
      <c r="W1200" s="167"/>
      <c r="X1200" s="169"/>
      <c r="Y1200" s="3"/>
      <c r="Z1200" s="171"/>
      <c r="AA1200" s="167"/>
      <c r="AB1200" s="169"/>
      <c r="AC1200" s="131"/>
      <c r="AD1200" s="171"/>
      <c r="AE1200" s="167"/>
      <c r="AF1200" s="169"/>
      <c r="AG1200" s="170"/>
      <c r="AH1200" s="171"/>
      <c r="AI1200" s="167"/>
      <c r="AJ1200" s="169"/>
      <c r="AK1200" s="170"/>
      <c r="AL1200" s="171"/>
      <c r="AM1200" s="167"/>
      <c r="AN1200" s="169"/>
      <c r="AO1200" s="170"/>
      <c r="AP1200" s="171"/>
      <c r="AQ1200" s="167"/>
      <c r="AR1200" s="169"/>
      <c r="AS1200" s="170"/>
      <c r="AT1200" s="171"/>
      <c r="AU1200" s="167"/>
      <c r="AV1200" s="169"/>
      <c r="AW1200" s="170"/>
      <c r="AX1200" s="171"/>
      <c r="AY1200" s="167"/>
      <c r="AZ1200" s="169"/>
      <c r="BA1200" s="170"/>
      <c r="BB1200" s="171"/>
      <c r="BC1200" s="167"/>
      <c r="BD1200" s="169"/>
      <c r="BE1200" s="170"/>
      <c r="BF1200" s="171"/>
      <c r="BG1200" s="167"/>
      <c r="BH1200" s="169"/>
    </row>
    <row r="1201" spans="1:60" s="172" customFormat="1" x14ac:dyDescent="0.25">
      <c r="A1201" s="164"/>
      <c r="B1201" s="165"/>
      <c r="C1201" s="144">
        <f t="shared" si="213"/>
        <v>1</v>
      </c>
      <c r="D1201" s="166">
        <f t="shared" si="214"/>
        <v>1</v>
      </c>
      <c r="E1201" s="167">
        <f t="shared" si="215"/>
        <v>5</v>
      </c>
      <c r="F1201" s="167">
        <v>5</v>
      </c>
      <c r="G1201" s="168"/>
      <c r="H1201" s="169"/>
      <c r="I1201" s="170">
        <v>6</v>
      </c>
      <c r="J1201" s="171">
        <v>44069</v>
      </c>
      <c r="K1201" s="167">
        <v>5</v>
      </c>
      <c r="L1201" s="169"/>
      <c r="M1201" s="170"/>
      <c r="N1201" s="171"/>
      <c r="O1201" s="167"/>
      <c r="P1201" s="169"/>
      <c r="Q1201" s="170"/>
      <c r="R1201" s="171"/>
      <c r="S1201" s="167"/>
      <c r="T1201" s="169"/>
      <c r="U1201" s="170"/>
      <c r="V1201" s="171"/>
      <c r="W1201" s="167"/>
      <c r="X1201" s="169"/>
      <c r="Y1201" s="3"/>
      <c r="Z1201" s="171"/>
      <c r="AA1201" s="167"/>
      <c r="AB1201" s="169"/>
      <c r="AC1201" s="131"/>
      <c r="AD1201" s="171"/>
      <c r="AE1201" s="167"/>
      <c r="AF1201" s="169"/>
      <c r="AG1201" s="170"/>
      <c r="AH1201" s="171"/>
      <c r="AI1201" s="167"/>
      <c r="AJ1201" s="169"/>
      <c r="AK1201" s="170"/>
      <c r="AL1201" s="171"/>
      <c r="AM1201" s="167"/>
      <c r="AN1201" s="169"/>
      <c r="AO1201" s="170"/>
      <c r="AP1201" s="171"/>
      <c r="AQ1201" s="167"/>
      <c r="AR1201" s="169"/>
      <c r="AS1201" s="170"/>
      <c r="AT1201" s="171"/>
      <c r="AU1201" s="167"/>
      <c r="AV1201" s="169"/>
      <c r="AW1201" s="170"/>
      <c r="AX1201" s="171"/>
      <c r="AY1201" s="167"/>
      <c r="AZ1201" s="169"/>
      <c r="BA1201" s="170"/>
      <c r="BB1201" s="171"/>
      <c r="BC1201" s="167"/>
      <c r="BD1201" s="169"/>
      <c r="BE1201" s="170"/>
      <c r="BF1201" s="171"/>
      <c r="BG1201" s="167"/>
      <c r="BH1201" s="169"/>
    </row>
    <row r="1202" spans="1:60" s="172" customFormat="1" x14ac:dyDescent="0.25">
      <c r="A1202" s="164">
        <v>44070</v>
      </c>
      <c r="B1202" s="165">
        <v>0.625</v>
      </c>
      <c r="C1202" s="144">
        <f t="shared" si="213"/>
        <v>1</v>
      </c>
      <c r="D1202" s="166">
        <f t="shared" si="214"/>
        <v>1</v>
      </c>
      <c r="E1202" s="167">
        <f t="shared" si="215"/>
        <v>45</v>
      </c>
      <c r="F1202" s="167">
        <v>5</v>
      </c>
      <c r="G1202" s="168"/>
      <c r="H1202" s="169"/>
      <c r="I1202" s="170">
        <v>6</v>
      </c>
      <c r="J1202" s="171">
        <v>44065</v>
      </c>
      <c r="K1202" s="167">
        <v>5</v>
      </c>
      <c r="L1202" s="169"/>
      <c r="M1202" s="170">
        <v>8</v>
      </c>
      <c r="N1202" s="171">
        <v>44064</v>
      </c>
      <c r="O1202" s="167">
        <v>5</v>
      </c>
      <c r="P1202" s="169"/>
      <c r="Q1202" s="170">
        <v>8</v>
      </c>
      <c r="R1202" s="171">
        <v>44063</v>
      </c>
      <c r="S1202" s="167">
        <v>5</v>
      </c>
      <c r="T1202" s="169"/>
      <c r="U1202" s="170">
        <v>8</v>
      </c>
      <c r="V1202" s="171">
        <v>44062</v>
      </c>
      <c r="W1202" s="167">
        <v>5</v>
      </c>
      <c r="X1202" s="169"/>
      <c r="Y1202" s="3">
        <v>5</v>
      </c>
      <c r="Z1202" s="171">
        <v>44061</v>
      </c>
      <c r="AA1202" s="167">
        <v>5</v>
      </c>
      <c r="AB1202" s="169"/>
      <c r="AC1202" s="131">
        <v>3</v>
      </c>
      <c r="AD1202" s="171">
        <v>44060</v>
      </c>
      <c r="AE1202" s="167">
        <v>5</v>
      </c>
      <c r="AF1202" s="169"/>
      <c r="AG1202" s="170">
        <v>1</v>
      </c>
      <c r="AH1202" s="171">
        <v>44059</v>
      </c>
      <c r="AI1202" s="167">
        <v>5</v>
      </c>
      <c r="AJ1202" s="169"/>
      <c r="AK1202" s="170">
        <v>1</v>
      </c>
      <c r="AL1202" s="171">
        <v>44058</v>
      </c>
      <c r="AM1202" s="167">
        <v>5</v>
      </c>
      <c r="AN1202" s="169"/>
      <c r="AO1202" s="170">
        <v>1</v>
      </c>
      <c r="AP1202" s="171">
        <v>44057</v>
      </c>
      <c r="AQ1202" s="167">
        <v>5</v>
      </c>
      <c r="AR1202" s="169"/>
      <c r="AS1202" s="170"/>
      <c r="AT1202" s="171"/>
      <c r="AU1202" s="167"/>
      <c r="AV1202" s="169"/>
      <c r="AW1202" s="170"/>
      <c r="AX1202" s="171"/>
      <c r="AY1202" s="167"/>
      <c r="AZ1202" s="169"/>
      <c r="BA1202" s="170"/>
      <c r="BB1202" s="171"/>
      <c r="BC1202" s="167"/>
      <c r="BD1202" s="169"/>
      <c r="BE1202" s="170"/>
      <c r="BF1202" s="171"/>
      <c r="BG1202" s="167"/>
      <c r="BH1202" s="169"/>
    </row>
    <row r="1203" spans="1:60" s="172" customFormat="1" x14ac:dyDescent="0.25">
      <c r="A1203" s="164"/>
      <c r="B1203" s="165"/>
      <c r="C1203" s="144">
        <f t="shared" si="213"/>
        <v>4</v>
      </c>
      <c r="D1203" s="166">
        <f t="shared" si="214"/>
        <v>4</v>
      </c>
      <c r="E1203" s="167">
        <f t="shared" si="215"/>
        <v>260</v>
      </c>
      <c r="F1203" s="167">
        <v>5</v>
      </c>
      <c r="G1203" s="168"/>
      <c r="H1203" s="169"/>
      <c r="I1203" s="170">
        <v>6</v>
      </c>
      <c r="J1203" s="171">
        <v>44069</v>
      </c>
      <c r="K1203" s="167">
        <v>20</v>
      </c>
      <c r="L1203" s="169"/>
      <c r="M1203" s="170">
        <v>8</v>
      </c>
      <c r="N1203" s="171">
        <v>44068</v>
      </c>
      <c r="O1203" s="167">
        <v>20</v>
      </c>
      <c r="P1203" s="169"/>
      <c r="Q1203" s="170">
        <v>8</v>
      </c>
      <c r="R1203" s="171">
        <v>44067</v>
      </c>
      <c r="S1203" s="167">
        <v>20</v>
      </c>
      <c r="T1203" s="169"/>
      <c r="U1203" s="170">
        <v>8</v>
      </c>
      <c r="V1203" s="171">
        <v>44066</v>
      </c>
      <c r="W1203" s="167">
        <v>20</v>
      </c>
      <c r="X1203" s="169"/>
      <c r="Y1203" s="3">
        <v>5</v>
      </c>
      <c r="Z1203" s="171">
        <v>44065</v>
      </c>
      <c r="AA1203" s="167">
        <v>20</v>
      </c>
      <c r="AB1203" s="169"/>
      <c r="AC1203" s="131">
        <v>3</v>
      </c>
      <c r="AD1203" s="171">
        <v>44064</v>
      </c>
      <c r="AE1203" s="167">
        <v>20</v>
      </c>
      <c r="AF1203" s="169"/>
      <c r="AG1203" s="170">
        <v>1</v>
      </c>
      <c r="AH1203" s="171">
        <v>44063</v>
      </c>
      <c r="AI1203" s="167">
        <v>20</v>
      </c>
      <c r="AJ1203" s="169"/>
      <c r="AK1203" s="170">
        <v>1</v>
      </c>
      <c r="AL1203" s="171">
        <v>44062</v>
      </c>
      <c r="AM1203" s="167">
        <v>20</v>
      </c>
      <c r="AN1203" s="169"/>
      <c r="AO1203" s="170">
        <v>1</v>
      </c>
      <c r="AP1203" s="171">
        <v>44061</v>
      </c>
      <c r="AQ1203" s="167">
        <v>20</v>
      </c>
      <c r="AR1203" s="169"/>
      <c r="AS1203" s="170">
        <v>1</v>
      </c>
      <c r="AT1203" s="171">
        <v>44060</v>
      </c>
      <c r="AU1203" s="167">
        <v>20</v>
      </c>
      <c r="AV1203" s="169"/>
      <c r="AW1203" s="170">
        <v>1</v>
      </c>
      <c r="AX1203" s="171">
        <v>44059</v>
      </c>
      <c r="AY1203" s="167">
        <v>20</v>
      </c>
      <c r="AZ1203" s="169"/>
      <c r="BA1203" s="170">
        <v>1</v>
      </c>
      <c r="BB1203" s="171">
        <v>44058</v>
      </c>
      <c r="BC1203" s="167">
        <v>20</v>
      </c>
      <c r="BD1203" s="169"/>
      <c r="BE1203" s="170">
        <v>1</v>
      </c>
      <c r="BF1203" s="171">
        <v>44057</v>
      </c>
      <c r="BG1203" s="167">
        <v>20</v>
      </c>
      <c r="BH1203" s="169"/>
    </row>
    <row r="1204" spans="1:60" s="172" customFormat="1" x14ac:dyDescent="0.25">
      <c r="A1204" s="164">
        <v>44070</v>
      </c>
      <c r="B1204" s="165">
        <v>0.66666666666666663</v>
      </c>
      <c r="C1204" s="144">
        <f t="shared" si="213"/>
        <v>7</v>
      </c>
      <c r="D1204" s="166">
        <f t="shared" si="214"/>
        <v>7</v>
      </c>
      <c r="E1204" s="167">
        <f t="shared" si="215"/>
        <v>455</v>
      </c>
      <c r="F1204" s="167">
        <v>5</v>
      </c>
      <c r="G1204" s="168"/>
      <c r="H1204" s="169"/>
      <c r="I1204" s="170">
        <v>6</v>
      </c>
      <c r="J1204" s="171">
        <v>44069</v>
      </c>
      <c r="K1204" s="167">
        <v>35</v>
      </c>
      <c r="L1204" s="169"/>
      <c r="M1204" s="170">
        <v>8</v>
      </c>
      <c r="N1204" s="171">
        <v>44068</v>
      </c>
      <c r="O1204" s="167">
        <v>35</v>
      </c>
      <c r="P1204" s="169"/>
      <c r="Q1204" s="170">
        <v>8</v>
      </c>
      <c r="R1204" s="171">
        <v>44067</v>
      </c>
      <c r="S1204" s="167">
        <v>35</v>
      </c>
      <c r="T1204" s="169"/>
      <c r="U1204" s="170">
        <v>8</v>
      </c>
      <c r="V1204" s="171">
        <v>44066</v>
      </c>
      <c r="W1204" s="167">
        <v>35</v>
      </c>
      <c r="X1204" s="169"/>
      <c r="Y1204" s="3">
        <v>5</v>
      </c>
      <c r="Z1204" s="171">
        <v>44065</v>
      </c>
      <c r="AA1204" s="167">
        <v>35</v>
      </c>
      <c r="AB1204" s="169"/>
      <c r="AC1204" s="131">
        <v>3</v>
      </c>
      <c r="AD1204" s="171">
        <v>44064</v>
      </c>
      <c r="AE1204" s="167">
        <v>35</v>
      </c>
      <c r="AF1204" s="169"/>
      <c r="AG1204" s="170">
        <v>1</v>
      </c>
      <c r="AH1204" s="171">
        <v>44063</v>
      </c>
      <c r="AI1204" s="167">
        <v>35</v>
      </c>
      <c r="AJ1204" s="169"/>
      <c r="AK1204" s="170">
        <v>1</v>
      </c>
      <c r="AL1204" s="171">
        <v>44062</v>
      </c>
      <c r="AM1204" s="167">
        <v>35</v>
      </c>
      <c r="AN1204" s="169"/>
      <c r="AO1204" s="170">
        <v>1</v>
      </c>
      <c r="AP1204" s="171">
        <v>44061</v>
      </c>
      <c r="AQ1204" s="167">
        <v>35</v>
      </c>
      <c r="AR1204" s="169"/>
      <c r="AS1204" s="170">
        <v>1</v>
      </c>
      <c r="AT1204" s="171">
        <v>44060</v>
      </c>
      <c r="AU1204" s="167">
        <v>35</v>
      </c>
      <c r="AV1204" s="169"/>
      <c r="AW1204" s="170">
        <v>1</v>
      </c>
      <c r="AX1204" s="171">
        <v>44059</v>
      </c>
      <c r="AY1204" s="167">
        <v>35</v>
      </c>
      <c r="AZ1204" s="169"/>
      <c r="BA1204" s="170">
        <v>1</v>
      </c>
      <c r="BB1204" s="171">
        <v>44058</v>
      </c>
      <c r="BC1204" s="167">
        <v>35</v>
      </c>
      <c r="BD1204" s="169"/>
      <c r="BE1204" s="170">
        <v>1</v>
      </c>
      <c r="BF1204" s="171">
        <v>44057</v>
      </c>
      <c r="BG1204" s="167">
        <v>35</v>
      </c>
      <c r="BH1204" s="169"/>
    </row>
    <row r="1205" spans="1:60" s="172" customFormat="1" x14ac:dyDescent="0.25">
      <c r="A1205" s="164"/>
      <c r="B1205" s="165"/>
      <c r="C1205" s="144">
        <f t="shared" si="213"/>
        <v>2</v>
      </c>
      <c r="D1205" s="166">
        <f t="shared" si="214"/>
        <v>2</v>
      </c>
      <c r="E1205" s="167">
        <f t="shared" si="215"/>
        <v>10</v>
      </c>
      <c r="F1205" s="167">
        <v>5</v>
      </c>
      <c r="G1205" s="168"/>
      <c r="H1205" s="169"/>
      <c r="I1205" s="170">
        <v>6</v>
      </c>
      <c r="J1205" s="171">
        <v>44069</v>
      </c>
      <c r="K1205" s="167">
        <v>10</v>
      </c>
      <c r="L1205" s="169"/>
      <c r="M1205" s="170"/>
      <c r="N1205" s="171"/>
      <c r="O1205" s="167"/>
      <c r="P1205" s="169"/>
      <c r="Q1205" s="170"/>
      <c r="R1205" s="171"/>
      <c r="S1205" s="167"/>
      <c r="T1205" s="169"/>
      <c r="U1205" s="170"/>
      <c r="V1205" s="171"/>
      <c r="W1205" s="167"/>
      <c r="X1205" s="169"/>
      <c r="Y1205" s="3"/>
      <c r="Z1205" s="171"/>
      <c r="AA1205" s="167"/>
      <c r="AB1205" s="169"/>
      <c r="AC1205" s="131"/>
      <c r="AD1205" s="171"/>
      <c r="AE1205" s="167"/>
      <c r="AF1205" s="169"/>
      <c r="AG1205" s="170"/>
      <c r="AH1205" s="171"/>
      <c r="AI1205" s="167"/>
      <c r="AJ1205" s="169"/>
      <c r="AK1205" s="170"/>
      <c r="AL1205" s="171"/>
      <c r="AM1205" s="167"/>
      <c r="AN1205" s="169"/>
      <c r="AO1205" s="170"/>
      <c r="AP1205" s="171"/>
      <c r="AQ1205" s="167"/>
      <c r="AR1205" s="169"/>
      <c r="AS1205" s="170"/>
      <c r="AT1205" s="171"/>
      <c r="AU1205" s="167"/>
      <c r="AV1205" s="169"/>
      <c r="AW1205" s="170"/>
      <c r="AX1205" s="171"/>
      <c r="AY1205" s="167"/>
      <c r="AZ1205" s="169"/>
      <c r="BA1205" s="170"/>
      <c r="BB1205" s="171"/>
      <c r="BC1205" s="167"/>
      <c r="BD1205" s="169"/>
      <c r="BE1205" s="170"/>
      <c r="BF1205" s="171"/>
      <c r="BG1205" s="167"/>
      <c r="BH1205" s="169"/>
    </row>
    <row r="1206" spans="1:60" s="172" customFormat="1" x14ac:dyDescent="0.25">
      <c r="A1206" s="164">
        <v>44070</v>
      </c>
      <c r="B1206" s="165">
        <v>0.70833333333333337</v>
      </c>
      <c r="C1206" s="144">
        <f t="shared" ref="C1206:C1212" si="216">ABS(MAX(K1206,O1206,S1206,W1206,AA1206,AE1206,AI1206,AM1206,AQ1206,AU1206,AY1206,BC1206,BG1206)/F1206)</f>
        <v>6</v>
      </c>
      <c r="D1206" s="166">
        <f t="shared" ref="D1206:D1212" si="217">C1206</f>
        <v>6</v>
      </c>
      <c r="E1206" s="167">
        <f t="shared" ref="E1206:E1212" si="218">SUM(K1206,O1206,S1206,W1206,AA1206,AE1206,AI1206,AM1206,AQ1206,AU1206,AY1206,BC1206,BG1206)</f>
        <v>390</v>
      </c>
      <c r="F1206" s="167">
        <v>5</v>
      </c>
      <c r="G1206" s="168"/>
      <c r="H1206" s="169"/>
      <c r="I1206" s="170">
        <v>6</v>
      </c>
      <c r="J1206" s="171">
        <v>44069</v>
      </c>
      <c r="K1206" s="167">
        <v>30</v>
      </c>
      <c r="L1206" s="169"/>
      <c r="M1206" s="170">
        <v>8</v>
      </c>
      <c r="N1206" s="171">
        <v>44068</v>
      </c>
      <c r="O1206" s="167">
        <v>30</v>
      </c>
      <c r="P1206" s="169"/>
      <c r="Q1206" s="170">
        <v>8</v>
      </c>
      <c r="R1206" s="171">
        <v>44067</v>
      </c>
      <c r="S1206" s="167">
        <v>30</v>
      </c>
      <c r="T1206" s="169"/>
      <c r="U1206" s="170">
        <v>8</v>
      </c>
      <c r="V1206" s="171">
        <v>44066</v>
      </c>
      <c r="W1206" s="167">
        <v>30</v>
      </c>
      <c r="X1206" s="169"/>
      <c r="Y1206" s="3">
        <v>5</v>
      </c>
      <c r="Z1206" s="171">
        <v>44065</v>
      </c>
      <c r="AA1206" s="167">
        <v>30</v>
      </c>
      <c r="AB1206" s="169"/>
      <c r="AC1206" s="131">
        <v>3</v>
      </c>
      <c r="AD1206" s="171">
        <v>44064</v>
      </c>
      <c r="AE1206" s="167">
        <v>30</v>
      </c>
      <c r="AF1206" s="169"/>
      <c r="AG1206" s="170">
        <v>1</v>
      </c>
      <c r="AH1206" s="171">
        <v>44063</v>
      </c>
      <c r="AI1206" s="167">
        <v>30</v>
      </c>
      <c r="AJ1206" s="169"/>
      <c r="AK1206" s="170">
        <v>1</v>
      </c>
      <c r="AL1206" s="171">
        <v>44062</v>
      </c>
      <c r="AM1206" s="167">
        <v>30</v>
      </c>
      <c r="AN1206" s="169"/>
      <c r="AO1206" s="170">
        <v>1</v>
      </c>
      <c r="AP1206" s="171">
        <v>44061</v>
      </c>
      <c r="AQ1206" s="167">
        <v>30</v>
      </c>
      <c r="AR1206" s="169"/>
      <c r="AS1206" s="170">
        <v>1</v>
      </c>
      <c r="AT1206" s="171">
        <v>44060</v>
      </c>
      <c r="AU1206" s="167">
        <v>30</v>
      </c>
      <c r="AV1206" s="169"/>
      <c r="AW1206" s="170">
        <v>1</v>
      </c>
      <c r="AX1206" s="171">
        <v>44059</v>
      </c>
      <c r="AY1206" s="167">
        <v>30</v>
      </c>
      <c r="AZ1206" s="169"/>
      <c r="BA1206" s="170">
        <v>1</v>
      </c>
      <c r="BB1206" s="171">
        <v>44058</v>
      </c>
      <c r="BC1206" s="167">
        <v>30</v>
      </c>
      <c r="BD1206" s="169"/>
      <c r="BE1206" s="170">
        <v>1</v>
      </c>
      <c r="BF1206" s="171">
        <v>44057</v>
      </c>
      <c r="BG1206" s="167">
        <v>30</v>
      </c>
      <c r="BH1206" s="169"/>
    </row>
    <row r="1207" spans="1:60" s="172" customFormat="1" x14ac:dyDescent="0.25">
      <c r="A1207" s="164">
        <v>44070</v>
      </c>
      <c r="B1207" s="165">
        <v>0.75</v>
      </c>
      <c r="C1207" s="144">
        <f t="shared" si="216"/>
        <v>3</v>
      </c>
      <c r="D1207" s="166">
        <f t="shared" si="217"/>
        <v>3</v>
      </c>
      <c r="E1207" s="167">
        <f t="shared" si="218"/>
        <v>195</v>
      </c>
      <c r="F1207" s="167">
        <v>5</v>
      </c>
      <c r="G1207" s="168"/>
      <c r="H1207" s="169"/>
      <c r="I1207" s="170">
        <v>6</v>
      </c>
      <c r="J1207" s="171">
        <v>44069</v>
      </c>
      <c r="K1207" s="167">
        <v>15</v>
      </c>
      <c r="L1207" s="169"/>
      <c r="M1207" s="170">
        <v>8</v>
      </c>
      <c r="N1207" s="171">
        <v>44068</v>
      </c>
      <c r="O1207" s="167">
        <v>15</v>
      </c>
      <c r="P1207" s="169"/>
      <c r="Q1207" s="170">
        <v>8</v>
      </c>
      <c r="R1207" s="171">
        <v>44067</v>
      </c>
      <c r="S1207" s="167">
        <v>15</v>
      </c>
      <c r="T1207" s="169"/>
      <c r="U1207" s="170">
        <v>8</v>
      </c>
      <c r="V1207" s="171">
        <v>44066</v>
      </c>
      <c r="W1207" s="167">
        <v>15</v>
      </c>
      <c r="X1207" s="169"/>
      <c r="Y1207" s="3">
        <v>5</v>
      </c>
      <c r="Z1207" s="171">
        <v>44065</v>
      </c>
      <c r="AA1207" s="167">
        <v>15</v>
      </c>
      <c r="AB1207" s="169"/>
      <c r="AC1207" s="131">
        <v>3</v>
      </c>
      <c r="AD1207" s="171">
        <v>44064</v>
      </c>
      <c r="AE1207" s="167">
        <v>15</v>
      </c>
      <c r="AF1207" s="169"/>
      <c r="AG1207" s="170">
        <v>1</v>
      </c>
      <c r="AH1207" s="171">
        <v>44063</v>
      </c>
      <c r="AI1207" s="167">
        <v>15</v>
      </c>
      <c r="AJ1207" s="169"/>
      <c r="AK1207" s="170">
        <v>1</v>
      </c>
      <c r="AL1207" s="171">
        <v>44062</v>
      </c>
      <c r="AM1207" s="167">
        <v>15</v>
      </c>
      <c r="AN1207" s="169"/>
      <c r="AO1207" s="170">
        <v>1</v>
      </c>
      <c r="AP1207" s="171">
        <v>44061</v>
      </c>
      <c r="AQ1207" s="167">
        <v>15</v>
      </c>
      <c r="AR1207" s="169"/>
      <c r="AS1207" s="170">
        <v>1</v>
      </c>
      <c r="AT1207" s="171">
        <v>44060</v>
      </c>
      <c r="AU1207" s="167">
        <v>15</v>
      </c>
      <c r="AV1207" s="169"/>
      <c r="AW1207" s="170">
        <v>1</v>
      </c>
      <c r="AX1207" s="171">
        <v>44059</v>
      </c>
      <c r="AY1207" s="167">
        <v>15</v>
      </c>
      <c r="AZ1207" s="169"/>
      <c r="BA1207" s="170">
        <v>1</v>
      </c>
      <c r="BB1207" s="171">
        <v>44058</v>
      </c>
      <c r="BC1207" s="167">
        <v>15</v>
      </c>
      <c r="BD1207" s="169"/>
      <c r="BE1207" s="170">
        <v>1</v>
      </c>
      <c r="BF1207" s="171">
        <v>44057</v>
      </c>
      <c r="BG1207" s="167">
        <v>15</v>
      </c>
      <c r="BH1207" s="169"/>
    </row>
    <row r="1208" spans="1:60" s="172" customFormat="1" x14ac:dyDescent="0.25">
      <c r="A1208" s="164"/>
      <c r="B1208" s="165"/>
      <c r="C1208" s="144">
        <f t="shared" si="216"/>
        <v>1</v>
      </c>
      <c r="D1208" s="166">
        <f t="shared" si="217"/>
        <v>1</v>
      </c>
      <c r="E1208" s="167">
        <f t="shared" si="218"/>
        <v>45</v>
      </c>
      <c r="F1208" s="167">
        <v>5</v>
      </c>
      <c r="G1208" s="168"/>
      <c r="H1208" s="169"/>
      <c r="I1208" s="170">
        <v>6</v>
      </c>
      <c r="J1208" s="171">
        <v>44069</v>
      </c>
      <c r="K1208" s="167">
        <v>5</v>
      </c>
      <c r="L1208" s="169"/>
      <c r="M1208" s="170">
        <v>8</v>
      </c>
      <c r="N1208" s="171">
        <v>44068</v>
      </c>
      <c r="O1208" s="167">
        <v>5</v>
      </c>
      <c r="P1208" s="169"/>
      <c r="Q1208" s="170">
        <v>8</v>
      </c>
      <c r="R1208" s="171">
        <v>44067</v>
      </c>
      <c r="S1208" s="167">
        <v>0</v>
      </c>
      <c r="T1208" s="169"/>
      <c r="U1208" s="170">
        <v>8</v>
      </c>
      <c r="V1208" s="171">
        <v>44066</v>
      </c>
      <c r="W1208" s="167">
        <v>0</v>
      </c>
      <c r="X1208" s="169"/>
      <c r="Y1208" s="3">
        <v>8</v>
      </c>
      <c r="Z1208" s="171">
        <v>44065</v>
      </c>
      <c r="AA1208" s="167">
        <v>0</v>
      </c>
      <c r="AB1208" s="169"/>
      <c r="AC1208" s="131">
        <v>8</v>
      </c>
      <c r="AD1208" s="171">
        <v>44064</v>
      </c>
      <c r="AE1208" s="167">
        <v>0</v>
      </c>
      <c r="AF1208" s="169"/>
      <c r="AG1208" s="170">
        <v>8</v>
      </c>
      <c r="AH1208" s="171">
        <v>44063</v>
      </c>
      <c r="AI1208" s="167">
        <v>5</v>
      </c>
      <c r="AJ1208" s="169"/>
      <c r="AK1208" s="170">
        <v>8</v>
      </c>
      <c r="AL1208" s="171">
        <v>44062</v>
      </c>
      <c r="AM1208" s="167">
        <v>5</v>
      </c>
      <c r="AN1208" s="169"/>
      <c r="AO1208" s="170">
        <v>5</v>
      </c>
      <c r="AP1208" s="171">
        <v>44061</v>
      </c>
      <c r="AQ1208" s="167">
        <v>5</v>
      </c>
      <c r="AR1208" s="169"/>
      <c r="AS1208" s="170">
        <v>3</v>
      </c>
      <c r="AT1208" s="171">
        <v>44060</v>
      </c>
      <c r="AU1208" s="167">
        <v>5</v>
      </c>
      <c r="AV1208" s="169"/>
      <c r="AW1208" s="170">
        <v>1</v>
      </c>
      <c r="AX1208" s="171">
        <v>44059</v>
      </c>
      <c r="AY1208" s="167">
        <v>5</v>
      </c>
      <c r="AZ1208" s="169"/>
      <c r="BA1208" s="170">
        <v>1</v>
      </c>
      <c r="BB1208" s="171">
        <v>44058</v>
      </c>
      <c r="BC1208" s="167">
        <v>5</v>
      </c>
      <c r="BD1208" s="169"/>
      <c r="BE1208" s="170">
        <v>1</v>
      </c>
      <c r="BF1208" s="171">
        <v>44057</v>
      </c>
      <c r="BG1208" s="167">
        <v>5</v>
      </c>
      <c r="BH1208" s="169"/>
    </row>
    <row r="1209" spans="1:60" s="172" customFormat="1" x14ac:dyDescent="0.25">
      <c r="A1209" s="164"/>
      <c r="B1209" s="165"/>
      <c r="C1209" s="144">
        <f t="shared" si="216"/>
        <v>2</v>
      </c>
      <c r="D1209" s="166">
        <f t="shared" si="217"/>
        <v>2</v>
      </c>
      <c r="E1209" s="167">
        <f t="shared" si="218"/>
        <v>10</v>
      </c>
      <c r="F1209" s="167">
        <v>5</v>
      </c>
      <c r="G1209" s="168"/>
      <c r="H1209" s="169"/>
      <c r="I1209" s="170">
        <v>6</v>
      </c>
      <c r="J1209" s="171">
        <v>44069</v>
      </c>
      <c r="K1209" s="167">
        <v>10</v>
      </c>
      <c r="L1209" s="169"/>
      <c r="M1209" s="170"/>
      <c r="N1209" s="171"/>
      <c r="O1209" s="167"/>
      <c r="P1209" s="169"/>
      <c r="Q1209" s="170"/>
      <c r="R1209" s="171"/>
      <c r="S1209" s="167"/>
      <c r="T1209" s="169"/>
      <c r="U1209" s="170"/>
      <c r="V1209" s="171"/>
      <c r="W1209" s="167"/>
      <c r="X1209" s="169"/>
      <c r="Y1209" s="3"/>
      <c r="Z1209" s="171"/>
      <c r="AA1209" s="167"/>
      <c r="AB1209" s="169"/>
      <c r="AC1209" s="131"/>
      <c r="AD1209" s="171"/>
      <c r="AE1209" s="167"/>
      <c r="AF1209" s="169"/>
      <c r="AG1209" s="170"/>
      <c r="AH1209" s="171"/>
      <c r="AI1209" s="167"/>
      <c r="AJ1209" s="169"/>
      <c r="AK1209" s="170"/>
      <c r="AL1209" s="171"/>
      <c r="AM1209" s="167"/>
      <c r="AN1209" s="169"/>
      <c r="AO1209" s="170"/>
      <c r="AP1209" s="171"/>
      <c r="AQ1209" s="167"/>
      <c r="AR1209" s="169"/>
      <c r="AS1209" s="170"/>
      <c r="AT1209" s="171"/>
      <c r="AU1209" s="167"/>
      <c r="AV1209" s="169"/>
      <c r="AW1209" s="170"/>
      <c r="AX1209" s="171"/>
      <c r="AY1209" s="167"/>
      <c r="AZ1209" s="169"/>
      <c r="BA1209" s="170"/>
      <c r="BB1209" s="171"/>
      <c r="BC1209" s="167"/>
      <c r="BD1209" s="169"/>
      <c r="BE1209" s="170"/>
      <c r="BF1209" s="171"/>
      <c r="BG1209" s="167"/>
      <c r="BH1209" s="169"/>
    </row>
    <row r="1210" spans="1:60" s="172" customFormat="1" x14ac:dyDescent="0.25">
      <c r="A1210" s="164">
        <v>44070</v>
      </c>
      <c r="B1210" s="165">
        <v>0.83333333333333337</v>
      </c>
      <c r="C1210" s="144">
        <f t="shared" si="216"/>
        <v>1</v>
      </c>
      <c r="D1210" s="166">
        <f t="shared" si="217"/>
        <v>1</v>
      </c>
      <c r="E1210" s="167">
        <f t="shared" si="218"/>
        <v>35</v>
      </c>
      <c r="F1210" s="167">
        <v>5</v>
      </c>
      <c r="G1210" s="168"/>
      <c r="H1210" s="169"/>
      <c r="I1210" s="170">
        <v>6</v>
      </c>
      <c r="J1210" s="171">
        <v>44063</v>
      </c>
      <c r="K1210" s="167">
        <v>5</v>
      </c>
      <c r="L1210" s="169"/>
      <c r="M1210" s="170">
        <v>8</v>
      </c>
      <c r="N1210" s="171">
        <v>44062</v>
      </c>
      <c r="O1210" s="167">
        <v>5</v>
      </c>
      <c r="P1210" s="169"/>
      <c r="Q1210" s="170">
        <v>8</v>
      </c>
      <c r="R1210" s="171">
        <v>44061</v>
      </c>
      <c r="S1210" s="167">
        <v>5</v>
      </c>
      <c r="T1210" s="169"/>
      <c r="U1210" s="170">
        <v>8</v>
      </c>
      <c r="V1210" s="171">
        <v>44060</v>
      </c>
      <c r="W1210" s="167">
        <v>5</v>
      </c>
      <c r="X1210" s="169"/>
      <c r="Y1210" s="3">
        <v>5</v>
      </c>
      <c r="Z1210" s="171">
        <v>44059</v>
      </c>
      <c r="AA1210" s="167">
        <v>5</v>
      </c>
      <c r="AB1210" s="169"/>
      <c r="AC1210" s="131">
        <v>3</v>
      </c>
      <c r="AD1210" s="171">
        <v>44058</v>
      </c>
      <c r="AE1210" s="167">
        <v>5</v>
      </c>
      <c r="AF1210" s="169"/>
      <c r="AG1210" s="170">
        <v>1</v>
      </c>
      <c r="AH1210" s="171">
        <v>44057</v>
      </c>
      <c r="AI1210" s="167">
        <v>5</v>
      </c>
      <c r="AJ1210" s="169"/>
      <c r="AK1210" s="170"/>
      <c r="AL1210" s="171"/>
      <c r="AM1210" s="167"/>
      <c r="AN1210" s="169"/>
      <c r="AO1210" s="170"/>
      <c r="AP1210" s="171"/>
      <c r="AQ1210" s="167"/>
      <c r="AR1210" s="169"/>
      <c r="AS1210" s="170"/>
      <c r="AT1210" s="171"/>
      <c r="AU1210" s="167"/>
      <c r="AV1210" s="169"/>
      <c r="AW1210" s="170"/>
      <c r="AX1210" s="171"/>
      <c r="AY1210" s="167"/>
      <c r="AZ1210" s="169"/>
      <c r="BA1210" s="170"/>
      <c r="BB1210" s="171"/>
      <c r="BC1210" s="167"/>
      <c r="BD1210" s="169"/>
      <c r="BE1210" s="170"/>
      <c r="BF1210" s="171"/>
      <c r="BG1210" s="167"/>
      <c r="BH1210" s="169"/>
    </row>
    <row r="1211" spans="1:60" s="172" customFormat="1" x14ac:dyDescent="0.25">
      <c r="A1211" s="164"/>
      <c r="B1211" s="165"/>
      <c r="C1211" s="144">
        <f t="shared" si="216"/>
        <v>4</v>
      </c>
      <c r="D1211" s="166">
        <f t="shared" si="217"/>
        <v>4</v>
      </c>
      <c r="E1211" s="167">
        <f t="shared" si="218"/>
        <v>260</v>
      </c>
      <c r="F1211" s="167">
        <v>5</v>
      </c>
      <c r="G1211" s="168"/>
      <c r="H1211" s="169"/>
      <c r="I1211" s="170">
        <v>6</v>
      </c>
      <c r="J1211" s="171">
        <v>44069</v>
      </c>
      <c r="K1211" s="167">
        <v>20</v>
      </c>
      <c r="L1211" s="169"/>
      <c r="M1211" s="170">
        <v>8</v>
      </c>
      <c r="N1211" s="171">
        <v>44068</v>
      </c>
      <c r="O1211" s="167">
        <v>20</v>
      </c>
      <c r="P1211" s="169"/>
      <c r="Q1211" s="170">
        <v>8</v>
      </c>
      <c r="R1211" s="171">
        <v>44067</v>
      </c>
      <c r="S1211" s="167">
        <v>20</v>
      </c>
      <c r="T1211" s="169"/>
      <c r="U1211" s="170">
        <v>8</v>
      </c>
      <c r="V1211" s="171">
        <v>44066</v>
      </c>
      <c r="W1211" s="167">
        <v>20</v>
      </c>
      <c r="X1211" s="169"/>
      <c r="Y1211" s="3">
        <v>5</v>
      </c>
      <c r="Z1211" s="171">
        <v>44065</v>
      </c>
      <c r="AA1211" s="167">
        <v>20</v>
      </c>
      <c r="AB1211" s="169"/>
      <c r="AC1211" s="131">
        <v>3</v>
      </c>
      <c r="AD1211" s="171">
        <v>44064</v>
      </c>
      <c r="AE1211" s="167">
        <v>20</v>
      </c>
      <c r="AF1211" s="169"/>
      <c r="AG1211" s="170">
        <v>1</v>
      </c>
      <c r="AH1211" s="171">
        <v>44063</v>
      </c>
      <c r="AI1211" s="167">
        <v>20</v>
      </c>
      <c r="AJ1211" s="169"/>
      <c r="AK1211" s="170">
        <v>1</v>
      </c>
      <c r="AL1211" s="171">
        <v>44062</v>
      </c>
      <c r="AM1211" s="167">
        <v>20</v>
      </c>
      <c r="AN1211" s="169"/>
      <c r="AO1211" s="170">
        <v>1</v>
      </c>
      <c r="AP1211" s="171">
        <v>44061</v>
      </c>
      <c r="AQ1211" s="167">
        <v>20</v>
      </c>
      <c r="AR1211" s="169"/>
      <c r="AS1211" s="170">
        <v>1</v>
      </c>
      <c r="AT1211" s="171">
        <v>44060</v>
      </c>
      <c r="AU1211" s="167">
        <v>20</v>
      </c>
      <c r="AV1211" s="169"/>
      <c r="AW1211" s="170">
        <v>1</v>
      </c>
      <c r="AX1211" s="171">
        <v>44059</v>
      </c>
      <c r="AY1211" s="167">
        <v>20</v>
      </c>
      <c r="AZ1211" s="169"/>
      <c r="BA1211" s="170">
        <v>1</v>
      </c>
      <c r="BB1211" s="171">
        <v>44058</v>
      </c>
      <c r="BC1211" s="167">
        <v>20</v>
      </c>
      <c r="BD1211" s="169"/>
      <c r="BE1211" s="170">
        <v>1</v>
      </c>
      <c r="BF1211" s="171">
        <v>44057</v>
      </c>
      <c r="BG1211" s="167">
        <v>20</v>
      </c>
      <c r="BH1211" s="169"/>
    </row>
    <row r="1212" spans="1:60" s="172" customFormat="1" ht="13.75" thickBot="1" x14ac:dyDescent="0.3">
      <c r="A1212" s="164"/>
      <c r="B1212" s="165"/>
      <c r="C1212" s="144">
        <f t="shared" si="216"/>
        <v>1</v>
      </c>
      <c r="D1212" s="166">
        <f t="shared" si="217"/>
        <v>1</v>
      </c>
      <c r="E1212" s="167">
        <f t="shared" si="218"/>
        <v>60</v>
      </c>
      <c r="F1212" s="167">
        <v>5</v>
      </c>
      <c r="G1212" s="168"/>
      <c r="H1212" s="169"/>
      <c r="I1212" s="170">
        <v>6</v>
      </c>
      <c r="J1212" s="171">
        <v>44069</v>
      </c>
      <c r="K1212" s="167">
        <v>5</v>
      </c>
      <c r="L1212" s="169"/>
      <c r="M1212" s="170">
        <v>8</v>
      </c>
      <c r="N1212" s="171">
        <v>44068</v>
      </c>
      <c r="O1212" s="167">
        <v>5</v>
      </c>
      <c r="P1212" s="169"/>
      <c r="Q1212" s="170">
        <v>8</v>
      </c>
      <c r="R1212" s="171">
        <v>44067</v>
      </c>
      <c r="S1212" s="167">
        <v>5</v>
      </c>
      <c r="T1212" s="169"/>
      <c r="U1212" s="170">
        <v>8</v>
      </c>
      <c r="V1212" s="171">
        <v>44066</v>
      </c>
      <c r="W1212" s="167">
        <v>5</v>
      </c>
      <c r="X1212" s="169"/>
      <c r="Y1212" s="3">
        <v>5</v>
      </c>
      <c r="Z1212" s="171">
        <v>44065</v>
      </c>
      <c r="AA1212" s="167">
        <v>0</v>
      </c>
      <c r="AB1212" s="169"/>
      <c r="AC1212" s="131">
        <v>5</v>
      </c>
      <c r="AD1212" s="171">
        <v>44064</v>
      </c>
      <c r="AE1212" s="167">
        <v>5</v>
      </c>
      <c r="AF1212" s="169"/>
      <c r="AG1212" s="170">
        <v>3</v>
      </c>
      <c r="AH1212" s="171">
        <v>44063</v>
      </c>
      <c r="AI1212" s="167">
        <v>5</v>
      </c>
      <c r="AJ1212" s="169"/>
      <c r="AK1212" s="170">
        <v>1</v>
      </c>
      <c r="AL1212" s="171">
        <v>44062</v>
      </c>
      <c r="AM1212" s="167">
        <v>5</v>
      </c>
      <c r="AN1212" s="169"/>
      <c r="AO1212" s="170">
        <v>1</v>
      </c>
      <c r="AP1212" s="171">
        <v>44061</v>
      </c>
      <c r="AQ1212" s="167">
        <v>5</v>
      </c>
      <c r="AR1212" s="169"/>
      <c r="AS1212" s="170">
        <v>1</v>
      </c>
      <c r="AT1212" s="171">
        <v>44060</v>
      </c>
      <c r="AU1212" s="167">
        <v>5</v>
      </c>
      <c r="AV1212" s="169"/>
      <c r="AW1212" s="170">
        <v>1</v>
      </c>
      <c r="AX1212" s="171">
        <v>44059</v>
      </c>
      <c r="AY1212" s="167">
        <v>5</v>
      </c>
      <c r="AZ1212" s="169"/>
      <c r="BA1212" s="170">
        <v>1</v>
      </c>
      <c r="BB1212" s="171">
        <v>44058</v>
      </c>
      <c r="BC1212" s="167">
        <v>5</v>
      </c>
      <c r="BD1212" s="169"/>
      <c r="BE1212" s="170">
        <v>1</v>
      </c>
      <c r="BF1212" s="171">
        <v>44057</v>
      </c>
      <c r="BG1212" s="167">
        <v>5</v>
      </c>
      <c r="BH1212" s="169"/>
    </row>
    <row r="1213" spans="1:60" s="181" customFormat="1" x14ac:dyDescent="0.25">
      <c r="A1213" s="173">
        <v>44071</v>
      </c>
      <c r="B1213" s="174">
        <v>0.20833333333333334</v>
      </c>
      <c r="C1213" s="135">
        <f t="shared" ref="C1213:C1223" si="219">ABS(MAX(K1213,O1213,S1213,W1213,AA1213,AE1213,AI1213,AM1213,AQ1213,AU1213,AY1213,BC1213,BG1213)/F1213)</f>
        <v>2</v>
      </c>
      <c r="D1213" s="175">
        <f t="shared" ref="D1213:D1226" si="220">C1213</f>
        <v>2</v>
      </c>
      <c r="E1213" s="176">
        <f t="shared" ref="E1213:E1223" si="221">SUM(K1213,O1213,S1213,W1213,AA1213,AE1213,AI1213,AM1213,AQ1213,AU1213,AY1213,BC1213,BG1213)</f>
        <v>130</v>
      </c>
      <c r="F1213" s="176">
        <v>5</v>
      </c>
      <c r="G1213" s="177"/>
      <c r="H1213" s="178"/>
      <c r="I1213" s="179">
        <v>6</v>
      </c>
      <c r="J1213" s="180">
        <v>44070</v>
      </c>
      <c r="K1213" s="176">
        <v>10</v>
      </c>
      <c r="L1213" s="178"/>
      <c r="M1213" s="179">
        <v>8</v>
      </c>
      <c r="N1213" s="180">
        <v>44069</v>
      </c>
      <c r="O1213" s="176">
        <v>10</v>
      </c>
      <c r="P1213" s="178"/>
      <c r="Q1213" s="179">
        <v>8</v>
      </c>
      <c r="R1213" s="180">
        <v>44068</v>
      </c>
      <c r="S1213" s="176">
        <v>10</v>
      </c>
      <c r="T1213" s="178"/>
      <c r="U1213" s="179">
        <v>8</v>
      </c>
      <c r="V1213" s="180">
        <v>44067</v>
      </c>
      <c r="W1213" s="176">
        <v>10</v>
      </c>
      <c r="X1213" s="178"/>
      <c r="Y1213" s="9">
        <v>5</v>
      </c>
      <c r="Z1213" s="180">
        <v>44066</v>
      </c>
      <c r="AA1213" s="176">
        <v>10</v>
      </c>
      <c r="AB1213" s="178"/>
      <c r="AC1213" s="138">
        <v>3</v>
      </c>
      <c r="AD1213" s="180">
        <v>44065</v>
      </c>
      <c r="AE1213" s="176">
        <v>10</v>
      </c>
      <c r="AF1213" s="178"/>
      <c r="AG1213" s="179">
        <v>1</v>
      </c>
      <c r="AH1213" s="180">
        <v>44064</v>
      </c>
      <c r="AI1213" s="176">
        <v>10</v>
      </c>
      <c r="AJ1213" s="178"/>
      <c r="AK1213" s="179">
        <v>1</v>
      </c>
      <c r="AL1213" s="180">
        <v>44063</v>
      </c>
      <c r="AM1213" s="176">
        <v>10</v>
      </c>
      <c r="AN1213" s="178"/>
      <c r="AO1213" s="179">
        <v>1</v>
      </c>
      <c r="AP1213" s="180">
        <v>44062</v>
      </c>
      <c r="AQ1213" s="176">
        <v>10</v>
      </c>
      <c r="AR1213" s="178"/>
      <c r="AS1213" s="179">
        <v>1</v>
      </c>
      <c r="AT1213" s="180">
        <v>44061</v>
      </c>
      <c r="AU1213" s="176">
        <v>10</v>
      </c>
      <c r="AV1213" s="178"/>
      <c r="AW1213" s="179">
        <v>1</v>
      </c>
      <c r="AX1213" s="180">
        <v>44060</v>
      </c>
      <c r="AY1213" s="176">
        <v>10</v>
      </c>
      <c r="AZ1213" s="178"/>
      <c r="BA1213" s="179">
        <v>1</v>
      </c>
      <c r="BB1213" s="180">
        <v>44059</v>
      </c>
      <c r="BC1213" s="176">
        <v>10</v>
      </c>
      <c r="BD1213" s="178"/>
      <c r="BE1213" s="179">
        <v>1</v>
      </c>
      <c r="BF1213" s="180">
        <v>44058</v>
      </c>
      <c r="BG1213" s="176">
        <v>10</v>
      </c>
      <c r="BH1213" s="178"/>
    </row>
    <row r="1214" spans="1:60" s="195" customFormat="1" x14ac:dyDescent="0.25">
      <c r="A1214" s="189"/>
      <c r="B1214" s="190"/>
      <c r="C1214" s="144">
        <f t="shared" si="219"/>
        <v>1</v>
      </c>
      <c r="D1214" s="191">
        <f t="shared" si="220"/>
        <v>1</v>
      </c>
      <c r="E1214" s="192">
        <f t="shared" si="221"/>
        <v>20</v>
      </c>
      <c r="F1214" s="192">
        <v>5</v>
      </c>
      <c r="G1214" s="193"/>
      <c r="H1214" s="169"/>
      <c r="I1214" s="170">
        <v>6</v>
      </c>
      <c r="J1214" s="194">
        <v>44070</v>
      </c>
      <c r="K1214" s="192">
        <v>5</v>
      </c>
      <c r="L1214" s="169"/>
      <c r="M1214" s="170">
        <v>8</v>
      </c>
      <c r="N1214" s="194">
        <v>44069</v>
      </c>
      <c r="O1214" s="192">
        <v>5</v>
      </c>
      <c r="P1214" s="169"/>
      <c r="Q1214" s="170">
        <v>8</v>
      </c>
      <c r="R1214" s="194">
        <v>44068</v>
      </c>
      <c r="S1214" s="192">
        <v>5</v>
      </c>
      <c r="T1214" s="169"/>
      <c r="U1214" s="170">
        <v>8</v>
      </c>
      <c r="V1214" s="194">
        <v>44067</v>
      </c>
      <c r="W1214" s="192">
        <v>0</v>
      </c>
      <c r="X1214" s="169"/>
      <c r="Y1214" s="3">
        <v>8</v>
      </c>
      <c r="Z1214" s="194">
        <v>44066</v>
      </c>
      <c r="AA1214" s="192">
        <v>5</v>
      </c>
      <c r="AB1214" s="169"/>
      <c r="AC1214" s="131"/>
      <c r="AD1214" s="194"/>
      <c r="AE1214" s="192"/>
      <c r="AF1214" s="169"/>
      <c r="AG1214" s="170"/>
      <c r="AH1214" s="194"/>
      <c r="AI1214" s="192"/>
      <c r="AJ1214" s="169"/>
      <c r="AK1214" s="170"/>
      <c r="AL1214" s="194"/>
      <c r="AM1214" s="192"/>
      <c r="AN1214" s="169"/>
      <c r="AO1214" s="170"/>
      <c r="AP1214" s="194"/>
      <c r="AQ1214" s="192"/>
      <c r="AR1214" s="169"/>
      <c r="AS1214" s="170"/>
      <c r="AT1214" s="194"/>
      <c r="AU1214" s="192"/>
      <c r="AV1214" s="169"/>
      <c r="AW1214" s="170"/>
      <c r="AX1214" s="194"/>
      <c r="AY1214" s="192"/>
      <c r="AZ1214" s="169"/>
      <c r="BA1214" s="170"/>
      <c r="BB1214" s="194"/>
      <c r="BC1214" s="192"/>
      <c r="BD1214" s="169"/>
      <c r="BE1214" s="170"/>
      <c r="BF1214" s="194"/>
      <c r="BG1214" s="192"/>
      <c r="BH1214" s="169"/>
    </row>
    <row r="1215" spans="1:60" s="195" customFormat="1" x14ac:dyDescent="0.25">
      <c r="A1215" s="189"/>
      <c r="B1215" s="190"/>
      <c r="C1215" s="144">
        <f t="shared" si="219"/>
        <v>1</v>
      </c>
      <c r="D1215" s="191">
        <f t="shared" si="220"/>
        <v>1</v>
      </c>
      <c r="E1215" s="192">
        <f t="shared" si="221"/>
        <v>5</v>
      </c>
      <c r="F1215" s="192">
        <v>5</v>
      </c>
      <c r="G1215" s="193"/>
      <c r="H1215" s="169"/>
      <c r="I1215" s="170">
        <v>6</v>
      </c>
      <c r="J1215" s="194">
        <v>44070</v>
      </c>
      <c r="K1215" s="192">
        <v>5</v>
      </c>
      <c r="L1215" s="169"/>
      <c r="M1215" s="170"/>
      <c r="N1215" s="194"/>
      <c r="O1215" s="192"/>
      <c r="P1215" s="169"/>
      <c r="Q1215" s="170"/>
      <c r="R1215" s="194"/>
      <c r="S1215" s="192"/>
      <c r="T1215" s="169"/>
      <c r="U1215" s="170"/>
      <c r="V1215" s="194"/>
      <c r="W1215" s="192"/>
      <c r="X1215" s="169"/>
      <c r="Y1215" s="3"/>
      <c r="Z1215" s="194"/>
      <c r="AA1215" s="192"/>
      <c r="AB1215" s="169"/>
      <c r="AC1215" s="131"/>
      <c r="AD1215" s="194"/>
      <c r="AE1215" s="192"/>
      <c r="AF1215" s="169"/>
      <c r="AG1215" s="170"/>
      <c r="AH1215" s="194"/>
      <c r="AI1215" s="192"/>
      <c r="AJ1215" s="169"/>
      <c r="AK1215" s="170"/>
      <c r="AL1215" s="194"/>
      <c r="AM1215" s="192"/>
      <c r="AN1215" s="169"/>
      <c r="AO1215" s="170"/>
      <c r="AP1215" s="194"/>
      <c r="AQ1215" s="192"/>
      <c r="AR1215" s="169"/>
      <c r="AS1215" s="170"/>
      <c r="AT1215" s="194"/>
      <c r="AU1215" s="192"/>
      <c r="AV1215" s="169"/>
      <c r="AW1215" s="170"/>
      <c r="AX1215" s="194"/>
      <c r="AY1215" s="192"/>
      <c r="AZ1215" s="169"/>
      <c r="BA1215" s="170"/>
      <c r="BB1215" s="194"/>
      <c r="BC1215" s="192"/>
      <c r="BD1215" s="169"/>
      <c r="BE1215" s="170"/>
      <c r="BF1215" s="194"/>
      <c r="BG1215" s="192"/>
      <c r="BH1215" s="169"/>
    </row>
    <row r="1216" spans="1:60" s="172" customFormat="1" x14ac:dyDescent="0.25">
      <c r="A1216" s="164">
        <v>44071</v>
      </c>
      <c r="B1216" s="165">
        <v>0.25</v>
      </c>
      <c r="C1216" s="144">
        <f t="shared" si="219"/>
        <v>3</v>
      </c>
      <c r="D1216" s="166">
        <f t="shared" si="220"/>
        <v>3</v>
      </c>
      <c r="E1216" s="167">
        <f t="shared" si="221"/>
        <v>195</v>
      </c>
      <c r="F1216" s="167">
        <v>5</v>
      </c>
      <c r="G1216" s="168"/>
      <c r="H1216" s="169"/>
      <c r="I1216" s="170">
        <v>6</v>
      </c>
      <c r="J1216" s="171">
        <v>44070</v>
      </c>
      <c r="K1216" s="167">
        <v>15</v>
      </c>
      <c r="L1216" s="169"/>
      <c r="M1216" s="170">
        <v>8</v>
      </c>
      <c r="N1216" s="171">
        <v>44069</v>
      </c>
      <c r="O1216" s="167">
        <v>15</v>
      </c>
      <c r="P1216" s="169"/>
      <c r="Q1216" s="170">
        <v>8</v>
      </c>
      <c r="R1216" s="171">
        <v>44068</v>
      </c>
      <c r="S1216" s="167">
        <v>15</v>
      </c>
      <c r="T1216" s="169"/>
      <c r="U1216" s="170">
        <v>8</v>
      </c>
      <c r="V1216" s="171">
        <v>44067</v>
      </c>
      <c r="W1216" s="167">
        <v>15</v>
      </c>
      <c r="X1216" s="169"/>
      <c r="Y1216" s="3">
        <v>5</v>
      </c>
      <c r="Z1216" s="171">
        <v>44066</v>
      </c>
      <c r="AA1216" s="167">
        <v>15</v>
      </c>
      <c r="AB1216" s="169"/>
      <c r="AC1216" s="131">
        <v>3</v>
      </c>
      <c r="AD1216" s="171">
        <v>44065</v>
      </c>
      <c r="AE1216" s="167">
        <v>15</v>
      </c>
      <c r="AF1216" s="169"/>
      <c r="AG1216" s="170">
        <v>1</v>
      </c>
      <c r="AH1216" s="171">
        <v>44064</v>
      </c>
      <c r="AI1216" s="167">
        <v>15</v>
      </c>
      <c r="AJ1216" s="169"/>
      <c r="AK1216" s="170">
        <v>1</v>
      </c>
      <c r="AL1216" s="171">
        <v>44063</v>
      </c>
      <c r="AM1216" s="167">
        <v>15</v>
      </c>
      <c r="AN1216" s="169"/>
      <c r="AO1216" s="170">
        <v>1</v>
      </c>
      <c r="AP1216" s="171">
        <v>44062</v>
      </c>
      <c r="AQ1216" s="167">
        <v>15</v>
      </c>
      <c r="AR1216" s="169"/>
      <c r="AS1216" s="170">
        <v>1</v>
      </c>
      <c r="AT1216" s="171">
        <v>44061</v>
      </c>
      <c r="AU1216" s="167">
        <v>15</v>
      </c>
      <c r="AV1216" s="169"/>
      <c r="AW1216" s="170">
        <v>1</v>
      </c>
      <c r="AX1216" s="171">
        <v>44060</v>
      </c>
      <c r="AY1216" s="167">
        <v>15</v>
      </c>
      <c r="AZ1216" s="169"/>
      <c r="BA1216" s="170">
        <v>1</v>
      </c>
      <c r="BB1216" s="171">
        <v>44059</v>
      </c>
      <c r="BC1216" s="167">
        <v>15</v>
      </c>
      <c r="BD1216" s="169"/>
      <c r="BE1216" s="170">
        <v>1</v>
      </c>
      <c r="BF1216" s="171">
        <v>44058</v>
      </c>
      <c r="BG1216" s="167">
        <v>15</v>
      </c>
      <c r="BH1216" s="169"/>
    </row>
    <row r="1217" spans="1:60" s="172" customFormat="1" x14ac:dyDescent="0.25">
      <c r="A1217" s="164"/>
      <c r="B1217" s="165"/>
      <c r="C1217" s="144">
        <f t="shared" si="219"/>
        <v>1</v>
      </c>
      <c r="D1217" s="166">
        <f t="shared" si="220"/>
        <v>1</v>
      </c>
      <c r="E1217" s="167">
        <f t="shared" si="221"/>
        <v>50</v>
      </c>
      <c r="F1217" s="167">
        <v>5</v>
      </c>
      <c r="G1217" s="168"/>
      <c r="H1217" s="169"/>
      <c r="I1217" s="170">
        <v>6</v>
      </c>
      <c r="J1217" s="171">
        <v>44070</v>
      </c>
      <c r="K1217" s="167">
        <v>5</v>
      </c>
      <c r="L1217" s="169"/>
      <c r="M1217" s="170">
        <v>8</v>
      </c>
      <c r="N1217" s="171">
        <v>44069</v>
      </c>
      <c r="O1217" s="167">
        <v>0</v>
      </c>
      <c r="P1217" s="169"/>
      <c r="Q1217" s="170">
        <v>8</v>
      </c>
      <c r="R1217" s="171">
        <v>44068</v>
      </c>
      <c r="S1217" s="167">
        <v>0</v>
      </c>
      <c r="T1217" s="169"/>
      <c r="U1217" s="170">
        <v>8</v>
      </c>
      <c r="V1217" s="171">
        <v>44067</v>
      </c>
      <c r="W1217" s="167">
        <v>0</v>
      </c>
      <c r="X1217" s="169"/>
      <c r="Y1217" s="3">
        <v>8</v>
      </c>
      <c r="Z1217" s="171">
        <v>44066</v>
      </c>
      <c r="AA1217" s="167">
        <v>5</v>
      </c>
      <c r="AB1217" s="169"/>
      <c r="AC1217" s="131">
        <v>8</v>
      </c>
      <c r="AD1217" s="171">
        <v>44065</v>
      </c>
      <c r="AE1217" s="167">
        <v>5</v>
      </c>
      <c r="AF1217" s="169"/>
      <c r="AG1217" s="170">
        <v>8</v>
      </c>
      <c r="AH1217" s="171">
        <v>44064</v>
      </c>
      <c r="AI1217" s="167">
        <v>5</v>
      </c>
      <c r="AJ1217" s="169"/>
      <c r="AK1217" s="170">
        <v>5</v>
      </c>
      <c r="AL1217" s="171">
        <v>44063</v>
      </c>
      <c r="AM1217" s="167">
        <v>5</v>
      </c>
      <c r="AN1217" s="169"/>
      <c r="AO1217" s="170">
        <v>3</v>
      </c>
      <c r="AP1217" s="171">
        <v>44062</v>
      </c>
      <c r="AQ1217" s="167">
        <v>5</v>
      </c>
      <c r="AR1217" s="169"/>
      <c r="AS1217" s="170">
        <v>1</v>
      </c>
      <c r="AT1217" s="171">
        <v>44061</v>
      </c>
      <c r="AU1217" s="167">
        <v>5</v>
      </c>
      <c r="AV1217" s="169"/>
      <c r="AW1217" s="170">
        <v>1</v>
      </c>
      <c r="AX1217" s="171">
        <v>44060</v>
      </c>
      <c r="AY1217" s="167">
        <v>5</v>
      </c>
      <c r="AZ1217" s="169"/>
      <c r="BA1217" s="170">
        <v>1</v>
      </c>
      <c r="BB1217" s="171">
        <v>44059</v>
      </c>
      <c r="BC1217" s="167">
        <v>5</v>
      </c>
      <c r="BD1217" s="169"/>
      <c r="BE1217" s="170">
        <v>1</v>
      </c>
      <c r="BF1217" s="171">
        <v>44058</v>
      </c>
      <c r="BG1217" s="167">
        <v>5</v>
      </c>
      <c r="BH1217" s="169"/>
    </row>
    <row r="1218" spans="1:60" s="172" customFormat="1" x14ac:dyDescent="0.25">
      <c r="A1218" s="164">
        <v>44071</v>
      </c>
      <c r="B1218" s="165">
        <v>0.29166666666666669</v>
      </c>
      <c r="C1218" s="144">
        <f t="shared" si="219"/>
        <v>3</v>
      </c>
      <c r="D1218" s="166">
        <f t="shared" si="220"/>
        <v>3</v>
      </c>
      <c r="E1218" s="167">
        <f t="shared" si="221"/>
        <v>195</v>
      </c>
      <c r="F1218" s="167">
        <v>5</v>
      </c>
      <c r="G1218" s="168"/>
      <c r="H1218" s="169"/>
      <c r="I1218" s="170">
        <v>6</v>
      </c>
      <c r="J1218" s="171">
        <v>44070</v>
      </c>
      <c r="K1218" s="167">
        <v>15</v>
      </c>
      <c r="L1218" s="169"/>
      <c r="M1218" s="170">
        <v>8</v>
      </c>
      <c r="N1218" s="171">
        <v>44069</v>
      </c>
      <c r="O1218" s="167">
        <v>15</v>
      </c>
      <c r="P1218" s="169"/>
      <c r="Q1218" s="170">
        <v>8</v>
      </c>
      <c r="R1218" s="171">
        <v>44068</v>
      </c>
      <c r="S1218" s="167">
        <v>15</v>
      </c>
      <c r="T1218" s="169"/>
      <c r="U1218" s="170">
        <v>8</v>
      </c>
      <c r="V1218" s="171">
        <v>44067</v>
      </c>
      <c r="W1218" s="167">
        <v>15</v>
      </c>
      <c r="X1218" s="169"/>
      <c r="Y1218" s="3">
        <v>5</v>
      </c>
      <c r="Z1218" s="171">
        <v>44066</v>
      </c>
      <c r="AA1218" s="167">
        <v>15</v>
      </c>
      <c r="AB1218" s="169"/>
      <c r="AC1218" s="131">
        <v>3</v>
      </c>
      <c r="AD1218" s="171">
        <v>44065</v>
      </c>
      <c r="AE1218" s="167">
        <v>15</v>
      </c>
      <c r="AF1218" s="169"/>
      <c r="AG1218" s="170">
        <v>1</v>
      </c>
      <c r="AH1218" s="171">
        <v>44064</v>
      </c>
      <c r="AI1218" s="167">
        <v>15</v>
      </c>
      <c r="AJ1218" s="169"/>
      <c r="AK1218" s="170">
        <v>1</v>
      </c>
      <c r="AL1218" s="171">
        <v>44063</v>
      </c>
      <c r="AM1218" s="167">
        <v>15</v>
      </c>
      <c r="AN1218" s="169"/>
      <c r="AO1218" s="170">
        <v>1</v>
      </c>
      <c r="AP1218" s="171">
        <v>44062</v>
      </c>
      <c r="AQ1218" s="167">
        <v>15</v>
      </c>
      <c r="AR1218" s="169"/>
      <c r="AS1218" s="170">
        <v>1</v>
      </c>
      <c r="AT1218" s="171">
        <v>44061</v>
      </c>
      <c r="AU1218" s="167">
        <v>15</v>
      </c>
      <c r="AV1218" s="169"/>
      <c r="AW1218" s="170">
        <v>1</v>
      </c>
      <c r="AX1218" s="171">
        <v>44060</v>
      </c>
      <c r="AY1218" s="167">
        <v>15</v>
      </c>
      <c r="AZ1218" s="169"/>
      <c r="BA1218" s="170">
        <v>1</v>
      </c>
      <c r="BB1218" s="171">
        <v>44059</v>
      </c>
      <c r="BC1218" s="167">
        <v>15</v>
      </c>
      <c r="BD1218" s="169"/>
      <c r="BE1218" s="170">
        <v>1</v>
      </c>
      <c r="BF1218" s="171">
        <v>44058</v>
      </c>
      <c r="BG1218" s="167">
        <v>15</v>
      </c>
      <c r="BH1218" s="169"/>
    </row>
    <row r="1219" spans="1:60" s="172" customFormat="1" x14ac:dyDescent="0.25">
      <c r="A1219" s="164"/>
      <c r="B1219" s="165"/>
      <c r="C1219" s="144">
        <f t="shared" si="219"/>
        <v>2</v>
      </c>
      <c r="D1219" s="166">
        <f t="shared" si="220"/>
        <v>2</v>
      </c>
      <c r="E1219" s="167">
        <f t="shared" si="221"/>
        <v>20</v>
      </c>
      <c r="F1219" s="167">
        <v>5</v>
      </c>
      <c r="G1219" s="168"/>
      <c r="H1219" s="169"/>
      <c r="I1219" s="170">
        <v>6</v>
      </c>
      <c r="J1219" s="171">
        <v>44070</v>
      </c>
      <c r="K1219" s="167">
        <v>10</v>
      </c>
      <c r="L1219" s="169"/>
      <c r="M1219" s="170">
        <v>8</v>
      </c>
      <c r="N1219" s="171">
        <v>44069</v>
      </c>
      <c r="O1219" s="167">
        <v>10</v>
      </c>
      <c r="P1219" s="169"/>
      <c r="Q1219" s="170"/>
      <c r="R1219" s="171"/>
      <c r="S1219" s="167"/>
      <c r="T1219" s="169"/>
      <c r="U1219" s="170"/>
      <c r="V1219" s="171"/>
      <c r="W1219" s="167"/>
      <c r="X1219" s="169"/>
      <c r="Y1219" s="3"/>
      <c r="Z1219" s="171"/>
      <c r="AA1219" s="167"/>
      <c r="AB1219" s="169"/>
      <c r="AC1219" s="131"/>
      <c r="AD1219" s="171"/>
      <c r="AE1219" s="167"/>
      <c r="AF1219" s="169"/>
      <c r="AG1219" s="170"/>
      <c r="AH1219" s="171"/>
      <c r="AI1219" s="167"/>
      <c r="AJ1219" s="169"/>
      <c r="AK1219" s="170"/>
      <c r="AL1219" s="171"/>
      <c r="AM1219" s="167"/>
      <c r="AN1219" s="169"/>
      <c r="AO1219" s="170"/>
      <c r="AP1219" s="171"/>
      <c r="AQ1219" s="167"/>
      <c r="AR1219" s="169"/>
      <c r="AS1219" s="170"/>
      <c r="AT1219" s="171"/>
      <c r="AU1219" s="167"/>
      <c r="AV1219" s="169"/>
      <c r="AW1219" s="170"/>
      <c r="AX1219" s="171"/>
      <c r="AY1219" s="167"/>
      <c r="AZ1219" s="169"/>
      <c r="BA1219" s="170"/>
      <c r="BB1219" s="171"/>
      <c r="BC1219" s="167"/>
      <c r="BD1219" s="169"/>
      <c r="BE1219" s="170"/>
      <c r="BF1219" s="171"/>
      <c r="BG1219" s="167"/>
      <c r="BH1219" s="169"/>
    </row>
    <row r="1220" spans="1:60" s="172" customFormat="1" x14ac:dyDescent="0.25">
      <c r="A1220" s="164">
        <v>44071</v>
      </c>
      <c r="B1220" s="165">
        <v>0.33333333333333331</v>
      </c>
      <c r="C1220" s="144">
        <f t="shared" si="219"/>
        <v>8</v>
      </c>
      <c r="D1220" s="166">
        <f t="shared" si="220"/>
        <v>8</v>
      </c>
      <c r="E1220" s="167">
        <f t="shared" si="221"/>
        <v>520</v>
      </c>
      <c r="F1220" s="167">
        <v>5</v>
      </c>
      <c r="G1220" s="168"/>
      <c r="H1220" s="169"/>
      <c r="I1220" s="170">
        <v>6</v>
      </c>
      <c r="J1220" s="171">
        <v>44070</v>
      </c>
      <c r="K1220" s="167">
        <v>40</v>
      </c>
      <c r="L1220" s="169"/>
      <c r="M1220" s="170">
        <v>8</v>
      </c>
      <c r="N1220" s="171">
        <v>44069</v>
      </c>
      <c r="O1220" s="167">
        <v>40</v>
      </c>
      <c r="P1220" s="169"/>
      <c r="Q1220" s="170">
        <v>8</v>
      </c>
      <c r="R1220" s="171">
        <v>44068</v>
      </c>
      <c r="S1220" s="167">
        <v>40</v>
      </c>
      <c r="T1220" s="169"/>
      <c r="U1220" s="170">
        <v>8</v>
      </c>
      <c r="V1220" s="171">
        <v>44067</v>
      </c>
      <c r="W1220" s="167">
        <v>40</v>
      </c>
      <c r="X1220" s="169"/>
      <c r="Y1220" s="3">
        <v>5</v>
      </c>
      <c r="Z1220" s="171">
        <v>44066</v>
      </c>
      <c r="AA1220" s="167">
        <v>40</v>
      </c>
      <c r="AB1220" s="169"/>
      <c r="AC1220" s="131">
        <v>3</v>
      </c>
      <c r="AD1220" s="171">
        <v>44065</v>
      </c>
      <c r="AE1220" s="167">
        <v>40</v>
      </c>
      <c r="AF1220" s="169"/>
      <c r="AG1220" s="170">
        <v>1</v>
      </c>
      <c r="AH1220" s="171">
        <v>44064</v>
      </c>
      <c r="AI1220" s="167">
        <v>40</v>
      </c>
      <c r="AJ1220" s="169"/>
      <c r="AK1220" s="170">
        <v>1</v>
      </c>
      <c r="AL1220" s="171">
        <v>44063</v>
      </c>
      <c r="AM1220" s="167">
        <v>40</v>
      </c>
      <c r="AN1220" s="169"/>
      <c r="AO1220" s="170">
        <v>1</v>
      </c>
      <c r="AP1220" s="171">
        <v>44062</v>
      </c>
      <c r="AQ1220" s="167">
        <v>40</v>
      </c>
      <c r="AR1220" s="169"/>
      <c r="AS1220" s="170">
        <v>1</v>
      </c>
      <c r="AT1220" s="171">
        <v>44061</v>
      </c>
      <c r="AU1220" s="167">
        <v>40</v>
      </c>
      <c r="AV1220" s="169"/>
      <c r="AW1220" s="170">
        <v>1</v>
      </c>
      <c r="AX1220" s="171">
        <v>44060</v>
      </c>
      <c r="AY1220" s="167">
        <v>40</v>
      </c>
      <c r="AZ1220" s="169"/>
      <c r="BA1220" s="170">
        <v>1</v>
      </c>
      <c r="BB1220" s="171">
        <v>44059</v>
      </c>
      <c r="BC1220" s="167">
        <v>40</v>
      </c>
      <c r="BD1220" s="169"/>
      <c r="BE1220" s="170">
        <v>1</v>
      </c>
      <c r="BF1220" s="171">
        <v>44058</v>
      </c>
      <c r="BG1220" s="167">
        <v>40</v>
      </c>
      <c r="BH1220" s="169"/>
    </row>
    <row r="1221" spans="1:60" s="172" customFormat="1" x14ac:dyDescent="0.25">
      <c r="A1221" s="164"/>
      <c r="B1221" s="165"/>
      <c r="C1221" s="144">
        <f t="shared" si="219"/>
        <v>1</v>
      </c>
      <c r="D1221" s="166">
        <f t="shared" si="220"/>
        <v>1</v>
      </c>
      <c r="E1221" s="167">
        <f t="shared" si="221"/>
        <v>30</v>
      </c>
      <c r="F1221" s="167">
        <v>5</v>
      </c>
      <c r="G1221" s="168"/>
      <c r="H1221" s="169"/>
      <c r="I1221" s="170">
        <v>6</v>
      </c>
      <c r="J1221" s="171">
        <v>44070</v>
      </c>
      <c r="K1221" s="167">
        <v>5</v>
      </c>
      <c r="L1221" s="169"/>
      <c r="M1221" s="170">
        <v>8</v>
      </c>
      <c r="N1221" s="171">
        <v>44069</v>
      </c>
      <c r="O1221" s="167">
        <v>5</v>
      </c>
      <c r="P1221" s="169"/>
      <c r="Q1221" s="170">
        <v>8</v>
      </c>
      <c r="R1221" s="171">
        <v>44068</v>
      </c>
      <c r="S1221" s="167">
        <v>5</v>
      </c>
      <c r="T1221" s="169"/>
      <c r="U1221" s="170">
        <v>8</v>
      </c>
      <c r="V1221" s="171">
        <v>44067</v>
      </c>
      <c r="W1221" s="167">
        <v>5</v>
      </c>
      <c r="X1221" s="169"/>
      <c r="Y1221" s="3">
        <v>5</v>
      </c>
      <c r="Z1221" s="171">
        <v>44066</v>
      </c>
      <c r="AA1221" s="167">
        <v>5</v>
      </c>
      <c r="AB1221" s="169"/>
      <c r="AC1221" s="131">
        <v>3</v>
      </c>
      <c r="AD1221" s="171">
        <v>44065</v>
      </c>
      <c r="AE1221" s="167">
        <v>5</v>
      </c>
      <c r="AF1221" s="169"/>
      <c r="AG1221" s="170"/>
      <c r="AH1221" s="171"/>
      <c r="AI1221" s="167"/>
      <c r="AJ1221" s="169"/>
      <c r="AK1221" s="170"/>
      <c r="AL1221" s="171"/>
      <c r="AM1221" s="167"/>
      <c r="AN1221" s="169"/>
      <c r="AO1221" s="170"/>
      <c r="AP1221" s="171"/>
      <c r="AQ1221" s="167"/>
      <c r="AR1221" s="169"/>
      <c r="AS1221" s="170"/>
      <c r="AT1221" s="171"/>
      <c r="AU1221" s="167"/>
      <c r="AV1221" s="169"/>
      <c r="AW1221" s="170"/>
      <c r="AX1221" s="171"/>
      <c r="AY1221" s="167"/>
      <c r="AZ1221" s="169"/>
      <c r="BA1221" s="170"/>
      <c r="BB1221" s="171"/>
      <c r="BC1221" s="167"/>
      <c r="BD1221" s="169"/>
      <c r="BE1221" s="170"/>
      <c r="BF1221" s="171"/>
      <c r="BG1221" s="167"/>
      <c r="BH1221" s="169"/>
    </row>
    <row r="1222" spans="1:60" s="172" customFormat="1" x14ac:dyDescent="0.25">
      <c r="A1222" s="164"/>
      <c r="B1222" s="165"/>
      <c r="C1222" s="144">
        <f t="shared" si="219"/>
        <v>1</v>
      </c>
      <c r="D1222" s="166">
        <f t="shared" si="220"/>
        <v>1</v>
      </c>
      <c r="E1222" s="167">
        <f t="shared" si="221"/>
        <v>20</v>
      </c>
      <c r="F1222" s="167">
        <v>5</v>
      </c>
      <c r="G1222" s="168"/>
      <c r="H1222" s="169"/>
      <c r="I1222" s="170">
        <v>6</v>
      </c>
      <c r="J1222" s="171">
        <v>44070</v>
      </c>
      <c r="K1222" s="167">
        <v>5</v>
      </c>
      <c r="L1222" s="169"/>
      <c r="M1222" s="170">
        <v>8</v>
      </c>
      <c r="N1222" s="171">
        <v>44069</v>
      </c>
      <c r="O1222" s="167">
        <v>5</v>
      </c>
      <c r="P1222" s="169"/>
      <c r="Q1222" s="170">
        <v>8</v>
      </c>
      <c r="R1222" s="171">
        <v>44068</v>
      </c>
      <c r="S1222" s="167">
        <v>5</v>
      </c>
      <c r="T1222" s="169"/>
      <c r="U1222" s="170">
        <v>8</v>
      </c>
      <c r="V1222" s="171">
        <v>44067</v>
      </c>
      <c r="W1222" s="167">
        <v>5</v>
      </c>
      <c r="X1222" s="169"/>
      <c r="Y1222" s="3"/>
      <c r="Z1222" s="171"/>
      <c r="AA1222" s="167"/>
      <c r="AB1222" s="169"/>
      <c r="AC1222" s="131"/>
      <c r="AD1222" s="171"/>
      <c r="AE1222" s="167"/>
      <c r="AF1222" s="169"/>
      <c r="AG1222" s="170"/>
      <c r="AH1222" s="171"/>
      <c r="AI1222" s="167"/>
      <c r="AJ1222" s="169"/>
      <c r="AK1222" s="170"/>
      <c r="AL1222" s="171"/>
      <c r="AM1222" s="167"/>
      <c r="AN1222" s="169"/>
      <c r="AO1222" s="170"/>
      <c r="AP1222" s="171"/>
      <c r="AQ1222" s="167"/>
      <c r="AR1222" s="169"/>
      <c r="AS1222" s="170"/>
      <c r="AT1222" s="171"/>
      <c r="AU1222" s="167"/>
      <c r="AV1222" s="169"/>
      <c r="AW1222" s="170"/>
      <c r="AX1222" s="171"/>
      <c r="AY1222" s="167"/>
      <c r="AZ1222" s="169"/>
      <c r="BA1222" s="170"/>
      <c r="BB1222" s="171"/>
      <c r="BC1222" s="167"/>
      <c r="BD1222" s="169"/>
      <c r="BE1222" s="170"/>
      <c r="BF1222" s="171"/>
      <c r="BG1222" s="167"/>
      <c r="BH1222" s="169"/>
    </row>
    <row r="1223" spans="1:60" s="172" customFormat="1" x14ac:dyDescent="0.25">
      <c r="A1223" s="164"/>
      <c r="B1223" s="165"/>
      <c r="C1223" s="144">
        <f t="shared" si="219"/>
        <v>2</v>
      </c>
      <c r="D1223" s="166">
        <f t="shared" si="220"/>
        <v>2</v>
      </c>
      <c r="E1223" s="167">
        <f t="shared" si="221"/>
        <v>10</v>
      </c>
      <c r="F1223" s="167">
        <v>5</v>
      </c>
      <c r="G1223" s="168"/>
      <c r="H1223" s="169"/>
      <c r="I1223" s="170">
        <v>6</v>
      </c>
      <c r="J1223" s="171">
        <v>44070</v>
      </c>
      <c r="K1223" s="167">
        <v>10</v>
      </c>
      <c r="L1223" s="169"/>
      <c r="M1223" s="170"/>
      <c r="N1223" s="171"/>
      <c r="O1223" s="167"/>
      <c r="P1223" s="169"/>
      <c r="Q1223" s="170"/>
      <c r="R1223" s="171"/>
      <c r="S1223" s="167"/>
      <c r="T1223" s="169"/>
      <c r="U1223" s="170"/>
      <c r="V1223" s="171"/>
      <c r="W1223" s="167"/>
      <c r="X1223" s="169"/>
      <c r="Y1223" s="3"/>
      <c r="Z1223" s="171"/>
      <c r="AA1223" s="167"/>
      <c r="AB1223" s="169"/>
      <c r="AC1223" s="131"/>
      <c r="AD1223" s="171"/>
      <c r="AE1223" s="167"/>
      <c r="AF1223" s="169"/>
      <c r="AG1223" s="170"/>
      <c r="AH1223" s="171"/>
      <c r="AI1223" s="167"/>
      <c r="AJ1223" s="169"/>
      <c r="AK1223" s="170"/>
      <c r="AL1223" s="171"/>
      <c r="AM1223" s="167"/>
      <c r="AN1223" s="169"/>
      <c r="AO1223" s="170"/>
      <c r="AP1223" s="171"/>
      <c r="AQ1223" s="167"/>
      <c r="AR1223" s="169"/>
      <c r="AS1223" s="170"/>
      <c r="AT1223" s="171"/>
      <c r="AU1223" s="167"/>
      <c r="AV1223" s="169"/>
      <c r="AW1223" s="170"/>
      <c r="AX1223" s="171"/>
      <c r="AY1223" s="167"/>
      <c r="AZ1223" s="169"/>
      <c r="BA1223" s="170"/>
      <c r="BB1223" s="171"/>
      <c r="BC1223" s="167"/>
      <c r="BD1223" s="169"/>
      <c r="BE1223" s="170"/>
      <c r="BF1223" s="171"/>
      <c r="BG1223" s="167"/>
      <c r="BH1223" s="169"/>
    </row>
    <row r="1224" spans="1:60" s="172" customFormat="1" x14ac:dyDescent="0.25">
      <c r="A1224" s="164">
        <v>44071</v>
      </c>
      <c r="B1224" s="165">
        <v>0.375</v>
      </c>
      <c r="C1224" s="144">
        <f t="shared" ref="C1224:C1238" si="222">ABS(MAX(K1224,O1224,S1224,W1224,AA1224,AE1224,AI1224,AM1224,AQ1224,AU1224,AY1224,BC1224,BG1224)/F1224)</f>
        <v>6</v>
      </c>
      <c r="D1224" s="166">
        <f t="shared" si="220"/>
        <v>6</v>
      </c>
      <c r="E1224" s="167">
        <f t="shared" ref="E1224:E1238" si="223">SUM(K1224,O1224,S1224,W1224,AA1224,AE1224,AI1224,AM1224,AQ1224,AU1224,AY1224,BC1224,BG1224)</f>
        <v>390</v>
      </c>
      <c r="F1224" s="167">
        <v>5</v>
      </c>
      <c r="G1224" s="168"/>
      <c r="H1224" s="169"/>
      <c r="I1224" s="170">
        <v>6</v>
      </c>
      <c r="J1224" s="171">
        <v>44070</v>
      </c>
      <c r="K1224" s="167">
        <v>30</v>
      </c>
      <c r="L1224" s="169"/>
      <c r="M1224" s="170">
        <v>8</v>
      </c>
      <c r="N1224" s="171">
        <v>44069</v>
      </c>
      <c r="O1224" s="167">
        <v>30</v>
      </c>
      <c r="P1224" s="169"/>
      <c r="Q1224" s="170">
        <v>8</v>
      </c>
      <c r="R1224" s="171">
        <v>44068</v>
      </c>
      <c r="S1224" s="167">
        <v>30</v>
      </c>
      <c r="T1224" s="169"/>
      <c r="U1224" s="170">
        <v>8</v>
      </c>
      <c r="V1224" s="171">
        <v>44067</v>
      </c>
      <c r="W1224" s="167">
        <v>30</v>
      </c>
      <c r="X1224" s="169"/>
      <c r="Y1224" s="3">
        <v>5</v>
      </c>
      <c r="Z1224" s="171">
        <v>44066</v>
      </c>
      <c r="AA1224" s="167">
        <v>30</v>
      </c>
      <c r="AB1224" s="169"/>
      <c r="AC1224" s="131">
        <v>3</v>
      </c>
      <c r="AD1224" s="171">
        <v>44065</v>
      </c>
      <c r="AE1224" s="167">
        <v>30</v>
      </c>
      <c r="AF1224" s="169"/>
      <c r="AG1224" s="170">
        <v>1</v>
      </c>
      <c r="AH1224" s="171">
        <v>44064</v>
      </c>
      <c r="AI1224" s="167">
        <v>30</v>
      </c>
      <c r="AJ1224" s="169"/>
      <c r="AK1224" s="170">
        <v>1</v>
      </c>
      <c r="AL1224" s="171">
        <v>44063</v>
      </c>
      <c r="AM1224" s="167">
        <v>30</v>
      </c>
      <c r="AN1224" s="169"/>
      <c r="AO1224" s="170">
        <v>1</v>
      </c>
      <c r="AP1224" s="171">
        <v>44062</v>
      </c>
      <c r="AQ1224" s="167">
        <v>30</v>
      </c>
      <c r="AR1224" s="169"/>
      <c r="AS1224" s="170">
        <v>1</v>
      </c>
      <c r="AT1224" s="171">
        <v>44061</v>
      </c>
      <c r="AU1224" s="167">
        <v>30</v>
      </c>
      <c r="AV1224" s="169"/>
      <c r="AW1224" s="170">
        <v>1</v>
      </c>
      <c r="AX1224" s="171">
        <v>44060</v>
      </c>
      <c r="AY1224" s="167">
        <v>30</v>
      </c>
      <c r="AZ1224" s="169"/>
      <c r="BA1224" s="170">
        <v>1</v>
      </c>
      <c r="BB1224" s="171">
        <v>44059</v>
      </c>
      <c r="BC1224" s="167">
        <v>30</v>
      </c>
      <c r="BD1224" s="169"/>
      <c r="BE1224" s="170">
        <v>1</v>
      </c>
      <c r="BF1224" s="171">
        <v>44058</v>
      </c>
      <c r="BG1224" s="167">
        <v>30</v>
      </c>
      <c r="BH1224" s="169"/>
    </row>
    <row r="1225" spans="1:60" s="172" customFormat="1" x14ac:dyDescent="0.25">
      <c r="A1225" s="164"/>
      <c r="B1225" s="165"/>
      <c r="C1225" s="144">
        <f t="shared" si="222"/>
        <v>1</v>
      </c>
      <c r="D1225" s="166">
        <f t="shared" si="220"/>
        <v>1</v>
      </c>
      <c r="E1225" s="167">
        <f t="shared" si="223"/>
        <v>15</v>
      </c>
      <c r="F1225" s="167">
        <v>5</v>
      </c>
      <c r="G1225" s="168"/>
      <c r="H1225" s="169"/>
      <c r="I1225" s="170">
        <v>6</v>
      </c>
      <c r="J1225" s="171">
        <v>44070</v>
      </c>
      <c r="K1225" s="167">
        <v>5</v>
      </c>
      <c r="L1225" s="169"/>
      <c r="M1225" s="170">
        <v>8</v>
      </c>
      <c r="N1225" s="171">
        <v>44069</v>
      </c>
      <c r="O1225" s="167">
        <v>5</v>
      </c>
      <c r="P1225" s="169"/>
      <c r="Q1225" s="170">
        <v>8</v>
      </c>
      <c r="R1225" s="171">
        <v>44068</v>
      </c>
      <c r="S1225" s="167">
        <v>5</v>
      </c>
      <c r="T1225" s="169"/>
      <c r="U1225" s="170"/>
      <c r="V1225" s="171"/>
      <c r="W1225" s="167"/>
      <c r="X1225" s="169"/>
      <c r="Y1225" s="3"/>
      <c r="Z1225" s="171"/>
      <c r="AA1225" s="167"/>
      <c r="AB1225" s="169"/>
      <c r="AC1225" s="131"/>
      <c r="AD1225" s="171"/>
      <c r="AE1225" s="167"/>
      <c r="AF1225" s="169"/>
      <c r="AG1225" s="170"/>
      <c r="AH1225" s="171"/>
      <c r="AI1225" s="167"/>
      <c r="AJ1225" s="169"/>
      <c r="AK1225" s="170"/>
      <c r="AL1225" s="171"/>
      <c r="AM1225" s="167"/>
      <c r="AN1225" s="169"/>
      <c r="AO1225" s="170"/>
      <c r="AP1225" s="171"/>
      <c r="AQ1225" s="167"/>
      <c r="AR1225" s="169"/>
      <c r="AS1225" s="170"/>
      <c r="AT1225" s="171"/>
      <c r="AU1225" s="167"/>
      <c r="AV1225" s="169"/>
      <c r="AW1225" s="170"/>
      <c r="AX1225" s="171"/>
      <c r="AY1225" s="167"/>
      <c r="AZ1225" s="169"/>
      <c r="BA1225" s="170"/>
      <c r="BB1225" s="171"/>
      <c r="BC1225" s="167"/>
      <c r="BD1225" s="169"/>
      <c r="BE1225" s="170"/>
      <c r="BF1225" s="171"/>
      <c r="BG1225" s="167"/>
      <c r="BH1225" s="169"/>
    </row>
    <row r="1226" spans="1:60" s="172" customFormat="1" x14ac:dyDescent="0.25">
      <c r="A1226" s="164"/>
      <c r="B1226" s="165"/>
      <c r="C1226" s="144">
        <f t="shared" si="222"/>
        <v>1</v>
      </c>
      <c r="D1226" s="166">
        <f t="shared" si="220"/>
        <v>1</v>
      </c>
      <c r="E1226" s="167">
        <f t="shared" si="223"/>
        <v>10</v>
      </c>
      <c r="F1226" s="167">
        <v>5</v>
      </c>
      <c r="G1226" s="168"/>
      <c r="H1226" s="169"/>
      <c r="I1226" s="170">
        <v>6</v>
      </c>
      <c r="J1226" s="171">
        <v>44070</v>
      </c>
      <c r="K1226" s="167">
        <v>5</v>
      </c>
      <c r="L1226" s="169"/>
      <c r="M1226" s="170">
        <v>8</v>
      </c>
      <c r="N1226" s="171">
        <v>44069</v>
      </c>
      <c r="O1226" s="167">
        <v>5</v>
      </c>
      <c r="P1226" s="169"/>
      <c r="Q1226" s="170"/>
      <c r="R1226" s="171"/>
      <c r="S1226" s="167"/>
      <c r="T1226" s="169"/>
      <c r="U1226" s="170"/>
      <c r="V1226" s="171"/>
      <c r="W1226" s="167"/>
      <c r="X1226" s="169"/>
      <c r="Y1226" s="3"/>
      <c r="Z1226" s="171"/>
      <c r="AA1226" s="167"/>
      <c r="AB1226" s="169"/>
      <c r="AC1226" s="131"/>
      <c r="AD1226" s="171"/>
      <c r="AE1226" s="167"/>
      <c r="AF1226" s="169"/>
      <c r="AG1226" s="170"/>
      <c r="AH1226" s="171"/>
      <c r="AI1226" s="167"/>
      <c r="AJ1226" s="169"/>
      <c r="AK1226" s="170"/>
      <c r="AL1226" s="171"/>
      <c r="AM1226" s="167"/>
      <c r="AN1226" s="169"/>
      <c r="AO1226" s="170"/>
      <c r="AP1226" s="171"/>
      <c r="AQ1226" s="167"/>
      <c r="AR1226" s="169"/>
      <c r="AS1226" s="170"/>
      <c r="AT1226" s="171"/>
      <c r="AU1226" s="167"/>
      <c r="AV1226" s="169"/>
      <c r="AW1226" s="170"/>
      <c r="AX1226" s="171"/>
      <c r="AY1226" s="167"/>
      <c r="AZ1226" s="169"/>
      <c r="BA1226" s="170"/>
      <c r="BB1226" s="171"/>
      <c r="BC1226" s="167"/>
      <c r="BD1226" s="169"/>
      <c r="BE1226" s="170"/>
      <c r="BF1226" s="171"/>
      <c r="BG1226" s="167"/>
      <c r="BH1226" s="169"/>
    </row>
    <row r="1227" spans="1:60" s="172" customFormat="1" x14ac:dyDescent="0.25">
      <c r="A1227" s="164">
        <v>44071</v>
      </c>
      <c r="B1227" s="165">
        <v>0.41666666666666669</v>
      </c>
      <c r="C1227" s="144">
        <f t="shared" si="222"/>
        <v>8</v>
      </c>
      <c r="D1227" s="166">
        <f t="shared" ref="D1227:D1238" si="224">C1227</f>
        <v>8</v>
      </c>
      <c r="E1227" s="167">
        <f t="shared" si="223"/>
        <v>520</v>
      </c>
      <c r="F1227" s="167">
        <v>5</v>
      </c>
      <c r="G1227" s="168"/>
      <c r="H1227" s="169"/>
      <c r="I1227" s="170">
        <v>6</v>
      </c>
      <c r="J1227" s="171">
        <v>44070</v>
      </c>
      <c r="K1227" s="167">
        <v>40</v>
      </c>
      <c r="L1227" s="169"/>
      <c r="M1227" s="170">
        <v>8</v>
      </c>
      <c r="N1227" s="171">
        <v>44069</v>
      </c>
      <c r="O1227" s="167">
        <v>40</v>
      </c>
      <c r="P1227" s="169"/>
      <c r="Q1227" s="170">
        <v>8</v>
      </c>
      <c r="R1227" s="171">
        <v>44068</v>
      </c>
      <c r="S1227" s="167">
        <v>40</v>
      </c>
      <c r="T1227" s="169"/>
      <c r="U1227" s="170">
        <v>8</v>
      </c>
      <c r="V1227" s="171">
        <v>44067</v>
      </c>
      <c r="W1227" s="167">
        <v>40</v>
      </c>
      <c r="X1227" s="169"/>
      <c r="Y1227" s="3">
        <v>5</v>
      </c>
      <c r="Z1227" s="171">
        <v>44066</v>
      </c>
      <c r="AA1227" s="167">
        <v>40</v>
      </c>
      <c r="AB1227" s="169"/>
      <c r="AC1227" s="131">
        <v>3</v>
      </c>
      <c r="AD1227" s="171">
        <v>44065</v>
      </c>
      <c r="AE1227" s="167">
        <v>40</v>
      </c>
      <c r="AF1227" s="169"/>
      <c r="AG1227" s="170">
        <v>1</v>
      </c>
      <c r="AH1227" s="171">
        <v>44064</v>
      </c>
      <c r="AI1227" s="167">
        <v>40</v>
      </c>
      <c r="AJ1227" s="169"/>
      <c r="AK1227" s="170">
        <v>1</v>
      </c>
      <c r="AL1227" s="171">
        <v>44063</v>
      </c>
      <c r="AM1227" s="167">
        <v>40</v>
      </c>
      <c r="AN1227" s="169"/>
      <c r="AO1227" s="170">
        <v>1</v>
      </c>
      <c r="AP1227" s="171">
        <v>44062</v>
      </c>
      <c r="AQ1227" s="167">
        <v>40</v>
      </c>
      <c r="AR1227" s="169"/>
      <c r="AS1227" s="170">
        <v>1</v>
      </c>
      <c r="AT1227" s="171">
        <v>44061</v>
      </c>
      <c r="AU1227" s="167">
        <v>40</v>
      </c>
      <c r="AV1227" s="169"/>
      <c r="AW1227" s="170">
        <v>1</v>
      </c>
      <c r="AX1227" s="171">
        <v>44060</v>
      </c>
      <c r="AY1227" s="167">
        <v>40</v>
      </c>
      <c r="AZ1227" s="169"/>
      <c r="BA1227" s="170">
        <v>1</v>
      </c>
      <c r="BB1227" s="171">
        <v>44059</v>
      </c>
      <c r="BC1227" s="167">
        <v>40</v>
      </c>
      <c r="BD1227" s="169"/>
      <c r="BE1227" s="170">
        <v>1</v>
      </c>
      <c r="BF1227" s="171">
        <v>44058</v>
      </c>
      <c r="BG1227" s="167">
        <v>40</v>
      </c>
      <c r="BH1227" s="169"/>
    </row>
    <row r="1228" spans="1:60" s="172" customFormat="1" x14ac:dyDescent="0.25">
      <c r="A1228" s="164"/>
      <c r="B1228" s="165"/>
      <c r="C1228" s="144">
        <f t="shared" si="222"/>
        <v>1</v>
      </c>
      <c r="D1228" s="166">
        <f t="shared" si="224"/>
        <v>1</v>
      </c>
      <c r="E1228" s="167">
        <f t="shared" si="223"/>
        <v>55</v>
      </c>
      <c r="F1228" s="167">
        <v>5</v>
      </c>
      <c r="G1228" s="168"/>
      <c r="H1228" s="169"/>
      <c r="I1228" s="170">
        <v>6</v>
      </c>
      <c r="J1228" s="171">
        <v>44070</v>
      </c>
      <c r="K1228" s="167">
        <v>5</v>
      </c>
      <c r="L1228" s="169"/>
      <c r="M1228" s="170">
        <v>8</v>
      </c>
      <c r="N1228" s="171">
        <v>44069</v>
      </c>
      <c r="O1228" s="167">
        <v>5</v>
      </c>
      <c r="P1228" s="169"/>
      <c r="Q1228" s="170">
        <v>8</v>
      </c>
      <c r="R1228" s="171">
        <v>44068</v>
      </c>
      <c r="S1228" s="167">
        <v>5</v>
      </c>
      <c r="T1228" s="169"/>
      <c r="U1228" s="170">
        <v>8</v>
      </c>
      <c r="V1228" s="171">
        <v>44067</v>
      </c>
      <c r="W1228" s="167">
        <v>5</v>
      </c>
      <c r="X1228" s="169"/>
      <c r="Y1228" s="3">
        <v>5</v>
      </c>
      <c r="Z1228" s="171">
        <v>44066</v>
      </c>
      <c r="AA1228" s="167">
        <v>5</v>
      </c>
      <c r="AB1228" s="169"/>
      <c r="AC1228" s="131">
        <v>3</v>
      </c>
      <c r="AD1228" s="171">
        <v>44065</v>
      </c>
      <c r="AE1228" s="167">
        <v>5</v>
      </c>
      <c r="AF1228" s="169"/>
      <c r="AG1228" s="170">
        <v>1</v>
      </c>
      <c r="AH1228" s="171">
        <v>44064</v>
      </c>
      <c r="AI1228" s="167">
        <v>5</v>
      </c>
      <c r="AJ1228" s="169"/>
      <c r="AK1228" s="170">
        <v>1</v>
      </c>
      <c r="AL1228" s="171">
        <v>44063</v>
      </c>
      <c r="AM1228" s="167">
        <v>5</v>
      </c>
      <c r="AN1228" s="169"/>
      <c r="AO1228" s="170">
        <v>1</v>
      </c>
      <c r="AP1228" s="171">
        <v>44062</v>
      </c>
      <c r="AQ1228" s="167">
        <v>5</v>
      </c>
      <c r="AR1228" s="169"/>
      <c r="AS1228" s="170">
        <v>1</v>
      </c>
      <c r="AT1228" s="171">
        <v>44061</v>
      </c>
      <c r="AU1228" s="167">
        <v>0</v>
      </c>
      <c r="AV1228" s="169"/>
      <c r="AW1228" s="170">
        <v>1</v>
      </c>
      <c r="AX1228" s="171">
        <v>44060</v>
      </c>
      <c r="AY1228" s="167">
        <v>5</v>
      </c>
      <c r="AZ1228" s="169"/>
      <c r="BA1228" s="170">
        <v>1</v>
      </c>
      <c r="BB1228" s="171">
        <v>44059</v>
      </c>
      <c r="BC1228" s="167">
        <v>5</v>
      </c>
      <c r="BD1228" s="169"/>
      <c r="BE1228" s="170"/>
      <c r="BF1228" s="171"/>
      <c r="BG1228" s="167"/>
      <c r="BH1228" s="169"/>
    </row>
    <row r="1229" spans="1:60" s="172" customFormat="1" x14ac:dyDescent="0.25">
      <c r="A1229" s="164">
        <v>44071</v>
      </c>
      <c r="B1229" s="165">
        <v>0.45833333333333331</v>
      </c>
      <c r="C1229" s="144">
        <f t="shared" si="222"/>
        <v>7</v>
      </c>
      <c r="D1229" s="166">
        <f t="shared" si="224"/>
        <v>7</v>
      </c>
      <c r="E1229" s="167">
        <f t="shared" si="223"/>
        <v>455</v>
      </c>
      <c r="F1229" s="167">
        <v>5</v>
      </c>
      <c r="G1229" s="168"/>
      <c r="H1229" s="169"/>
      <c r="I1229" s="170">
        <v>6</v>
      </c>
      <c r="J1229" s="171">
        <v>44070</v>
      </c>
      <c r="K1229" s="167">
        <v>35</v>
      </c>
      <c r="L1229" s="169"/>
      <c r="M1229" s="170">
        <v>8</v>
      </c>
      <c r="N1229" s="171">
        <v>44069</v>
      </c>
      <c r="O1229" s="167">
        <v>35</v>
      </c>
      <c r="P1229" s="169"/>
      <c r="Q1229" s="170">
        <v>8</v>
      </c>
      <c r="R1229" s="171">
        <v>44068</v>
      </c>
      <c r="S1229" s="167">
        <v>35</v>
      </c>
      <c r="T1229" s="169"/>
      <c r="U1229" s="170">
        <v>8</v>
      </c>
      <c r="V1229" s="171">
        <v>44067</v>
      </c>
      <c r="W1229" s="167">
        <v>35</v>
      </c>
      <c r="X1229" s="169"/>
      <c r="Y1229" s="3">
        <v>5</v>
      </c>
      <c r="Z1229" s="171">
        <v>44066</v>
      </c>
      <c r="AA1229" s="167">
        <v>35</v>
      </c>
      <c r="AB1229" s="169"/>
      <c r="AC1229" s="131">
        <v>3</v>
      </c>
      <c r="AD1229" s="171">
        <v>44065</v>
      </c>
      <c r="AE1229" s="167">
        <v>35</v>
      </c>
      <c r="AF1229" s="169"/>
      <c r="AG1229" s="170">
        <v>1</v>
      </c>
      <c r="AH1229" s="171">
        <v>44064</v>
      </c>
      <c r="AI1229" s="167">
        <v>35</v>
      </c>
      <c r="AJ1229" s="169"/>
      <c r="AK1229" s="170">
        <v>1</v>
      </c>
      <c r="AL1229" s="171">
        <v>44063</v>
      </c>
      <c r="AM1229" s="167">
        <v>35</v>
      </c>
      <c r="AN1229" s="169"/>
      <c r="AO1229" s="170">
        <v>1</v>
      </c>
      <c r="AP1229" s="171">
        <v>44062</v>
      </c>
      <c r="AQ1229" s="167">
        <v>35</v>
      </c>
      <c r="AR1229" s="169"/>
      <c r="AS1229" s="170">
        <v>1</v>
      </c>
      <c r="AT1229" s="171">
        <v>44061</v>
      </c>
      <c r="AU1229" s="167">
        <v>35</v>
      </c>
      <c r="AV1229" s="169"/>
      <c r="AW1229" s="170">
        <v>1</v>
      </c>
      <c r="AX1229" s="171">
        <v>44060</v>
      </c>
      <c r="AY1229" s="167">
        <v>35</v>
      </c>
      <c r="AZ1229" s="169"/>
      <c r="BA1229" s="170">
        <v>1</v>
      </c>
      <c r="BB1229" s="171">
        <v>44059</v>
      </c>
      <c r="BC1229" s="167">
        <v>35</v>
      </c>
      <c r="BD1229" s="169"/>
      <c r="BE1229" s="170">
        <v>1</v>
      </c>
      <c r="BF1229" s="171">
        <v>44058</v>
      </c>
      <c r="BG1229" s="167">
        <v>35</v>
      </c>
      <c r="BH1229" s="169"/>
    </row>
    <row r="1230" spans="1:60" s="172" customFormat="1" x14ac:dyDescent="0.25">
      <c r="A1230" s="164"/>
      <c r="B1230" s="165"/>
      <c r="C1230" s="144">
        <f t="shared" si="222"/>
        <v>1</v>
      </c>
      <c r="D1230" s="166">
        <f t="shared" si="224"/>
        <v>1</v>
      </c>
      <c r="E1230" s="167">
        <f t="shared" si="223"/>
        <v>60</v>
      </c>
      <c r="F1230" s="167">
        <v>5</v>
      </c>
      <c r="G1230" s="168"/>
      <c r="H1230" s="169"/>
      <c r="I1230" s="170">
        <v>6</v>
      </c>
      <c r="J1230" s="171">
        <v>44070</v>
      </c>
      <c r="K1230" s="167">
        <v>5</v>
      </c>
      <c r="L1230" s="169"/>
      <c r="M1230" s="170">
        <v>8</v>
      </c>
      <c r="N1230" s="171">
        <v>44069</v>
      </c>
      <c r="O1230" s="167">
        <v>5</v>
      </c>
      <c r="P1230" s="169"/>
      <c r="Q1230" s="170">
        <v>8</v>
      </c>
      <c r="R1230" s="171">
        <v>44068</v>
      </c>
      <c r="S1230" s="167">
        <v>5</v>
      </c>
      <c r="T1230" s="169"/>
      <c r="U1230" s="170">
        <v>8</v>
      </c>
      <c r="V1230" s="171">
        <v>44067</v>
      </c>
      <c r="W1230" s="167">
        <v>5</v>
      </c>
      <c r="X1230" s="169"/>
      <c r="Y1230" s="3">
        <v>5</v>
      </c>
      <c r="Z1230" s="171">
        <v>44066</v>
      </c>
      <c r="AA1230" s="167">
        <v>5</v>
      </c>
      <c r="AB1230" s="169"/>
      <c r="AC1230" s="131">
        <v>3</v>
      </c>
      <c r="AD1230" s="171">
        <v>44065</v>
      </c>
      <c r="AE1230" s="167">
        <v>0</v>
      </c>
      <c r="AF1230" s="169"/>
      <c r="AG1230" s="170">
        <v>3</v>
      </c>
      <c r="AH1230" s="171">
        <v>44064</v>
      </c>
      <c r="AI1230" s="167">
        <v>5</v>
      </c>
      <c r="AJ1230" s="169"/>
      <c r="AK1230" s="170">
        <v>1</v>
      </c>
      <c r="AL1230" s="171">
        <v>44063</v>
      </c>
      <c r="AM1230" s="167">
        <v>5</v>
      </c>
      <c r="AN1230" s="169"/>
      <c r="AO1230" s="170">
        <v>1</v>
      </c>
      <c r="AP1230" s="171">
        <v>44062</v>
      </c>
      <c r="AQ1230" s="167">
        <v>5</v>
      </c>
      <c r="AR1230" s="169"/>
      <c r="AS1230" s="170">
        <v>1</v>
      </c>
      <c r="AT1230" s="171">
        <v>44061</v>
      </c>
      <c r="AU1230" s="167">
        <v>5</v>
      </c>
      <c r="AV1230" s="169"/>
      <c r="AW1230" s="170">
        <v>1</v>
      </c>
      <c r="AX1230" s="171">
        <v>44060</v>
      </c>
      <c r="AY1230" s="167">
        <v>5</v>
      </c>
      <c r="AZ1230" s="169"/>
      <c r="BA1230" s="170">
        <v>1</v>
      </c>
      <c r="BB1230" s="171">
        <v>44059</v>
      </c>
      <c r="BC1230" s="167">
        <v>5</v>
      </c>
      <c r="BD1230" s="169"/>
      <c r="BE1230" s="170">
        <v>1</v>
      </c>
      <c r="BF1230" s="171">
        <v>44058</v>
      </c>
      <c r="BG1230" s="167">
        <v>5</v>
      </c>
      <c r="BH1230" s="169"/>
    </row>
    <row r="1231" spans="1:60" s="172" customFormat="1" x14ac:dyDescent="0.25">
      <c r="A1231" s="164">
        <v>44071</v>
      </c>
      <c r="B1231" s="165">
        <v>0.5</v>
      </c>
      <c r="C1231" s="144">
        <f t="shared" si="222"/>
        <v>5</v>
      </c>
      <c r="D1231" s="166">
        <f t="shared" si="224"/>
        <v>5</v>
      </c>
      <c r="E1231" s="167">
        <f t="shared" si="223"/>
        <v>325</v>
      </c>
      <c r="F1231" s="167">
        <v>5</v>
      </c>
      <c r="G1231" s="168"/>
      <c r="H1231" s="169"/>
      <c r="I1231" s="170">
        <v>6</v>
      </c>
      <c r="J1231" s="171">
        <v>44070</v>
      </c>
      <c r="K1231" s="167">
        <v>25</v>
      </c>
      <c r="L1231" s="169"/>
      <c r="M1231" s="170">
        <v>8</v>
      </c>
      <c r="N1231" s="171">
        <v>44069</v>
      </c>
      <c r="O1231" s="167">
        <v>25</v>
      </c>
      <c r="P1231" s="169"/>
      <c r="Q1231" s="170">
        <v>8</v>
      </c>
      <c r="R1231" s="171">
        <v>44068</v>
      </c>
      <c r="S1231" s="167">
        <v>25</v>
      </c>
      <c r="T1231" s="169"/>
      <c r="U1231" s="170">
        <v>8</v>
      </c>
      <c r="V1231" s="171">
        <v>44067</v>
      </c>
      <c r="W1231" s="167">
        <v>25</v>
      </c>
      <c r="X1231" s="169"/>
      <c r="Y1231" s="3">
        <v>5</v>
      </c>
      <c r="Z1231" s="171">
        <v>44066</v>
      </c>
      <c r="AA1231" s="167">
        <v>25</v>
      </c>
      <c r="AB1231" s="169"/>
      <c r="AC1231" s="131">
        <v>3</v>
      </c>
      <c r="AD1231" s="171">
        <v>44065</v>
      </c>
      <c r="AE1231" s="167">
        <v>25</v>
      </c>
      <c r="AF1231" s="169"/>
      <c r="AG1231" s="170">
        <v>1</v>
      </c>
      <c r="AH1231" s="171">
        <v>44064</v>
      </c>
      <c r="AI1231" s="167">
        <v>25</v>
      </c>
      <c r="AJ1231" s="169"/>
      <c r="AK1231" s="170">
        <v>1</v>
      </c>
      <c r="AL1231" s="171">
        <v>44063</v>
      </c>
      <c r="AM1231" s="167">
        <v>25</v>
      </c>
      <c r="AN1231" s="169"/>
      <c r="AO1231" s="170">
        <v>1</v>
      </c>
      <c r="AP1231" s="171">
        <v>44062</v>
      </c>
      <c r="AQ1231" s="167">
        <v>25</v>
      </c>
      <c r="AR1231" s="169"/>
      <c r="AS1231" s="170">
        <v>1</v>
      </c>
      <c r="AT1231" s="171">
        <v>44061</v>
      </c>
      <c r="AU1231" s="167">
        <v>25</v>
      </c>
      <c r="AV1231" s="169"/>
      <c r="AW1231" s="170">
        <v>1</v>
      </c>
      <c r="AX1231" s="171">
        <v>44060</v>
      </c>
      <c r="AY1231" s="167">
        <v>25</v>
      </c>
      <c r="AZ1231" s="169"/>
      <c r="BA1231" s="170">
        <v>1</v>
      </c>
      <c r="BB1231" s="171">
        <v>44059</v>
      </c>
      <c r="BC1231" s="167">
        <v>25</v>
      </c>
      <c r="BD1231" s="169"/>
      <c r="BE1231" s="170">
        <v>1</v>
      </c>
      <c r="BF1231" s="171">
        <v>44058</v>
      </c>
      <c r="BG1231" s="167">
        <v>25</v>
      </c>
      <c r="BH1231" s="169"/>
    </row>
    <row r="1232" spans="1:60" s="172" customFormat="1" x14ac:dyDescent="0.25">
      <c r="A1232" s="164"/>
      <c r="B1232" s="165"/>
      <c r="C1232" s="144">
        <f t="shared" si="222"/>
        <v>1</v>
      </c>
      <c r="D1232" s="166">
        <f t="shared" si="224"/>
        <v>1</v>
      </c>
      <c r="E1232" s="167">
        <f t="shared" si="223"/>
        <v>60</v>
      </c>
      <c r="F1232" s="167">
        <v>5</v>
      </c>
      <c r="G1232" s="168"/>
      <c r="H1232" s="169"/>
      <c r="I1232" s="170">
        <v>6</v>
      </c>
      <c r="J1232" s="171">
        <v>44070</v>
      </c>
      <c r="K1232" s="167">
        <v>5</v>
      </c>
      <c r="L1232" s="169"/>
      <c r="M1232" s="170">
        <v>8</v>
      </c>
      <c r="N1232" s="171">
        <v>44069</v>
      </c>
      <c r="O1232" s="167">
        <v>5</v>
      </c>
      <c r="P1232" s="169"/>
      <c r="Q1232" s="170">
        <v>8</v>
      </c>
      <c r="R1232" s="171">
        <v>44068</v>
      </c>
      <c r="S1232" s="167">
        <v>5</v>
      </c>
      <c r="T1232" s="169"/>
      <c r="U1232" s="170">
        <v>8</v>
      </c>
      <c r="V1232" s="171">
        <v>44067</v>
      </c>
      <c r="W1232" s="167">
        <v>5</v>
      </c>
      <c r="X1232" s="169"/>
      <c r="Y1232" s="3">
        <v>5</v>
      </c>
      <c r="Z1232" s="171">
        <v>44066</v>
      </c>
      <c r="AA1232" s="167">
        <v>5</v>
      </c>
      <c r="AB1232" s="169"/>
      <c r="AC1232" s="131">
        <v>3</v>
      </c>
      <c r="AD1232" s="171">
        <v>44065</v>
      </c>
      <c r="AE1232" s="167">
        <v>5</v>
      </c>
      <c r="AF1232" s="169"/>
      <c r="AG1232" s="170">
        <v>1</v>
      </c>
      <c r="AH1232" s="171">
        <v>44064</v>
      </c>
      <c r="AI1232" s="167">
        <v>5</v>
      </c>
      <c r="AJ1232" s="169"/>
      <c r="AK1232" s="170">
        <v>1</v>
      </c>
      <c r="AL1232" s="171">
        <v>44063</v>
      </c>
      <c r="AM1232" s="167">
        <v>5</v>
      </c>
      <c r="AN1232" s="169"/>
      <c r="AO1232" s="170">
        <v>1</v>
      </c>
      <c r="AP1232" s="171">
        <v>44062</v>
      </c>
      <c r="AQ1232" s="167">
        <v>0</v>
      </c>
      <c r="AR1232" s="169"/>
      <c r="AS1232" s="170">
        <v>1</v>
      </c>
      <c r="AT1232" s="171">
        <v>44061</v>
      </c>
      <c r="AU1232" s="167">
        <v>5</v>
      </c>
      <c r="AV1232" s="169"/>
      <c r="AW1232" s="170">
        <v>1</v>
      </c>
      <c r="AX1232" s="171">
        <v>44060</v>
      </c>
      <c r="AY1232" s="167">
        <v>5</v>
      </c>
      <c r="AZ1232" s="169"/>
      <c r="BA1232" s="170">
        <v>1</v>
      </c>
      <c r="BB1232" s="171">
        <v>44059</v>
      </c>
      <c r="BC1232" s="167">
        <v>5</v>
      </c>
      <c r="BD1232" s="169"/>
      <c r="BE1232" s="170">
        <v>1</v>
      </c>
      <c r="BF1232" s="171">
        <v>44058</v>
      </c>
      <c r="BG1232" s="167">
        <v>5</v>
      </c>
      <c r="BH1232" s="169"/>
    </row>
    <row r="1233" spans="1:60" s="172" customFormat="1" x14ac:dyDescent="0.25">
      <c r="A1233" s="164">
        <v>44071</v>
      </c>
      <c r="B1233" s="165">
        <v>0.54166666666666663</v>
      </c>
      <c r="C1233" s="144">
        <f t="shared" si="222"/>
        <v>4</v>
      </c>
      <c r="D1233" s="166">
        <f t="shared" si="224"/>
        <v>4</v>
      </c>
      <c r="E1233" s="167">
        <f t="shared" si="223"/>
        <v>260</v>
      </c>
      <c r="F1233" s="167">
        <v>5</v>
      </c>
      <c r="G1233" s="168"/>
      <c r="H1233" s="169"/>
      <c r="I1233" s="170">
        <v>6</v>
      </c>
      <c r="J1233" s="171">
        <v>44070</v>
      </c>
      <c r="K1233" s="167">
        <v>20</v>
      </c>
      <c r="L1233" s="169"/>
      <c r="M1233" s="170">
        <v>8</v>
      </c>
      <c r="N1233" s="171">
        <v>44069</v>
      </c>
      <c r="O1233" s="167">
        <v>20</v>
      </c>
      <c r="P1233" s="169"/>
      <c r="Q1233" s="170">
        <v>8</v>
      </c>
      <c r="R1233" s="171">
        <v>44068</v>
      </c>
      <c r="S1233" s="167">
        <v>20</v>
      </c>
      <c r="T1233" s="169"/>
      <c r="U1233" s="170">
        <v>8</v>
      </c>
      <c r="V1233" s="171">
        <v>44067</v>
      </c>
      <c r="W1233" s="167">
        <v>20</v>
      </c>
      <c r="X1233" s="169"/>
      <c r="Y1233" s="3">
        <v>5</v>
      </c>
      <c r="Z1233" s="171">
        <v>44066</v>
      </c>
      <c r="AA1233" s="167">
        <v>20</v>
      </c>
      <c r="AB1233" s="169"/>
      <c r="AC1233" s="131">
        <v>3</v>
      </c>
      <c r="AD1233" s="171">
        <v>44065</v>
      </c>
      <c r="AE1233" s="167">
        <v>20</v>
      </c>
      <c r="AF1233" s="169"/>
      <c r="AG1233" s="170">
        <v>1</v>
      </c>
      <c r="AH1233" s="171">
        <v>44064</v>
      </c>
      <c r="AI1233" s="167">
        <v>20</v>
      </c>
      <c r="AJ1233" s="169"/>
      <c r="AK1233" s="170">
        <v>1</v>
      </c>
      <c r="AL1233" s="171">
        <v>44063</v>
      </c>
      <c r="AM1233" s="167">
        <v>20</v>
      </c>
      <c r="AN1233" s="169"/>
      <c r="AO1233" s="170">
        <v>1</v>
      </c>
      <c r="AP1233" s="171">
        <v>44062</v>
      </c>
      <c r="AQ1233" s="167">
        <v>20</v>
      </c>
      <c r="AR1233" s="169"/>
      <c r="AS1233" s="170">
        <v>1</v>
      </c>
      <c r="AT1233" s="171">
        <v>44061</v>
      </c>
      <c r="AU1233" s="167">
        <v>20</v>
      </c>
      <c r="AV1233" s="169"/>
      <c r="AW1233" s="170">
        <v>1</v>
      </c>
      <c r="AX1233" s="171">
        <v>44060</v>
      </c>
      <c r="AY1233" s="167">
        <v>20</v>
      </c>
      <c r="AZ1233" s="169"/>
      <c r="BA1233" s="170">
        <v>1</v>
      </c>
      <c r="BB1233" s="171">
        <v>44059</v>
      </c>
      <c r="BC1233" s="167">
        <v>20</v>
      </c>
      <c r="BD1233" s="169"/>
      <c r="BE1233" s="170">
        <v>1</v>
      </c>
      <c r="BF1233" s="171">
        <v>44058</v>
      </c>
      <c r="BG1233" s="167">
        <v>20</v>
      </c>
      <c r="BH1233" s="169"/>
    </row>
    <row r="1234" spans="1:60" s="172" customFormat="1" x14ac:dyDescent="0.25">
      <c r="A1234" s="164"/>
      <c r="B1234" s="165"/>
      <c r="C1234" s="144">
        <f t="shared" si="222"/>
        <v>1</v>
      </c>
      <c r="D1234" s="166">
        <f t="shared" si="224"/>
        <v>1</v>
      </c>
      <c r="E1234" s="167">
        <f t="shared" si="223"/>
        <v>55</v>
      </c>
      <c r="F1234" s="167">
        <v>5</v>
      </c>
      <c r="G1234" s="168"/>
      <c r="H1234" s="169"/>
      <c r="I1234" s="170">
        <v>6</v>
      </c>
      <c r="J1234" s="171">
        <v>44070</v>
      </c>
      <c r="K1234" s="167">
        <v>5</v>
      </c>
      <c r="L1234" s="169"/>
      <c r="M1234" s="170">
        <v>8</v>
      </c>
      <c r="N1234" s="171">
        <v>44069</v>
      </c>
      <c r="O1234" s="167">
        <v>5</v>
      </c>
      <c r="P1234" s="169"/>
      <c r="Q1234" s="170">
        <v>8</v>
      </c>
      <c r="R1234" s="171">
        <v>44068</v>
      </c>
      <c r="S1234" s="167">
        <v>5</v>
      </c>
      <c r="T1234" s="169"/>
      <c r="U1234" s="170">
        <v>8</v>
      </c>
      <c r="V1234" s="171">
        <v>44067</v>
      </c>
      <c r="W1234" s="167">
        <v>5</v>
      </c>
      <c r="X1234" s="169"/>
      <c r="Y1234" s="3">
        <v>5</v>
      </c>
      <c r="Z1234" s="171">
        <v>44066</v>
      </c>
      <c r="AA1234" s="167">
        <v>5</v>
      </c>
      <c r="AB1234" s="169"/>
      <c r="AC1234" s="131">
        <v>3</v>
      </c>
      <c r="AD1234" s="171">
        <v>44065</v>
      </c>
      <c r="AE1234" s="167">
        <v>0</v>
      </c>
      <c r="AF1234" s="169"/>
      <c r="AG1234" s="170">
        <v>3</v>
      </c>
      <c r="AH1234" s="171">
        <v>44064</v>
      </c>
      <c r="AI1234" s="167">
        <v>5</v>
      </c>
      <c r="AJ1234" s="169"/>
      <c r="AK1234" s="170">
        <v>1</v>
      </c>
      <c r="AL1234" s="171">
        <v>44063</v>
      </c>
      <c r="AM1234" s="167">
        <v>0</v>
      </c>
      <c r="AN1234" s="169"/>
      <c r="AO1234" s="170">
        <v>1</v>
      </c>
      <c r="AP1234" s="171">
        <v>44062</v>
      </c>
      <c r="AQ1234" s="167">
        <v>5</v>
      </c>
      <c r="AR1234" s="169"/>
      <c r="AS1234" s="170">
        <v>1</v>
      </c>
      <c r="AT1234" s="171">
        <v>44061</v>
      </c>
      <c r="AU1234" s="167">
        <v>5</v>
      </c>
      <c r="AV1234" s="169"/>
      <c r="AW1234" s="170">
        <v>1</v>
      </c>
      <c r="AX1234" s="171">
        <v>44060</v>
      </c>
      <c r="AY1234" s="167">
        <v>5</v>
      </c>
      <c r="AZ1234" s="169"/>
      <c r="BA1234" s="170">
        <v>1</v>
      </c>
      <c r="BB1234" s="171">
        <v>44059</v>
      </c>
      <c r="BC1234" s="167">
        <v>5</v>
      </c>
      <c r="BD1234" s="169"/>
      <c r="BE1234" s="170">
        <v>1</v>
      </c>
      <c r="BF1234" s="171">
        <v>44058</v>
      </c>
      <c r="BG1234" s="167">
        <v>5</v>
      </c>
      <c r="BH1234" s="169"/>
    </row>
    <row r="1235" spans="1:60" s="172" customFormat="1" x14ac:dyDescent="0.25">
      <c r="A1235" s="164"/>
      <c r="B1235" s="165"/>
      <c r="C1235" s="144">
        <f t="shared" si="222"/>
        <v>1</v>
      </c>
      <c r="D1235" s="166">
        <f t="shared" si="224"/>
        <v>1</v>
      </c>
      <c r="E1235" s="167">
        <f t="shared" si="223"/>
        <v>50</v>
      </c>
      <c r="F1235" s="167">
        <v>5</v>
      </c>
      <c r="G1235" s="168"/>
      <c r="H1235" s="169"/>
      <c r="I1235" s="170">
        <v>6</v>
      </c>
      <c r="J1235" s="171">
        <v>44070</v>
      </c>
      <c r="K1235" s="167">
        <v>5</v>
      </c>
      <c r="L1235" s="169"/>
      <c r="M1235" s="170">
        <v>8</v>
      </c>
      <c r="N1235" s="171">
        <v>44069</v>
      </c>
      <c r="O1235" s="167">
        <v>5</v>
      </c>
      <c r="P1235" s="169"/>
      <c r="Q1235" s="170">
        <v>8</v>
      </c>
      <c r="R1235" s="171">
        <v>44068</v>
      </c>
      <c r="S1235" s="167">
        <v>0</v>
      </c>
      <c r="T1235" s="169"/>
      <c r="U1235" s="170">
        <v>8</v>
      </c>
      <c r="V1235" s="171">
        <v>44067</v>
      </c>
      <c r="W1235" s="167">
        <v>0</v>
      </c>
      <c r="X1235" s="169"/>
      <c r="Y1235" s="3">
        <v>8</v>
      </c>
      <c r="Z1235" s="171">
        <v>44066</v>
      </c>
      <c r="AA1235" s="167">
        <v>0</v>
      </c>
      <c r="AB1235" s="169"/>
      <c r="AC1235" s="131">
        <v>8</v>
      </c>
      <c r="AD1235" s="171">
        <v>44065</v>
      </c>
      <c r="AE1235" s="167">
        <v>5</v>
      </c>
      <c r="AF1235" s="169"/>
      <c r="AG1235" s="170">
        <v>8</v>
      </c>
      <c r="AH1235" s="171">
        <v>44064</v>
      </c>
      <c r="AI1235" s="167">
        <v>5</v>
      </c>
      <c r="AJ1235" s="169"/>
      <c r="AK1235" s="170">
        <v>5</v>
      </c>
      <c r="AL1235" s="171">
        <v>44063</v>
      </c>
      <c r="AM1235" s="167">
        <v>5</v>
      </c>
      <c r="AN1235" s="169"/>
      <c r="AO1235" s="170">
        <v>3</v>
      </c>
      <c r="AP1235" s="171">
        <v>44062</v>
      </c>
      <c r="AQ1235" s="167">
        <v>5</v>
      </c>
      <c r="AR1235" s="169"/>
      <c r="AS1235" s="170">
        <v>1</v>
      </c>
      <c r="AT1235" s="171">
        <v>44061</v>
      </c>
      <c r="AU1235" s="167">
        <v>5</v>
      </c>
      <c r="AV1235" s="169"/>
      <c r="AW1235" s="170">
        <v>1</v>
      </c>
      <c r="AX1235" s="171">
        <v>44060</v>
      </c>
      <c r="AY1235" s="167">
        <v>5</v>
      </c>
      <c r="AZ1235" s="169"/>
      <c r="BA1235" s="170">
        <v>1</v>
      </c>
      <c r="BB1235" s="171">
        <v>44059</v>
      </c>
      <c r="BC1235" s="167">
        <v>5</v>
      </c>
      <c r="BD1235" s="169"/>
      <c r="BE1235" s="170">
        <v>1</v>
      </c>
      <c r="BF1235" s="171">
        <v>44058</v>
      </c>
      <c r="BG1235" s="167">
        <v>5</v>
      </c>
      <c r="BH1235" s="169"/>
    </row>
    <row r="1236" spans="1:60" s="172" customFormat="1" x14ac:dyDescent="0.25">
      <c r="A1236" s="164">
        <v>44071</v>
      </c>
      <c r="B1236" s="165">
        <v>0.58333333333333337</v>
      </c>
      <c r="C1236" s="144">
        <f t="shared" si="222"/>
        <v>11</v>
      </c>
      <c r="D1236" s="166">
        <f t="shared" si="224"/>
        <v>11</v>
      </c>
      <c r="E1236" s="167">
        <f t="shared" si="223"/>
        <v>715</v>
      </c>
      <c r="F1236" s="167">
        <v>5</v>
      </c>
      <c r="G1236" s="168"/>
      <c r="H1236" s="169"/>
      <c r="I1236" s="170">
        <v>6</v>
      </c>
      <c r="J1236" s="171">
        <v>44070</v>
      </c>
      <c r="K1236" s="167">
        <v>55</v>
      </c>
      <c r="L1236" s="169"/>
      <c r="M1236" s="170">
        <v>8</v>
      </c>
      <c r="N1236" s="171">
        <v>44069</v>
      </c>
      <c r="O1236" s="167">
        <v>55</v>
      </c>
      <c r="P1236" s="169"/>
      <c r="Q1236" s="170">
        <v>8</v>
      </c>
      <c r="R1236" s="171">
        <v>44068</v>
      </c>
      <c r="S1236" s="167">
        <v>55</v>
      </c>
      <c r="T1236" s="169"/>
      <c r="U1236" s="170">
        <v>8</v>
      </c>
      <c r="V1236" s="171">
        <v>44067</v>
      </c>
      <c r="W1236" s="167">
        <v>55</v>
      </c>
      <c r="X1236" s="169"/>
      <c r="Y1236" s="3">
        <v>5</v>
      </c>
      <c r="Z1236" s="171">
        <v>44066</v>
      </c>
      <c r="AA1236" s="167">
        <v>55</v>
      </c>
      <c r="AB1236" s="169"/>
      <c r="AC1236" s="131">
        <v>3</v>
      </c>
      <c r="AD1236" s="171">
        <v>44065</v>
      </c>
      <c r="AE1236" s="167">
        <v>55</v>
      </c>
      <c r="AF1236" s="169"/>
      <c r="AG1236" s="170">
        <v>1</v>
      </c>
      <c r="AH1236" s="171">
        <v>44064</v>
      </c>
      <c r="AI1236" s="167">
        <v>55</v>
      </c>
      <c r="AJ1236" s="169"/>
      <c r="AK1236" s="170">
        <v>1</v>
      </c>
      <c r="AL1236" s="171">
        <v>44063</v>
      </c>
      <c r="AM1236" s="167">
        <v>55</v>
      </c>
      <c r="AN1236" s="169"/>
      <c r="AO1236" s="170">
        <v>1</v>
      </c>
      <c r="AP1236" s="171">
        <v>44062</v>
      </c>
      <c r="AQ1236" s="167">
        <v>55</v>
      </c>
      <c r="AR1236" s="169"/>
      <c r="AS1236" s="170">
        <v>1</v>
      </c>
      <c r="AT1236" s="171">
        <v>44061</v>
      </c>
      <c r="AU1236" s="167">
        <v>55</v>
      </c>
      <c r="AV1236" s="169"/>
      <c r="AW1236" s="170">
        <v>1</v>
      </c>
      <c r="AX1236" s="171">
        <v>44060</v>
      </c>
      <c r="AY1236" s="167">
        <v>55</v>
      </c>
      <c r="AZ1236" s="169"/>
      <c r="BA1236" s="170">
        <v>1</v>
      </c>
      <c r="BB1236" s="171">
        <v>44059</v>
      </c>
      <c r="BC1236" s="167">
        <v>55</v>
      </c>
      <c r="BD1236" s="169"/>
      <c r="BE1236" s="170">
        <v>1</v>
      </c>
      <c r="BF1236" s="171">
        <v>44058</v>
      </c>
      <c r="BG1236" s="167">
        <v>55</v>
      </c>
      <c r="BH1236" s="169"/>
    </row>
    <row r="1237" spans="1:60" s="172" customFormat="1" x14ac:dyDescent="0.25">
      <c r="A1237" s="164"/>
      <c r="B1237" s="165"/>
      <c r="C1237" s="144">
        <f t="shared" si="222"/>
        <v>1</v>
      </c>
      <c r="D1237" s="166">
        <f t="shared" si="224"/>
        <v>1</v>
      </c>
      <c r="E1237" s="167">
        <f t="shared" si="223"/>
        <v>35</v>
      </c>
      <c r="F1237" s="167">
        <v>5</v>
      </c>
      <c r="G1237" s="168"/>
      <c r="H1237" s="169"/>
      <c r="I1237" s="170">
        <v>6</v>
      </c>
      <c r="J1237" s="171">
        <v>44070</v>
      </c>
      <c r="K1237" s="167">
        <v>5</v>
      </c>
      <c r="L1237" s="169"/>
      <c r="M1237" s="170">
        <v>8</v>
      </c>
      <c r="N1237" s="171">
        <v>44069</v>
      </c>
      <c r="O1237" s="167">
        <v>5</v>
      </c>
      <c r="P1237" s="169"/>
      <c r="Q1237" s="170">
        <v>8</v>
      </c>
      <c r="R1237" s="171">
        <v>44068</v>
      </c>
      <c r="S1237" s="167">
        <v>5</v>
      </c>
      <c r="T1237" s="169"/>
      <c r="U1237" s="170">
        <v>8</v>
      </c>
      <c r="V1237" s="171">
        <v>44067</v>
      </c>
      <c r="W1237" s="167">
        <v>0</v>
      </c>
      <c r="X1237" s="169"/>
      <c r="Y1237" s="3">
        <v>8</v>
      </c>
      <c r="Z1237" s="171">
        <v>44066</v>
      </c>
      <c r="AA1237" s="167">
        <v>0</v>
      </c>
      <c r="AB1237" s="169"/>
      <c r="AC1237" s="131">
        <v>8</v>
      </c>
      <c r="AD1237" s="171">
        <v>44065</v>
      </c>
      <c r="AE1237" s="167">
        <v>0</v>
      </c>
      <c r="AF1237" s="169"/>
      <c r="AG1237" s="170">
        <v>8</v>
      </c>
      <c r="AH1237" s="171">
        <v>44064</v>
      </c>
      <c r="AI1237" s="167">
        <v>0</v>
      </c>
      <c r="AJ1237" s="169"/>
      <c r="AK1237" s="170">
        <v>8</v>
      </c>
      <c r="AL1237" s="171">
        <v>44063</v>
      </c>
      <c r="AM1237" s="167">
        <v>0</v>
      </c>
      <c r="AN1237" s="169"/>
      <c r="AO1237" s="170">
        <v>8</v>
      </c>
      <c r="AP1237" s="171">
        <v>44062</v>
      </c>
      <c r="AQ1237" s="167">
        <v>0</v>
      </c>
      <c r="AR1237" s="169"/>
      <c r="AS1237" s="170">
        <v>8</v>
      </c>
      <c r="AT1237" s="171">
        <v>44061</v>
      </c>
      <c r="AU1237" s="167">
        <v>5</v>
      </c>
      <c r="AV1237" s="169"/>
      <c r="AW1237" s="170">
        <v>5</v>
      </c>
      <c r="AX1237" s="171">
        <v>44060</v>
      </c>
      <c r="AY1237" s="167">
        <v>5</v>
      </c>
      <c r="AZ1237" s="169"/>
      <c r="BA1237" s="170">
        <v>3</v>
      </c>
      <c r="BB1237" s="171">
        <v>44059</v>
      </c>
      <c r="BC1237" s="167">
        <v>5</v>
      </c>
      <c r="BD1237" s="169"/>
      <c r="BE1237" s="170">
        <v>1</v>
      </c>
      <c r="BF1237" s="171">
        <v>44058</v>
      </c>
      <c r="BG1237" s="167">
        <v>5</v>
      </c>
      <c r="BH1237" s="169"/>
    </row>
    <row r="1238" spans="1:60" s="172" customFormat="1" x14ac:dyDescent="0.25">
      <c r="A1238" s="164"/>
      <c r="B1238" s="165"/>
      <c r="C1238" s="144">
        <f t="shared" si="222"/>
        <v>1</v>
      </c>
      <c r="D1238" s="166">
        <f t="shared" si="224"/>
        <v>1</v>
      </c>
      <c r="E1238" s="167">
        <f t="shared" si="223"/>
        <v>5</v>
      </c>
      <c r="F1238" s="167">
        <v>5</v>
      </c>
      <c r="G1238" s="168"/>
      <c r="H1238" s="169"/>
      <c r="I1238" s="170">
        <v>6</v>
      </c>
      <c r="J1238" s="171">
        <v>44070</v>
      </c>
      <c r="K1238" s="167">
        <v>5</v>
      </c>
      <c r="L1238" s="169"/>
      <c r="M1238" s="170"/>
      <c r="N1238" s="171"/>
      <c r="O1238" s="167"/>
      <c r="P1238" s="169"/>
      <c r="Q1238" s="170"/>
      <c r="R1238" s="171"/>
      <c r="S1238" s="167"/>
      <c r="T1238" s="169"/>
      <c r="U1238" s="170"/>
      <c r="V1238" s="171"/>
      <c r="W1238" s="167"/>
      <c r="X1238" s="169"/>
      <c r="Y1238" s="3"/>
      <c r="Z1238" s="171"/>
      <c r="AA1238" s="167"/>
      <c r="AB1238" s="169"/>
      <c r="AC1238" s="131"/>
      <c r="AD1238" s="171"/>
      <c r="AE1238" s="167"/>
      <c r="AF1238" s="169"/>
      <c r="AG1238" s="170"/>
      <c r="AH1238" s="171"/>
      <c r="AI1238" s="167"/>
      <c r="AJ1238" s="169"/>
      <c r="AK1238" s="170"/>
      <c r="AL1238" s="171"/>
      <c r="AM1238" s="167"/>
      <c r="AN1238" s="169"/>
      <c r="AO1238" s="170"/>
      <c r="AP1238" s="171"/>
      <c r="AQ1238" s="167"/>
      <c r="AR1238" s="169"/>
      <c r="AS1238" s="170"/>
      <c r="AT1238" s="171"/>
      <c r="AU1238" s="167"/>
      <c r="AV1238" s="169"/>
      <c r="AW1238" s="170"/>
      <c r="AX1238" s="171"/>
      <c r="AY1238" s="167"/>
      <c r="AZ1238" s="169"/>
      <c r="BA1238" s="170"/>
      <c r="BB1238" s="171"/>
      <c r="BC1238" s="167"/>
      <c r="BD1238" s="169"/>
      <c r="BE1238" s="170"/>
      <c r="BF1238" s="171"/>
      <c r="BG1238" s="167"/>
      <c r="BH1238" s="169"/>
    </row>
    <row r="1239" spans="1:60" s="172" customFormat="1" x14ac:dyDescent="0.25">
      <c r="A1239" s="164">
        <v>44071</v>
      </c>
      <c r="B1239" s="165">
        <v>0.66666666666666663</v>
      </c>
      <c r="C1239" s="144">
        <f>ABS(MAX(K1239,O1239,S1239,W1239,AA1239,AE1239,AI1239,AM1239,AQ1239,AU1239,AY1239,BC1239,BG1239)/F1239)</f>
        <v>2</v>
      </c>
      <c r="D1239" s="166">
        <f>C1239</f>
        <v>2</v>
      </c>
      <c r="E1239" s="167">
        <f>SUM(K1239,O1239,S1239,W1239,AA1239,AE1239,AI1239,AM1239,AQ1239,AU1239,AY1239,BC1239,BG1239)</f>
        <v>130</v>
      </c>
      <c r="F1239" s="167">
        <v>5</v>
      </c>
      <c r="G1239" s="168"/>
      <c r="H1239" s="169"/>
      <c r="I1239" s="170">
        <v>6</v>
      </c>
      <c r="J1239" s="171">
        <v>44070</v>
      </c>
      <c r="K1239" s="167">
        <v>10</v>
      </c>
      <c r="L1239" s="169"/>
      <c r="M1239" s="170">
        <v>8</v>
      </c>
      <c r="N1239" s="171">
        <v>44069</v>
      </c>
      <c r="O1239" s="167">
        <v>10</v>
      </c>
      <c r="P1239" s="169"/>
      <c r="Q1239" s="170">
        <v>8</v>
      </c>
      <c r="R1239" s="171">
        <v>44068</v>
      </c>
      <c r="S1239" s="167">
        <v>10</v>
      </c>
      <c r="T1239" s="169"/>
      <c r="U1239" s="170">
        <v>8</v>
      </c>
      <c r="V1239" s="171">
        <v>44067</v>
      </c>
      <c r="W1239" s="167">
        <v>10</v>
      </c>
      <c r="X1239" s="169"/>
      <c r="Y1239" s="3">
        <v>5</v>
      </c>
      <c r="Z1239" s="171">
        <v>44066</v>
      </c>
      <c r="AA1239" s="167">
        <v>10</v>
      </c>
      <c r="AB1239" s="169"/>
      <c r="AC1239" s="131">
        <v>3</v>
      </c>
      <c r="AD1239" s="171">
        <v>44065</v>
      </c>
      <c r="AE1239" s="167">
        <v>10</v>
      </c>
      <c r="AF1239" s="169"/>
      <c r="AG1239" s="170">
        <v>1</v>
      </c>
      <c r="AH1239" s="171">
        <v>44064</v>
      </c>
      <c r="AI1239" s="167">
        <v>10</v>
      </c>
      <c r="AJ1239" s="169"/>
      <c r="AK1239" s="170">
        <v>1</v>
      </c>
      <c r="AL1239" s="171">
        <v>44063</v>
      </c>
      <c r="AM1239" s="167">
        <v>10</v>
      </c>
      <c r="AN1239" s="169"/>
      <c r="AO1239" s="170">
        <v>1</v>
      </c>
      <c r="AP1239" s="171">
        <v>44062</v>
      </c>
      <c r="AQ1239" s="167">
        <v>10</v>
      </c>
      <c r="AR1239" s="169"/>
      <c r="AS1239" s="170">
        <v>1</v>
      </c>
      <c r="AT1239" s="171">
        <v>44061</v>
      </c>
      <c r="AU1239" s="167">
        <v>10</v>
      </c>
      <c r="AV1239" s="169"/>
      <c r="AW1239" s="170">
        <v>1</v>
      </c>
      <c r="AX1239" s="171">
        <v>44060</v>
      </c>
      <c r="AY1239" s="167">
        <v>10</v>
      </c>
      <c r="AZ1239" s="169"/>
      <c r="BA1239" s="170">
        <v>1</v>
      </c>
      <c r="BB1239" s="171">
        <v>44059</v>
      </c>
      <c r="BC1239" s="167">
        <v>10</v>
      </c>
      <c r="BD1239" s="169"/>
      <c r="BE1239" s="170">
        <v>1</v>
      </c>
      <c r="BF1239" s="171">
        <v>44058</v>
      </c>
      <c r="BG1239" s="167">
        <v>10</v>
      </c>
      <c r="BH1239" s="169"/>
    </row>
    <row r="1240" spans="1:60" s="172" customFormat="1" x14ac:dyDescent="0.25">
      <c r="A1240" s="164"/>
      <c r="B1240" s="165"/>
      <c r="C1240" s="144">
        <f>ABS(MAX(K1240,O1240,S1240,W1240,AA1240,AE1240,AI1240,AM1240,AQ1240,AU1240,AY1240,BC1240,BG1240)/F1240)</f>
        <v>1</v>
      </c>
      <c r="D1240" s="166">
        <f>C1240</f>
        <v>1</v>
      </c>
      <c r="E1240" s="167">
        <f>SUM(K1240,O1240,S1240,W1240,AA1240,AE1240,AI1240,AM1240,AQ1240,AU1240,AY1240,BC1240,BG1240)</f>
        <v>60</v>
      </c>
      <c r="F1240" s="167">
        <v>5</v>
      </c>
      <c r="G1240" s="168"/>
      <c r="H1240" s="169"/>
      <c r="I1240" s="170">
        <v>6</v>
      </c>
      <c r="J1240" s="171">
        <v>44070</v>
      </c>
      <c r="K1240" s="167">
        <v>5</v>
      </c>
      <c r="L1240" s="169"/>
      <c r="M1240" s="170">
        <v>8</v>
      </c>
      <c r="N1240" s="171">
        <v>44069</v>
      </c>
      <c r="O1240" s="167">
        <v>5</v>
      </c>
      <c r="P1240" s="169"/>
      <c r="Q1240" s="170">
        <v>8</v>
      </c>
      <c r="R1240" s="171">
        <v>44068</v>
      </c>
      <c r="S1240" s="167">
        <v>5</v>
      </c>
      <c r="T1240" s="169"/>
      <c r="U1240" s="170">
        <v>8</v>
      </c>
      <c r="V1240" s="171">
        <v>44067</v>
      </c>
      <c r="W1240" s="167">
        <v>5</v>
      </c>
      <c r="X1240" s="169"/>
      <c r="Y1240" s="3">
        <v>5</v>
      </c>
      <c r="Z1240" s="171">
        <v>44066</v>
      </c>
      <c r="AA1240" s="167">
        <v>5</v>
      </c>
      <c r="AB1240" s="169"/>
      <c r="AC1240" s="131">
        <v>3</v>
      </c>
      <c r="AD1240" s="171">
        <v>44065</v>
      </c>
      <c r="AE1240" s="167">
        <v>5</v>
      </c>
      <c r="AF1240" s="169"/>
      <c r="AG1240" s="170">
        <v>1</v>
      </c>
      <c r="AH1240" s="171">
        <v>44064</v>
      </c>
      <c r="AI1240" s="167">
        <v>5</v>
      </c>
      <c r="AJ1240" s="169"/>
      <c r="AK1240" s="170">
        <v>1</v>
      </c>
      <c r="AL1240" s="171">
        <v>44063</v>
      </c>
      <c r="AM1240" s="167">
        <v>5</v>
      </c>
      <c r="AN1240" s="169"/>
      <c r="AO1240" s="170">
        <v>1</v>
      </c>
      <c r="AP1240" s="171">
        <v>44062</v>
      </c>
      <c r="AQ1240" s="167">
        <v>5</v>
      </c>
      <c r="AR1240" s="169"/>
      <c r="AS1240" s="170">
        <v>1</v>
      </c>
      <c r="AT1240" s="171">
        <v>44061</v>
      </c>
      <c r="AU1240" s="167">
        <v>5</v>
      </c>
      <c r="AV1240" s="169"/>
      <c r="AW1240" s="170">
        <v>1</v>
      </c>
      <c r="AX1240" s="171">
        <v>44060</v>
      </c>
      <c r="AY1240" s="167">
        <v>5</v>
      </c>
      <c r="AZ1240" s="169"/>
      <c r="BA1240" s="170">
        <v>1</v>
      </c>
      <c r="BB1240" s="171">
        <v>44059</v>
      </c>
      <c r="BC1240" s="167">
        <v>5</v>
      </c>
      <c r="BD1240" s="169"/>
      <c r="BE1240" s="170"/>
      <c r="BF1240" s="171"/>
      <c r="BG1240" s="167"/>
      <c r="BH1240" s="169"/>
    </row>
    <row r="1241" spans="1:60" s="172" customFormat="1" x14ac:dyDescent="0.25">
      <c r="A1241" s="164"/>
      <c r="B1241" s="165"/>
      <c r="C1241" s="144">
        <f>ABS(MAX(K1241,O1241,S1241,W1241,AA1241,AE1241,AI1241,AM1241,AQ1241,AU1241,AY1241,BC1241,BG1241)/F1241)</f>
        <v>1</v>
      </c>
      <c r="D1241" s="166">
        <f>C1241</f>
        <v>1</v>
      </c>
      <c r="E1241" s="167">
        <f>SUM(K1241,O1241,S1241,W1241,AA1241,AE1241,AI1241,AM1241,AQ1241,AU1241,AY1241,BC1241,BG1241)</f>
        <v>50</v>
      </c>
      <c r="F1241" s="167">
        <v>5</v>
      </c>
      <c r="G1241" s="168"/>
      <c r="H1241" s="169"/>
      <c r="I1241" s="170">
        <v>6</v>
      </c>
      <c r="J1241" s="171">
        <v>44070</v>
      </c>
      <c r="K1241" s="167">
        <v>5</v>
      </c>
      <c r="L1241" s="169"/>
      <c r="M1241" s="170">
        <v>8</v>
      </c>
      <c r="N1241" s="171">
        <v>44069</v>
      </c>
      <c r="O1241" s="167">
        <v>5</v>
      </c>
      <c r="P1241" s="169"/>
      <c r="Q1241" s="170">
        <v>8</v>
      </c>
      <c r="R1241" s="171">
        <v>44068</v>
      </c>
      <c r="S1241" s="167">
        <v>5</v>
      </c>
      <c r="T1241" s="169"/>
      <c r="U1241" s="170">
        <v>8</v>
      </c>
      <c r="V1241" s="171">
        <v>44067</v>
      </c>
      <c r="W1241" s="167">
        <v>5</v>
      </c>
      <c r="X1241" s="169"/>
      <c r="Y1241" s="3">
        <v>5</v>
      </c>
      <c r="Z1241" s="171">
        <v>44066</v>
      </c>
      <c r="AA1241" s="167">
        <v>5</v>
      </c>
      <c r="AB1241" s="169"/>
      <c r="AC1241" s="131">
        <v>3</v>
      </c>
      <c r="AD1241" s="171">
        <v>44065</v>
      </c>
      <c r="AE1241" s="167">
        <v>5</v>
      </c>
      <c r="AF1241" s="169"/>
      <c r="AG1241" s="170">
        <v>1</v>
      </c>
      <c r="AH1241" s="171">
        <v>44064</v>
      </c>
      <c r="AI1241" s="167">
        <v>5</v>
      </c>
      <c r="AJ1241" s="169"/>
      <c r="AK1241" s="170">
        <v>1</v>
      </c>
      <c r="AL1241" s="171">
        <v>44063</v>
      </c>
      <c r="AM1241" s="167">
        <v>5</v>
      </c>
      <c r="AN1241" s="169"/>
      <c r="AO1241" s="170">
        <v>1</v>
      </c>
      <c r="AP1241" s="171">
        <v>44062</v>
      </c>
      <c r="AQ1241" s="167">
        <v>5</v>
      </c>
      <c r="AR1241" s="169"/>
      <c r="AS1241" s="170">
        <v>1</v>
      </c>
      <c r="AT1241" s="171">
        <v>44061</v>
      </c>
      <c r="AU1241" s="167">
        <v>5</v>
      </c>
      <c r="AV1241" s="169"/>
      <c r="AW1241" s="170"/>
      <c r="AX1241" s="171"/>
      <c r="AY1241" s="167"/>
      <c r="AZ1241" s="169"/>
      <c r="BA1241" s="170"/>
      <c r="BB1241" s="171"/>
      <c r="BC1241" s="167"/>
      <c r="BD1241" s="169"/>
      <c r="BE1241" s="170"/>
      <c r="BF1241" s="171"/>
      <c r="BG1241" s="167"/>
      <c r="BH1241" s="169"/>
    </row>
    <row r="1242" spans="1:60" s="172" customFormat="1" x14ac:dyDescent="0.25">
      <c r="A1242" s="164">
        <v>44071</v>
      </c>
      <c r="B1242" s="165">
        <v>0.70833333333333337</v>
      </c>
      <c r="C1242" s="144">
        <f>ABS(MAX(K1242,O1242,S1242,W1242,AA1242,AE1242,AI1242,AM1242,AQ1242,AU1242,AY1242,BC1242,BG1242)/F1242)</f>
        <v>3</v>
      </c>
      <c r="D1242" s="166">
        <f>C1242</f>
        <v>3</v>
      </c>
      <c r="E1242" s="167">
        <f>SUM(K1242,O1242,S1242,W1242,AA1242,AE1242,AI1242,AM1242,AQ1242,AU1242,AY1242,BC1242,BG1242)</f>
        <v>195</v>
      </c>
      <c r="F1242" s="167">
        <v>5</v>
      </c>
      <c r="G1242" s="168"/>
      <c r="H1242" s="169"/>
      <c r="I1242" s="170">
        <v>6</v>
      </c>
      <c r="J1242" s="171">
        <v>44070</v>
      </c>
      <c r="K1242" s="167">
        <v>15</v>
      </c>
      <c r="L1242" s="169"/>
      <c r="M1242" s="170">
        <v>8</v>
      </c>
      <c r="N1242" s="171">
        <v>44069</v>
      </c>
      <c r="O1242" s="167">
        <v>15</v>
      </c>
      <c r="P1242" s="169"/>
      <c r="Q1242" s="170">
        <v>8</v>
      </c>
      <c r="R1242" s="171">
        <v>44068</v>
      </c>
      <c r="S1242" s="167">
        <v>15</v>
      </c>
      <c r="T1242" s="169"/>
      <c r="U1242" s="170">
        <v>8</v>
      </c>
      <c r="V1242" s="171">
        <v>44067</v>
      </c>
      <c r="W1242" s="167">
        <v>15</v>
      </c>
      <c r="X1242" s="169"/>
      <c r="Y1242" s="3">
        <v>5</v>
      </c>
      <c r="Z1242" s="171">
        <v>44066</v>
      </c>
      <c r="AA1242" s="167">
        <v>15</v>
      </c>
      <c r="AB1242" s="169"/>
      <c r="AC1242" s="131">
        <v>3</v>
      </c>
      <c r="AD1242" s="171">
        <v>44065</v>
      </c>
      <c r="AE1242" s="167">
        <v>15</v>
      </c>
      <c r="AF1242" s="169"/>
      <c r="AG1242" s="170">
        <v>1</v>
      </c>
      <c r="AH1242" s="171">
        <v>44064</v>
      </c>
      <c r="AI1242" s="167">
        <v>15</v>
      </c>
      <c r="AJ1242" s="169"/>
      <c r="AK1242" s="170">
        <v>1</v>
      </c>
      <c r="AL1242" s="171">
        <v>44063</v>
      </c>
      <c r="AM1242" s="167">
        <v>15</v>
      </c>
      <c r="AN1242" s="169"/>
      <c r="AO1242" s="170">
        <v>1</v>
      </c>
      <c r="AP1242" s="171">
        <v>44062</v>
      </c>
      <c r="AQ1242" s="167">
        <v>15</v>
      </c>
      <c r="AR1242" s="169"/>
      <c r="AS1242" s="170">
        <v>1</v>
      </c>
      <c r="AT1242" s="171">
        <v>44061</v>
      </c>
      <c r="AU1242" s="167">
        <v>15</v>
      </c>
      <c r="AV1242" s="169"/>
      <c r="AW1242" s="170">
        <v>1</v>
      </c>
      <c r="AX1242" s="171">
        <v>44060</v>
      </c>
      <c r="AY1242" s="167">
        <v>15</v>
      </c>
      <c r="AZ1242" s="169"/>
      <c r="BA1242" s="170">
        <v>1</v>
      </c>
      <c r="BB1242" s="171">
        <v>44059</v>
      </c>
      <c r="BC1242" s="167">
        <v>15</v>
      </c>
      <c r="BD1242" s="169"/>
      <c r="BE1242" s="170">
        <v>1</v>
      </c>
      <c r="BF1242" s="171">
        <v>44058</v>
      </c>
      <c r="BG1242" s="167">
        <v>15</v>
      </c>
      <c r="BH1242" s="169"/>
    </row>
    <row r="1243" spans="1:60" s="172" customFormat="1" x14ac:dyDescent="0.25">
      <c r="A1243" s="164"/>
      <c r="B1243" s="165"/>
      <c r="C1243" s="144">
        <f>ABS(MAX(K1243,O1243,S1243,W1243,AA1243,AE1243,AI1243,AM1243,AQ1243,AU1243,AY1243,BC1243,BG1243)/F1243)</f>
        <v>1</v>
      </c>
      <c r="D1243" s="166">
        <f>C1243</f>
        <v>1</v>
      </c>
      <c r="E1243" s="167">
        <f>SUM(K1243,O1243,S1243,W1243,AA1243,AE1243,AI1243,AM1243,AQ1243,AU1243,AY1243,BC1243,BG1243)</f>
        <v>30</v>
      </c>
      <c r="F1243" s="167">
        <v>5</v>
      </c>
      <c r="G1243" s="168"/>
      <c r="H1243" s="169"/>
      <c r="I1243" s="170">
        <v>6</v>
      </c>
      <c r="J1243" s="171">
        <v>44070</v>
      </c>
      <c r="K1243" s="167">
        <v>5</v>
      </c>
      <c r="L1243" s="169"/>
      <c r="M1243" s="170">
        <v>8</v>
      </c>
      <c r="N1243" s="171">
        <v>44069</v>
      </c>
      <c r="O1243" s="167">
        <v>5</v>
      </c>
      <c r="P1243" s="169"/>
      <c r="Q1243" s="170">
        <v>8</v>
      </c>
      <c r="R1243" s="171">
        <v>44068</v>
      </c>
      <c r="S1243" s="167">
        <v>5</v>
      </c>
      <c r="T1243" s="169"/>
      <c r="U1243" s="170">
        <v>8</v>
      </c>
      <c r="V1243" s="171">
        <v>44067</v>
      </c>
      <c r="W1243" s="167">
        <v>5</v>
      </c>
      <c r="X1243" s="169"/>
      <c r="Y1243" s="3">
        <v>5</v>
      </c>
      <c r="Z1243" s="171">
        <v>44066</v>
      </c>
      <c r="AA1243" s="167">
        <v>5</v>
      </c>
      <c r="AB1243" s="169"/>
      <c r="AC1243" s="131">
        <v>3</v>
      </c>
      <c r="AD1243" s="171">
        <v>44065</v>
      </c>
      <c r="AE1243" s="167">
        <v>5</v>
      </c>
      <c r="AF1243" s="169"/>
      <c r="AG1243" s="170"/>
      <c r="AH1243" s="171"/>
      <c r="AI1243" s="167"/>
      <c r="AJ1243" s="169"/>
      <c r="AK1243" s="170"/>
      <c r="AL1243" s="171"/>
      <c r="AM1243" s="167"/>
      <c r="AN1243" s="169"/>
      <c r="AO1243" s="170"/>
      <c r="AP1243" s="171"/>
      <c r="AQ1243" s="167"/>
      <c r="AR1243" s="169"/>
      <c r="AS1243" s="170"/>
      <c r="AT1243" s="171"/>
      <c r="AU1243" s="167"/>
      <c r="AV1243" s="169"/>
      <c r="AW1243" s="170"/>
      <c r="AX1243" s="171"/>
      <c r="AY1243" s="167"/>
      <c r="AZ1243" s="169"/>
      <c r="BA1243" s="170"/>
      <c r="BB1243" s="171"/>
      <c r="BC1243" s="167"/>
      <c r="BD1243" s="169"/>
      <c r="BE1243" s="170"/>
      <c r="BF1243" s="171"/>
      <c r="BG1243" s="167"/>
      <c r="BH1243" s="169"/>
    </row>
    <row r="1244" spans="1:60" s="172" customFormat="1" x14ac:dyDescent="0.25">
      <c r="A1244" s="164">
        <v>44071</v>
      </c>
      <c r="B1244" s="165">
        <v>0.75</v>
      </c>
      <c r="C1244" s="144">
        <f>ABS(MAX(K1244,O1244,S1244,W1244,AA1244,AE1244,AI1244,AM1244,AQ1244,AU1244,AY1244,BC1244,BG1244)/F1244)</f>
        <v>2</v>
      </c>
      <c r="D1244" s="166">
        <f>C1244</f>
        <v>2</v>
      </c>
      <c r="E1244" s="167">
        <f>SUM(K1244,O1244,S1244,W1244,AA1244,AE1244,AI1244,AM1244,AQ1244,AU1244,AY1244,BC1244,BG1244)</f>
        <v>130</v>
      </c>
      <c r="F1244" s="167">
        <v>5</v>
      </c>
      <c r="G1244" s="168"/>
      <c r="H1244" s="169"/>
      <c r="I1244" s="170">
        <v>6</v>
      </c>
      <c r="J1244" s="171">
        <v>44070</v>
      </c>
      <c r="K1244" s="167">
        <v>10</v>
      </c>
      <c r="L1244" s="169"/>
      <c r="M1244" s="170">
        <v>8</v>
      </c>
      <c r="N1244" s="171">
        <v>44069</v>
      </c>
      <c r="O1244" s="167">
        <v>10</v>
      </c>
      <c r="P1244" s="169"/>
      <c r="Q1244" s="170">
        <v>8</v>
      </c>
      <c r="R1244" s="171">
        <v>44068</v>
      </c>
      <c r="S1244" s="167">
        <v>10</v>
      </c>
      <c r="T1244" s="169"/>
      <c r="U1244" s="170">
        <v>8</v>
      </c>
      <c r="V1244" s="171">
        <v>44067</v>
      </c>
      <c r="W1244" s="167">
        <v>10</v>
      </c>
      <c r="X1244" s="169"/>
      <c r="Y1244" s="3">
        <v>5</v>
      </c>
      <c r="Z1244" s="171">
        <v>44066</v>
      </c>
      <c r="AA1244" s="167">
        <v>10</v>
      </c>
      <c r="AB1244" s="169"/>
      <c r="AC1244" s="131">
        <v>3</v>
      </c>
      <c r="AD1244" s="171">
        <v>44065</v>
      </c>
      <c r="AE1244" s="167">
        <v>10</v>
      </c>
      <c r="AF1244" s="169"/>
      <c r="AG1244" s="170">
        <v>1</v>
      </c>
      <c r="AH1244" s="171">
        <v>44064</v>
      </c>
      <c r="AI1244" s="167">
        <v>10</v>
      </c>
      <c r="AJ1244" s="169"/>
      <c r="AK1244" s="170">
        <v>1</v>
      </c>
      <c r="AL1244" s="171">
        <v>44063</v>
      </c>
      <c r="AM1244" s="167">
        <v>10</v>
      </c>
      <c r="AN1244" s="169"/>
      <c r="AO1244" s="170">
        <v>1</v>
      </c>
      <c r="AP1244" s="171">
        <v>44062</v>
      </c>
      <c r="AQ1244" s="167">
        <v>10</v>
      </c>
      <c r="AR1244" s="169"/>
      <c r="AS1244" s="170">
        <v>1</v>
      </c>
      <c r="AT1244" s="171">
        <v>44061</v>
      </c>
      <c r="AU1244" s="167">
        <v>10</v>
      </c>
      <c r="AV1244" s="169"/>
      <c r="AW1244" s="170">
        <v>1</v>
      </c>
      <c r="AX1244" s="171">
        <v>44060</v>
      </c>
      <c r="AY1244" s="167">
        <v>10</v>
      </c>
      <c r="AZ1244" s="169"/>
      <c r="BA1244" s="170">
        <v>1</v>
      </c>
      <c r="BB1244" s="171">
        <v>44059</v>
      </c>
      <c r="BC1244" s="167">
        <v>10</v>
      </c>
      <c r="BD1244" s="169"/>
      <c r="BE1244" s="170">
        <v>1</v>
      </c>
      <c r="BF1244" s="171">
        <v>44058</v>
      </c>
      <c r="BG1244" s="167">
        <v>10</v>
      </c>
      <c r="BH1244" s="169"/>
    </row>
    <row r="1245" spans="1:60" s="172" customFormat="1" x14ac:dyDescent="0.25">
      <c r="A1245" s="164"/>
      <c r="B1245" s="165"/>
      <c r="C1245" s="144">
        <f>ABS(MAX(K1245,O1245,S1245,W1245,AA1245,AE1245,AI1245,AM1245,AQ1245,AU1245,AY1245,BC1245,BG1245)/F1245)</f>
        <v>1</v>
      </c>
      <c r="D1245" s="166">
        <f>C1245</f>
        <v>1</v>
      </c>
      <c r="E1245" s="167">
        <f>SUM(K1245,O1245,S1245,W1245,AA1245,AE1245,AI1245,AM1245,AQ1245,AU1245,AY1245,BC1245,BG1245)</f>
        <v>50</v>
      </c>
      <c r="F1245" s="167">
        <v>5</v>
      </c>
      <c r="G1245" s="168"/>
      <c r="H1245" s="169"/>
      <c r="I1245" s="170">
        <v>6</v>
      </c>
      <c r="J1245" s="171">
        <v>44070</v>
      </c>
      <c r="K1245" s="167">
        <v>5</v>
      </c>
      <c r="L1245" s="169"/>
      <c r="M1245" s="170">
        <v>8</v>
      </c>
      <c r="N1245" s="171">
        <v>44069</v>
      </c>
      <c r="O1245" s="167">
        <v>5</v>
      </c>
      <c r="P1245" s="169"/>
      <c r="Q1245" s="170">
        <v>8</v>
      </c>
      <c r="R1245" s="171">
        <v>44068</v>
      </c>
      <c r="S1245" s="167">
        <v>5</v>
      </c>
      <c r="T1245" s="169"/>
      <c r="U1245" s="170">
        <v>8</v>
      </c>
      <c r="V1245" s="171">
        <v>44067</v>
      </c>
      <c r="W1245" s="167">
        <v>5</v>
      </c>
      <c r="X1245" s="169"/>
      <c r="Y1245" s="3">
        <v>5</v>
      </c>
      <c r="Z1245" s="171">
        <v>44066</v>
      </c>
      <c r="AA1245" s="167">
        <v>5</v>
      </c>
      <c r="AB1245" s="169"/>
      <c r="AC1245" s="131">
        <v>3</v>
      </c>
      <c r="AD1245" s="171">
        <v>44065</v>
      </c>
      <c r="AE1245" s="167">
        <v>5</v>
      </c>
      <c r="AF1245" s="169"/>
      <c r="AG1245" s="170">
        <v>1</v>
      </c>
      <c r="AH1245" s="171">
        <v>44064</v>
      </c>
      <c r="AI1245" s="167">
        <v>5</v>
      </c>
      <c r="AJ1245" s="169"/>
      <c r="AK1245" s="170">
        <v>1</v>
      </c>
      <c r="AL1245" s="171">
        <v>44063</v>
      </c>
      <c r="AM1245" s="167">
        <v>5</v>
      </c>
      <c r="AN1245" s="169"/>
      <c r="AO1245" s="170">
        <v>1</v>
      </c>
      <c r="AP1245" s="171">
        <v>44062</v>
      </c>
      <c r="AQ1245" s="167">
        <v>5</v>
      </c>
      <c r="AR1245" s="169"/>
      <c r="AS1245" s="170">
        <v>1</v>
      </c>
      <c r="AT1245" s="171">
        <v>44061</v>
      </c>
      <c r="AU1245" s="167">
        <v>5</v>
      </c>
      <c r="AV1245" s="169"/>
      <c r="AW1245" s="170"/>
      <c r="AX1245" s="171"/>
      <c r="AY1245" s="167"/>
      <c r="AZ1245" s="169"/>
      <c r="BA1245" s="170"/>
      <c r="BB1245" s="171"/>
      <c r="BC1245" s="167"/>
      <c r="BD1245" s="169"/>
      <c r="BE1245" s="170"/>
      <c r="BF1245" s="171"/>
      <c r="BG1245" s="167"/>
      <c r="BH1245" s="169"/>
    </row>
    <row r="1246" spans="1:60" s="172" customFormat="1" x14ac:dyDescent="0.25">
      <c r="A1246" s="164">
        <v>44071</v>
      </c>
      <c r="B1246" s="165">
        <v>0.875</v>
      </c>
      <c r="C1246" s="144">
        <f>ABS(MAX(K1246,O1246,S1246,W1246,AA1246,AE1246,AI1246,AM1246,AQ1246,AU1246,AY1246,BC1246,BG1246)/F1246)</f>
        <v>2</v>
      </c>
      <c r="D1246" s="166">
        <f>C1246</f>
        <v>2</v>
      </c>
      <c r="E1246" s="167">
        <f>SUM(K1246,O1246,S1246,W1246,AA1246,AE1246,AI1246,AM1246,AQ1246,AU1246,AY1246,BC1246,BG1246)</f>
        <v>130</v>
      </c>
      <c r="F1246" s="167">
        <v>5</v>
      </c>
      <c r="G1246" s="168"/>
      <c r="H1246" s="169"/>
      <c r="I1246" s="170">
        <v>6</v>
      </c>
      <c r="J1246" s="171">
        <v>44070</v>
      </c>
      <c r="K1246" s="167">
        <v>10</v>
      </c>
      <c r="L1246" s="169"/>
      <c r="M1246" s="170">
        <v>8</v>
      </c>
      <c r="N1246" s="171">
        <v>44069</v>
      </c>
      <c r="O1246" s="167">
        <v>10</v>
      </c>
      <c r="P1246" s="169"/>
      <c r="Q1246" s="170">
        <v>8</v>
      </c>
      <c r="R1246" s="171">
        <v>44068</v>
      </c>
      <c r="S1246" s="167">
        <v>10</v>
      </c>
      <c r="T1246" s="169"/>
      <c r="U1246" s="170">
        <v>8</v>
      </c>
      <c r="V1246" s="171">
        <v>44067</v>
      </c>
      <c r="W1246" s="167">
        <v>10</v>
      </c>
      <c r="X1246" s="169"/>
      <c r="Y1246" s="3">
        <v>5</v>
      </c>
      <c r="Z1246" s="171">
        <v>44066</v>
      </c>
      <c r="AA1246" s="167">
        <v>10</v>
      </c>
      <c r="AB1246" s="169"/>
      <c r="AC1246" s="131">
        <v>3</v>
      </c>
      <c r="AD1246" s="171">
        <v>44065</v>
      </c>
      <c r="AE1246" s="167">
        <v>10</v>
      </c>
      <c r="AF1246" s="169"/>
      <c r="AG1246" s="170">
        <v>1</v>
      </c>
      <c r="AH1246" s="171">
        <v>44064</v>
      </c>
      <c r="AI1246" s="167">
        <v>10</v>
      </c>
      <c r="AJ1246" s="169"/>
      <c r="AK1246" s="170">
        <v>1</v>
      </c>
      <c r="AL1246" s="171">
        <v>44063</v>
      </c>
      <c r="AM1246" s="167">
        <v>10</v>
      </c>
      <c r="AN1246" s="169"/>
      <c r="AO1246" s="170">
        <v>1</v>
      </c>
      <c r="AP1246" s="171">
        <v>44062</v>
      </c>
      <c r="AQ1246" s="167">
        <v>10</v>
      </c>
      <c r="AR1246" s="169"/>
      <c r="AS1246" s="170">
        <v>1</v>
      </c>
      <c r="AT1246" s="171">
        <v>44061</v>
      </c>
      <c r="AU1246" s="167">
        <v>10</v>
      </c>
      <c r="AV1246" s="169"/>
      <c r="AW1246" s="170">
        <v>1</v>
      </c>
      <c r="AX1246" s="171">
        <v>44060</v>
      </c>
      <c r="AY1246" s="167">
        <v>10</v>
      </c>
      <c r="AZ1246" s="169"/>
      <c r="BA1246" s="170">
        <v>1</v>
      </c>
      <c r="BB1246" s="171">
        <v>44059</v>
      </c>
      <c r="BC1246" s="167">
        <v>10</v>
      </c>
      <c r="BD1246" s="169"/>
      <c r="BE1246" s="170">
        <v>1</v>
      </c>
      <c r="BF1246" s="171">
        <v>44058</v>
      </c>
      <c r="BG1246" s="167">
        <v>10</v>
      </c>
      <c r="BH1246" s="169"/>
    </row>
    <row r="1247" spans="1:60" s="172" customFormat="1" x14ac:dyDescent="0.25">
      <c r="A1247" s="164"/>
      <c r="B1247" s="165"/>
      <c r="C1247" s="144">
        <f>ABS(MAX(K1247,O1247,S1247,W1247,AA1247,AE1247,AI1247,AM1247,AQ1247,AU1247,AY1247,BC1247,BG1247)/F1247)</f>
        <v>1</v>
      </c>
      <c r="D1247" s="166">
        <f>C1247</f>
        <v>1</v>
      </c>
      <c r="E1247" s="167">
        <f>SUM(K1247,O1247,S1247,W1247,AA1247,AE1247,AI1247,AM1247,AQ1247,AU1247,AY1247,BC1247,BG1247)</f>
        <v>20</v>
      </c>
      <c r="F1247" s="167">
        <v>5</v>
      </c>
      <c r="G1247" s="168"/>
      <c r="H1247" s="169"/>
      <c r="I1247" s="170">
        <v>6</v>
      </c>
      <c r="J1247" s="171">
        <v>44070</v>
      </c>
      <c r="K1247" s="167">
        <v>5</v>
      </c>
      <c r="L1247" s="169"/>
      <c r="M1247" s="170">
        <v>8</v>
      </c>
      <c r="N1247" s="171">
        <v>44069</v>
      </c>
      <c r="O1247" s="167">
        <v>5</v>
      </c>
      <c r="P1247" s="169"/>
      <c r="Q1247" s="170">
        <v>8</v>
      </c>
      <c r="R1247" s="171">
        <v>44068</v>
      </c>
      <c r="S1247" s="167">
        <v>5</v>
      </c>
      <c r="T1247" s="169"/>
      <c r="U1247" s="170">
        <v>8</v>
      </c>
      <c r="V1247" s="171">
        <v>44067</v>
      </c>
      <c r="W1247" s="167">
        <v>5</v>
      </c>
      <c r="X1247" s="169"/>
      <c r="Y1247" s="3"/>
      <c r="Z1247" s="171"/>
      <c r="AA1247" s="167"/>
      <c r="AB1247" s="169"/>
      <c r="AC1247" s="131"/>
      <c r="AD1247" s="171"/>
      <c r="AE1247" s="167"/>
      <c r="AF1247" s="169"/>
      <c r="AG1247" s="170"/>
      <c r="AH1247" s="171"/>
      <c r="AI1247" s="167"/>
      <c r="AJ1247" s="169"/>
      <c r="AK1247" s="170"/>
      <c r="AL1247" s="171"/>
      <c r="AM1247" s="167"/>
      <c r="AN1247" s="169"/>
      <c r="AO1247" s="170"/>
      <c r="AP1247" s="171"/>
      <c r="AQ1247" s="167"/>
      <c r="AR1247" s="169"/>
      <c r="AS1247" s="170"/>
      <c r="AT1247" s="171"/>
      <c r="AU1247" s="167"/>
      <c r="AV1247" s="169"/>
      <c r="AW1247" s="170"/>
      <c r="AX1247" s="171"/>
      <c r="AY1247" s="167"/>
      <c r="AZ1247" s="169"/>
      <c r="BA1247" s="170"/>
      <c r="BB1247" s="171"/>
      <c r="BC1247" s="167"/>
      <c r="BD1247" s="169"/>
      <c r="BE1247" s="170"/>
      <c r="BF1247" s="171"/>
      <c r="BG1247" s="167"/>
      <c r="BH1247" s="169"/>
    </row>
    <row r="1248" spans="1:60" s="172" customFormat="1" x14ac:dyDescent="0.25">
      <c r="A1248" s="164"/>
      <c r="B1248" s="165"/>
      <c r="C1248" s="144">
        <f>ABS(MAX(K1248,O1248,S1248,W1248,AA1248,AE1248,AI1248,AM1248,AQ1248,AU1248,AY1248,BC1248,BG1248)/F1248)</f>
        <v>1</v>
      </c>
      <c r="D1248" s="166">
        <f>C1248</f>
        <v>1</v>
      </c>
      <c r="E1248" s="167">
        <f>SUM(K1248,O1248,S1248,W1248,AA1248,AE1248,AI1248,AM1248,AQ1248,AU1248,AY1248,BC1248,BG1248)</f>
        <v>20</v>
      </c>
      <c r="F1248" s="167">
        <v>5</v>
      </c>
      <c r="G1248" s="168"/>
      <c r="H1248" s="169"/>
      <c r="I1248" s="170">
        <v>6</v>
      </c>
      <c r="J1248" s="171">
        <v>44070</v>
      </c>
      <c r="K1248" s="167">
        <v>5</v>
      </c>
      <c r="L1248" s="169"/>
      <c r="M1248" s="170">
        <v>8</v>
      </c>
      <c r="N1248" s="171">
        <v>44069</v>
      </c>
      <c r="O1248" s="167">
        <v>5</v>
      </c>
      <c r="P1248" s="169"/>
      <c r="Q1248" s="170">
        <v>8</v>
      </c>
      <c r="R1248" s="171">
        <v>44068</v>
      </c>
      <c r="S1248" s="167">
        <v>5</v>
      </c>
      <c r="T1248" s="169"/>
      <c r="U1248" s="170">
        <v>8</v>
      </c>
      <c r="V1248" s="171">
        <v>44067</v>
      </c>
      <c r="W1248" s="167">
        <v>0</v>
      </c>
      <c r="X1248" s="169"/>
      <c r="Y1248" s="3">
        <v>8</v>
      </c>
      <c r="Z1248" s="171">
        <v>44066</v>
      </c>
      <c r="AA1248" s="167">
        <v>0</v>
      </c>
      <c r="AB1248" s="169"/>
      <c r="AC1248" s="131">
        <v>8</v>
      </c>
      <c r="AD1248" s="171">
        <v>44065</v>
      </c>
      <c r="AE1248" s="167">
        <v>0</v>
      </c>
      <c r="AF1248" s="169"/>
      <c r="AG1248" s="170">
        <v>8</v>
      </c>
      <c r="AH1248" s="171">
        <v>44064</v>
      </c>
      <c r="AI1248" s="167">
        <v>0</v>
      </c>
      <c r="AJ1248" s="169"/>
      <c r="AK1248" s="170">
        <v>8</v>
      </c>
      <c r="AL1248" s="171">
        <v>44063</v>
      </c>
      <c r="AM1248" s="167">
        <v>0</v>
      </c>
      <c r="AN1248" s="169"/>
      <c r="AO1248" s="170">
        <v>8</v>
      </c>
      <c r="AP1248" s="171">
        <v>44062</v>
      </c>
      <c r="AQ1248" s="167">
        <v>0</v>
      </c>
      <c r="AR1248" s="169"/>
      <c r="AS1248" s="170">
        <v>8</v>
      </c>
      <c r="AT1248" s="171">
        <v>44061</v>
      </c>
      <c r="AU1248" s="167">
        <v>0</v>
      </c>
      <c r="AV1248" s="169"/>
      <c r="AW1248" s="170">
        <v>8</v>
      </c>
      <c r="AX1248" s="171">
        <v>44060</v>
      </c>
      <c r="AY1248" s="167">
        <v>0</v>
      </c>
      <c r="AZ1248" s="169"/>
      <c r="BA1248" s="170">
        <v>8</v>
      </c>
      <c r="BB1248" s="171">
        <v>44059</v>
      </c>
      <c r="BC1248" s="167">
        <v>0</v>
      </c>
      <c r="BD1248" s="169"/>
      <c r="BE1248" s="170">
        <v>8</v>
      </c>
      <c r="BF1248" s="171">
        <v>44058</v>
      </c>
      <c r="BG1248" s="167">
        <v>5</v>
      </c>
      <c r="BH1248" s="169"/>
    </row>
    <row r="1249" spans="1:60" s="172" customFormat="1" x14ac:dyDescent="0.25">
      <c r="A1249" s="164"/>
      <c r="B1249" s="165"/>
      <c r="C1249" s="144">
        <f>ABS(MAX(K1249,O1249,S1249,W1249,AA1249,AE1249,AI1249,AM1249,AQ1249,AU1249,AY1249,BC1249,BG1249)/F1249)</f>
        <v>1</v>
      </c>
      <c r="D1249" s="166">
        <f>C1249</f>
        <v>1</v>
      </c>
      <c r="E1249" s="167">
        <f>SUM(K1249,O1249,S1249,W1249,AA1249,AE1249,AI1249,AM1249,AQ1249,AU1249,AY1249,BC1249,BG1249)</f>
        <v>10</v>
      </c>
      <c r="F1249" s="167">
        <v>5</v>
      </c>
      <c r="G1249" s="168"/>
      <c r="H1249" s="169"/>
      <c r="I1249" s="170">
        <v>6</v>
      </c>
      <c r="J1249" s="171">
        <v>44070</v>
      </c>
      <c r="K1249" s="167">
        <v>5</v>
      </c>
      <c r="L1249" s="169"/>
      <c r="M1249" s="170">
        <v>8</v>
      </c>
      <c r="N1249" s="171">
        <v>44069</v>
      </c>
      <c r="O1249" s="167">
        <v>5</v>
      </c>
      <c r="P1249" s="169"/>
      <c r="Q1249" s="170"/>
      <c r="R1249" s="171"/>
      <c r="S1249" s="167"/>
      <c r="T1249" s="169"/>
      <c r="U1249" s="170"/>
      <c r="V1249" s="171"/>
      <c r="W1249" s="167"/>
      <c r="X1249" s="169"/>
      <c r="Y1249" s="3"/>
      <c r="Z1249" s="171"/>
      <c r="AA1249" s="167"/>
      <c r="AB1249" s="169"/>
      <c r="AC1249" s="131"/>
      <c r="AD1249" s="171"/>
      <c r="AE1249" s="167"/>
      <c r="AF1249" s="169"/>
      <c r="AG1249" s="170"/>
      <c r="AH1249" s="171"/>
      <c r="AI1249" s="167"/>
      <c r="AJ1249" s="169"/>
      <c r="AK1249" s="170"/>
      <c r="AL1249" s="171"/>
      <c r="AM1249" s="167"/>
      <c r="AN1249" s="169"/>
      <c r="AO1249" s="170"/>
      <c r="AP1249" s="171"/>
      <c r="AQ1249" s="167"/>
      <c r="AR1249" s="169"/>
      <c r="AS1249" s="170"/>
      <c r="AT1249" s="171"/>
      <c r="AU1249" s="167"/>
      <c r="AV1249" s="169"/>
      <c r="AW1249" s="170"/>
      <c r="AX1249" s="171"/>
      <c r="AY1249" s="167"/>
      <c r="AZ1249" s="169"/>
      <c r="BA1249" s="170"/>
      <c r="BB1249" s="171"/>
      <c r="BC1249" s="167"/>
      <c r="BD1249" s="169"/>
      <c r="BE1249" s="170"/>
      <c r="BF1249" s="171"/>
      <c r="BG1249" s="167"/>
      <c r="BH1249" s="169"/>
    </row>
    <row r="1250" spans="1:60" s="172" customFormat="1" x14ac:dyDescent="0.25">
      <c r="A1250" s="164"/>
      <c r="B1250" s="165"/>
      <c r="C1250" s="144">
        <f>ABS(MAX(K1250,O1250,S1250,W1250,AA1250,AE1250,AI1250,AM1250,AQ1250,AU1250,AY1250,BC1250,BG1250)/F1250)</f>
        <v>2</v>
      </c>
      <c r="D1250" s="166">
        <f>C1250</f>
        <v>2</v>
      </c>
      <c r="E1250" s="167">
        <f>SUM(K1250,O1250,S1250,W1250,AA1250,AE1250,AI1250,AM1250,AQ1250,AU1250,AY1250,BC1250,BG1250)</f>
        <v>10</v>
      </c>
      <c r="F1250" s="167">
        <v>5</v>
      </c>
      <c r="G1250" s="168"/>
      <c r="H1250" s="169"/>
      <c r="I1250" s="170">
        <v>6</v>
      </c>
      <c r="J1250" s="171">
        <v>44070</v>
      </c>
      <c r="K1250" s="167">
        <v>10</v>
      </c>
      <c r="L1250" s="169"/>
      <c r="M1250" s="170"/>
      <c r="N1250" s="171"/>
      <c r="O1250" s="167"/>
      <c r="P1250" s="169"/>
      <c r="Q1250" s="170"/>
      <c r="R1250" s="171"/>
      <c r="S1250" s="167"/>
      <c r="T1250" s="169"/>
      <c r="U1250" s="170"/>
      <c r="V1250" s="171"/>
      <c r="W1250" s="167"/>
      <c r="X1250" s="169"/>
      <c r="Y1250" s="3"/>
      <c r="Z1250" s="171"/>
      <c r="AA1250" s="167"/>
      <c r="AB1250" s="169"/>
      <c r="AC1250" s="131"/>
      <c r="AD1250" s="171"/>
      <c r="AE1250" s="167"/>
      <c r="AF1250" s="169"/>
      <c r="AG1250" s="170"/>
      <c r="AH1250" s="171"/>
      <c r="AI1250" s="167"/>
      <c r="AJ1250" s="169"/>
      <c r="AK1250" s="170"/>
      <c r="AL1250" s="171"/>
      <c r="AM1250" s="167"/>
      <c r="AN1250" s="169"/>
      <c r="AO1250" s="170"/>
      <c r="AP1250" s="171"/>
      <c r="AQ1250" s="167"/>
      <c r="AR1250" s="169"/>
      <c r="AS1250" s="170"/>
      <c r="AT1250" s="171"/>
      <c r="AU1250" s="167"/>
      <c r="AV1250" s="169"/>
      <c r="AW1250" s="170"/>
      <c r="AX1250" s="171"/>
      <c r="AY1250" s="167"/>
      <c r="AZ1250" s="169"/>
      <c r="BA1250" s="170"/>
      <c r="BB1250" s="171"/>
      <c r="BC1250" s="167"/>
      <c r="BD1250" s="169"/>
      <c r="BE1250" s="170"/>
      <c r="BF1250" s="171"/>
      <c r="BG1250" s="167"/>
      <c r="BH1250" s="169"/>
    </row>
  </sheetData>
  <autoFilter ref="A3:BG1226" xr:uid="{00000000-0009-0000-0000-000000000000}"/>
  <mergeCells count="1">
    <mergeCell ref="F1:K1"/>
  </mergeCells>
  <phoneticPr fontId="2" type="noConversion"/>
  <conditionalFormatting sqref="BG1:BG923 BG1251:BG1048576">
    <cfRule type="cellIs" priority="265" stopIfTrue="1" operator="equal">
      <formula>""</formula>
    </cfRule>
    <cfRule type="cellIs" dxfId="3740" priority="266" stopIfTrue="1" operator="equal">
      <formula>0</formula>
    </cfRule>
  </conditionalFormatting>
  <conditionalFormatting sqref="BC1:BC923 BC1251:BC1048576">
    <cfRule type="cellIs" priority="263" stopIfTrue="1" operator="equal">
      <formula>""</formula>
    </cfRule>
    <cfRule type="cellIs" dxfId="3739" priority="264" stopIfTrue="1" operator="equal">
      <formula>0</formula>
    </cfRule>
  </conditionalFormatting>
  <conditionalFormatting sqref="AY1:AY923 AY1251:AY1048576">
    <cfRule type="cellIs" priority="261" stopIfTrue="1" operator="equal">
      <formula>""</formula>
    </cfRule>
    <cfRule type="cellIs" dxfId="3738" priority="262" stopIfTrue="1" operator="equal">
      <formula>0</formula>
    </cfRule>
  </conditionalFormatting>
  <conditionalFormatting sqref="AU1:AU923 AU1251:AU1048576">
    <cfRule type="cellIs" priority="259" stopIfTrue="1" operator="equal">
      <formula>""</formula>
    </cfRule>
    <cfRule type="cellIs" dxfId="3737" priority="260" stopIfTrue="1" operator="equal">
      <formula>0</formula>
    </cfRule>
  </conditionalFormatting>
  <conditionalFormatting sqref="AQ1:AQ923 AQ1251:AQ1048576">
    <cfRule type="cellIs" priority="257" stopIfTrue="1" operator="equal">
      <formula>""</formula>
    </cfRule>
    <cfRule type="cellIs" dxfId="3736" priority="258" stopIfTrue="1" operator="equal">
      <formula>0</formula>
    </cfRule>
  </conditionalFormatting>
  <conditionalFormatting sqref="AM1:AM509 AM511:AM923 AM1251:AM1048576">
    <cfRule type="cellIs" priority="255" stopIfTrue="1" operator="equal">
      <formula>""</formula>
    </cfRule>
    <cfRule type="cellIs" dxfId="3735" priority="256" stopIfTrue="1" operator="equal">
      <formula>0</formula>
    </cfRule>
  </conditionalFormatting>
  <conditionalFormatting sqref="AI1:AI509 AI511:AI923 AI1251:AI1048576">
    <cfRule type="cellIs" priority="253" stopIfTrue="1" operator="equal">
      <formula>""</formula>
    </cfRule>
    <cfRule type="cellIs" dxfId="3734" priority="254" stopIfTrue="1" operator="equal">
      <formula>0</formula>
    </cfRule>
  </conditionalFormatting>
  <conditionalFormatting sqref="AE1:AE509 AE511:AE923 AE1251:AE1048576">
    <cfRule type="cellIs" priority="251" stopIfTrue="1" operator="equal">
      <formula>""</formula>
    </cfRule>
    <cfRule type="cellIs" dxfId="3733" priority="252" stopIfTrue="1" operator="equal">
      <formula>0</formula>
    </cfRule>
  </conditionalFormatting>
  <conditionalFormatting sqref="AA1:AA509 AA511:AA923 AA1251:AA1048576">
    <cfRule type="cellIs" priority="249" stopIfTrue="1" operator="equal">
      <formula>""</formula>
    </cfRule>
    <cfRule type="cellIs" dxfId="3732" priority="250" stopIfTrue="1" operator="equal">
      <formula>0</formula>
    </cfRule>
  </conditionalFormatting>
  <conditionalFormatting sqref="W1:W509 W511:W923 W1251:W1048576">
    <cfRule type="cellIs" priority="247" stopIfTrue="1" operator="equal">
      <formula>""</formula>
    </cfRule>
    <cfRule type="cellIs" dxfId="3731" priority="248" stopIfTrue="1" operator="equal">
      <formula>0</formula>
    </cfRule>
  </conditionalFormatting>
  <conditionalFormatting sqref="S1:S509 S511:S923 S1251:S1048576">
    <cfRule type="cellIs" priority="245" stopIfTrue="1" operator="equal">
      <formula>""</formula>
    </cfRule>
    <cfRule type="cellIs" dxfId="3730" priority="246" stopIfTrue="1" operator="equal">
      <formula>0</formula>
    </cfRule>
  </conditionalFormatting>
  <conditionalFormatting sqref="O1:O509 O511:O923 O1251:O1048576">
    <cfRule type="cellIs" priority="243" stopIfTrue="1" operator="equal">
      <formula>""</formula>
    </cfRule>
    <cfRule type="cellIs" dxfId="3729" priority="244" stopIfTrue="1" operator="equal">
      <formula>0</formula>
    </cfRule>
  </conditionalFormatting>
  <conditionalFormatting sqref="K924:K925 O924:O925 S924:S925 W924:W925 AA924:AA925 AE924:AE925 AI924:AI925 AM924:AM925 AQ924:AQ925 AU924:AU925 AY924:AY925 BC924:BC925 BG924:BG925">
    <cfRule type="cellIs" dxfId="3728" priority="241" stopIfTrue="1" operator="equal">
      <formula>""</formula>
    </cfRule>
    <cfRule type="cellIs" dxfId="3727" priority="242" stopIfTrue="1" operator="equal">
      <formula>0</formula>
    </cfRule>
  </conditionalFormatting>
  <conditionalFormatting sqref="K926:K928 O926:O928 S926:S928 W926:W928 AA926:AA928 AE926:AE928 AI926:AI928 AM926:AM928 AQ926:AQ928 AU926:AU928 AY926:AY928 BC926:BC928 BG926:BG928">
    <cfRule type="cellIs" dxfId="3726" priority="239" stopIfTrue="1" operator="equal">
      <formula>""</formula>
    </cfRule>
    <cfRule type="cellIs" dxfId="3725" priority="240" stopIfTrue="1" operator="equal">
      <formula>0</formula>
    </cfRule>
  </conditionalFormatting>
  <conditionalFormatting sqref="K929:K932 O929:O932 S929:S932 W929:W932 AA929:AA932 AE929:AE932 AI929:AI932 AM929:AM932 AQ929:AQ932 AU929:AU932 AY929:AY932 BC929:BC932 BG929:BG932">
    <cfRule type="cellIs" dxfId="3724" priority="237" stopIfTrue="1" operator="equal">
      <formula>""</formula>
    </cfRule>
    <cfRule type="cellIs" dxfId="3723" priority="238" stopIfTrue="1" operator="equal">
      <formula>0</formula>
    </cfRule>
  </conditionalFormatting>
  <conditionalFormatting sqref="K933:K937 O933:O937 S933:S937 W933:W937 AA933:AA937 AE933:AE937 AI933:AI937 AM933:AM937 AQ933:AQ937 AU933:AU937 AY933:AY937 BC933:BC937 BG933:BG937">
    <cfRule type="cellIs" dxfId="3722" priority="235" stopIfTrue="1" operator="equal">
      <formula>""</formula>
    </cfRule>
    <cfRule type="cellIs" dxfId="3721" priority="236" stopIfTrue="1" operator="equal">
      <formula>0</formula>
    </cfRule>
  </conditionalFormatting>
  <conditionalFormatting sqref="K938:K941 O938:O941 S938:S941 W938:W941 AA938:AA941 AE938:AE941 AI938:AI941 AM938:AM941 AQ938:AQ941 AU938:AU941 AY938:AY941 BC938:BC941 BG938:BG941">
    <cfRule type="cellIs" dxfId="3720" priority="233" stopIfTrue="1" operator="equal">
      <formula>""</formula>
    </cfRule>
    <cfRule type="cellIs" dxfId="3719" priority="234" stopIfTrue="1" operator="equal">
      <formula>0</formula>
    </cfRule>
  </conditionalFormatting>
  <conditionalFormatting sqref="K942:K943 O942:O943 S942:S943 W942:W943 AA942:AA943 AE942:AE943 AI942:AI943 AM942:AM943 AQ942:AQ943 AU942:AU943 AY942:AY943 BC942:BC943 BG942:BG943">
    <cfRule type="cellIs" dxfId="3718" priority="231" stopIfTrue="1" operator="equal">
      <formula>""</formula>
    </cfRule>
    <cfRule type="cellIs" dxfId="3717" priority="232" stopIfTrue="1" operator="equal">
      <formula>0</formula>
    </cfRule>
  </conditionalFormatting>
  <conditionalFormatting sqref="K944:K948 O944:O948 S944:S948 W944:W948 AA944:AA948 AE944:AE948 AI944:AI948 AM944:AM948 AQ944:AQ948 AU944:AU948 AY944:AY948 BC944:BC948 BG944:BG948">
    <cfRule type="cellIs" dxfId="3716" priority="229" stopIfTrue="1" operator="equal">
      <formula>""</formula>
    </cfRule>
    <cfRule type="cellIs" dxfId="3715" priority="230" stopIfTrue="1" operator="equal">
      <formula>0</formula>
    </cfRule>
  </conditionalFormatting>
  <conditionalFormatting sqref="K949:K951 O949:O951 S949:S951 W949:W951 AA949:AA951 AE949:AE951 AI949:AI951 AM949:AM951 AQ949:AQ951 AU949:AU951 AY949:AY951 BC949:BC951 BG949:BG951">
    <cfRule type="cellIs" dxfId="3714" priority="227" stopIfTrue="1" operator="equal">
      <formula>""</formula>
    </cfRule>
    <cfRule type="cellIs" dxfId="3713" priority="228" stopIfTrue="1" operator="equal">
      <formula>0</formula>
    </cfRule>
  </conditionalFormatting>
  <conditionalFormatting sqref="K952:K953 O952:O953 S952:S953 W952:W953 AA952:AA953 AE952:AE953 AI952:AI953 AM952:AM953 AQ952:AQ953 AU952:AU953 AY952:AY953 BC952:BC953 BG952:BG953">
    <cfRule type="cellIs" dxfId="3712" priority="225" stopIfTrue="1" operator="equal">
      <formula>""</formula>
    </cfRule>
    <cfRule type="cellIs" dxfId="3711" priority="226" stopIfTrue="1" operator="equal">
      <formula>0</formula>
    </cfRule>
  </conditionalFormatting>
  <conditionalFormatting sqref="K954:K956 O954:O956 S954:S956 W954:W956 AA954:AA956 AE954:AE956 AI954:AI956 AM954:AM956 AQ954:AQ956 AU954:AU956 AY954:AY956 BC954:BC956 BG954:BG956">
    <cfRule type="cellIs" dxfId="3710" priority="223" stopIfTrue="1" operator="equal">
      <formula>""</formula>
    </cfRule>
    <cfRule type="cellIs" dxfId="3709" priority="224" stopIfTrue="1" operator="equal">
      <formula>0</formula>
    </cfRule>
  </conditionalFormatting>
  <conditionalFormatting sqref="K957:K959 O957:O959 S957:S959 W957:W959 AA957:AA959 AE957:AE959 AI957:AI959 AM957:AM959 AQ957:AQ959 AU957:AU959 AY957:AY959 BC957:BC959 BG957:BG959">
    <cfRule type="cellIs" dxfId="3708" priority="221" stopIfTrue="1" operator="equal">
      <formula>""</formula>
    </cfRule>
    <cfRule type="cellIs" dxfId="3707" priority="222" stopIfTrue="1" operator="equal">
      <formula>0</formula>
    </cfRule>
  </conditionalFormatting>
  <conditionalFormatting sqref="K960 O960 S960 W960 AA960 AE960 AI960 AM960 AQ960 AU960 AY960 BC960 BG960">
    <cfRule type="cellIs" dxfId="3706" priority="219" stopIfTrue="1" operator="equal">
      <formula>""</formula>
    </cfRule>
    <cfRule type="cellIs" dxfId="3705" priority="220" stopIfTrue="1" operator="equal">
      <formula>0</formula>
    </cfRule>
  </conditionalFormatting>
  <conditionalFormatting sqref="K961:K962 O961:O962 S961:S962 W961:W962 AA961:AA962 AE961:AE962 AI961:AI962 AM961:AM962 AQ961:AQ962 AU961:AU962 AY961:AY962 BC961:BC962 BG961:BG962">
    <cfRule type="cellIs" dxfId="3704" priority="217" stopIfTrue="1" operator="equal">
      <formula>""</formula>
    </cfRule>
    <cfRule type="cellIs" dxfId="3703" priority="218" stopIfTrue="1" operator="equal">
      <formula>0</formula>
    </cfRule>
  </conditionalFormatting>
  <conditionalFormatting sqref="K963:K965 O963:O965 S963:S965 W963:W965 AA963:AA965 AE963:AE965 AI963:AI965 AM963:AM965 AQ963:AQ965 AU963:AU965 AY963:AY965 BC963:BC965 BG963:BG965">
    <cfRule type="cellIs" dxfId="3702" priority="215" stopIfTrue="1" operator="equal">
      <formula>""</formula>
    </cfRule>
    <cfRule type="cellIs" dxfId="3701" priority="216" stopIfTrue="1" operator="equal">
      <formula>0</formula>
    </cfRule>
  </conditionalFormatting>
  <conditionalFormatting sqref="K966:K967 O966:O967 S966:S967 W966:W967 AA966:AA967 AE966:AE967 AI966:AI967 AM966:AM967 AQ966:AQ967 AU966:AU967 AY966:AY967 BC966:BC967 BG966:BG967">
    <cfRule type="cellIs" dxfId="3700" priority="213" stopIfTrue="1" operator="equal">
      <formula>""</formula>
    </cfRule>
    <cfRule type="cellIs" dxfId="3699" priority="214" stopIfTrue="1" operator="equal">
      <formula>0</formula>
    </cfRule>
  </conditionalFormatting>
  <conditionalFormatting sqref="K968 O968 S968 W968 AA968 AE968 AI968 AM968 AQ968 AU968 AY968 BC968 BG968">
    <cfRule type="cellIs" dxfId="3698" priority="211" stopIfTrue="1" operator="equal">
      <formula>""</formula>
    </cfRule>
    <cfRule type="cellIs" dxfId="3697" priority="212" stopIfTrue="1" operator="equal">
      <formula>0</formula>
    </cfRule>
  </conditionalFormatting>
  <conditionalFormatting sqref="K969:K971 O969:O971 S969:S971 W969:W971 AA969:AA971 AE969:AE971 AI969:AI971 AM969:AM971 AQ969:AQ971 AU969:AU971 AY969:AY971 BC969:BC971 BG969:BG971">
    <cfRule type="cellIs" dxfId="3696" priority="209" stopIfTrue="1" operator="equal">
      <formula>""</formula>
    </cfRule>
    <cfRule type="cellIs" dxfId="3695" priority="210" stopIfTrue="1" operator="equal">
      <formula>0</formula>
    </cfRule>
  </conditionalFormatting>
  <conditionalFormatting sqref="K972:K973 O972:O973 S972:S973 W972:W973 AA972:AA973 AE972:AE973 AI972:AI973 AM972:AM973 AQ972:AQ973 AU972:AU973 AY972:AY973 BC972:BC973 BG972:BG973">
    <cfRule type="cellIs" dxfId="3694" priority="207" stopIfTrue="1" operator="equal">
      <formula>""</formula>
    </cfRule>
    <cfRule type="cellIs" dxfId="3693" priority="208" stopIfTrue="1" operator="equal">
      <formula>0</formula>
    </cfRule>
  </conditionalFormatting>
  <conditionalFormatting sqref="K974:K977 O974:O977 S974:S977 W974:W977 AA974:AA977 AE974:AE977 AI974:AI977 AM974:AM977 AQ974:AQ977 AU974:AU977 AY974:AY977 BC974:BC977 BG974:BG977">
    <cfRule type="cellIs" dxfId="3692" priority="205" stopIfTrue="1" operator="equal">
      <formula>""</formula>
    </cfRule>
    <cfRule type="cellIs" dxfId="3691" priority="206" stopIfTrue="1" operator="equal">
      <formula>0</formula>
    </cfRule>
  </conditionalFormatting>
  <conditionalFormatting sqref="K978:K981 O978:O981 S978:S981 W978:W981 AA978:AA981 AE978:AE981 AI978:AI981 AU978:AU981 AY978:AY981 BC978:BC981 BG978:BG981 AM978:AM981 AQ978:AQ981">
    <cfRule type="cellIs" dxfId="3690" priority="203" stopIfTrue="1" operator="equal">
      <formula>""</formula>
    </cfRule>
    <cfRule type="cellIs" dxfId="3689" priority="204" stopIfTrue="1" operator="equal">
      <formula>0</formula>
    </cfRule>
  </conditionalFormatting>
  <conditionalFormatting sqref="K982:K983 O982:O983 S982:S983 W982:W983 AA982:AA983 AE982:AE983 AI982:AI983 AU982:AU983 AY982:AY983 BC982:BC983 BG982:BG983 AM982:AM983 AQ982:AQ983">
    <cfRule type="cellIs" dxfId="3688" priority="201" stopIfTrue="1" operator="equal">
      <formula>""</formula>
    </cfRule>
    <cfRule type="cellIs" dxfId="3687" priority="202" stopIfTrue="1" operator="equal">
      <formula>0</formula>
    </cfRule>
  </conditionalFormatting>
  <conditionalFormatting sqref="K984:K985 O984:O985 S984:S985 W984:W985 AA984:AA985 AE984:AE985 AI984:AI985 AU984:AU985 AY984:AY985 BC984:BC985 BG984:BG985 AM984:AM985 AQ984:AQ985">
    <cfRule type="cellIs" dxfId="3686" priority="199" stopIfTrue="1" operator="equal">
      <formula>""</formula>
    </cfRule>
    <cfRule type="cellIs" dxfId="3685" priority="200" stopIfTrue="1" operator="equal">
      <formula>0</formula>
    </cfRule>
  </conditionalFormatting>
  <conditionalFormatting sqref="K987:K989 O987:O989 S987:S989 W987:W989 AA987:AA989 AE987:AE989 AI987:AI989 AU987:AU989 AY987:AY989 BC987:BC989 BG987:BG989 AM987:AM989 AQ987:AQ989">
    <cfRule type="cellIs" dxfId="3684" priority="197" stopIfTrue="1" operator="equal">
      <formula>""</formula>
    </cfRule>
    <cfRule type="cellIs" dxfId="3683" priority="198" stopIfTrue="1" operator="equal">
      <formula>0</formula>
    </cfRule>
  </conditionalFormatting>
  <conditionalFormatting sqref="K986 O986 S986 W986 AA986 AE986 AI986 AU986 AY986 BC986 BG986 AM986 AQ986">
    <cfRule type="cellIs" dxfId="3682" priority="195" stopIfTrue="1" operator="equal">
      <formula>""</formula>
    </cfRule>
    <cfRule type="cellIs" dxfId="3681" priority="196" stopIfTrue="1" operator="equal">
      <formula>0</formula>
    </cfRule>
  </conditionalFormatting>
  <conditionalFormatting sqref="K991:K992 O991:O992 S991:S992 W991:W992 AA991:AA992 AE991:AE992 AI991:AI992 AU991:AU992 AY991:AY992 BC991:BC992 BG991:BG992 AM991:AM992 AQ991:AQ992">
    <cfRule type="cellIs" dxfId="3680" priority="193" stopIfTrue="1" operator="equal">
      <formula>""</formula>
    </cfRule>
    <cfRule type="cellIs" dxfId="3679" priority="194" stopIfTrue="1" operator="equal">
      <formula>0</formula>
    </cfRule>
  </conditionalFormatting>
  <conditionalFormatting sqref="K990 O990 S990 W990 AA990 AE990 AI990 AU990 AY990 BC990 BG990 AM990 AQ990">
    <cfRule type="cellIs" dxfId="3678" priority="191" stopIfTrue="1" operator="equal">
      <formula>""</formula>
    </cfRule>
    <cfRule type="cellIs" dxfId="3677" priority="192" stopIfTrue="1" operator="equal">
      <formula>0</formula>
    </cfRule>
  </conditionalFormatting>
  <conditionalFormatting sqref="K993:K995 O993:O995 S993:S995 W993:W995 AA993:AA995 AE993:AE995 AI993:AI995 AU993:AU995 AY993:AY995 BC993:BC995 BG993:BG995 AM993:AM995 AQ993:AQ995">
    <cfRule type="cellIs" dxfId="3676" priority="189" stopIfTrue="1" operator="equal">
      <formula>""</formula>
    </cfRule>
    <cfRule type="cellIs" dxfId="3675" priority="190" stopIfTrue="1" operator="equal">
      <formula>0</formula>
    </cfRule>
  </conditionalFormatting>
  <conditionalFormatting sqref="K996 O996 S996 W996 AA996 AE996 AI996 AU996 AY996 BC996 BG996 AM996 AQ996">
    <cfRule type="cellIs" dxfId="3674" priority="187" stopIfTrue="1" operator="equal">
      <formula>""</formula>
    </cfRule>
    <cfRule type="cellIs" dxfId="3673" priority="188" stopIfTrue="1" operator="equal">
      <formula>0</formula>
    </cfRule>
  </conditionalFormatting>
  <conditionalFormatting sqref="K997:K1001 O997:O1001 S997:S1001 W997:W1001 AA997:AA1001 AE997:AE1001 AI997:AI1001 AU997:AU1001 AY997:AY1001 BC997:BC1001 BG997:BG1001 AM997:AM1001 AQ997:AQ1001">
    <cfRule type="cellIs" dxfId="3672" priority="185" stopIfTrue="1" operator="equal">
      <formula>""</formula>
    </cfRule>
    <cfRule type="cellIs" dxfId="3671" priority="186" stopIfTrue="1" operator="equal">
      <formula>0</formula>
    </cfRule>
  </conditionalFormatting>
  <conditionalFormatting sqref="K1002:K1006 O1002:O1006 S1002:S1006 W1002:W1006 AA1002:AA1006 AE1002:AE1006 AY1002:AY1006 BG1002 AI1002:AI1006 AM1002:AM1006 AQ1002:AQ1006 AU1002:AU1006 BC1002 BG1004:BG1006 BC1004:BC1006">
    <cfRule type="cellIs" dxfId="3670" priority="183" stopIfTrue="1" operator="equal">
      <formula>""</formula>
    </cfRule>
    <cfRule type="cellIs" dxfId="3669" priority="184" stopIfTrue="1" operator="equal">
      <formula>0</formula>
    </cfRule>
  </conditionalFormatting>
  <conditionalFormatting sqref="K1008 O1008 S1008 W1008 AA1008 AE1008 AY1008 BG1008 AI1008 AM1008 AQ1008 AU1008 BC1008">
    <cfRule type="cellIs" dxfId="3668" priority="181" stopIfTrue="1" operator="equal">
      <formula>""</formula>
    </cfRule>
    <cfRule type="cellIs" dxfId="3667" priority="182" stopIfTrue="1" operator="equal">
      <formula>0</formula>
    </cfRule>
  </conditionalFormatting>
  <conditionalFormatting sqref="K1007 O1007 S1007 W1007 AA1007 AE1007 AY1007 BG1007 AI1007 AM1007 AQ1007 AU1007 BC1007">
    <cfRule type="cellIs" dxfId="3666" priority="179" stopIfTrue="1" operator="equal">
      <formula>""</formula>
    </cfRule>
    <cfRule type="cellIs" dxfId="3665" priority="180" stopIfTrue="1" operator="equal">
      <formula>0</formula>
    </cfRule>
  </conditionalFormatting>
  <conditionalFormatting sqref="K1009:K1011 O1009:O1011 S1009:S1011 W1009:W1011 AA1009:AA1011 AE1009:AE1011 AI1009:AI1011 AU1009:AU1011 AY1009:AY1011 BC1009:BC1011 BG1009:BG1011 AM1009:AM1011 AQ1009:AQ1011">
    <cfRule type="cellIs" dxfId="3664" priority="177" stopIfTrue="1" operator="equal">
      <formula>""</formula>
    </cfRule>
    <cfRule type="cellIs" dxfId="3663" priority="178" stopIfTrue="1" operator="equal">
      <formula>0</formula>
    </cfRule>
  </conditionalFormatting>
  <conditionalFormatting sqref="K1012:K1013 O1012:O1013 S1012:S1013 W1012:W1013 AA1012:AA1013 AE1012:AE1013 AI1012:AI1013 AU1012:AU1013 AY1012:AY1013 BC1012:BC1013 BG1012:BG1013 AM1012:AM1013 AQ1012:AQ1013">
    <cfRule type="cellIs" dxfId="3662" priority="175" stopIfTrue="1" operator="equal">
      <formula>""</formula>
    </cfRule>
    <cfRule type="cellIs" dxfId="3661" priority="176" stopIfTrue="1" operator="equal">
      <formula>0</formula>
    </cfRule>
  </conditionalFormatting>
  <conditionalFormatting sqref="O1014:O1016 S1014:S1016 W1014:W1016 AA1014:AA1016 AE1014:AE1016 AI1014:AI1016 AU1014:AU1016 AY1014:AY1016 BC1014:BC1016 BG1014:BG1016 AM1014:AM1016 AQ1014:AQ1016 K1014:K1016">
    <cfRule type="cellIs" dxfId="3660" priority="173" stopIfTrue="1" operator="equal">
      <formula>""</formula>
    </cfRule>
    <cfRule type="cellIs" dxfId="3659" priority="174" stopIfTrue="1" operator="equal">
      <formula>0</formula>
    </cfRule>
  </conditionalFormatting>
  <conditionalFormatting sqref="K1018 O1018 S1018 W1018 AA1018 AE1018 AI1018 AU1018 AY1018 BC1018 BG1018 AM1018 AQ1018">
    <cfRule type="cellIs" dxfId="3658" priority="171" stopIfTrue="1" operator="equal">
      <formula>""</formula>
    </cfRule>
    <cfRule type="cellIs" dxfId="3657" priority="172" stopIfTrue="1" operator="equal">
      <formula>0</formula>
    </cfRule>
  </conditionalFormatting>
  <conditionalFormatting sqref="K1019:K1021 O1019:O1021 S1019:S1021 W1019:W1021 AA1019:AA1021 AE1019:AE1021 AI1019:AI1021 AU1019:AU1021 AY1019:AY1021 BC1019:BC1021 BG1019:BG1021 AM1019:AM1021 AQ1019:AQ1021">
    <cfRule type="cellIs" dxfId="3656" priority="169" stopIfTrue="1" operator="equal">
      <formula>""</formula>
    </cfRule>
    <cfRule type="cellIs" dxfId="3655" priority="170" stopIfTrue="1" operator="equal">
      <formula>0</formula>
    </cfRule>
  </conditionalFormatting>
  <conditionalFormatting sqref="K1017 O1017 S1017 W1017 AA1017 AE1017 AI1017 AU1017 AY1017 BC1017 BG1017 AM1017 AQ1017">
    <cfRule type="cellIs" dxfId="3654" priority="167" stopIfTrue="1" operator="equal">
      <formula>""</formula>
    </cfRule>
    <cfRule type="cellIs" dxfId="3653" priority="168" stopIfTrue="1" operator="equal">
      <formula>0</formula>
    </cfRule>
  </conditionalFormatting>
  <conditionalFormatting sqref="K1022:K1025 O1022:O1025 S1022:S1025 W1022:W1025 AA1022:AA1025 AE1022:AE1025 AI1022:AI1025 AU1022:AU1025 AY1022:AY1025 BC1022:BC1025 BG1022:BG1025 AM1022:AM1025 AQ1022:AQ1025 AQ1027 AM1027 BG1027 BC1027 AY1027 AU1027 AI1027 AE1027 AA1027 W1027 S1027 O1027 K1027">
    <cfRule type="cellIs" dxfId="3652" priority="165" stopIfTrue="1" operator="equal">
      <formula>""</formula>
    </cfRule>
    <cfRule type="cellIs" dxfId="3651" priority="166" stopIfTrue="1" operator="equal">
      <formula>0</formula>
    </cfRule>
  </conditionalFormatting>
  <conditionalFormatting sqref="AQ1026 AM1026 BG1026 BC1026 AY1026 AU1026 AE1026 AA1026 W1026 S1026 O1026 K1026">
    <cfRule type="cellIs" dxfId="3650" priority="163" stopIfTrue="1" operator="equal">
      <formula>""</formula>
    </cfRule>
    <cfRule type="cellIs" dxfId="3649" priority="164" stopIfTrue="1" operator="equal">
      <formula>0</formula>
    </cfRule>
  </conditionalFormatting>
  <conditionalFormatting sqref="AI1026">
    <cfRule type="cellIs" dxfId="3648" priority="161" stopIfTrue="1" operator="equal">
      <formula>""</formula>
    </cfRule>
    <cfRule type="cellIs" dxfId="3647" priority="162" stopIfTrue="1" operator="equal">
      <formula>0</formula>
    </cfRule>
  </conditionalFormatting>
  <conditionalFormatting sqref="K1028:K1029 O1028:O1029 S1028:S1029 W1028:W1029 AA1028:AA1029 AE1028:AE1029 AI1028:AI1029 AU1028:AU1029 AY1028:AY1029 BC1028:BC1029 BG1028:BG1029 AM1028:AM1029 AQ1028:AQ1029">
    <cfRule type="cellIs" dxfId="3646" priority="157" stopIfTrue="1" operator="equal">
      <formula>""</formula>
    </cfRule>
    <cfRule type="cellIs" dxfId="3645" priority="158" stopIfTrue="1" operator="equal">
      <formula>0</formula>
    </cfRule>
  </conditionalFormatting>
  <conditionalFormatting sqref="K1030:K1032 O1030:O1032 S1030:S1032 W1030:W1032 AA1030:AA1032 AE1030:AE1032 AI1030:AI1032 AU1030:AU1032 AY1030:AY1032 BC1030:BC1032 BG1030:BG1032 AM1030:AM1032 AQ1030:AQ1032">
    <cfRule type="cellIs" dxfId="3644" priority="155" stopIfTrue="1" operator="equal">
      <formula>""</formula>
    </cfRule>
    <cfRule type="cellIs" dxfId="3643" priority="156" stopIfTrue="1" operator="equal">
      <formula>0</formula>
    </cfRule>
  </conditionalFormatting>
  <conditionalFormatting sqref="O1033:O1036 S1033:S1036 W1033:W1036 AA1033:AA1036 AE1033:AE1036 AI1033:AI1036 AU1033:AU1036 AY1033:AY1036 BC1033:BC1036 BG1033:BG1036 AM1033:AM1036 AQ1033:AQ1036 K1033:K1036">
    <cfRule type="cellIs" dxfId="3642" priority="153" stopIfTrue="1" operator="equal">
      <formula>""</formula>
    </cfRule>
    <cfRule type="cellIs" dxfId="3641" priority="154" stopIfTrue="1" operator="equal">
      <formula>0</formula>
    </cfRule>
  </conditionalFormatting>
  <conditionalFormatting sqref="O1037:O1040 S1037:S1040 W1037:W1040 AA1037:AA1040 AE1037:AE1040 AI1037:AI1040 AU1037:AU1040 AY1037:AY1040 BC1037:BC1040 BG1037:BG1040 AM1037:AM1040 AQ1037:AQ1040 K1037:K1040">
    <cfRule type="cellIs" dxfId="3640" priority="151" stopIfTrue="1" operator="equal">
      <formula>""</formula>
    </cfRule>
    <cfRule type="cellIs" dxfId="3639" priority="152" stopIfTrue="1" operator="equal">
      <formula>0</formula>
    </cfRule>
  </conditionalFormatting>
  <conditionalFormatting sqref="O1041:O1043 S1041:S1043 W1041:W1043 AA1041:AA1043 AE1041:AE1043 AI1041:AI1043 AU1041:AU1043 AY1041:AY1043 BC1041:BC1043 BG1041:BG1043 AM1041:AM1043 AQ1041:AQ1043 K1041:K1043">
    <cfRule type="cellIs" dxfId="3638" priority="149" stopIfTrue="1" operator="equal">
      <formula>""</formula>
    </cfRule>
    <cfRule type="cellIs" dxfId="3637" priority="150" stopIfTrue="1" operator="equal">
      <formula>0</formula>
    </cfRule>
  </conditionalFormatting>
  <conditionalFormatting sqref="BC1044:BC1047 BG1044:BG1047 O1044:O1047 S1044:S1047 W1044:W1047 AA1044:AA1047 AE1044:AE1047 AI1044:AI1047 AU1044:AU1047 AY1044:AY1047 AM1044:AM1047 AQ1044:AQ1047 K1044:K1047">
    <cfRule type="cellIs" dxfId="3636" priority="147" stopIfTrue="1" operator="equal">
      <formula>""</formula>
    </cfRule>
    <cfRule type="cellIs" dxfId="3635" priority="148" stopIfTrue="1" operator="equal">
      <formula>0</formula>
    </cfRule>
  </conditionalFormatting>
  <conditionalFormatting sqref="BC1048 BG1048 O1048 S1048 W1048 AA1048 AE1048 AI1048 AU1048 AY1048 AM1048 AQ1048 K1048">
    <cfRule type="cellIs" dxfId="3634" priority="145" stopIfTrue="1" operator="equal">
      <formula>""</formula>
    </cfRule>
    <cfRule type="cellIs" dxfId="3633" priority="146" stopIfTrue="1" operator="equal">
      <formula>0</formula>
    </cfRule>
  </conditionalFormatting>
  <conditionalFormatting sqref="BC1049:BC1051 BG1049:BG1051 O1049:O1051 S1049:S1051 W1049:W1051 AA1049:AA1051 AI1049:AI1051 AU1049:AU1051 AY1049:AY1051 AM1049:AM1051 AQ1049:AQ1051 K1049:K1051 AE1049:AE1051">
    <cfRule type="cellIs" dxfId="3632" priority="143" stopIfTrue="1" operator="equal">
      <formula>""</formula>
    </cfRule>
    <cfRule type="cellIs" dxfId="3631" priority="144" stopIfTrue="1" operator="equal">
      <formula>0</formula>
    </cfRule>
  </conditionalFormatting>
  <conditionalFormatting sqref="BC1052 BG1052 O1052:O1054 S1052:S1054 W1052:W1054 AA1052:AA1054 AI1052:AI1054 AU1052 AY1052 AM1052:AM1054 AQ1052 K1052:K1054 AE1052:AE1054 AQ1054 AU1054 AY1054 BC1054 BG1054">
    <cfRule type="cellIs" dxfId="3630" priority="141" stopIfTrue="1" operator="equal">
      <formula>""</formula>
    </cfRule>
    <cfRule type="cellIs" dxfId="3629" priority="142" stopIfTrue="1" operator="equal">
      <formula>0</formula>
    </cfRule>
  </conditionalFormatting>
  <conditionalFormatting sqref="BC1055:BC1061 BG1055:BG1061 O1055:O1061 S1055:S1061 W1055:W1061 AA1055:AA1061 AI1055:AI1061 AU1055:AU1061 AY1055:AY1061 AM1055:AM1061 AQ1055:AQ1061 K1055:K1061 AE1055:AE1061">
    <cfRule type="cellIs" dxfId="3628" priority="139" stopIfTrue="1" operator="equal">
      <formula>""</formula>
    </cfRule>
    <cfRule type="cellIs" dxfId="3627" priority="140" stopIfTrue="1" operator="equal">
      <formula>0</formula>
    </cfRule>
  </conditionalFormatting>
  <conditionalFormatting sqref="BC1062:BC1065 BG1062:BG1065 O1062:O1065 S1062:S1065 W1062:W1065 AA1062:AA1065 AI1062:AI1065 AU1062:AU1065 AY1062:AY1065 AM1062:AM1065 AQ1062:AQ1065 K1062:K1065 AE1062:AE1065">
    <cfRule type="cellIs" dxfId="3626" priority="137" stopIfTrue="1" operator="equal">
      <formula>""</formula>
    </cfRule>
    <cfRule type="cellIs" dxfId="3625" priority="138" stopIfTrue="1" operator="equal">
      <formula>0</formula>
    </cfRule>
  </conditionalFormatting>
  <conditionalFormatting sqref="BC1066:BC1070 BG1066:BG1070 O1066:O1070 S1066:S1070 W1066:W1070 AA1066:AA1070 AI1066:AI1070 AU1066:AU1070 AY1066:AY1070 AM1066:AM1070 AQ1066:AQ1070 K1066:K1070 AE1066:AE1070">
    <cfRule type="cellIs" dxfId="3624" priority="135" stopIfTrue="1" operator="equal">
      <formula>""</formula>
    </cfRule>
    <cfRule type="cellIs" dxfId="3623" priority="136" stopIfTrue="1" operator="equal">
      <formula>0</formula>
    </cfRule>
  </conditionalFormatting>
  <conditionalFormatting sqref="BC1071:BC1072 BG1071:BG1072 O1071:O1072 S1071:S1072 W1071:W1072 AA1071:AA1072 AI1071:AI1072 AU1071:AU1072 AY1071:AY1072 AM1071:AM1072 AQ1071:AQ1072 K1071:K1072 AE1071:AE1072">
    <cfRule type="cellIs" dxfId="3622" priority="133" stopIfTrue="1" operator="equal">
      <formula>""</formula>
    </cfRule>
    <cfRule type="cellIs" dxfId="3621" priority="134" stopIfTrue="1" operator="equal">
      <formula>0</formula>
    </cfRule>
  </conditionalFormatting>
  <conditionalFormatting sqref="BC1073:BC1074 BG1073:BG1074 O1073:O1074 S1073:S1074 W1073:W1074 AI1073:AI1074 AU1073:AU1074 AY1073:AY1074 AM1073:AM1074 AQ1073:AQ1074 K1073:K1074 AA1073 AE1073:AE1074">
    <cfRule type="cellIs" dxfId="3620" priority="131" stopIfTrue="1" operator="equal">
      <formula>""</formula>
    </cfRule>
    <cfRule type="cellIs" dxfId="3619" priority="132" stopIfTrue="1" operator="equal">
      <formula>0</formula>
    </cfRule>
  </conditionalFormatting>
  <conditionalFormatting sqref="AA1074">
    <cfRule type="cellIs" dxfId="3618" priority="129" stopIfTrue="1" operator="equal">
      <formula>""</formula>
    </cfRule>
    <cfRule type="cellIs" dxfId="3617" priority="130" stopIfTrue="1" operator="equal">
      <formula>0</formula>
    </cfRule>
  </conditionalFormatting>
  <conditionalFormatting sqref="BC1075:BC1079 BG1075:BG1079 O1075:O1079 S1075:S1079 W1075:W1079 AA1075:AA1079 AI1075:AI1079 AU1075:AU1079 AY1075:AY1079 AM1075:AM1079 AQ1075:AQ1079 K1075:K1079 AE1075:AE1079">
    <cfRule type="cellIs" dxfId="3616" priority="127" stopIfTrue="1" operator="equal">
      <formula>""</formula>
    </cfRule>
    <cfRule type="cellIs" dxfId="3615" priority="128" stopIfTrue="1" operator="equal">
      <formula>0</formula>
    </cfRule>
  </conditionalFormatting>
  <conditionalFormatting sqref="BC1080:BC1083 BG1080:BG1083 O1080:O1083 S1080:S1083 W1080:W1083 AA1080:AA1083 AI1080:AI1083 AU1080:AU1083 AY1080:AY1083 AM1080:AM1083 AQ1080:AQ1083 K1080:K1083 AE1080:AE1083 AE1085 K1085 AQ1085 AM1085 AY1085 AU1085 AI1085 AA1085 W1085 S1085 O1085 BG1085 BC1085">
    <cfRule type="cellIs" dxfId="3614" priority="125" stopIfTrue="1" operator="equal">
      <formula>""</formula>
    </cfRule>
    <cfRule type="cellIs" dxfId="3613" priority="126" stopIfTrue="1" operator="equal">
      <formula>0</formula>
    </cfRule>
  </conditionalFormatting>
  <conditionalFormatting sqref="AE1084 K1084 AQ1084 AM1084 AY1084 AU1084 AI1084 AA1084 W1084 S1084 O1084 BG1084 BC1084">
    <cfRule type="cellIs" dxfId="3612" priority="123" stopIfTrue="1" operator="equal">
      <formula>""</formula>
    </cfRule>
    <cfRule type="cellIs" dxfId="3611" priority="124" stopIfTrue="1" operator="equal">
      <formula>0</formula>
    </cfRule>
  </conditionalFormatting>
  <conditionalFormatting sqref="BC1086 BG1086 O1086 S1086 W1086 AA1086 AI1086 AU1086 AY1086 AM1086 AQ1086 K1086 AE1086">
    <cfRule type="cellIs" dxfId="3610" priority="121" stopIfTrue="1" operator="equal">
      <formula>""</formula>
    </cfRule>
    <cfRule type="cellIs" dxfId="3609" priority="122" stopIfTrue="1" operator="equal">
      <formula>0</formula>
    </cfRule>
  </conditionalFormatting>
  <conditionalFormatting sqref="BC1087:BC1090 BG1087:BG1090 O1087:O1090 S1087:S1090 W1087:W1090 AA1087:AA1090 AI1087:AI1090 AU1087:AU1090 AY1087:AY1090 AM1087:AM1090 AQ1087:AQ1090 K1087:K1090 AE1087:AE1090">
    <cfRule type="cellIs" dxfId="3608" priority="119" stopIfTrue="1" operator="equal">
      <formula>""</formula>
    </cfRule>
    <cfRule type="cellIs" dxfId="3607" priority="120" stopIfTrue="1" operator="equal">
      <formula>0</formula>
    </cfRule>
  </conditionalFormatting>
  <conditionalFormatting sqref="BC1091:BC1094 BG1091:BG1094 O1091:O1094 S1091:S1094 W1091:W1094 AA1091:AA1094 AI1091:AI1094 AU1091:AU1094 AY1091:AY1094 AM1091:AM1094 AQ1091:AQ1094 K1091:K1094 AE1091:AE1094">
    <cfRule type="cellIs" dxfId="3606" priority="117" stopIfTrue="1" operator="equal">
      <formula>""</formula>
    </cfRule>
    <cfRule type="cellIs" dxfId="3605" priority="118" stopIfTrue="1" operator="equal">
      <formula>0</formula>
    </cfRule>
  </conditionalFormatting>
  <conditionalFormatting sqref="BC1095:BC1097 BG1095:BG1097 O1095:O1097 S1095:S1097 W1095:W1097 AA1095:AA1097 AI1095:AI1097 AU1095:AU1097 AY1095:AY1097 AM1095:AM1097 AQ1095:AQ1097 K1095:K1097 AE1095:AE1097">
    <cfRule type="cellIs" dxfId="3604" priority="115" stopIfTrue="1" operator="equal">
      <formula>""</formula>
    </cfRule>
    <cfRule type="cellIs" dxfId="3603" priority="116" stopIfTrue="1" operator="equal">
      <formula>0</formula>
    </cfRule>
  </conditionalFormatting>
  <conditionalFormatting sqref="BC1098:BC1099 BG1098:BG1099 O1098:O1099 S1098:S1099 W1098:W1099 AA1098:AA1099 AI1098:AI1099 AU1098:AU1099 AY1098:AY1099 AM1098:AM1099 AQ1098:AQ1099 K1098:K1099 AE1098:AE1099">
    <cfRule type="cellIs" dxfId="3602" priority="113" stopIfTrue="1" operator="equal">
      <formula>""</formula>
    </cfRule>
    <cfRule type="cellIs" dxfId="3601" priority="114" stopIfTrue="1" operator="equal">
      <formula>0</formula>
    </cfRule>
  </conditionalFormatting>
  <conditionalFormatting sqref="BC1100 BG1100:BG1103 O1100:O1103 S1100:S1103 W1100:W1103 AA1100:AA1103 AI1100:AI1103 AU1100 AY1100 AM1100:AM1103 AQ1100 AE1100:AE1103 K1100:K1103 BC1102:BC1103 AY1102:AY1103 AU1102:AU1103 AQ1102:AQ1103">
    <cfRule type="cellIs" dxfId="3600" priority="111" stopIfTrue="1" operator="equal">
      <formula>""</formula>
    </cfRule>
    <cfRule type="cellIs" dxfId="3599" priority="112" stopIfTrue="1" operator="equal">
      <formula>0</formula>
    </cfRule>
  </conditionalFormatting>
  <conditionalFormatting sqref="BC1104:BC1106 BG1104:BG1106 O1104:O1106 S1104:S1106 W1104:W1106 AA1104:AA1106 AI1104:AI1106 AU1104:AU1106 AY1104:AY1106 AM1104:AM1106 AQ1104:AQ1106 K1104:K1106 AE1104:AE1106">
    <cfRule type="cellIs" dxfId="3598" priority="109" stopIfTrue="1" operator="equal">
      <formula>""</formula>
    </cfRule>
    <cfRule type="cellIs" dxfId="3597" priority="110" stopIfTrue="1" operator="equal">
      <formula>0</formula>
    </cfRule>
  </conditionalFormatting>
  <conditionalFormatting sqref="BC1107:BC1110 BG1107:BG1110 O1107:O1110 S1107:S1110 W1107:W1110 AA1107:AA1110 AI1107:AI1110 AU1107:AU1110 AY1107:AY1110 AM1107:AM1110 AQ1107:AQ1110 K1107:K1110 AE1107:AE1110">
    <cfRule type="cellIs" dxfId="3596" priority="107" stopIfTrue="1" operator="equal">
      <formula>""</formula>
    </cfRule>
    <cfRule type="cellIs" dxfId="3595" priority="108" stopIfTrue="1" operator="equal">
      <formula>0</formula>
    </cfRule>
  </conditionalFormatting>
  <conditionalFormatting sqref="BC1111 BG1111 O1111 S1111 W1111 AA1111 AI1111 AU1111 AY1111 AM1111 AQ1111 K1111 AE1111">
    <cfRule type="cellIs" dxfId="3594" priority="105" stopIfTrue="1" operator="equal">
      <formula>""</formula>
    </cfRule>
    <cfRule type="cellIs" dxfId="3593" priority="106" stopIfTrue="1" operator="equal">
      <formula>0</formula>
    </cfRule>
  </conditionalFormatting>
  <conditionalFormatting sqref="BC1112:BC1113 BG1112:BG1113 O1112:O1113 S1112:S1113 W1112:W1113 AA1112:AA1113 AI1112:AI1113 AU1112:AU1113 AY1112:AY1113 AM1112:AM1113 AQ1112:AQ1113 K1112:K1113 AE1112:AE1113">
    <cfRule type="cellIs" dxfId="3592" priority="103" stopIfTrue="1" operator="equal">
      <formula>""</formula>
    </cfRule>
    <cfRule type="cellIs" dxfId="3591" priority="104" stopIfTrue="1" operator="equal">
      <formula>0</formula>
    </cfRule>
  </conditionalFormatting>
  <conditionalFormatting sqref="BC1114:BC1117 BG1114:BG1117 O1114:O1117 S1114:S1117 W1114:W1117 AA1114:AA1117 AI1114:AI1117 AU1114:AU1117 AY1114:AY1117 AM1114:AM1117 AQ1114:AQ1117 K1114:K1117 AE1114:AE1117">
    <cfRule type="cellIs" dxfId="3590" priority="101" stopIfTrue="1" operator="equal">
      <formula>""</formula>
    </cfRule>
    <cfRule type="cellIs" dxfId="3589" priority="102" stopIfTrue="1" operator="equal">
      <formula>0</formula>
    </cfRule>
  </conditionalFormatting>
  <conditionalFormatting sqref="AE1119 K1119 AQ1119 AM1119 AY1119 AU1119 AI1119 AA1119 W1119 S1119 O1119 BG1119 BC1119">
    <cfRule type="cellIs" dxfId="3588" priority="99" stopIfTrue="1" operator="equal">
      <formula>""</formula>
    </cfRule>
    <cfRule type="cellIs" dxfId="3587" priority="100" stopIfTrue="1" operator="equal">
      <formula>0</formula>
    </cfRule>
  </conditionalFormatting>
  <conditionalFormatting sqref="AE1118 K1118 AQ1118 AM1118 AY1118 AU1118 AI1118 AA1118 W1118 S1118 O1118 BG1118 BC1118">
    <cfRule type="cellIs" dxfId="3586" priority="97" stopIfTrue="1" operator="equal">
      <formula>""</formula>
    </cfRule>
    <cfRule type="cellIs" dxfId="3585" priority="98" stopIfTrue="1" operator="equal">
      <formula>0</formula>
    </cfRule>
  </conditionalFormatting>
  <conditionalFormatting sqref="BC1120:BC1122 BG1120:BG1122 O1120:O1122 S1120:S1122 W1120:W1122 AA1120:AA1122 AI1120:AI1122 AU1120:AU1122 AY1120:AY1122 AM1120:AM1122 AQ1120:AQ1122 K1120:K1122 AE1120:AE1122">
    <cfRule type="cellIs" dxfId="3584" priority="95" stopIfTrue="1" operator="equal">
      <formula>""</formula>
    </cfRule>
    <cfRule type="cellIs" dxfId="3583" priority="96" stopIfTrue="1" operator="equal">
      <formula>0</formula>
    </cfRule>
  </conditionalFormatting>
  <conditionalFormatting sqref="BC1123:BC1125 BG1123:BG1125 O1123:O1125 S1123:S1125 W1123:W1125 AA1123:AA1125 AI1123:AI1125 AU1123:AU1125 AY1123:AY1125 AM1123:AM1125 AQ1123:AQ1125 K1123:K1125 AE1123:AE1125">
    <cfRule type="cellIs" dxfId="3582" priority="93" stopIfTrue="1" operator="equal">
      <formula>""</formula>
    </cfRule>
    <cfRule type="cellIs" dxfId="3581" priority="94" stopIfTrue="1" operator="equal">
      <formula>0</formula>
    </cfRule>
  </conditionalFormatting>
  <conditionalFormatting sqref="BC1126 BG1126 O1126 S1126 W1126 AA1126 AI1126 AU1126 AY1126 AM1126 AQ1126 K1126 AE1126">
    <cfRule type="cellIs" dxfId="3580" priority="91" stopIfTrue="1" operator="equal">
      <formula>""</formula>
    </cfRule>
    <cfRule type="cellIs" dxfId="3579" priority="92" stopIfTrue="1" operator="equal">
      <formula>0</formula>
    </cfRule>
  </conditionalFormatting>
  <conditionalFormatting sqref="BC1127:BC1129 BG1127:BG1129 AI1127:AI1129 AU1127:AU1129 AY1127:AY1129 AM1127:AM1129 AQ1127:AQ1129 O1127:O1129 S1127:S1129 W1127:W1129 AA1127:AA1129 K1127:K1129 AE1127:AE1129">
    <cfRule type="cellIs" dxfId="3578" priority="89" stopIfTrue="1" operator="equal">
      <formula>""</formula>
    </cfRule>
    <cfRule type="cellIs" dxfId="3577" priority="90" stopIfTrue="1" operator="equal">
      <formula>0</formula>
    </cfRule>
  </conditionalFormatting>
  <conditionalFormatting sqref="BC1130:BC1133 BG1130:BG1133 AI1130:AI1133 AU1130:AU1133 AY1130:AY1133 AM1130:AM1133 AQ1130:AQ1133 O1130:O1133 S1130:S1133 W1130:W1133 AA1130:AA1133 K1130:K1133 AE1130:AE1133">
    <cfRule type="cellIs" dxfId="3576" priority="87" stopIfTrue="1" operator="equal">
      <formula>""</formula>
    </cfRule>
    <cfRule type="cellIs" dxfId="3575" priority="88" stopIfTrue="1" operator="equal">
      <formula>0</formula>
    </cfRule>
  </conditionalFormatting>
  <conditionalFormatting sqref="BC1134 BG1134 AI1134 AU1134 AY1134 AM1134 AQ1134 O1134 S1134 W1134 AA1134 K1134 AE1134">
    <cfRule type="cellIs" dxfId="3574" priority="85" stopIfTrue="1" operator="equal">
      <formula>""</formula>
    </cfRule>
    <cfRule type="cellIs" dxfId="3573" priority="86" stopIfTrue="1" operator="equal">
      <formula>0</formula>
    </cfRule>
  </conditionalFormatting>
  <conditionalFormatting sqref="BC1135:BC1138 BG1135:BG1138 AI1135:AI1138 AU1135:AU1138 AY1135:AY1138 AM1135:AM1138 AQ1135:AQ1138 O1135:O1138 S1135:S1138 W1135:W1138 AA1135:AA1138 K1135:K1138 AE1135:AE1138">
    <cfRule type="cellIs" dxfId="3572" priority="83" stopIfTrue="1" operator="equal">
      <formula>""</formula>
    </cfRule>
    <cfRule type="cellIs" dxfId="3571" priority="84" stopIfTrue="1" operator="equal">
      <formula>0</formula>
    </cfRule>
  </conditionalFormatting>
  <conditionalFormatting sqref="BC1139:BC1140 BG1139:BG1140 AI1139:AI1140 AU1139:AU1140 AY1139:AY1140 AM1139:AM1140 AQ1139:AQ1140 O1139:O1140 S1139:S1140 W1139:W1140 AA1139:AA1140 K1139:K1140 AE1139:AE1140">
    <cfRule type="cellIs" dxfId="3570" priority="81" stopIfTrue="1" operator="equal">
      <formula>""</formula>
    </cfRule>
    <cfRule type="cellIs" dxfId="3569" priority="82" stopIfTrue="1" operator="equal">
      <formula>0</formula>
    </cfRule>
  </conditionalFormatting>
  <conditionalFormatting sqref="BC1141:BC1144 BG1141:BG1144 AI1141:AI1144 AU1141:AU1144 AY1141:AY1144 AM1141:AM1144 AQ1141:AQ1144 O1141:O1144 S1141:S1144 W1141:W1144 AA1141:AA1144 K1141:K1144 AE1141:AE1144">
    <cfRule type="cellIs" dxfId="3568" priority="79" stopIfTrue="1" operator="equal">
      <formula>""</formula>
    </cfRule>
    <cfRule type="cellIs" dxfId="3567" priority="80" stopIfTrue="1" operator="equal">
      <formula>0</formula>
    </cfRule>
  </conditionalFormatting>
  <conditionalFormatting sqref="BC1145:BC1147 BG1145:BG1147 AI1145:AI1147 AU1145:AU1147 AY1145:AY1147 AM1145:AM1147 AQ1145:AQ1147 O1145:O1147 S1145:S1147 W1145:W1147 AA1145:AA1147 K1145:K1147 AE1145:AE1147">
    <cfRule type="cellIs" dxfId="3566" priority="77" stopIfTrue="1" operator="equal">
      <formula>""</formula>
    </cfRule>
    <cfRule type="cellIs" dxfId="3565" priority="78" stopIfTrue="1" operator="equal">
      <formula>0</formula>
    </cfRule>
  </conditionalFormatting>
  <conditionalFormatting sqref="BC1148:BC1151 BG1148:BG1151 AI1148:AI1151 AU1148:AU1151 AY1148:AY1151 AM1148:AM1151 AQ1148:AQ1151 O1148:O1151 S1148:S1151 W1148:W1151 AA1148:AA1151 K1148:K1151 AE1148:AE1151">
    <cfRule type="cellIs" dxfId="3564" priority="75" stopIfTrue="1" operator="equal">
      <formula>""</formula>
    </cfRule>
    <cfRule type="cellIs" dxfId="3563" priority="76" stopIfTrue="1" operator="equal">
      <formula>0</formula>
    </cfRule>
  </conditionalFormatting>
  <conditionalFormatting sqref="BC1152:BC1154 BG1152:BG1154 AI1152:AI1154 AU1152:AU1154 AY1152:AY1154 AM1152:AM1154 AQ1152:AQ1154 O1152:O1154 S1152:S1154 W1152:W1154 AA1152:AA1154 K1152:K1154 AE1152:AE1154">
    <cfRule type="cellIs" dxfId="3562" priority="73" stopIfTrue="1" operator="equal">
      <formula>""</formula>
    </cfRule>
    <cfRule type="cellIs" dxfId="3561" priority="74" stopIfTrue="1" operator="equal">
      <formula>0</formula>
    </cfRule>
  </conditionalFormatting>
  <conditionalFormatting sqref="BC1155:BC1157 BG1155:BG1157 AI1155:AI1157 AU1155:AU1157 AY1155:AY1157 AM1155:AM1157 AQ1155:AQ1157 O1155:O1157 S1155:S1157 W1155:W1157 AA1155:AA1157 K1155:K1157 AE1155:AE1157">
    <cfRule type="cellIs" dxfId="3560" priority="71" stopIfTrue="1" operator="equal">
      <formula>""</formula>
    </cfRule>
    <cfRule type="cellIs" dxfId="3559" priority="72" stopIfTrue="1" operator="equal">
      <formula>0</formula>
    </cfRule>
  </conditionalFormatting>
  <conditionalFormatting sqref="BC1158:BC1160 BG1158:BG1160 AI1158:AI1160 AU1158:AU1160 AY1158:AY1160 AM1158:AM1160 AQ1158:AQ1160 O1158:O1160 S1158:S1160 W1158:W1160 AA1158:AA1160 K1158:K1160 AE1158:AE1160">
    <cfRule type="cellIs" dxfId="3558" priority="69" stopIfTrue="1" operator="equal">
      <formula>""</formula>
    </cfRule>
    <cfRule type="cellIs" dxfId="3557" priority="70" stopIfTrue="1" operator="equal">
      <formula>0</formula>
    </cfRule>
  </conditionalFormatting>
  <conditionalFormatting sqref="BC1161:BC1164 BG1161:BG1164 AI1161:AI1164 AU1161:AU1164 AY1161:AY1164 AM1161:AM1164 AQ1161:AQ1164 O1161:O1164 S1161:S1164 W1161:W1164 AA1161:AA1164 K1161:K1164 AE1161:AE1164">
    <cfRule type="cellIs" dxfId="3556" priority="67" stopIfTrue="1" operator="equal">
      <formula>""</formula>
    </cfRule>
    <cfRule type="cellIs" dxfId="3555" priority="68" stopIfTrue="1" operator="equal">
      <formula>0</formula>
    </cfRule>
  </conditionalFormatting>
  <conditionalFormatting sqref="BC1165:BC1168 BG1165:BG1168 AI1165:AI1168 AU1165:AU1168 AY1165:AY1168 AM1165:AM1168 AQ1165:AQ1168 O1165:O1168 S1165:S1168 W1165:W1168 AA1165:AA1168 K1165:K1168 AE1165:AE1168">
    <cfRule type="cellIs" dxfId="3554" priority="65" stopIfTrue="1" operator="equal">
      <formula>""</formula>
    </cfRule>
    <cfRule type="cellIs" dxfId="3553" priority="66" stopIfTrue="1" operator="equal">
      <formula>0</formula>
    </cfRule>
  </conditionalFormatting>
  <conditionalFormatting sqref="BC1169:BC1170 BG1169:BG1170 AI1169:AI1170 AU1169:AU1170 AY1169:AY1170 AM1169:AM1170 AQ1169:AQ1170 O1169:O1170 S1169:S1170 W1169:W1170 AA1169:AA1170 K1169:K1170 AE1169:AE1170">
    <cfRule type="cellIs" dxfId="3552" priority="63" stopIfTrue="1" operator="equal">
      <formula>""</formula>
    </cfRule>
    <cfRule type="cellIs" dxfId="3551" priority="64" stopIfTrue="1" operator="equal">
      <formula>0</formula>
    </cfRule>
  </conditionalFormatting>
  <conditionalFormatting sqref="BC1171:BC1172 BG1171:BG1172 AI1171:AI1172 AU1171:AU1172 AY1171:AY1172 AM1171:AM1172 AQ1171:AQ1172 O1171:O1172 S1171:S1172 W1171:W1172 AA1171:AA1172 K1171:K1172 AE1171:AE1172">
    <cfRule type="cellIs" dxfId="3550" priority="61" stopIfTrue="1" operator="equal">
      <formula>""</formula>
    </cfRule>
    <cfRule type="cellIs" dxfId="3549" priority="62" stopIfTrue="1" operator="equal">
      <formula>0</formula>
    </cfRule>
  </conditionalFormatting>
  <conditionalFormatting sqref="BC1173:BC1176 BG1173:BG1176 AI1173:AI1176 AU1173:AU1176 AY1173:AY1176 AM1173:AM1176 AQ1173:AQ1176 O1173:O1176 S1173:S1176 W1173:W1176 K1173:K1176 AE1173:AE1176 AA1173:AA1176">
    <cfRule type="cellIs" dxfId="3548" priority="59" stopIfTrue="1" operator="equal">
      <formula>""</formula>
    </cfRule>
    <cfRule type="cellIs" dxfId="3547" priority="60" stopIfTrue="1" operator="equal">
      <formula>0</formula>
    </cfRule>
  </conditionalFormatting>
  <conditionalFormatting sqref="BC1177:BC1179 BG1177:BG1179 AI1177:AI1179 AU1177:AU1179 AY1177:AY1179 AM1177:AM1179 AQ1177:AQ1179 O1177:O1179 S1177:S1179 W1177:W1179 K1177:K1179 AE1177:AE1179 AA1177:AA1179">
    <cfRule type="cellIs" dxfId="3546" priority="57" stopIfTrue="1" operator="equal">
      <formula>""</formula>
    </cfRule>
    <cfRule type="cellIs" dxfId="3545" priority="58" stopIfTrue="1" operator="equal">
      <formula>0</formula>
    </cfRule>
  </conditionalFormatting>
  <conditionalFormatting sqref="BG1180:BG1184 AI1180:AI1184 AU1180:AU1184 AM1180:AM1184 O1180:O1184 S1180:S1184 W1180:W1184 K1180:K1184 AE1180:AE1184 AA1180:AA1184 AQ1180:AQ1184 AY1180:AY1184 BC1180:BC1184">
    <cfRule type="cellIs" dxfId="3544" priority="55" stopIfTrue="1" operator="equal">
      <formula>""</formula>
    </cfRule>
    <cfRule type="cellIs" dxfId="3543" priority="56" stopIfTrue="1" operator="equal">
      <formula>0</formula>
    </cfRule>
  </conditionalFormatting>
  <conditionalFormatting sqref="AI1185:AI1186 AM1185:AM1186 O1185:O1186 S1185:S1186 W1185:W1186 K1185:K1186 AE1185:AE1186 AA1185:AA1186 AQ1185 AU1185 AY1185 BC1185 BG1185">
    <cfRule type="cellIs" dxfId="3542" priority="53" stopIfTrue="1" operator="equal">
      <formula>""</formula>
    </cfRule>
    <cfRule type="cellIs" dxfId="3541" priority="54" stopIfTrue="1" operator="equal">
      <formula>0</formula>
    </cfRule>
  </conditionalFormatting>
  <conditionalFormatting sqref="BG1187:BG1189 AI1187:AI1189 AU1187:AU1189 AM1187:AM1189 O1187:O1189 S1187:S1189 W1187:W1189 K1187:K1189 AE1187:AE1189 AA1187:AA1189 AQ1187:AQ1189 AY1187:AY1189 BC1187:BC1189">
    <cfRule type="cellIs" dxfId="3540" priority="51" stopIfTrue="1" operator="equal">
      <formula>""</formula>
    </cfRule>
    <cfRule type="cellIs" dxfId="3539" priority="52" stopIfTrue="1" operator="equal">
      <formula>0</formula>
    </cfRule>
  </conditionalFormatting>
  <conditionalFormatting sqref="BG1190:BG1192 AI1190:AI1192 AU1190:AU1192 AM1190:AM1192 O1190:O1192 S1190:S1192 W1190:W1192 K1190:K1192 AE1190:AE1192 AA1190:AA1192 AQ1190:AQ1192 AY1190:AY1192 BC1190:BC1192">
    <cfRule type="cellIs" dxfId="3538" priority="49" stopIfTrue="1" operator="equal">
      <formula>""</formula>
    </cfRule>
    <cfRule type="cellIs" dxfId="3537" priority="50" stopIfTrue="1" operator="equal">
      <formula>0</formula>
    </cfRule>
  </conditionalFormatting>
  <conditionalFormatting sqref="BG1193:BG1195 AI1193:AI1195 AU1193:AU1195 AM1193:AM1195 O1193:O1195 S1193:S1195 W1193:W1195 K1193:K1195 AE1193:AE1195 AA1193:AA1195 AQ1193:AQ1195 AY1193:AY1195 BC1193:BC1195">
    <cfRule type="cellIs" dxfId="3536" priority="47" stopIfTrue="1" operator="equal">
      <formula>""</formula>
    </cfRule>
    <cfRule type="cellIs" dxfId="3535" priority="48" stopIfTrue="1" operator="equal">
      <formula>0</formula>
    </cfRule>
  </conditionalFormatting>
  <conditionalFormatting sqref="BG1196:BG1197 AI1196:AI1197 AU1196:AU1197 AM1196:AM1197 O1196:O1197 S1196:S1197 W1196:W1197 K1196:K1197 AE1196:AE1197 AA1196:AA1197 AQ1196:AQ1197 AY1196:AY1197 BC1196:BC1197">
    <cfRule type="cellIs" dxfId="3534" priority="45" stopIfTrue="1" operator="equal">
      <formula>""</formula>
    </cfRule>
    <cfRule type="cellIs" dxfId="3533" priority="46" stopIfTrue="1" operator="equal">
      <formula>0</formula>
    </cfRule>
  </conditionalFormatting>
  <conditionalFormatting sqref="BG1198:BG1201 AI1198:AI1201 AU1198:AU1201 AM1198:AM1201 O1198:O1201 S1198:S1201 W1198:W1201 K1198:K1201 AE1198:AE1201 AA1198:AA1201 AQ1198:AQ1201 AY1198:AY1201 BC1198:BC1201">
    <cfRule type="cellIs" dxfId="3532" priority="43" stopIfTrue="1" operator="equal">
      <formula>""</formula>
    </cfRule>
    <cfRule type="cellIs" dxfId="3531" priority="44" stopIfTrue="1" operator="equal">
      <formula>0</formula>
    </cfRule>
  </conditionalFormatting>
  <conditionalFormatting sqref="BG1202:BG1203 AI1202:AI1203 AU1202:AU1203 AM1202:AM1203 O1202:O1203 S1202:S1203 W1202:W1203 K1202:K1203 AE1202:AE1203 AA1202:AA1203 AQ1202:AQ1203 AY1202:AY1203 BC1202:BC1203">
    <cfRule type="cellIs" dxfId="3530" priority="41" stopIfTrue="1" operator="equal">
      <formula>""</formula>
    </cfRule>
    <cfRule type="cellIs" dxfId="3529" priority="42" stopIfTrue="1" operator="equal">
      <formula>0</formula>
    </cfRule>
  </conditionalFormatting>
  <conditionalFormatting sqref="BG1204:BG1205 AI1204:AI1205 AU1204:AU1205 AM1204:AM1205 O1204:O1205 S1204:S1205 W1204:W1205 K1204:K1205 AE1204:AE1205 AA1204:AA1205 AQ1204:AQ1205 AY1204:AY1205 BC1204:BC1205">
    <cfRule type="cellIs" dxfId="3528" priority="39" stopIfTrue="1" operator="equal">
      <formula>""</formula>
    </cfRule>
    <cfRule type="cellIs" dxfId="3527" priority="40" stopIfTrue="1" operator="equal">
      <formula>0</formula>
    </cfRule>
  </conditionalFormatting>
  <conditionalFormatting sqref="BG1206 AI1206 AU1206 AM1206 O1206 S1206 W1206 K1206 AE1206 AA1206 AQ1206 AY1206 BC1206">
    <cfRule type="cellIs" dxfId="3526" priority="37" stopIfTrue="1" operator="equal">
      <formula>""</formula>
    </cfRule>
    <cfRule type="cellIs" dxfId="3525" priority="38" stopIfTrue="1" operator="equal">
      <formula>0</formula>
    </cfRule>
  </conditionalFormatting>
  <conditionalFormatting sqref="BG1207:BG1209 AI1207:AI1209 AU1207:AU1209 AM1207:AM1209 O1207:O1209 K1207:K1209 AQ1207:AQ1209 AY1207:AY1209 BC1207:BC1209 W1207:W1209 S1207:S1209 AA1207:AA1209 AE1207:AE1209">
    <cfRule type="cellIs" dxfId="3524" priority="35" stopIfTrue="1" operator="equal">
      <formula>""</formula>
    </cfRule>
    <cfRule type="cellIs" dxfId="3523" priority="36" stopIfTrue="1" operator="equal">
      <formula>0</formula>
    </cfRule>
  </conditionalFormatting>
  <conditionalFormatting sqref="BG1210:BG1212 AI1210:AI1212 AU1210:AU1212 AM1210:AM1212 O1210:O1212 S1210:S1212 W1210:W1212 K1210:K1212 AE1210:AE1212 AA1210:AA1212 AQ1210:AQ1212 AY1210:AY1212 BC1210:BC1212">
    <cfRule type="cellIs" dxfId="3522" priority="33" stopIfTrue="1" operator="equal">
      <formula>""</formula>
    </cfRule>
    <cfRule type="cellIs" dxfId="3521" priority="34" stopIfTrue="1" operator="equal">
      <formula>0</formula>
    </cfRule>
  </conditionalFormatting>
  <conditionalFormatting sqref="BG1213:BG1215 AI1213:AI1215 AU1213:AU1215 AM1213:AM1215 O1213:O1215 S1213:S1215 W1213:W1215 K1213:K1215 AE1213:AE1215 AA1213:AA1215 AQ1213:AQ1215 AY1213:AY1215 BC1213:BC1215">
    <cfRule type="cellIs" dxfId="3520" priority="31" stopIfTrue="1" operator="equal">
      <formula>""</formula>
    </cfRule>
    <cfRule type="cellIs" dxfId="3519" priority="32" stopIfTrue="1" operator="equal">
      <formula>0</formula>
    </cfRule>
  </conditionalFormatting>
  <conditionalFormatting sqref="BG1216:BG1217 AI1216:AI1217 AU1216:AU1217 AM1216:AM1217 O1216:O1217 S1216:S1217 W1216:W1217 K1216:K1217 AE1216:AE1217 AA1216:AA1217 AQ1216:AQ1217 AY1216:AY1217 BC1216:BC1217">
    <cfRule type="cellIs" dxfId="3518" priority="29" stopIfTrue="1" operator="equal">
      <formula>""</formula>
    </cfRule>
    <cfRule type="cellIs" dxfId="3517" priority="30" stopIfTrue="1" operator="equal">
      <formula>0</formula>
    </cfRule>
  </conditionalFormatting>
  <conditionalFormatting sqref="BG1218:BG1219 AI1218:AI1219 AU1218:AU1219 AM1218:AM1219 O1218:O1219 S1218:S1219 W1218:W1219 K1218:K1219 AE1218:AE1219 AA1218:AA1219 AQ1218:AQ1219 AY1218:AY1219 BC1218:BC1219">
    <cfRule type="cellIs" dxfId="3516" priority="27" stopIfTrue="1" operator="equal">
      <formula>""</formula>
    </cfRule>
    <cfRule type="cellIs" dxfId="3515" priority="28" stopIfTrue="1" operator="equal">
      <formula>0</formula>
    </cfRule>
  </conditionalFormatting>
  <conditionalFormatting sqref="BG1220 AI1220 AU1220 AM1220 O1220 S1220 W1220 K1220 AE1220 AA1220 AQ1220 AY1220 BC1220">
    <cfRule type="cellIs" dxfId="3514" priority="25" stopIfTrue="1" operator="equal">
      <formula>""</formula>
    </cfRule>
    <cfRule type="cellIs" dxfId="3513" priority="26" stopIfTrue="1" operator="equal">
      <formula>0</formula>
    </cfRule>
  </conditionalFormatting>
  <conditionalFormatting sqref="BG1221:BG1226 AI1221:AI1226 AU1221:AU1226 AM1221:AM1226 O1221:O1226 S1221:S1226 W1221:W1226 K1221:K1226 AE1221:AE1226 AA1221:AA1226 AQ1221:AQ1226 AY1221:AY1226 BC1221:BC1226">
    <cfRule type="cellIs" dxfId="3512" priority="19" stopIfTrue="1" operator="equal">
      <formula>""</formula>
    </cfRule>
    <cfRule type="cellIs" dxfId="3511" priority="20" stopIfTrue="1" operator="equal">
      <formula>0</formula>
    </cfRule>
  </conditionalFormatting>
  <conditionalFormatting sqref="BG1227:BG1228 AI1227:AI1228 AU1227:AU1228 AM1227:AM1228 O1227:O1228 S1227:S1228 W1227:W1228 K1227:K1228 AE1227:AE1228 AA1227:AA1228 AQ1227:AQ1228 AY1227:AY1228 BC1227:BC1228">
    <cfRule type="cellIs" dxfId="3510" priority="17" stopIfTrue="1" operator="equal">
      <formula>""</formula>
    </cfRule>
    <cfRule type="cellIs" dxfId="3509" priority="18" stopIfTrue="1" operator="equal">
      <formula>0</formula>
    </cfRule>
  </conditionalFormatting>
  <conditionalFormatting sqref="BG1229:BG1230 AI1229:AI1230 AU1229:AU1230 AM1229:AM1230 O1229:O1230 S1229:S1230 W1229:W1230 K1229:K1230 AE1229:AE1230 AA1229:AA1230 AQ1229:AQ1230 AY1229:AY1230 BC1229:BC1230">
    <cfRule type="cellIs" dxfId="3508" priority="15" stopIfTrue="1" operator="equal">
      <formula>""</formula>
    </cfRule>
    <cfRule type="cellIs" dxfId="3507" priority="16" stopIfTrue="1" operator="equal">
      <formula>0</formula>
    </cfRule>
  </conditionalFormatting>
  <conditionalFormatting sqref="BG1231:BG1232 AI1231:AI1232 AU1231:AU1232 AM1231:AM1232 O1231:O1232 S1231:S1232 W1231:W1232 K1231:K1232 AE1231:AE1232 AA1231:AA1232 AQ1231:AQ1232 AY1231:AY1232 BC1231:BC1232">
    <cfRule type="cellIs" dxfId="3506" priority="13" stopIfTrue="1" operator="equal">
      <formula>""</formula>
    </cfRule>
    <cfRule type="cellIs" dxfId="3505" priority="14" stopIfTrue="1" operator="equal">
      <formula>0</formula>
    </cfRule>
  </conditionalFormatting>
  <conditionalFormatting sqref="BG1233:BG1235 AI1233:AI1235 AU1233:AU1235 AM1233:AM1235 O1233:O1235 S1233:S1235 W1233:W1235 K1233:K1235 AE1233:AE1235 AA1233:AA1235 AQ1233:AQ1235 AY1233:AY1235 BC1233:BC1235">
    <cfRule type="cellIs" dxfId="3504" priority="11" stopIfTrue="1" operator="equal">
      <formula>""</formula>
    </cfRule>
    <cfRule type="cellIs" dxfId="3503" priority="12" stopIfTrue="1" operator="equal">
      <formula>0</formula>
    </cfRule>
  </conditionalFormatting>
  <conditionalFormatting sqref="BG1236:BG1238 AI1236:AI1238 AU1236:AU1238 AM1236:AM1238 O1236:O1238 S1236:S1238 W1236:W1238 K1236:K1238 AE1236:AE1238 AA1236:AA1238 AQ1236:AQ1238 AY1236:AY1238 BC1236:BC1238">
    <cfRule type="cellIs" dxfId="3502" priority="9" stopIfTrue="1" operator="equal">
      <formula>""</formula>
    </cfRule>
    <cfRule type="cellIs" dxfId="3501" priority="10" stopIfTrue="1" operator="equal">
      <formula>0</formula>
    </cfRule>
  </conditionalFormatting>
  <conditionalFormatting sqref="K1239:K1241 BG1239:BG1241 AI1239:AI1241 AU1239:AU1241 AM1239:AM1241 O1239:O1241 S1239:S1241 W1239:W1241 AE1239:AE1241 AA1239:AA1241 AQ1239:AQ1241 AY1239:AY1241 BC1239:BC1241">
    <cfRule type="cellIs" dxfId="7" priority="7" stopIfTrue="1" operator="equal">
      <formula>""</formula>
    </cfRule>
    <cfRule type="cellIs" dxfId="6" priority="8" stopIfTrue="1" operator="equal">
      <formula>0</formula>
    </cfRule>
  </conditionalFormatting>
  <conditionalFormatting sqref="K1242:K1243 BG1242:BG1243 AI1242:AI1243 AU1242:AU1243 AM1242:AM1243 O1242:O1243 S1242:S1243 W1242:W1243 AE1242:AE1243 AA1242:AA1243 AQ1242:AQ1243 AY1242:AY1243 BC1242:BC1243">
    <cfRule type="cellIs" dxfId="5" priority="5" stopIfTrue="1" operator="equal">
      <formula>""</formula>
    </cfRule>
    <cfRule type="cellIs" dxfId="4" priority="6" stopIfTrue="1" operator="equal">
      <formula>0</formula>
    </cfRule>
  </conditionalFormatting>
  <conditionalFormatting sqref="K1244:K1245 BG1244:BG1245 AI1244:AI1245 AU1244:AU1245 AM1244:AM1245 O1244:O1245 S1244:S1245 W1244:W1245 AE1244:AE1245 AA1244:AA1245 AQ1244:AQ1245 AY1244:AY1245 BC1244:BC1245">
    <cfRule type="cellIs" dxfId="3" priority="3" stopIfTrue="1" operator="equal">
      <formula>""</formula>
    </cfRule>
    <cfRule type="cellIs" dxfId="2" priority="4" stopIfTrue="1" operator="equal">
      <formula>0</formula>
    </cfRule>
  </conditionalFormatting>
  <conditionalFormatting sqref="K1246:K1250 BG1246:BG1250 AI1246:AI1250 AU1246:AU1250 AM1246:AM1250 O1246:O1250 S1246:S1250 W1246:W1250 AE1246:AE1250 AA1246:AA1250 AQ1246:AQ1250 AY1246:AY1250 BC1246:BC1250">
    <cfRule type="cellIs" dxfId="1" priority="1" stopIfTrue="1" operator="equal">
      <formula>""</formula>
    </cfRule>
    <cfRule type="cellIs" dxfId="0" priority="2" stopIfTrue="1" operator="equal">
      <formula>0</formula>
    </cfRule>
  </conditionalFormatting>
  <printOptions horizontalCentered="1"/>
  <pageMargins left="0.39370078740157483" right="0.23622047244094491" top="0.74803149606299213" bottom="0.55118110236220474" header="0.35433070866141736" footer="0.39370078740157483"/>
  <pageSetup paperSize="9" scale="50" fitToHeight="0" orientation="landscape" verticalDpi="598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IV1262"/>
  <sheetViews>
    <sheetView showGridLines="0" zoomScale="77" zoomScaleNormal="77" workbookViewId="0">
      <pane xSplit="6" ySplit="3" topLeftCell="G1216" activePane="bottomRight" state="frozen"/>
      <selection pane="topRight" activeCell="F1" sqref="F1"/>
      <selection pane="bottomLeft" activeCell="A3" sqref="A3"/>
      <selection pane="bottomRight" activeCell="E1241" sqref="E2:E1241"/>
    </sheetView>
  </sheetViews>
  <sheetFormatPr baseColWidth="10" defaultColWidth="11" defaultRowHeight="13.1" x14ac:dyDescent="0.25"/>
  <cols>
    <col min="1" max="1" width="9.75" style="18" customWidth="1"/>
    <col min="2" max="2" width="6.625" style="18" customWidth="1"/>
    <col min="3" max="4" width="6.25" style="40" customWidth="1"/>
    <col min="5" max="5" width="6" style="2" customWidth="1"/>
    <col min="6" max="6" width="4.5" style="2" customWidth="1"/>
    <col min="7" max="7" width="7" style="4" customWidth="1"/>
    <col min="8" max="8" width="1.625" style="2" customWidth="1"/>
    <col min="9" max="9" width="2.75" style="2" customWidth="1"/>
    <col min="10" max="10" width="7" style="4" customWidth="1"/>
    <col min="11" max="11" width="5" style="2" bestFit="1" customWidth="1"/>
    <col min="12" max="12" width="1.625" style="2" customWidth="1"/>
    <col min="13" max="13" width="2.75" style="2" customWidth="1"/>
    <col min="14" max="14" width="7" style="4" customWidth="1"/>
    <col min="15" max="15" width="5.875" style="2" customWidth="1"/>
    <col min="16" max="16" width="1.625" style="2" customWidth="1"/>
    <col min="17" max="17" width="2.75" style="2" customWidth="1"/>
    <col min="18" max="18" width="7" style="4" customWidth="1"/>
    <col min="19" max="19" width="5.875" style="2" customWidth="1"/>
    <col min="20" max="20" width="1.625" style="2" customWidth="1"/>
    <col min="21" max="21" width="2.75" style="2" customWidth="1"/>
    <col min="22" max="22" width="7" style="4" customWidth="1"/>
    <col min="23" max="23" width="5.875" style="2" customWidth="1"/>
    <col min="24" max="24" width="1.625" style="2" customWidth="1"/>
    <col min="25" max="25" width="2.75" style="2" customWidth="1"/>
    <col min="26" max="26" width="7" style="4" customWidth="1"/>
    <col min="27" max="27" width="5.875" style="2" customWidth="1"/>
    <col min="28" max="28" width="1.625" style="2" customWidth="1"/>
    <col min="29" max="29" width="2.75" style="2" customWidth="1"/>
    <col min="30" max="30" width="7" style="4" customWidth="1"/>
    <col min="31" max="31" width="5.875" style="2" customWidth="1"/>
    <col min="32" max="32" width="1.625" style="2" customWidth="1"/>
    <col min="33" max="33" width="2.75" style="2" customWidth="1"/>
    <col min="34" max="34" width="7" style="4" customWidth="1"/>
    <col min="35" max="35" width="5.875" style="2" customWidth="1"/>
    <col min="36" max="36" width="1.625" style="2" customWidth="1"/>
    <col min="37" max="37" width="2.75" style="2" customWidth="1"/>
    <col min="38" max="38" width="7" style="4" customWidth="1"/>
    <col min="39" max="39" width="5.875" style="2" customWidth="1"/>
    <col min="40" max="40" width="1.625" style="2" customWidth="1"/>
    <col min="41" max="41" width="2.75" style="2" customWidth="1"/>
    <col min="42" max="42" width="7" style="4" customWidth="1"/>
    <col min="43" max="43" width="5.875" style="2" customWidth="1"/>
    <col min="44" max="44" width="1.625" style="2" customWidth="1"/>
    <col min="45" max="45" width="2.75" style="2" customWidth="1"/>
    <col min="46" max="46" width="7" style="4" customWidth="1"/>
    <col min="47" max="47" width="5.875" style="2" customWidth="1"/>
    <col min="48" max="48" width="1.625" style="2" customWidth="1"/>
    <col min="49" max="49" width="2.75" style="2" customWidth="1"/>
    <col min="50" max="50" width="7" style="4" customWidth="1"/>
    <col min="51" max="51" width="5.875" style="2" customWidth="1"/>
    <col min="52" max="52" width="1.625" style="2" customWidth="1"/>
    <col min="53" max="53" width="2.75" style="2" customWidth="1"/>
    <col min="54" max="54" width="7" style="4" customWidth="1"/>
    <col min="55" max="55" width="5.875" style="2" customWidth="1"/>
    <col min="56" max="56" width="1.625" style="2" customWidth="1"/>
    <col min="57" max="57" width="2.75" style="2" customWidth="1"/>
    <col min="58" max="58" width="7" style="4" customWidth="1"/>
    <col min="59" max="59" width="5.875" style="2" customWidth="1"/>
    <col min="60" max="60" width="1.625" style="2" customWidth="1"/>
    <col min="61" max="16384" width="11" style="2"/>
  </cols>
  <sheetData>
    <row r="1" spans="1:60" ht="15.05" x14ac:dyDescent="0.25">
      <c r="A1" s="18" t="s">
        <v>9</v>
      </c>
      <c r="C1" s="67">
        <f>SUM(C4:C64987)</f>
        <v>2309</v>
      </c>
      <c r="D1" s="67">
        <f>SUM(D4:D64987)</f>
        <v>2323</v>
      </c>
      <c r="E1" s="67"/>
      <c r="F1" s="201" t="s">
        <v>6</v>
      </c>
      <c r="G1" s="201"/>
      <c r="H1" s="201"/>
      <c r="I1" s="202"/>
      <c r="J1" s="202"/>
      <c r="K1" s="202"/>
      <c r="W1" s="66">
        <v>0</v>
      </c>
    </row>
    <row r="2" spans="1:60" ht="15.75" thickBot="1" x14ac:dyDescent="0.3">
      <c r="A2" s="18" t="s">
        <v>14</v>
      </c>
      <c r="C2" s="67">
        <f>SUBTOTAL(9,C4:C65184)</f>
        <v>2309</v>
      </c>
      <c r="D2" s="68"/>
    </row>
    <row r="3" spans="1:60" s="72" customFormat="1" ht="44.55" customHeight="1" thickBot="1" x14ac:dyDescent="0.3">
      <c r="A3" s="74" t="s">
        <v>2</v>
      </c>
      <c r="B3" s="74" t="s">
        <v>3</v>
      </c>
      <c r="C3" s="75" t="s">
        <v>7</v>
      </c>
      <c r="D3" s="75" t="s">
        <v>8</v>
      </c>
      <c r="E3" s="76" t="s">
        <v>1</v>
      </c>
      <c r="F3" s="77" t="s">
        <v>0</v>
      </c>
      <c r="G3" s="96" t="s">
        <v>10</v>
      </c>
      <c r="H3" s="81"/>
      <c r="I3" s="78" t="s">
        <v>5</v>
      </c>
      <c r="J3" s="79" t="s">
        <v>2</v>
      </c>
      <c r="K3" s="80" t="s">
        <v>1</v>
      </c>
      <c r="L3" s="81"/>
      <c r="M3" s="78" t="s">
        <v>5</v>
      </c>
      <c r="N3" s="79" t="s">
        <v>2</v>
      </c>
      <c r="O3" s="80" t="s">
        <v>1</v>
      </c>
      <c r="P3" s="81"/>
      <c r="Q3" s="78" t="s">
        <v>5</v>
      </c>
      <c r="R3" s="79" t="s">
        <v>2</v>
      </c>
      <c r="S3" s="80" t="s">
        <v>1</v>
      </c>
      <c r="T3" s="81"/>
      <c r="U3" s="78" t="s">
        <v>5</v>
      </c>
      <c r="V3" s="79" t="s">
        <v>2</v>
      </c>
      <c r="W3" s="80" t="s">
        <v>1</v>
      </c>
      <c r="X3" s="81"/>
      <c r="Y3" s="78" t="s">
        <v>5</v>
      </c>
      <c r="Z3" s="79" t="s">
        <v>2</v>
      </c>
      <c r="AA3" s="80" t="s">
        <v>1</v>
      </c>
      <c r="AB3" s="81"/>
      <c r="AC3" s="78" t="s">
        <v>5</v>
      </c>
      <c r="AD3" s="79" t="s">
        <v>2</v>
      </c>
      <c r="AE3" s="80" t="s">
        <v>1</v>
      </c>
      <c r="AF3" s="81"/>
      <c r="AG3" s="78" t="s">
        <v>5</v>
      </c>
      <c r="AH3" s="79" t="s">
        <v>2</v>
      </c>
      <c r="AI3" s="80" t="s">
        <v>1</v>
      </c>
      <c r="AJ3" s="81"/>
      <c r="AK3" s="78" t="s">
        <v>5</v>
      </c>
      <c r="AL3" s="79" t="s">
        <v>2</v>
      </c>
      <c r="AM3" s="80" t="s">
        <v>1</v>
      </c>
      <c r="AN3" s="81"/>
      <c r="AO3" s="78" t="s">
        <v>5</v>
      </c>
      <c r="AP3" s="79" t="s">
        <v>2</v>
      </c>
      <c r="AQ3" s="80" t="s">
        <v>1</v>
      </c>
      <c r="AR3" s="81"/>
      <c r="AS3" s="78" t="s">
        <v>5</v>
      </c>
      <c r="AT3" s="79" t="s">
        <v>2</v>
      </c>
      <c r="AU3" s="80" t="s">
        <v>1</v>
      </c>
      <c r="AV3" s="81"/>
      <c r="AW3" s="78" t="s">
        <v>5</v>
      </c>
      <c r="AX3" s="79" t="s">
        <v>2</v>
      </c>
      <c r="AY3" s="80" t="s">
        <v>1</v>
      </c>
      <c r="AZ3" s="81"/>
      <c r="BA3" s="78" t="s">
        <v>5</v>
      </c>
      <c r="BB3" s="79" t="s">
        <v>2</v>
      </c>
      <c r="BC3" s="80" t="s">
        <v>1</v>
      </c>
      <c r="BD3" s="81"/>
      <c r="BE3" s="78" t="s">
        <v>5</v>
      </c>
      <c r="BF3" s="79" t="s">
        <v>2</v>
      </c>
      <c r="BG3" s="80" t="s">
        <v>1</v>
      </c>
      <c r="BH3" s="73"/>
    </row>
    <row r="4" spans="1:60" s="8" customFormat="1" x14ac:dyDescent="0.25">
      <c r="A4" s="5">
        <v>44005</v>
      </c>
      <c r="B4" s="86">
        <v>0.33333333333333331</v>
      </c>
      <c r="C4" s="6">
        <f t="shared" ref="C4:C21" si="0">ABS(K4/F4)</f>
        <v>10</v>
      </c>
      <c r="D4" s="6">
        <f t="shared" ref="D4:D15" si="1">C4</f>
        <v>10</v>
      </c>
      <c r="E4" s="7">
        <f t="shared" ref="E4:E21" si="2">SUM(K4,O4,S4,W4,AA4,AE4,AI4,AM4,AQ4,AU4,AY4,BC4,BG4)</f>
        <v>10</v>
      </c>
      <c r="F4" s="64">
        <v>1</v>
      </c>
      <c r="G4" s="10">
        <v>43999</v>
      </c>
      <c r="H4" s="12"/>
      <c r="I4" s="14">
        <v>6</v>
      </c>
      <c r="J4" s="10">
        <v>43998</v>
      </c>
      <c r="K4" s="11">
        <v>10</v>
      </c>
      <c r="L4" s="12"/>
      <c r="M4" s="14"/>
      <c r="N4" s="10"/>
      <c r="O4" s="7"/>
      <c r="P4" s="12"/>
      <c r="Q4" s="14"/>
      <c r="R4" s="10"/>
      <c r="S4" s="7"/>
      <c r="T4" s="12"/>
      <c r="U4" s="14"/>
      <c r="V4" s="10"/>
      <c r="W4" s="13"/>
      <c r="X4" s="12"/>
      <c r="Y4" s="14"/>
      <c r="Z4" s="10"/>
      <c r="AA4" s="13"/>
      <c r="AB4" s="12"/>
      <c r="AC4" s="14"/>
      <c r="AD4" s="10"/>
      <c r="AE4" s="13"/>
      <c r="AF4" s="12"/>
      <c r="AG4" s="14"/>
      <c r="AH4" s="10"/>
      <c r="AI4" s="13"/>
      <c r="AJ4" s="16"/>
      <c r="AK4" s="14"/>
      <c r="AL4" s="10"/>
      <c r="AM4" s="13"/>
      <c r="AN4" s="16"/>
      <c r="AO4" s="14"/>
      <c r="AP4" s="10"/>
      <c r="AQ4" s="13"/>
      <c r="AR4" s="16"/>
      <c r="AS4" s="14"/>
      <c r="AT4" s="10"/>
      <c r="AU4" s="13"/>
      <c r="AV4" s="16"/>
      <c r="AW4" s="14"/>
      <c r="AX4" s="10"/>
      <c r="AY4" s="13"/>
      <c r="AZ4" s="16"/>
      <c r="BA4" s="14"/>
      <c r="BB4" s="10"/>
      <c r="BC4" s="11"/>
      <c r="BD4" s="16"/>
      <c r="BE4" s="14"/>
      <c r="BF4" s="10"/>
      <c r="BG4" s="7"/>
      <c r="BH4" s="12"/>
    </row>
    <row r="5" spans="1:60" customFormat="1" x14ac:dyDescent="0.25">
      <c r="A5" s="30"/>
      <c r="B5" s="82"/>
      <c r="C5" s="32">
        <f t="shared" si="0"/>
        <v>5</v>
      </c>
      <c r="D5" s="32">
        <f t="shared" si="1"/>
        <v>5</v>
      </c>
      <c r="E5" s="33">
        <f t="shared" si="2"/>
        <v>10</v>
      </c>
      <c r="F5" s="28">
        <v>1</v>
      </c>
      <c r="G5" s="23">
        <v>44000</v>
      </c>
      <c r="H5" s="22"/>
      <c r="I5" s="3">
        <v>6</v>
      </c>
      <c r="J5" s="23">
        <v>43999</v>
      </c>
      <c r="K5" s="27">
        <v>5</v>
      </c>
      <c r="L5" s="22"/>
      <c r="M5" s="3">
        <v>8</v>
      </c>
      <c r="N5" s="23">
        <v>43998</v>
      </c>
      <c r="O5" s="20">
        <v>5</v>
      </c>
      <c r="P5" s="22"/>
      <c r="Q5" s="3"/>
      <c r="R5" s="23"/>
      <c r="S5" s="20"/>
      <c r="T5" s="22"/>
      <c r="U5" s="3"/>
      <c r="V5" s="23"/>
      <c r="W5" s="27"/>
      <c r="X5" s="22"/>
      <c r="Y5" s="3"/>
      <c r="Z5" s="23"/>
      <c r="AA5" s="24"/>
      <c r="AB5" s="22"/>
      <c r="AC5" s="3"/>
      <c r="AD5" s="23"/>
      <c r="AE5" s="27"/>
      <c r="AF5" s="22"/>
      <c r="AG5" s="3"/>
      <c r="AH5" s="23"/>
      <c r="AI5" s="27"/>
      <c r="AJ5" s="34"/>
      <c r="AK5" s="3"/>
      <c r="AL5" s="23"/>
      <c r="AM5" s="24"/>
      <c r="AN5" s="34"/>
      <c r="AO5" s="3"/>
      <c r="AP5" s="23"/>
      <c r="AQ5" s="24"/>
      <c r="AR5" s="34"/>
      <c r="AS5" s="3"/>
      <c r="AT5" s="23"/>
      <c r="AU5" s="24"/>
      <c r="AV5" s="34"/>
      <c r="AW5" s="3"/>
      <c r="AX5" s="23"/>
      <c r="AY5" s="24"/>
      <c r="AZ5" s="34"/>
      <c r="BA5" s="3"/>
      <c r="BB5" s="23"/>
      <c r="BC5" s="27"/>
      <c r="BD5" s="34"/>
      <c r="BE5" s="3"/>
      <c r="BF5" s="23"/>
      <c r="BG5" s="33"/>
      <c r="BH5" s="22"/>
    </row>
    <row r="6" spans="1:60" customFormat="1" x14ac:dyDescent="0.25">
      <c r="A6" s="30"/>
      <c r="B6" s="83"/>
      <c r="C6" s="32">
        <f t="shared" si="0"/>
        <v>2</v>
      </c>
      <c r="D6" s="32">
        <f t="shared" si="1"/>
        <v>2</v>
      </c>
      <c r="E6" s="33">
        <f t="shared" si="2"/>
        <v>6</v>
      </c>
      <c r="F6" s="20">
        <v>1</v>
      </c>
      <c r="G6" s="23">
        <v>44001</v>
      </c>
      <c r="H6" s="22"/>
      <c r="I6" s="3">
        <v>6</v>
      </c>
      <c r="J6" s="23">
        <v>44000</v>
      </c>
      <c r="K6" s="27">
        <v>2</v>
      </c>
      <c r="L6" s="22"/>
      <c r="M6" s="3">
        <v>8</v>
      </c>
      <c r="N6" s="23">
        <v>43999</v>
      </c>
      <c r="O6" s="20">
        <v>2</v>
      </c>
      <c r="P6" s="22"/>
      <c r="Q6" s="3">
        <v>8</v>
      </c>
      <c r="R6" s="23">
        <v>43998</v>
      </c>
      <c r="S6" s="28">
        <v>2</v>
      </c>
      <c r="T6" s="22"/>
      <c r="U6" s="3"/>
      <c r="V6" s="23"/>
      <c r="W6" s="24"/>
      <c r="X6" s="22"/>
      <c r="Y6" s="3"/>
      <c r="Z6" s="23"/>
      <c r="AA6" s="24"/>
      <c r="AB6" s="22"/>
      <c r="AC6" s="3"/>
      <c r="AD6" s="23"/>
      <c r="AE6" s="27"/>
      <c r="AF6" s="22"/>
      <c r="AG6" s="3"/>
      <c r="AH6" s="23"/>
      <c r="AI6" s="27"/>
      <c r="AJ6" s="22"/>
      <c r="AK6" s="3"/>
      <c r="AL6" s="23"/>
      <c r="AM6" s="27"/>
      <c r="AN6" s="22"/>
      <c r="AO6" s="3"/>
      <c r="AP6" s="23"/>
      <c r="AQ6" s="20"/>
      <c r="AR6" s="22"/>
      <c r="AS6" s="3"/>
      <c r="AT6" s="23"/>
      <c r="AU6" s="20"/>
      <c r="AV6" s="22"/>
      <c r="AW6" s="3"/>
      <c r="AX6" s="23"/>
      <c r="AY6" s="28"/>
      <c r="AZ6" s="22"/>
      <c r="BA6" s="3"/>
      <c r="BB6" s="23"/>
      <c r="BC6" s="20"/>
      <c r="BD6" s="22"/>
      <c r="BE6" s="3"/>
      <c r="BF6" s="23"/>
      <c r="BG6" s="33"/>
      <c r="BH6" s="22"/>
    </row>
    <row r="7" spans="1:60" customFormat="1" x14ac:dyDescent="0.25">
      <c r="A7" s="1"/>
      <c r="B7" s="84"/>
      <c r="C7" s="32">
        <f t="shared" si="0"/>
        <v>2</v>
      </c>
      <c r="D7" s="32">
        <f t="shared" si="1"/>
        <v>2</v>
      </c>
      <c r="E7" s="33">
        <f t="shared" si="2"/>
        <v>4</v>
      </c>
      <c r="F7" s="20">
        <v>1</v>
      </c>
      <c r="G7" s="23">
        <v>44001</v>
      </c>
      <c r="H7" s="22"/>
      <c r="I7" s="3">
        <v>6</v>
      </c>
      <c r="J7" s="23">
        <v>44000</v>
      </c>
      <c r="K7" s="27">
        <v>2</v>
      </c>
      <c r="L7" s="22"/>
      <c r="M7" s="3">
        <v>8</v>
      </c>
      <c r="N7" s="23">
        <v>43999</v>
      </c>
      <c r="O7" s="28">
        <v>2</v>
      </c>
      <c r="P7" s="22"/>
      <c r="Q7" s="3"/>
      <c r="R7" s="23"/>
      <c r="S7" s="20"/>
      <c r="T7" s="22"/>
      <c r="U7" s="3"/>
      <c r="V7" s="23"/>
      <c r="W7" s="24"/>
      <c r="X7" s="22"/>
      <c r="Y7" s="3"/>
      <c r="Z7" s="23"/>
      <c r="AA7" s="24"/>
      <c r="AB7" s="22"/>
      <c r="AC7" s="3"/>
      <c r="AD7" s="23"/>
      <c r="AE7" s="27"/>
      <c r="AF7" s="22"/>
      <c r="AG7" s="3"/>
      <c r="AH7" s="23"/>
      <c r="AI7" s="27"/>
      <c r="AJ7" s="22"/>
      <c r="AK7" s="3"/>
      <c r="AL7" s="23"/>
      <c r="AM7" s="27"/>
      <c r="AN7" s="22"/>
      <c r="AO7" s="3"/>
      <c r="AP7" s="23"/>
      <c r="AQ7" s="20"/>
      <c r="AR7" s="22"/>
      <c r="AS7" s="3"/>
      <c r="AT7" s="23"/>
      <c r="AU7" s="20"/>
      <c r="AV7" s="22"/>
      <c r="AW7" s="3"/>
      <c r="AX7" s="23"/>
      <c r="AY7" s="28"/>
      <c r="AZ7" s="22"/>
      <c r="BA7" s="3"/>
      <c r="BB7" s="23"/>
      <c r="BC7" s="20"/>
      <c r="BD7" s="22"/>
      <c r="BE7" s="3"/>
      <c r="BF7" s="23"/>
      <c r="BG7" s="33"/>
      <c r="BH7" s="22"/>
    </row>
    <row r="8" spans="1:60" customFormat="1" x14ac:dyDescent="0.25">
      <c r="A8" s="30"/>
      <c r="B8" s="83"/>
      <c r="C8" s="32">
        <f t="shared" si="0"/>
        <v>2</v>
      </c>
      <c r="D8" s="32">
        <f t="shared" si="1"/>
        <v>2</v>
      </c>
      <c r="E8" s="33">
        <f t="shared" si="2"/>
        <v>8</v>
      </c>
      <c r="F8" s="20">
        <v>1</v>
      </c>
      <c r="G8" s="23">
        <v>44002</v>
      </c>
      <c r="H8" s="22"/>
      <c r="I8" s="3">
        <v>6</v>
      </c>
      <c r="J8" s="23">
        <v>44001</v>
      </c>
      <c r="K8" s="27">
        <v>2</v>
      </c>
      <c r="L8" s="22"/>
      <c r="M8" s="3">
        <v>8</v>
      </c>
      <c r="N8" s="23">
        <v>44000</v>
      </c>
      <c r="O8" s="20">
        <v>2</v>
      </c>
      <c r="P8" s="22"/>
      <c r="Q8" s="3">
        <v>8</v>
      </c>
      <c r="R8" s="23">
        <v>43999</v>
      </c>
      <c r="S8" s="28">
        <v>2</v>
      </c>
      <c r="T8" s="22"/>
      <c r="U8" s="3">
        <v>8</v>
      </c>
      <c r="V8" s="23">
        <v>43998</v>
      </c>
      <c r="W8" s="24">
        <v>2</v>
      </c>
      <c r="X8" s="22"/>
      <c r="Y8" s="3"/>
      <c r="Z8" s="23"/>
      <c r="AA8" s="24"/>
      <c r="AB8" s="22"/>
      <c r="AC8" s="3"/>
      <c r="AD8" s="23"/>
      <c r="AE8" s="27"/>
      <c r="AF8" s="22"/>
      <c r="AG8" s="3"/>
      <c r="AH8" s="23"/>
      <c r="AI8" s="27"/>
      <c r="AJ8" s="22"/>
      <c r="AK8" s="3"/>
      <c r="AL8" s="23"/>
      <c r="AM8" s="27"/>
      <c r="AN8" s="22"/>
      <c r="AO8" s="3"/>
      <c r="AP8" s="23"/>
      <c r="AQ8" s="20"/>
      <c r="AR8" s="22"/>
      <c r="AS8" s="3"/>
      <c r="AT8" s="23"/>
      <c r="AU8" s="20"/>
      <c r="AV8" s="22"/>
      <c r="AW8" s="3"/>
      <c r="AX8" s="23"/>
      <c r="AY8" s="28"/>
      <c r="AZ8" s="22"/>
      <c r="BA8" s="3"/>
      <c r="BB8" s="23"/>
      <c r="BC8" s="20"/>
      <c r="BD8" s="22"/>
      <c r="BE8" s="3"/>
      <c r="BF8" s="23"/>
      <c r="BG8" s="33"/>
      <c r="BH8" s="22"/>
    </row>
    <row r="9" spans="1:60" customFormat="1" x14ac:dyDescent="0.25">
      <c r="A9" s="30"/>
      <c r="B9" s="82"/>
      <c r="C9" s="32">
        <f t="shared" si="0"/>
        <v>2</v>
      </c>
      <c r="D9" s="32">
        <f t="shared" si="1"/>
        <v>2</v>
      </c>
      <c r="E9" s="33">
        <f t="shared" si="2"/>
        <v>6</v>
      </c>
      <c r="F9" s="20">
        <v>1</v>
      </c>
      <c r="G9" s="23">
        <v>44002</v>
      </c>
      <c r="H9" s="22"/>
      <c r="I9" s="3">
        <v>6</v>
      </c>
      <c r="J9" s="23">
        <v>44001</v>
      </c>
      <c r="K9" s="27">
        <v>2</v>
      </c>
      <c r="L9" s="22"/>
      <c r="M9" s="3">
        <v>8</v>
      </c>
      <c r="N9" s="23">
        <v>44000</v>
      </c>
      <c r="O9" s="28">
        <v>2</v>
      </c>
      <c r="P9" s="22"/>
      <c r="Q9" s="3">
        <v>8</v>
      </c>
      <c r="R9" s="23">
        <v>43999</v>
      </c>
      <c r="S9" s="20">
        <v>2</v>
      </c>
      <c r="T9" s="22"/>
      <c r="U9" s="3"/>
      <c r="V9" s="23"/>
      <c r="W9" s="24"/>
      <c r="X9" s="22"/>
      <c r="Y9" s="3"/>
      <c r="Z9" s="23"/>
      <c r="AA9" s="24"/>
      <c r="AB9" s="22"/>
      <c r="AC9" s="3"/>
      <c r="AD9" s="23"/>
      <c r="AE9" s="27"/>
      <c r="AF9" s="22"/>
      <c r="AG9" s="3"/>
      <c r="AH9" s="23"/>
      <c r="AI9" s="27"/>
      <c r="AJ9" s="22"/>
      <c r="AK9" s="3"/>
      <c r="AL9" s="23"/>
      <c r="AM9" s="24"/>
      <c r="AN9" s="22"/>
      <c r="AO9" s="3"/>
      <c r="AP9" s="23"/>
      <c r="AQ9" s="28"/>
      <c r="AR9" s="22"/>
      <c r="AS9" s="3"/>
      <c r="AT9" s="23"/>
      <c r="AU9" s="20"/>
      <c r="AV9" s="22"/>
      <c r="AW9" s="3"/>
      <c r="AX9" s="23"/>
      <c r="AY9" s="28"/>
      <c r="AZ9" s="22"/>
      <c r="BA9" s="3"/>
      <c r="BB9" s="23"/>
      <c r="BC9" s="20"/>
      <c r="BD9" s="22"/>
      <c r="BE9" s="3"/>
      <c r="BF9" s="23"/>
      <c r="BG9" s="33"/>
      <c r="BH9" s="22"/>
    </row>
    <row r="10" spans="1:60" customFormat="1" x14ac:dyDescent="0.25">
      <c r="A10" s="30"/>
      <c r="B10" s="85"/>
      <c r="C10" s="32">
        <f t="shared" si="0"/>
        <v>2</v>
      </c>
      <c r="D10" s="32">
        <f t="shared" si="1"/>
        <v>2</v>
      </c>
      <c r="E10" s="33">
        <f t="shared" si="2"/>
        <v>10</v>
      </c>
      <c r="F10" s="20">
        <v>1</v>
      </c>
      <c r="G10" s="23">
        <v>44003</v>
      </c>
      <c r="H10" s="22"/>
      <c r="I10" s="3">
        <v>6</v>
      </c>
      <c r="J10" s="23">
        <v>44002</v>
      </c>
      <c r="K10" s="27">
        <v>2</v>
      </c>
      <c r="L10" s="22"/>
      <c r="M10" s="3">
        <v>8</v>
      </c>
      <c r="N10" s="23">
        <v>44001</v>
      </c>
      <c r="O10" s="20">
        <v>2</v>
      </c>
      <c r="P10" s="22"/>
      <c r="Q10" s="3">
        <v>8</v>
      </c>
      <c r="R10" s="23">
        <v>44000</v>
      </c>
      <c r="S10" s="28">
        <v>2</v>
      </c>
      <c r="T10" s="22"/>
      <c r="U10" s="3">
        <v>8</v>
      </c>
      <c r="V10" s="23">
        <v>43999</v>
      </c>
      <c r="W10" s="24">
        <v>2</v>
      </c>
      <c r="X10" s="22"/>
      <c r="Y10" s="3">
        <v>5</v>
      </c>
      <c r="Z10" s="23">
        <v>43998</v>
      </c>
      <c r="AA10" s="24">
        <v>2</v>
      </c>
      <c r="AB10" s="22"/>
      <c r="AC10" s="3"/>
      <c r="AD10" s="23"/>
      <c r="AE10" s="27"/>
      <c r="AF10" s="22"/>
      <c r="AG10" s="3"/>
      <c r="AH10" s="23"/>
      <c r="AI10" s="27"/>
      <c r="AJ10" s="22"/>
      <c r="AK10" s="3"/>
      <c r="AL10" s="23"/>
      <c r="AM10" s="27"/>
      <c r="AN10" s="22"/>
      <c r="AO10" s="3"/>
      <c r="AP10" s="23"/>
      <c r="AQ10" s="20"/>
      <c r="AR10" s="22"/>
      <c r="AS10" s="3"/>
      <c r="AT10" s="23"/>
      <c r="AU10" s="20"/>
      <c r="AV10" s="22"/>
      <c r="AW10" s="3"/>
      <c r="AX10" s="23"/>
      <c r="AY10" s="28"/>
      <c r="AZ10" s="22"/>
      <c r="BA10" s="3"/>
      <c r="BB10" s="23"/>
      <c r="BC10" s="20"/>
      <c r="BD10" s="22"/>
      <c r="BE10" s="3"/>
      <c r="BF10" s="23"/>
      <c r="BG10" s="33"/>
      <c r="BH10" s="22"/>
    </row>
    <row r="11" spans="1:60" customFormat="1" x14ac:dyDescent="0.25">
      <c r="A11" s="30"/>
      <c r="B11" s="84"/>
      <c r="C11" s="32">
        <f t="shared" si="0"/>
        <v>1</v>
      </c>
      <c r="D11" s="32">
        <f t="shared" si="1"/>
        <v>1</v>
      </c>
      <c r="E11" s="33">
        <f t="shared" si="2"/>
        <v>3</v>
      </c>
      <c r="F11" s="20">
        <v>1</v>
      </c>
      <c r="G11" s="23">
        <v>44003</v>
      </c>
      <c r="H11" s="22"/>
      <c r="I11" s="3">
        <v>6</v>
      </c>
      <c r="J11" s="23">
        <v>44002</v>
      </c>
      <c r="K11" s="27">
        <v>1</v>
      </c>
      <c r="L11" s="22"/>
      <c r="M11" s="3">
        <v>8</v>
      </c>
      <c r="N11" s="23">
        <v>44001</v>
      </c>
      <c r="O11" s="20">
        <v>1</v>
      </c>
      <c r="P11" s="22"/>
      <c r="Q11" s="3">
        <v>8</v>
      </c>
      <c r="R11" s="23">
        <v>44000</v>
      </c>
      <c r="S11" s="28">
        <v>1</v>
      </c>
      <c r="T11" s="22"/>
      <c r="U11" s="3"/>
      <c r="V11" s="23"/>
      <c r="W11" s="24"/>
      <c r="X11" s="22"/>
      <c r="Y11" s="3"/>
      <c r="Z11" s="23"/>
      <c r="AA11" s="36"/>
      <c r="AB11" s="22"/>
      <c r="AC11" s="3"/>
      <c r="AD11" s="23"/>
      <c r="AE11" s="27"/>
      <c r="AF11" s="22"/>
      <c r="AG11" s="3"/>
      <c r="AH11" s="23"/>
      <c r="AI11" s="27"/>
      <c r="AJ11" s="22"/>
      <c r="AK11" s="3"/>
      <c r="AL11" s="23"/>
      <c r="AM11" s="27"/>
      <c r="AN11" s="22"/>
      <c r="AO11" s="3"/>
      <c r="AP11" s="23"/>
      <c r="AQ11" s="20"/>
      <c r="AR11" s="22"/>
      <c r="AS11" s="3"/>
      <c r="AT11" s="23"/>
      <c r="AU11" s="20"/>
      <c r="AV11" s="22"/>
      <c r="AW11" s="3"/>
      <c r="AX11" s="23"/>
      <c r="AY11" s="28"/>
      <c r="AZ11" s="22"/>
      <c r="BA11" s="3"/>
      <c r="BB11" s="23"/>
      <c r="BC11" s="20"/>
      <c r="BD11" s="22"/>
      <c r="BE11" s="3"/>
      <c r="BF11" s="23"/>
      <c r="BG11" s="33"/>
      <c r="BH11" s="22"/>
    </row>
    <row r="12" spans="1:60" customFormat="1" x14ac:dyDescent="0.25">
      <c r="A12" s="30"/>
      <c r="B12" s="85"/>
      <c r="C12" s="32">
        <f t="shared" si="0"/>
        <v>5</v>
      </c>
      <c r="D12" s="32">
        <f t="shared" si="1"/>
        <v>5</v>
      </c>
      <c r="E12" s="33">
        <f t="shared" si="2"/>
        <v>30</v>
      </c>
      <c r="F12" s="65">
        <v>1</v>
      </c>
      <c r="G12" s="23">
        <v>44004</v>
      </c>
      <c r="H12" s="22"/>
      <c r="I12" s="3">
        <v>6</v>
      </c>
      <c r="J12" s="23">
        <v>44003</v>
      </c>
      <c r="K12" s="27">
        <v>5</v>
      </c>
      <c r="L12" s="22"/>
      <c r="M12" s="3">
        <v>8</v>
      </c>
      <c r="N12" s="23">
        <v>44002</v>
      </c>
      <c r="O12" s="28">
        <v>5</v>
      </c>
      <c r="P12" s="22"/>
      <c r="Q12" s="3">
        <v>8</v>
      </c>
      <c r="R12" s="23">
        <v>44001</v>
      </c>
      <c r="S12" s="20">
        <v>5</v>
      </c>
      <c r="T12" s="22"/>
      <c r="U12" s="3">
        <v>8</v>
      </c>
      <c r="V12" s="23">
        <v>44000</v>
      </c>
      <c r="W12" s="24">
        <v>5</v>
      </c>
      <c r="X12" s="22"/>
      <c r="Y12" s="3">
        <v>5</v>
      </c>
      <c r="Z12" s="23">
        <v>43999</v>
      </c>
      <c r="AA12" s="24">
        <v>5</v>
      </c>
      <c r="AB12" s="22"/>
      <c r="AC12" s="3">
        <v>3</v>
      </c>
      <c r="AD12" s="23">
        <v>43998</v>
      </c>
      <c r="AE12" s="24">
        <v>5</v>
      </c>
      <c r="AF12" s="22"/>
      <c r="AG12" s="3"/>
      <c r="AH12" s="23"/>
      <c r="AI12" s="27"/>
      <c r="AJ12" s="34"/>
      <c r="AK12" s="3"/>
      <c r="AL12" s="23"/>
      <c r="AM12" s="24"/>
      <c r="AN12" s="34"/>
      <c r="AO12" s="3"/>
      <c r="AP12" s="23"/>
      <c r="AQ12" s="24"/>
      <c r="AR12" s="34"/>
      <c r="AS12" s="3"/>
      <c r="AT12" s="23"/>
      <c r="AU12" s="24"/>
      <c r="AV12" s="34"/>
      <c r="AW12" s="3"/>
      <c r="AX12" s="23"/>
      <c r="AY12" s="24"/>
      <c r="AZ12" s="34"/>
      <c r="BA12" s="3"/>
      <c r="BB12" s="23"/>
      <c r="BC12" s="27"/>
      <c r="BD12" s="22"/>
      <c r="BE12" s="3"/>
      <c r="BF12" s="23"/>
      <c r="BG12" s="33"/>
      <c r="BH12" s="22"/>
    </row>
    <row r="13" spans="1:60" customFormat="1" x14ac:dyDescent="0.25">
      <c r="A13" s="30"/>
      <c r="B13" s="82"/>
      <c r="C13" s="32">
        <f t="shared" si="0"/>
        <v>1</v>
      </c>
      <c r="D13" s="32">
        <f t="shared" si="1"/>
        <v>1</v>
      </c>
      <c r="E13" s="33">
        <f t="shared" si="2"/>
        <v>5</v>
      </c>
      <c r="F13" s="20">
        <v>1</v>
      </c>
      <c r="G13" s="23">
        <v>44004</v>
      </c>
      <c r="H13" s="22"/>
      <c r="I13" s="3">
        <v>6</v>
      </c>
      <c r="J13" s="23">
        <v>44003</v>
      </c>
      <c r="K13" s="27">
        <v>1</v>
      </c>
      <c r="L13" s="22"/>
      <c r="M13" s="3">
        <v>8</v>
      </c>
      <c r="N13" s="23">
        <v>44002</v>
      </c>
      <c r="O13" s="20">
        <v>1</v>
      </c>
      <c r="P13" s="22"/>
      <c r="Q13" s="3">
        <v>8</v>
      </c>
      <c r="R13" s="23">
        <v>44001</v>
      </c>
      <c r="S13" s="28">
        <v>1</v>
      </c>
      <c r="T13" s="22"/>
      <c r="U13" s="3">
        <v>8</v>
      </c>
      <c r="V13" s="23">
        <v>44000</v>
      </c>
      <c r="W13" s="24">
        <v>1</v>
      </c>
      <c r="X13" s="22"/>
      <c r="Y13" s="3">
        <v>5</v>
      </c>
      <c r="Z13" s="23">
        <v>43999</v>
      </c>
      <c r="AA13" s="24">
        <v>1</v>
      </c>
      <c r="AB13" s="22"/>
      <c r="AC13" s="3"/>
      <c r="AD13" s="23"/>
      <c r="AE13" s="27"/>
      <c r="AF13" s="22"/>
      <c r="AG13" s="3"/>
      <c r="AH13" s="23"/>
      <c r="AI13" s="27"/>
      <c r="AJ13" s="22"/>
      <c r="AK13" s="3"/>
      <c r="AL13" s="23"/>
      <c r="AM13" s="27"/>
      <c r="AN13" s="22"/>
      <c r="AO13" s="3"/>
      <c r="AP13" s="23"/>
      <c r="AQ13" s="20"/>
      <c r="AR13" s="22"/>
      <c r="AS13" s="3"/>
      <c r="AT13" s="23"/>
      <c r="AU13" s="20"/>
      <c r="AV13" s="22"/>
      <c r="AW13" s="3"/>
      <c r="AX13" s="23"/>
      <c r="AY13" s="28"/>
      <c r="AZ13" s="22"/>
      <c r="BA13" s="3"/>
      <c r="BB13" s="23"/>
      <c r="BC13" s="20"/>
      <c r="BD13" s="22"/>
      <c r="BE13" s="3"/>
      <c r="BF13" s="23"/>
      <c r="BG13" s="33"/>
      <c r="BH13" s="22"/>
    </row>
    <row r="14" spans="1:60" customFormat="1" x14ac:dyDescent="0.25">
      <c r="A14" s="30"/>
      <c r="B14" s="83"/>
      <c r="C14" s="32">
        <f t="shared" si="0"/>
        <v>2</v>
      </c>
      <c r="D14" s="32">
        <f t="shared" si="1"/>
        <v>2</v>
      </c>
      <c r="E14" s="33">
        <f t="shared" si="2"/>
        <v>8</v>
      </c>
      <c r="F14" s="20">
        <v>1</v>
      </c>
      <c r="G14" s="23">
        <v>44004</v>
      </c>
      <c r="H14" s="22"/>
      <c r="I14" s="3">
        <v>6</v>
      </c>
      <c r="J14" s="23">
        <v>44003</v>
      </c>
      <c r="K14" s="27">
        <v>2</v>
      </c>
      <c r="L14" s="22"/>
      <c r="M14" s="3">
        <v>8</v>
      </c>
      <c r="N14" s="23">
        <v>44002</v>
      </c>
      <c r="O14" s="28">
        <v>2</v>
      </c>
      <c r="P14" s="22"/>
      <c r="Q14" s="3">
        <v>8</v>
      </c>
      <c r="R14" s="23">
        <v>44001</v>
      </c>
      <c r="S14" s="20">
        <v>2</v>
      </c>
      <c r="T14" s="22"/>
      <c r="U14" s="3">
        <v>8</v>
      </c>
      <c r="V14" s="23">
        <v>44000</v>
      </c>
      <c r="W14" s="24">
        <v>2</v>
      </c>
      <c r="X14" s="22"/>
      <c r="Y14" s="3"/>
      <c r="Z14" s="23"/>
      <c r="AA14" s="24"/>
      <c r="AB14" s="22"/>
      <c r="AC14" s="3"/>
      <c r="AD14" s="23"/>
      <c r="AE14" s="24"/>
      <c r="AF14" s="22"/>
      <c r="AG14" s="3"/>
      <c r="AH14" s="23"/>
      <c r="AI14" s="27"/>
      <c r="AJ14" s="34"/>
      <c r="AK14" s="3"/>
      <c r="AL14" s="23"/>
      <c r="AM14" s="24"/>
      <c r="AN14" s="34"/>
      <c r="AO14" s="3"/>
      <c r="AP14" s="23"/>
      <c r="AQ14" s="24"/>
      <c r="AR14" s="34"/>
      <c r="AS14" s="3"/>
      <c r="AT14" s="23"/>
      <c r="AU14" s="24"/>
      <c r="AV14" s="34"/>
      <c r="AW14" s="3"/>
      <c r="AX14" s="23"/>
      <c r="AY14" s="24"/>
      <c r="AZ14" s="34"/>
      <c r="BA14" s="3"/>
      <c r="BB14" s="23"/>
      <c r="BC14" s="27"/>
      <c r="BD14" s="22"/>
      <c r="BE14" s="3"/>
      <c r="BF14" s="23"/>
      <c r="BG14" s="33"/>
      <c r="BH14" s="22"/>
    </row>
    <row r="15" spans="1:60" customFormat="1" x14ac:dyDescent="0.25">
      <c r="A15" s="30"/>
      <c r="B15" s="82"/>
      <c r="C15" s="32">
        <f t="shared" si="0"/>
        <v>1</v>
      </c>
      <c r="D15" s="32">
        <f t="shared" si="1"/>
        <v>1</v>
      </c>
      <c r="E15" s="33">
        <f t="shared" si="2"/>
        <v>3</v>
      </c>
      <c r="F15" s="20">
        <v>1</v>
      </c>
      <c r="G15" s="23">
        <v>44004</v>
      </c>
      <c r="H15" s="22"/>
      <c r="I15" s="3">
        <v>6</v>
      </c>
      <c r="J15" s="23">
        <v>44003</v>
      </c>
      <c r="K15" s="27">
        <v>1</v>
      </c>
      <c r="L15" s="22"/>
      <c r="M15" s="3">
        <v>8</v>
      </c>
      <c r="N15" s="23">
        <v>44002</v>
      </c>
      <c r="O15" s="20">
        <v>1</v>
      </c>
      <c r="P15" s="22"/>
      <c r="Q15" s="3">
        <v>8</v>
      </c>
      <c r="R15" s="23">
        <v>44001</v>
      </c>
      <c r="S15" s="28">
        <v>1</v>
      </c>
      <c r="T15" s="22"/>
      <c r="U15" s="3"/>
      <c r="V15" s="23"/>
      <c r="W15" s="24"/>
      <c r="X15" s="22"/>
      <c r="Y15" s="3"/>
      <c r="Z15" s="23"/>
      <c r="AA15" s="36"/>
      <c r="AB15" s="22"/>
      <c r="AC15" s="3"/>
      <c r="AD15" s="23"/>
      <c r="AE15" s="27"/>
      <c r="AF15" s="22"/>
      <c r="AG15" s="3"/>
      <c r="AH15" s="23"/>
      <c r="AI15" s="27"/>
      <c r="AJ15" s="22"/>
      <c r="AK15" s="3"/>
      <c r="AL15" s="23"/>
      <c r="AM15" s="27"/>
      <c r="AN15" s="22"/>
      <c r="AO15" s="3"/>
      <c r="AP15" s="23"/>
      <c r="AQ15" s="20"/>
      <c r="AR15" s="22"/>
      <c r="AS15" s="3"/>
      <c r="AT15" s="23"/>
      <c r="AU15" s="20"/>
      <c r="AV15" s="22"/>
      <c r="AW15" s="3"/>
      <c r="AX15" s="23"/>
      <c r="AY15" s="28"/>
      <c r="AZ15" s="22"/>
      <c r="BA15" s="3"/>
      <c r="BB15" s="23"/>
      <c r="BC15" s="20"/>
      <c r="BD15" s="22"/>
      <c r="BE15" s="3"/>
      <c r="BF15" s="23"/>
      <c r="BG15" s="33"/>
      <c r="BH15" s="22"/>
    </row>
    <row r="16" spans="1:60" x14ac:dyDescent="0.25">
      <c r="A16" s="37"/>
      <c r="B16" s="83"/>
      <c r="C16" s="19">
        <f t="shared" si="0"/>
        <v>1</v>
      </c>
      <c r="D16" s="19">
        <f>C16*10</f>
        <v>10</v>
      </c>
      <c r="E16" s="20">
        <f t="shared" si="2"/>
        <v>70</v>
      </c>
      <c r="F16" s="65">
        <v>10</v>
      </c>
      <c r="G16" s="23">
        <v>44005</v>
      </c>
      <c r="H16" s="22"/>
      <c r="I16" s="3">
        <v>6</v>
      </c>
      <c r="J16" s="23">
        <v>44004</v>
      </c>
      <c r="K16" s="27">
        <v>10</v>
      </c>
      <c r="L16" s="22"/>
      <c r="M16" s="3">
        <v>8</v>
      </c>
      <c r="N16" s="23">
        <v>44003</v>
      </c>
      <c r="O16" s="20">
        <v>10</v>
      </c>
      <c r="P16" s="22"/>
      <c r="Q16" s="3">
        <v>8</v>
      </c>
      <c r="R16" s="23">
        <v>44002</v>
      </c>
      <c r="S16" s="28">
        <v>10</v>
      </c>
      <c r="T16" s="22"/>
      <c r="U16" s="3">
        <v>8</v>
      </c>
      <c r="V16" s="23">
        <v>44001</v>
      </c>
      <c r="W16" s="24">
        <v>10</v>
      </c>
      <c r="X16" s="22"/>
      <c r="Y16" s="3">
        <v>5</v>
      </c>
      <c r="Z16" s="23">
        <v>44000</v>
      </c>
      <c r="AA16" s="24">
        <v>10</v>
      </c>
      <c r="AB16" s="22"/>
      <c r="AC16" s="3">
        <v>3</v>
      </c>
      <c r="AD16" s="23">
        <v>43999</v>
      </c>
      <c r="AE16" s="27">
        <v>10</v>
      </c>
      <c r="AF16" s="22"/>
      <c r="AG16" s="3">
        <v>1</v>
      </c>
      <c r="AH16" s="23">
        <v>43998</v>
      </c>
      <c r="AI16" s="27">
        <v>10</v>
      </c>
      <c r="AJ16" s="22"/>
      <c r="AK16" s="3"/>
      <c r="AL16" s="23"/>
      <c r="AM16" s="27"/>
      <c r="AN16" s="22"/>
      <c r="AO16" s="3"/>
      <c r="AP16" s="23"/>
      <c r="AQ16" s="20"/>
      <c r="AR16" s="22"/>
      <c r="AS16" s="3"/>
      <c r="AT16" s="23"/>
      <c r="AU16" s="20"/>
      <c r="AV16" s="22"/>
      <c r="AW16" s="3"/>
      <c r="AX16" s="23"/>
      <c r="AY16" s="28"/>
      <c r="AZ16" s="22"/>
      <c r="BA16" s="3"/>
      <c r="BB16" s="23"/>
      <c r="BC16" s="20"/>
      <c r="BD16" s="22"/>
      <c r="BE16" s="3"/>
      <c r="BF16" s="23"/>
      <c r="BG16" s="20"/>
      <c r="BH16" s="22"/>
    </row>
    <row r="17" spans="1:60" x14ac:dyDescent="0.25">
      <c r="A17" s="37">
        <v>44005</v>
      </c>
      <c r="B17" s="61">
        <v>0.54166666666666663</v>
      </c>
      <c r="C17" s="19">
        <f t="shared" si="0"/>
        <v>1</v>
      </c>
      <c r="D17" s="19">
        <f>C17</f>
        <v>1</v>
      </c>
      <c r="E17" s="20">
        <f t="shared" si="2"/>
        <v>50</v>
      </c>
      <c r="F17" s="20">
        <v>10</v>
      </c>
      <c r="G17" s="23">
        <v>44005</v>
      </c>
      <c r="H17" s="22"/>
      <c r="I17" s="3">
        <v>6</v>
      </c>
      <c r="J17" s="23">
        <v>44004</v>
      </c>
      <c r="K17" s="27">
        <v>10</v>
      </c>
      <c r="L17" s="22"/>
      <c r="M17" s="3">
        <v>8</v>
      </c>
      <c r="N17" s="23">
        <v>44003</v>
      </c>
      <c r="O17" s="28">
        <v>10</v>
      </c>
      <c r="P17" s="22"/>
      <c r="Q17" s="3">
        <v>8</v>
      </c>
      <c r="R17" s="23">
        <v>44002</v>
      </c>
      <c r="S17" s="20">
        <v>10</v>
      </c>
      <c r="T17" s="22"/>
      <c r="U17" s="3">
        <v>8</v>
      </c>
      <c r="V17" s="23">
        <v>44001</v>
      </c>
      <c r="W17" s="24">
        <v>10</v>
      </c>
      <c r="X17" s="22"/>
      <c r="Y17" s="3">
        <v>5</v>
      </c>
      <c r="Z17" s="23">
        <v>44000</v>
      </c>
      <c r="AA17" s="24">
        <v>10</v>
      </c>
      <c r="AB17" s="22"/>
      <c r="AC17" s="3"/>
      <c r="AD17" s="23"/>
      <c r="AE17" s="24"/>
      <c r="AF17" s="22"/>
      <c r="AG17" s="3"/>
      <c r="AH17" s="23"/>
      <c r="AI17" s="27"/>
      <c r="AJ17" s="34"/>
      <c r="AK17" s="3"/>
      <c r="AL17" s="23"/>
      <c r="AM17" s="24"/>
      <c r="AN17" s="34"/>
      <c r="AO17" s="3"/>
      <c r="AP17" s="23"/>
      <c r="AQ17" s="24"/>
      <c r="AR17" s="34"/>
      <c r="AS17" s="3"/>
      <c r="AT17" s="23"/>
      <c r="AU17" s="24"/>
      <c r="AV17" s="34"/>
      <c r="AW17" s="3"/>
      <c r="AX17" s="23"/>
      <c r="AY17" s="24"/>
      <c r="AZ17" s="34"/>
      <c r="BA17" s="3"/>
      <c r="BB17" s="23"/>
      <c r="BC17" s="27"/>
      <c r="BD17" s="22"/>
      <c r="BE17" s="3"/>
      <c r="BF17" s="23"/>
      <c r="BG17" s="20"/>
      <c r="BH17" s="22"/>
    </row>
    <row r="18" spans="1:60" x14ac:dyDescent="0.25">
      <c r="A18" s="37"/>
      <c r="B18" s="61"/>
      <c r="C18" s="19">
        <f t="shared" si="0"/>
        <v>2</v>
      </c>
      <c r="D18" s="19">
        <f>C18</f>
        <v>2</v>
      </c>
      <c r="E18" s="20">
        <f t="shared" si="2"/>
        <v>80</v>
      </c>
      <c r="F18" s="20">
        <v>10</v>
      </c>
      <c r="G18" s="23">
        <v>44005</v>
      </c>
      <c r="H18" s="22"/>
      <c r="I18" s="3">
        <v>6</v>
      </c>
      <c r="J18" s="23">
        <v>44004</v>
      </c>
      <c r="K18" s="27">
        <v>20</v>
      </c>
      <c r="L18" s="22"/>
      <c r="M18" s="3">
        <v>8</v>
      </c>
      <c r="N18" s="23">
        <v>44003</v>
      </c>
      <c r="O18" s="28">
        <v>20</v>
      </c>
      <c r="P18" s="22"/>
      <c r="Q18" s="3">
        <v>8</v>
      </c>
      <c r="R18" s="23">
        <v>44002</v>
      </c>
      <c r="S18" s="20">
        <v>20</v>
      </c>
      <c r="T18" s="22"/>
      <c r="U18" s="3">
        <v>8</v>
      </c>
      <c r="V18" s="23">
        <v>44001</v>
      </c>
      <c r="W18" s="27">
        <v>20</v>
      </c>
      <c r="X18" s="22"/>
      <c r="Y18" s="3"/>
      <c r="Z18" s="23"/>
      <c r="AA18" s="24"/>
      <c r="AB18" s="22"/>
      <c r="AC18" s="3"/>
      <c r="AD18" s="23"/>
      <c r="AE18" s="27"/>
      <c r="AF18" s="22"/>
      <c r="AG18" s="3"/>
      <c r="AH18" s="23"/>
      <c r="AI18" s="27"/>
      <c r="AJ18" s="34"/>
      <c r="AK18" s="3"/>
      <c r="AL18" s="23"/>
      <c r="AM18" s="24"/>
      <c r="AN18" s="34"/>
      <c r="AO18" s="3"/>
      <c r="AP18" s="23"/>
      <c r="AQ18" s="24"/>
      <c r="AR18" s="34"/>
      <c r="AS18" s="3"/>
      <c r="AT18" s="23"/>
      <c r="AU18" s="24"/>
      <c r="AV18" s="34"/>
      <c r="AW18" s="3"/>
      <c r="AX18" s="23"/>
      <c r="AY18" s="24"/>
      <c r="AZ18" s="34"/>
      <c r="BA18" s="3"/>
      <c r="BB18" s="23"/>
      <c r="BC18" s="27"/>
      <c r="BD18" s="34"/>
      <c r="BE18" s="3"/>
      <c r="BF18" s="23"/>
      <c r="BG18" s="20"/>
      <c r="BH18" s="22"/>
    </row>
    <row r="19" spans="1:60" x14ac:dyDescent="0.25">
      <c r="A19" s="37"/>
      <c r="B19" s="61"/>
      <c r="C19" s="19">
        <f t="shared" si="0"/>
        <v>1</v>
      </c>
      <c r="D19" s="19">
        <f>C19</f>
        <v>1</v>
      </c>
      <c r="E19" s="20">
        <f t="shared" si="2"/>
        <v>10</v>
      </c>
      <c r="F19" s="20">
        <v>10</v>
      </c>
      <c r="G19" s="23">
        <v>44005</v>
      </c>
      <c r="H19" s="22"/>
      <c r="I19" s="3">
        <v>6</v>
      </c>
      <c r="J19" s="23">
        <v>44004</v>
      </c>
      <c r="K19" s="27">
        <v>10</v>
      </c>
      <c r="L19" s="22"/>
      <c r="M19" s="3"/>
      <c r="N19" s="23"/>
      <c r="O19" s="28"/>
      <c r="P19" s="22"/>
      <c r="Q19" s="3"/>
      <c r="R19" s="23"/>
      <c r="S19" s="20"/>
      <c r="T19" s="22"/>
      <c r="U19" s="3"/>
      <c r="V19" s="23"/>
      <c r="W19" s="24"/>
      <c r="X19" s="22"/>
      <c r="Y19" s="3"/>
      <c r="Z19" s="23"/>
      <c r="AA19" s="24"/>
      <c r="AB19" s="22"/>
      <c r="AC19" s="3"/>
      <c r="AD19" s="23"/>
      <c r="AE19" s="27"/>
      <c r="AF19" s="22"/>
      <c r="AG19" s="3"/>
      <c r="AH19" s="23"/>
      <c r="AI19" s="27"/>
      <c r="AJ19" s="22"/>
      <c r="AK19" s="3"/>
      <c r="AL19" s="23"/>
      <c r="AM19" s="24"/>
      <c r="AN19" s="22"/>
      <c r="AO19" s="3"/>
      <c r="AP19" s="23"/>
      <c r="AQ19" s="28"/>
      <c r="AR19" s="22"/>
      <c r="AS19" s="3"/>
      <c r="AT19" s="23"/>
      <c r="AU19" s="20"/>
      <c r="AV19" s="22"/>
      <c r="AW19" s="3"/>
      <c r="AX19" s="23"/>
      <c r="AY19" s="28"/>
      <c r="AZ19" s="22"/>
      <c r="BA19" s="3"/>
      <c r="BB19" s="23"/>
      <c r="BC19" s="20"/>
      <c r="BD19" s="22"/>
      <c r="BE19" s="3"/>
      <c r="BF19" s="23"/>
      <c r="BG19" s="20"/>
      <c r="BH19" s="22"/>
    </row>
    <row r="20" spans="1:60" x14ac:dyDescent="0.25">
      <c r="A20" s="37">
        <v>44005</v>
      </c>
      <c r="B20" s="61">
        <v>0.70833333333333337</v>
      </c>
      <c r="C20" s="19">
        <f t="shared" si="0"/>
        <v>1</v>
      </c>
      <c r="D20" s="19">
        <f>C20</f>
        <v>1</v>
      </c>
      <c r="E20" s="20">
        <f t="shared" si="2"/>
        <v>90</v>
      </c>
      <c r="F20" s="20">
        <v>10</v>
      </c>
      <c r="G20" s="23">
        <v>44005</v>
      </c>
      <c r="H20" s="22"/>
      <c r="I20" s="3">
        <v>6</v>
      </c>
      <c r="J20" s="23">
        <v>44004</v>
      </c>
      <c r="K20" s="27">
        <v>10</v>
      </c>
      <c r="L20" s="22"/>
      <c r="M20" s="3">
        <v>8</v>
      </c>
      <c r="N20" s="23">
        <v>44003</v>
      </c>
      <c r="O20" s="28">
        <v>10</v>
      </c>
      <c r="P20" s="22"/>
      <c r="Q20" s="3">
        <v>8</v>
      </c>
      <c r="R20" s="23">
        <v>44002</v>
      </c>
      <c r="S20" s="20">
        <v>10</v>
      </c>
      <c r="T20" s="22"/>
      <c r="U20" s="3">
        <v>8</v>
      </c>
      <c r="V20" s="23">
        <v>44001</v>
      </c>
      <c r="W20" s="24">
        <v>10</v>
      </c>
      <c r="X20" s="22"/>
      <c r="Y20" s="3">
        <v>5</v>
      </c>
      <c r="Z20" s="23">
        <v>44000</v>
      </c>
      <c r="AA20" s="24">
        <v>10</v>
      </c>
      <c r="AB20" s="22"/>
      <c r="AC20" s="3">
        <v>3</v>
      </c>
      <c r="AD20" s="23">
        <v>43999</v>
      </c>
      <c r="AE20" s="24">
        <v>10</v>
      </c>
      <c r="AF20" s="22"/>
      <c r="AG20" s="3">
        <v>1</v>
      </c>
      <c r="AH20" s="23">
        <v>43998</v>
      </c>
      <c r="AI20" s="27">
        <v>10</v>
      </c>
      <c r="AJ20" s="34"/>
      <c r="AK20" s="3">
        <v>1</v>
      </c>
      <c r="AL20" s="23">
        <v>43997</v>
      </c>
      <c r="AM20" s="27">
        <v>10</v>
      </c>
      <c r="AN20" s="22"/>
      <c r="AO20" s="3">
        <v>1</v>
      </c>
      <c r="AP20" s="23">
        <v>43996</v>
      </c>
      <c r="AQ20" s="20">
        <v>10</v>
      </c>
      <c r="AR20" s="34"/>
      <c r="AS20" s="3"/>
      <c r="AT20" s="23"/>
      <c r="AU20" s="24"/>
      <c r="AV20" s="34"/>
      <c r="AW20" s="3"/>
      <c r="AX20" s="23"/>
      <c r="AY20" s="24"/>
      <c r="AZ20" s="34"/>
      <c r="BA20" s="3"/>
      <c r="BB20" s="23"/>
      <c r="BC20" s="27"/>
      <c r="BD20" s="22"/>
      <c r="BE20" s="3"/>
      <c r="BF20" s="23"/>
      <c r="BG20" s="20"/>
      <c r="BH20" s="22"/>
    </row>
    <row r="21" spans="1:60" x14ac:dyDescent="0.25">
      <c r="A21" s="37"/>
      <c r="B21" s="61"/>
      <c r="C21" s="19">
        <f t="shared" si="0"/>
        <v>1</v>
      </c>
      <c r="D21" s="19">
        <f>C21</f>
        <v>1</v>
      </c>
      <c r="E21" s="20">
        <f t="shared" si="2"/>
        <v>60</v>
      </c>
      <c r="F21" s="20">
        <v>10</v>
      </c>
      <c r="G21" s="23">
        <v>44005</v>
      </c>
      <c r="H21" s="22"/>
      <c r="I21" s="3">
        <v>6</v>
      </c>
      <c r="J21" s="23">
        <v>44004</v>
      </c>
      <c r="K21" s="27">
        <v>10</v>
      </c>
      <c r="L21" s="22"/>
      <c r="M21" s="3">
        <v>8</v>
      </c>
      <c r="N21" s="23">
        <v>44003</v>
      </c>
      <c r="O21" s="20">
        <v>10</v>
      </c>
      <c r="P21" s="22"/>
      <c r="Q21" s="3">
        <v>8</v>
      </c>
      <c r="R21" s="23">
        <v>44002</v>
      </c>
      <c r="S21" s="28">
        <v>10</v>
      </c>
      <c r="T21" s="22"/>
      <c r="U21" s="3">
        <v>8</v>
      </c>
      <c r="V21" s="23">
        <v>44001</v>
      </c>
      <c r="W21" s="24">
        <v>10</v>
      </c>
      <c r="X21" s="22"/>
      <c r="Y21" s="3">
        <v>5</v>
      </c>
      <c r="Z21" s="23">
        <v>44000</v>
      </c>
      <c r="AA21" s="24">
        <v>10</v>
      </c>
      <c r="AB21" s="22"/>
      <c r="AC21" s="3">
        <v>3</v>
      </c>
      <c r="AD21" s="23">
        <v>43999</v>
      </c>
      <c r="AE21" s="27">
        <v>10</v>
      </c>
      <c r="AF21" s="22"/>
      <c r="AG21" s="3"/>
      <c r="AH21" s="23"/>
      <c r="AI21" s="27"/>
      <c r="AJ21" s="22"/>
      <c r="AK21" s="3"/>
      <c r="AL21" s="23"/>
      <c r="AM21" s="27"/>
      <c r="AN21" s="22"/>
      <c r="AO21" s="3"/>
      <c r="AP21" s="23"/>
      <c r="AQ21" s="20"/>
      <c r="AR21" s="22"/>
      <c r="AS21" s="3"/>
      <c r="AT21" s="23"/>
      <c r="AU21" s="20"/>
      <c r="AV21" s="22"/>
      <c r="AW21" s="3"/>
      <c r="AX21" s="23"/>
      <c r="AY21" s="28"/>
      <c r="AZ21" s="22"/>
      <c r="BA21" s="3"/>
      <c r="BB21" s="23"/>
      <c r="BC21" s="20"/>
      <c r="BD21" s="22"/>
      <c r="BE21" s="3"/>
      <c r="BF21" s="23"/>
      <c r="BG21" s="20"/>
      <c r="BH21" s="22"/>
    </row>
    <row r="22" spans="1:60" x14ac:dyDescent="0.25">
      <c r="A22" s="37"/>
      <c r="B22" s="61"/>
      <c r="C22" s="19">
        <f t="shared" ref="C22:C33" si="3">ABS(K22/F22)</f>
        <v>1</v>
      </c>
      <c r="D22" s="19">
        <f t="shared" ref="D22:D46" si="4">C22</f>
        <v>1</v>
      </c>
      <c r="E22" s="20">
        <f t="shared" ref="E22:E33" si="5">SUM(K22,O22,S22,W22,AA22,AE22,AI22,AM22,AQ22,AU22,AY22,BC22,BG22)</f>
        <v>30</v>
      </c>
      <c r="F22" s="20">
        <v>10</v>
      </c>
      <c r="G22" s="23">
        <v>44005</v>
      </c>
      <c r="H22" s="22"/>
      <c r="I22" s="3">
        <v>6</v>
      </c>
      <c r="J22" s="23">
        <v>44004</v>
      </c>
      <c r="K22" s="27">
        <v>10</v>
      </c>
      <c r="L22" s="22"/>
      <c r="M22" s="3">
        <v>8</v>
      </c>
      <c r="N22" s="23">
        <v>44003</v>
      </c>
      <c r="O22" s="20">
        <v>10</v>
      </c>
      <c r="P22" s="22"/>
      <c r="Q22" s="3">
        <v>8</v>
      </c>
      <c r="R22" s="23">
        <v>44002</v>
      </c>
      <c r="S22" s="28">
        <v>10</v>
      </c>
      <c r="T22" s="22"/>
      <c r="U22" s="3"/>
      <c r="V22" s="23"/>
      <c r="W22" s="24"/>
      <c r="X22" s="22"/>
      <c r="Y22" s="3"/>
      <c r="Z22" s="23"/>
      <c r="AA22" s="36"/>
      <c r="AB22" s="22"/>
      <c r="AC22" s="3"/>
      <c r="AD22" s="23"/>
      <c r="AE22" s="27"/>
      <c r="AF22" s="22"/>
      <c r="AG22" s="3"/>
      <c r="AH22" s="23"/>
      <c r="AI22" s="27"/>
      <c r="AJ22" s="22"/>
      <c r="AK22" s="3"/>
      <c r="AL22" s="23"/>
      <c r="AM22" s="27"/>
      <c r="AN22" s="22"/>
      <c r="AO22" s="3"/>
      <c r="AP22" s="23"/>
      <c r="AQ22" s="20"/>
      <c r="AR22" s="22"/>
      <c r="AS22" s="3"/>
      <c r="AT22" s="23"/>
      <c r="AU22" s="20"/>
      <c r="AV22" s="22"/>
      <c r="AW22" s="3"/>
      <c r="AX22" s="23"/>
      <c r="AY22" s="28"/>
      <c r="AZ22" s="22"/>
      <c r="BA22" s="3"/>
      <c r="BB22" s="23"/>
      <c r="BC22" s="20"/>
      <c r="BD22" s="22"/>
      <c r="BE22" s="3"/>
      <c r="BF22" s="23"/>
      <c r="BG22" s="20"/>
      <c r="BH22" s="22"/>
    </row>
    <row r="23" spans="1:60" ht="13.75" thickBot="1" x14ac:dyDescent="0.3">
      <c r="A23" s="37"/>
      <c r="B23" s="61"/>
      <c r="C23" s="19">
        <f>ABS(K23/F23)</f>
        <v>1</v>
      </c>
      <c r="D23" s="19">
        <f>C23</f>
        <v>1</v>
      </c>
      <c r="E23" s="20">
        <f>SUM(K23,O23,S23,W23,AA23,AE23,AI23,AM23,AQ23,AU23,AY23,BC23,BG23)</f>
        <v>10</v>
      </c>
      <c r="F23" s="20">
        <v>10</v>
      </c>
      <c r="G23" s="90">
        <v>44005</v>
      </c>
      <c r="H23" s="22"/>
      <c r="I23" s="89">
        <v>6</v>
      </c>
      <c r="J23" s="90">
        <v>44004</v>
      </c>
      <c r="K23" s="24">
        <v>10</v>
      </c>
      <c r="L23" s="22"/>
      <c r="M23" s="89"/>
      <c r="N23" s="23"/>
      <c r="O23" s="28"/>
      <c r="P23" s="22"/>
      <c r="Q23" s="89"/>
      <c r="R23" s="23"/>
      <c r="S23" s="20"/>
      <c r="T23" s="22"/>
      <c r="U23" s="89"/>
      <c r="V23" s="23"/>
      <c r="W23" s="27"/>
      <c r="X23" s="22"/>
      <c r="Y23" s="89"/>
      <c r="Z23" s="23"/>
      <c r="AA23" s="24"/>
      <c r="AB23" s="22"/>
      <c r="AC23" s="89"/>
      <c r="AD23" s="23"/>
      <c r="AE23" s="27"/>
      <c r="AF23" s="22"/>
      <c r="AG23" s="89"/>
      <c r="AH23" s="23"/>
      <c r="AI23" s="27"/>
      <c r="AJ23" s="34"/>
      <c r="AK23" s="89"/>
      <c r="AL23" s="23"/>
      <c r="AM23" s="24"/>
      <c r="AN23" s="34"/>
      <c r="AO23" s="89"/>
      <c r="AP23" s="23"/>
      <c r="AQ23" s="24"/>
      <c r="AR23" s="34"/>
      <c r="AS23" s="89"/>
      <c r="AT23" s="23"/>
      <c r="AU23" s="24"/>
      <c r="AV23" s="34"/>
      <c r="AW23" s="89"/>
      <c r="AX23" s="23"/>
      <c r="AY23" s="24"/>
      <c r="AZ23" s="34"/>
      <c r="BA23" s="89"/>
      <c r="BB23" s="23"/>
      <c r="BC23" s="27"/>
      <c r="BD23" s="34"/>
      <c r="BE23" s="89"/>
      <c r="BF23" s="23"/>
      <c r="BG23" s="20"/>
      <c r="BH23" s="22"/>
    </row>
    <row r="24" spans="1:60" s="8" customFormat="1" x14ac:dyDescent="0.25">
      <c r="A24" s="5">
        <v>44006</v>
      </c>
      <c r="B24" s="63">
        <v>0.25</v>
      </c>
      <c r="C24" s="6">
        <f>ABS(K24/F24)</f>
        <v>1</v>
      </c>
      <c r="D24" s="6">
        <f>C24</f>
        <v>1</v>
      </c>
      <c r="E24" s="7">
        <f>SUM(K24,O24,S24,W24,AA24,AE24,AI24,AM24,AQ24,AU24,AY24,BC24,BG24)</f>
        <v>70</v>
      </c>
      <c r="F24" s="7">
        <v>10</v>
      </c>
      <c r="G24" s="10">
        <v>44005</v>
      </c>
      <c r="H24" s="12"/>
      <c r="I24" s="9">
        <v>6</v>
      </c>
      <c r="J24" s="10">
        <v>44004</v>
      </c>
      <c r="K24" s="11">
        <v>10</v>
      </c>
      <c r="L24" s="12"/>
      <c r="M24" s="9">
        <v>8</v>
      </c>
      <c r="N24" s="10">
        <v>44003</v>
      </c>
      <c r="O24" s="59">
        <v>10</v>
      </c>
      <c r="P24" s="12"/>
      <c r="Q24" s="9">
        <v>8</v>
      </c>
      <c r="R24" s="10">
        <v>44002</v>
      </c>
      <c r="S24" s="7">
        <v>10</v>
      </c>
      <c r="T24" s="12"/>
      <c r="U24" s="9">
        <v>8</v>
      </c>
      <c r="V24" s="10">
        <v>44001</v>
      </c>
      <c r="W24" s="13">
        <v>10</v>
      </c>
      <c r="X24" s="12"/>
      <c r="Y24" s="9">
        <v>5</v>
      </c>
      <c r="Z24" s="10">
        <v>44000</v>
      </c>
      <c r="AA24" s="13">
        <v>10</v>
      </c>
      <c r="AB24" s="12"/>
      <c r="AC24" s="9">
        <v>3</v>
      </c>
      <c r="AD24" s="10">
        <v>43999</v>
      </c>
      <c r="AE24" s="13">
        <v>10</v>
      </c>
      <c r="AF24" s="12"/>
      <c r="AG24" s="9">
        <v>1</v>
      </c>
      <c r="AH24" s="10">
        <v>43998</v>
      </c>
      <c r="AI24" s="11">
        <v>10</v>
      </c>
      <c r="AJ24" s="16"/>
      <c r="AK24" s="9"/>
      <c r="AL24" s="10"/>
      <c r="AM24" s="13"/>
      <c r="AN24" s="16"/>
      <c r="AO24" s="9"/>
      <c r="AP24" s="10"/>
      <c r="AQ24" s="13"/>
      <c r="AR24" s="16"/>
      <c r="AS24" s="9"/>
      <c r="AT24" s="10"/>
      <c r="AU24" s="13"/>
      <c r="AV24" s="16"/>
      <c r="AW24" s="9"/>
      <c r="AX24" s="10"/>
      <c r="AY24" s="13"/>
      <c r="AZ24" s="16"/>
      <c r="BA24" s="9"/>
      <c r="BB24" s="10"/>
      <c r="BC24" s="11"/>
      <c r="BD24" s="16"/>
      <c r="BE24" s="9"/>
      <c r="BF24" s="10"/>
      <c r="BG24" s="7"/>
      <c r="BH24" s="12"/>
    </row>
    <row r="25" spans="1:60" x14ac:dyDescent="0.25">
      <c r="A25" s="37"/>
      <c r="B25" s="61"/>
      <c r="C25" s="19">
        <f t="shared" si="3"/>
        <v>1</v>
      </c>
      <c r="D25" s="19">
        <f t="shared" si="4"/>
        <v>1</v>
      </c>
      <c r="E25" s="20">
        <f t="shared" si="5"/>
        <v>60</v>
      </c>
      <c r="F25" s="20">
        <v>10</v>
      </c>
      <c r="G25" s="23">
        <v>44005</v>
      </c>
      <c r="H25" s="22"/>
      <c r="I25" s="3">
        <v>6</v>
      </c>
      <c r="J25" s="23">
        <v>44004</v>
      </c>
      <c r="K25" s="27">
        <v>10</v>
      </c>
      <c r="L25" s="22"/>
      <c r="M25" s="3">
        <v>8</v>
      </c>
      <c r="N25" s="23">
        <v>44003</v>
      </c>
      <c r="O25" s="20">
        <v>10</v>
      </c>
      <c r="P25" s="22"/>
      <c r="Q25" s="3">
        <v>8</v>
      </c>
      <c r="R25" s="23">
        <v>44002</v>
      </c>
      <c r="S25" s="28">
        <v>10</v>
      </c>
      <c r="T25" s="22"/>
      <c r="U25" s="3">
        <v>8</v>
      </c>
      <c r="V25" s="23">
        <v>44001</v>
      </c>
      <c r="W25" s="24">
        <v>10</v>
      </c>
      <c r="X25" s="22"/>
      <c r="Y25" s="3">
        <v>5</v>
      </c>
      <c r="Z25" s="23">
        <v>44000</v>
      </c>
      <c r="AA25" s="24">
        <v>10</v>
      </c>
      <c r="AB25" s="22"/>
      <c r="AC25" s="3">
        <v>3</v>
      </c>
      <c r="AD25" s="23">
        <v>43999</v>
      </c>
      <c r="AE25" s="27">
        <v>10</v>
      </c>
      <c r="AF25" s="22"/>
      <c r="AG25" s="3"/>
      <c r="AH25" s="23"/>
      <c r="AI25" s="27"/>
      <c r="AJ25" s="22"/>
      <c r="AK25" s="3"/>
      <c r="AL25" s="23"/>
      <c r="AM25" s="27"/>
      <c r="AN25" s="22"/>
      <c r="AO25" s="3"/>
      <c r="AP25" s="23"/>
      <c r="AQ25" s="20"/>
      <c r="AR25" s="22"/>
      <c r="AS25" s="3"/>
      <c r="AT25" s="23"/>
      <c r="AU25" s="20"/>
      <c r="AV25" s="22"/>
      <c r="AW25" s="3"/>
      <c r="AX25" s="23"/>
      <c r="AY25" s="28"/>
      <c r="AZ25" s="22"/>
      <c r="BA25" s="3"/>
      <c r="BB25" s="23"/>
      <c r="BC25" s="20"/>
      <c r="BD25" s="22"/>
      <c r="BE25" s="3"/>
      <c r="BF25" s="23"/>
      <c r="BG25" s="20"/>
      <c r="BH25" s="22"/>
    </row>
    <row r="26" spans="1:60" x14ac:dyDescent="0.25">
      <c r="A26" s="37"/>
      <c r="B26" s="61"/>
      <c r="C26" s="19">
        <f t="shared" si="3"/>
        <v>1</v>
      </c>
      <c r="D26" s="19">
        <f t="shared" si="4"/>
        <v>1</v>
      </c>
      <c r="E26" s="20">
        <f t="shared" si="5"/>
        <v>70</v>
      </c>
      <c r="F26" s="20">
        <v>10</v>
      </c>
      <c r="G26" s="23">
        <v>44006</v>
      </c>
      <c r="H26" s="22"/>
      <c r="I26" s="3">
        <v>6</v>
      </c>
      <c r="J26" s="23">
        <v>44005</v>
      </c>
      <c r="K26" s="27">
        <v>10</v>
      </c>
      <c r="L26" s="22"/>
      <c r="M26" s="3">
        <v>8</v>
      </c>
      <c r="N26" s="23">
        <v>44004</v>
      </c>
      <c r="O26" s="28">
        <v>10</v>
      </c>
      <c r="P26" s="22"/>
      <c r="Q26" s="3">
        <v>8</v>
      </c>
      <c r="R26" s="23">
        <v>44003</v>
      </c>
      <c r="S26" s="20">
        <v>10</v>
      </c>
      <c r="T26" s="22"/>
      <c r="U26" s="3">
        <v>8</v>
      </c>
      <c r="V26" s="23">
        <v>44002</v>
      </c>
      <c r="W26" s="24">
        <v>10</v>
      </c>
      <c r="X26" s="22"/>
      <c r="Y26" s="3">
        <v>5</v>
      </c>
      <c r="Z26" s="23">
        <v>44001</v>
      </c>
      <c r="AA26" s="24">
        <v>10</v>
      </c>
      <c r="AB26" s="22"/>
      <c r="AC26" s="3">
        <v>3</v>
      </c>
      <c r="AD26" s="23">
        <v>44000</v>
      </c>
      <c r="AE26" s="24">
        <v>10</v>
      </c>
      <c r="AF26" s="22"/>
      <c r="AG26" s="3">
        <v>1</v>
      </c>
      <c r="AH26" s="23">
        <v>43999</v>
      </c>
      <c r="AI26" s="27">
        <v>10</v>
      </c>
      <c r="AJ26" s="34"/>
      <c r="AK26" s="3"/>
      <c r="AL26" s="23"/>
      <c r="AM26" s="24"/>
      <c r="AN26" s="34"/>
      <c r="AO26" s="3"/>
      <c r="AP26" s="23"/>
      <c r="AQ26" s="24"/>
      <c r="AR26" s="34"/>
      <c r="AS26" s="3"/>
      <c r="AT26" s="23"/>
      <c r="AU26" s="24"/>
      <c r="AV26" s="34"/>
      <c r="AW26" s="3"/>
      <c r="AX26" s="23"/>
      <c r="AY26" s="24"/>
      <c r="AZ26" s="34"/>
      <c r="BA26" s="3"/>
      <c r="BB26" s="23"/>
      <c r="BC26" s="27"/>
      <c r="BD26" s="22"/>
      <c r="BE26" s="3"/>
      <c r="BF26" s="23"/>
      <c r="BG26" s="20"/>
      <c r="BH26" s="22"/>
    </row>
    <row r="27" spans="1:60" x14ac:dyDescent="0.25">
      <c r="A27" s="37">
        <v>44006</v>
      </c>
      <c r="B27" s="61">
        <v>0.33333333333333331</v>
      </c>
      <c r="C27" s="19">
        <f t="shared" si="3"/>
        <v>2</v>
      </c>
      <c r="D27" s="19">
        <f t="shared" si="4"/>
        <v>2</v>
      </c>
      <c r="E27" s="20">
        <f t="shared" si="5"/>
        <v>160</v>
      </c>
      <c r="F27" s="20">
        <v>10</v>
      </c>
      <c r="G27" s="23">
        <v>44006</v>
      </c>
      <c r="H27" s="22"/>
      <c r="I27" s="3">
        <v>6</v>
      </c>
      <c r="J27" s="23">
        <v>44005</v>
      </c>
      <c r="K27" s="27">
        <v>20</v>
      </c>
      <c r="L27" s="22"/>
      <c r="M27" s="3">
        <v>8</v>
      </c>
      <c r="N27" s="23">
        <v>44004</v>
      </c>
      <c r="O27" s="28">
        <v>20</v>
      </c>
      <c r="P27" s="22"/>
      <c r="Q27" s="3">
        <v>8</v>
      </c>
      <c r="R27" s="23">
        <v>44003</v>
      </c>
      <c r="S27" s="20">
        <v>20</v>
      </c>
      <c r="T27" s="22"/>
      <c r="U27" s="3">
        <v>8</v>
      </c>
      <c r="V27" s="23">
        <v>44002</v>
      </c>
      <c r="W27" s="24">
        <v>20</v>
      </c>
      <c r="X27" s="22"/>
      <c r="Y27" s="3">
        <v>5</v>
      </c>
      <c r="Z27" s="23">
        <v>44001</v>
      </c>
      <c r="AA27" s="24">
        <v>20</v>
      </c>
      <c r="AB27" s="22"/>
      <c r="AC27" s="3">
        <v>3</v>
      </c>
      <c r="AD27" s="23">
        <v>44000</v>
      </c>
      <c r="AE27" s="24">
        <v>20</v>
      </c>
      <c r="AF27" s="22"/>
      <c r="AG27" s="3">
        <v>1</v>
      </c>
      <c r="AH27" s="23">
        <v>43999</v>
      </c>
      <c r="AI27" s="27">
        <v>20</v>
      </c>
      <c r="AJ27" s="34"/>
      <c r="AK27" s="3">
        <v>1</v>
      </c>
      <c r="AL27" s="23">
        <v>43998</v>
      </c>
      <c r="AM27" s="24">
        <v>20</v>
      </c>
      <c r="AN27" s="34"/>
      <c r="AO27" s="3"/>
      <c r="AP27" s="23"/>
      <c r="AQ27" s="24"/>
      <c r="AR27" s="34"/>
      <c r="AS27" s="3"/>
      <c r="AT27" s="23"/>
      <c r="AU27" s="24"/>
      <c r="AV27" s="34"/>
      <c r="AW27" s="3"/>
      <c r="AX27" s="23"/>
      <c r="AY27" s="24"/>
      <c r="AZ27" s="34"/>
      <c r="BA27" s="3"/>
      <c r="BB27" s="23"/>
      <c r="BC27" s="27"/>
      <c r="BD27" s="34"/>
      <c r="BE27" s="3"/>
      <c r="BF27" s="23"/>
      <c r="BG27" s="20"/>
      <c r="BH27" s="22"/>
    </row>
    <row r="28" spans="1:60" x14ac:dyDescent="0.25">
      <c r="A28" s="37">
        <v>44006</v>
      </c>
      <c r="B28" s="61">
        <v>0.75</v>
      </c>
      <c r="C28" s="19">
        <f>ABS(K28/F28)</f>
        <v>1</v>
      </c>
      <c r="D28" s="19">
        <f>C28</f>
        <v>1</v>
      </c>
      <c r="E28" s="20">
        <f>SUM(K28,O28,S28,W28,AA28,AE28,AI28,AM28,AQ28,AU28,AY28,BC28,BG28)</f>
        <v>80</v>
      </c>
      <c r="F28" s="20">
        <v>10</v>
      </c>
      <c r="G28" s="23">
        <v>44006</v>
      </c>
      <c r="H28" s="22"/>
      <c r="I28" s="3">
        <v>6</v>
      </c>
      <c r="J28" s="23">
        <v>44005</v>
      </c>
      <c r="K28" s="27">
        <v>10</v>
      </c>
      <c r="L28" s="22"/>
      <c r="M28" s="3">
        <v>8</v>
      </c>
      <c r="N28" s="23">
        <v>44004</v>
      </c>
      <c r="O28" s="28">
        <v>10</v>
      </c>
      <c r="P28" s="22"/>
      <c r="Q28" s="3">
        <v>8</v>
      </c>
      <c r="R28" s="23">
        <v>44003</v>
      </c>
      <c r="S28" s="20">
        <v>10</v>
      </c>
      <c r="T28" s="22"/>
      <c r="U28" s="3">
        <v>8</v>
      </c>
      <c r="V28" s="23">
        <v>44002</v>
      </c>
      <c r="W28" s="24">
        <v>10</v>
      </c>
      <c r="X28" s="22"/>
      <c r="Y28" s="3">
        <v>5</v>
      </c>
      <c r="Z28" s="23">
        <v>44001</v>
      </c>
      <c r="AA28" s="24">
        <v>10</v>
      </c>
      <c r="AB28" s="22"/>
      <c r="AC28" s="3">
        <v>3</v>
      </c>
      <c r="AD28" s="23">
        <v>44000</v>
      </c>
      <c r="AE28" s="24">
        <v>10</v>
      </c>
      <c r="AF28" s="22"/>
      <c r="AG28" s="3">
        <v>1</v>
      </c>
      <c r="AH28" s="23">
        <v>43999</v>
      </c>
      <c r="AI28" s="27">
        <v>10</v>
      </c>
      <c r="AJ28" s="34"/>
      <c r="AK28" s="3">
        <v>1</v>
      </c>
      <c r="AL28" s="23">
        <v>43998</v>
      </c>
      <c r="AM28" s="24">
        <v>10</v>
      </c>
      <c r="AN28" s="34"/>
      <c r="AO28" s="3"/>
      <c r="AP28" s="23"/>
      <c r="AQ28" s="24"/>
      <c r="AR28" s="34"/>
      <c r="AS28" s="3"/>
      <c r="AT28" s="23"/>
      <c r="AU28" s="24"/>
      <c r="AV28" s="34"/>
      <c r="AW28" s="3"/>
      <c r="AX28" s="23"/>
      <c r="AY28" s="24"/>
      <c r="AZ28" s="34"/>
      <c r="BA28" s="3"/>
      <c r="BB28" s="23"/>
      <c r="BC28" s="27"/>
      <c r="BD28" s="34"/>
      <c r="BE28" s="3"/>
      <c r="BF28" s="23"/>
      <c r="BG28" s="20"/>
      <c r="BH28" s="22"/>
    </row>
    <row r="29" spans="1:60" x14ac:dyDescent="0.25">
      <c r="A29" s="37"/>
      <c r="B29" s="61"/>
      <c r="C29" s="19">
        <f t="shared" si="3"/>
        <v>1</v>
      </c>
      <c r="D29" s="19">
        <f t="shared" si="4"/>
        <v>1</v>
      </c>
      <c r="E29" s="20">
        <f t="shared" si="5"/>
        <v>70</v>
      </c>
      <c r="F29" s="20">
        <v>10</v>
      </c>
      <c r="G29" s="23">
        <v>44006</v>
      </c>
      <c r="H29" s="22"/>
      <c r="I29" s="3">
        <v>6</v>
      </c>
      <c r="J29" s="23">
        <v>44005</v>
      </c>
      <c r="K29" s="27">
        <v>10</v>
      </c>
      <c r="L29" s="22"/>
      <c r="M29" s="3">
        <v>8</v>
      </c>
      <c r="N29" s="23">
        <v>44004</v>
      </c>
      <c r="O29" s="28">
        <v>10</v>
      </c>
      <c r="P29" s="22"/>
      <c r="Q29" s="3">
        <v>8</v>
      </c>
      <c r="R29" s="23">
        <v>44003</v>
      </c>
      <c r="S29" s="20">
        <v>10</v>
      </c>
      <c r="T29" s="22"/>
      <c r="U29" s="3">
        <v>8</v>
      </c>
      <c r="V29" s="23">
        <v>44002</v>
      </c>
      <c r="W29" s="24">
        <v>10</v>
      </c>
      <c r="X29" s="22"/>
      <c r="Y29" s="3">
        <v>5</v>
      </c>
      <c r="Z29" s="23">
        <v>44001</v>
      </c>
      <c r="AA29" s="24">
        <v>10</v>
      </c>
      <c r="AB29" s="22"/>
      <c r="AC29" s="3">
        <v>3</v>
      </c>
      <c r="AD29" s="23">
        <v>44000</v>
      </c>
      <c r="AE29" s="24">
        <v>10</v>
      </c>
      <c r="AF29" s="22"/>
      <c r="AG29" s="3">
        <v>1</v>
      </c>
      <c r="AH29" s="23">
        <v>43999</v>
      </c>
      <c r="AI29" s="27">
        <v>10</v>
      </c>
      <c r="AJ29" s="34"/>
      <c r="AK29" s="3"/>
      <c r="AL29" s="23"/>
      <c r="AM29" s="24"/>
      <c r="AN29" s="34"/>
      <c r="AO29" s="3"/>
      <c r="AP29" s="23"/>
      <c r="AQ29" s="24"/>
      <c r="AR29" s="34"/>
      <c r="AS29" s="3"/>
      <c r="AT29" s="23"/>
      <c r="AU29" s="24"/>
      <c r="AV29" s="34"/>
      <c r="AW29" s="3"/>
      <c r="AX29" s="23"/>
      <c r="AY29" s="24"/>
      <c r="AZ29" s="34"/>
      <c r="BA29" s="3"/>
      <c r="BB29" s="23"/>
      <c r="BC29" s="27"/>
      <c r="BD29" s="22"/>
      <c r="BE29" s="3"/>
      <c r="BF29" s="23"/>
      <c r="BG29" s="20"/>
      <c r="BH29" s="22"/>
    </row>
    <row r="30" spans="1:60" x14ac:dyDescent="0.25">
      <c r="A30" s="37"/>
      <c r="B30" s="61"/>
      <c r="C30" s="19">
        <f>ABS(K30/F30)</f>
        <v>1</v>
      </c>
      <c r="D30" s="19">
        <f>C30</f>
        <v>1</v>
      </c>
      <c r="E30" s="20">
        <f>SUM(K30,O30,S30,W30,AA30,AE30,AI30,AM30,AQ30,AU30,AY30,BC30,BG30)</f>
        <v>60</v>
      </c>
      <c r="F30" s="20">
        <v>10</v>
      </c>
      <c r="G30" s="23">
        <v>44006</v>
      </c>
      <c r="H30" s="22"/>
      <c r="I30" s="3">
        <v>6</v>
      </c>
      <c r="J30" s="23">
        <v>44005</v>
      </c>
      <c r="K30" s="27">
        <v>10</v>
      </c>
      <c r="L30" s="22"/>
      <c r="M30" s="3">
        <v>8</v>
      </c>
      <c r="N30" s="23">
        <v>44004</v>
      </c>
      <c r="O30" s="28">
        <v>10</v>
      </c>
      <c r="P30" s="22"/>
      <c r="Q30" s="3">
        <v>8</v>
      </c>
      <c r="R30" s="23">
        <v>44003</v>
      </c>
      <c r="S30" s="20">
        <v>10</v>
      </c>
      <c r="T30" s="22"/>
      <c r="U30" s="3">
        <v>8</v>
      </c>
      <c r="V30" s="23">
        <v>44002</v>
      </c>
      <c r="W30" s="27">
        <v>10</v>
      </c>
      <c r="X30" s="22"/>
      <c r="Y30" s="3">
        <v>5</v>
      </c>
      <c r="Z30" s="23">
        <v>44001</v>
      </c>
      <c r="AA30" s="24">
        <v>10</v>
      </c>
      <c r="AB30" s="22"/>
      <c r="AC30" s="3">
        <v>3</v>
      </c>
      <c r="AD30" s="23">
        <v>44000</v>
      </c>
      <c r="AE30" s="27">
        <v>10</v>
      </c>
      <c r="AF30" s="22"/>
      <c r="AG30" s="3"/>
      <c r="AH30" s="23"/>
      <c r="AI30" s="27"/>
      <c r="AJ30" s="34"/>
      <c r="AK30" s="3"/>
      <c r="AL30" s="23"/>
      <c r="AM30" s="24"/>
      <c r="AN30" s="34"/>
      <c r="AO30" s="3"/>
      <c r="AP30" s="23"/>
      <c r="AQ30" s="24"/>
      <c r="AR30" s="34"/>
      <c r="AS30" s="3"/>
      <c r="AT30" s="23"/>
      <c r="AU30" s="24"/>
      <c r="AV30" s="34"/>
      <c r="AW30" s="3"/>
      <c r="AX30" s="23"/>
      <c r="AY30" s="24"/>
      <c r="AZ30" s="34"/>
      <c r="BA30" s="3"/>
      <c r="BB30" s="23"/>
      <c r="BC30" s="27"/>
      <c r="BD30" s="34"/>
      <c r="BE30" s="3"/>
      <c r="BF30" s="23"/>
      <c r="BG30" s="20"/>
      <c r="BH30" s="22"/>
    </row>
    <row r="31" spans="1:60" x14ac:dyDescent="0.25">
      <c r="A31" s="37">
        <v>44006</v>
      </c>
      <c r="B31" s="61">
        <v>0.83333333333333337</v>
      </c>
      <c r="C31" s="19">
        <f t="shared" si="3"/>
        <v>1</v>
      </c>
      <c r="D31" s="19">
        <f t="shared" si="4"/>
        <v>1</v>
      </c>
      <c r="E31" s="20">
        <f t="shared" si="5"/>
        <v>70</v>
      </c>
      <c r="F31" s="20">
        <v>10</v>
      </c>
      <c r="G31" s="23">
        <v>44006</v>
      </c>
      <c r="H31" s="22"/>
      <c r="I31" s="3">
        <v>6</v>
      </c>
      <c r="J31" s="23">
        <v>44005</v>
      </c>
      <c r="K31" s="27">
        <v>10</v>
      </c>
      <c r="L31" s="22"/>
      <c r="M31" s="3">
        <v>8</v>
      </c>
      <c r="N31" s="23">
        <v>44004</v>
      </c>
      <c r="O31" s="20">
        <v>10</v>
      </c>
      <c r="P31" s="22"/>
      <c r="Q31" s="3">
        <v>8</v>
      </c>
      <c r="R31" s="23">
        <v>44003</v>
      </c>
      <c r="S31" s="28">
        <v>10</v>
      </c>
      <c r="T31" s="22"/>
      <c r="U31" s="3">
        <v>8</v>
      </c>
      <c r="V31" s="23">
        <v>44002</v>
      </c>
      <c r="W31" s="24">
        <v>10</v>
      </c>
      <c r="X31" s="22"/>
      <c r="Y31" s="3">
        <v>5</v>
      </c>
      <c r="Z31" s="23">
        <v>44001</v>
      </c>
      <c r="AA31" s="24">
        <v>10</v>
      </c>
      <c r="AB31" s="22"/>
      <c r="AC31" s="3">
        <v>3</v>
      </c>
      <c r="AD31" s="23">
        <v>44000</v>
      </c>
      <c r="AE31" s="27">
        <v>10</v>
      </c>
      <c r="AF31" s="22"/>
      <c r="AG31" s="3">
        <v>1</v>
      </c>
      <c r="AH31" s="23">
        <v>43999</v>
      </c>
      <c r="AI31" s="27">
        <v>10</v>
      </c>
      <c r="AJ31" s="22"/>
      <c r="AK31" s="3"/>
      <c r="AL31" s="23"/>
      <c r="AM31" s="27"/>
      <c r="AN31" s="22"/>
      <c r="AO31" s="3"/>
      <c r="AP31" s="23"/>
      <c r="AQ31" s="20"/>
      <c r="AR31" s="22"/>
      <c r="AS31" s="3"/>
      <c r="AT31" s="23"/>
      <c r="AU31" s="20"/>
      <c r="AV31" s="22"/>
      <c r="AW31" s="3"/>
      <c r="AX31" s="23"/>
      <c r="AY31" s="28"/>
      <c r="AZ31" s="22"/>
      <c r="BA31" s="3"/>
      <c r="BB31" s="23"/>
      <c r="BC31" s="20"/>
      <c r="BD31" s="22"/>
      <c r="BE31" s="3"/>
      <c r="BF31" s="23"/>
      <c r="BG31" s="20"/>
      <c r="BH31" s="22"/>
    </row>
    <row r="32" spans="1:60" customFormat="1" x14ac:dyDescent="0.25">
      <c r="A32" s="30"/>
      <c r="B32" s="61"/>
      <c r="C32" s="32">
        <f t="shared" si="3"/>
        <v>1</v>
      </c>
      <c r="D32" s="32">
        <f t="shared" si="4"/>
        <v>1</v>
      </c>
      <c r="E32" s="33">
        <f t="shared" si="5"/>
        <v>50</v>
      </c>
      <c r="F32" s="20">
        <v>10</v>
      </c>
      <c r="G32" s="23">
        <v>44006</v>
      </c>
      <c r="H32" s="22"/>
      <c r="I32" s="3">
        <v>6</v>
      </c>
      <c r="J32" s="23">
        <v>44005</v>
      </c>
      <c r="K32" s="27">
        <v>10</v>
      </c>
      <c r="L32" s="22"/>
      <c r="M32" s="3">
        <v>8</v>
      </c>
      <c r="N32" s="23">
        <v>44004</v>
      </c>
      <c r="O32" s="28">
        <v>10</v>
      </c>
      <c r="P32" s="22"/>
      <c r="Q32" s="3">
        <v>8</v>
      </c>
      <c r="R32" s="23">
        <v>44003</v>
      </c>
      <c r="S32" s="20">
        <v>10</v>
      </c>
      <c r="T32" s="22"/>
      <c r="U32" s="3">
        <v>8</v>
      </c>
      <c r="V32" s="23">
        <v>44002</v>
      </c>
      <c r="W32" s="24">
        <v>10</v>
      </c>
      <c r="X32" s="22"/>
      <c r="Y32" s="3">
        <v>5</v>
      </c>
      <c r="Z32" s="23">
        <v>44001</v>
      </c>
      <c r="AA32" s="24">
        <v>10</v>
      </c>
      <c r="AB32" s="22"/>
      <c r="AC32" s="3"/>
      <c r="AD32" s="23"/>
      <c r="AE32" s="24"/>
      <c r="AF32" s="22"/>
      <c r="AG32" s="3"/>
      <c r="AH32" s="23"/>
      <c r="AI32" s="27"/>
      <c r="AJ32" s="34"/>
      <c r="AK32" s="3"/>
      <c r="AL32" s="23"/>
      <c r="AM32" s="24"/>
      <c r="AN32" s="34"/>
      <c r="AO32" s="3"/>
      <c r="AP32" s="23"/>
      <c r="AQ32" s="24"/>
      <c r="AR32" s="34"/>
      <c r="AS32" s="3"/>
      <c r="AT32" s="23"/>
      <c r="AU32" s="24"/>
      <c r="AV32" s="34"/>
      <c r="AW32" s="3"/>
      <c r="AX32" s="23"/>
      <c r="AY32" s="24"/>
      <c r="AZ32" s="34"/>
      <c r="BA32" s="3"/>
      <c r="BB32" s="23"/>
      <c r="BC32" s="27"/>
      <c r="BD32" s="34"/>
      <c r="BE32" s="3"/>
      <c r="BF32" s="23"/>
      <c r="BG32" s="33"/>
      <c r="BH32" s="22"/>
    </row>
    <row r="33" spans="1:60" customFormat="1" ht="13.75" thickBot="1" x14ac:dyDescent="0.3">
      <c r="A33" s="30"/>
      <c r="B33" s="61"/>
      <c r="C33" s="32">
        <f t="shared" si="3"/>
        <v>1</v>
      </c>
      <c r="D33" s="32">
        <f t="shared" si="4"/>
        <v>1</v>
      </c>
      <c r="E33" s="33">
        <f t="shared" si="5"/>
        <v>30</v>
      </c>
      <c r="F33" s="20">
        <v>10</v>
      </c>
      <c r="G33" s="23">
        <v>44006</v>
      </c>
      <c r="H33" s="22"/>
      <c r="I33" s="3">
        <v>6</v>
      </c>
      <c r="J33" s="23">
        <v>44005</v>
      </c>
      <c r="K33" s="27">
        <v>10</v>
      </c>
      <c r="L33" s="22"/>
      <c r="M33" s="3">
        <v>8</v>
      </c>
      <c r="N33" s="23">
        <v>44004</v>
      </c>
      <c r="O33" s="28">
        <v>10</v>
      </c>
      <c r="P33" s="22"/>
      <c r="Q33" s="3">
        <v>8</v>
      </c>
      <c r="R33" s="23">
        <v>44003</v>
      </c>
      <c r="S33" s="20">
        <v>10</v>
      </c>
      <c r="T33" s="22"/>
      <c r="U33" s="3"/>
      <c r="V33" s="23"/>
      <c r="W33" s="24"/>
      <c r="X33" s="22"/>
      <c r="Y33" s="3"/>
      <c r="Z33" s="23"/>
      <c r="AA33" s="24"/>
      <c r="AB33" s="22"/>
      <c r="AC33" s="3"/>
      <c r="AD33" s="23"/>
      <c r="AE33" s="24"/>
      <c r="AF33" s="22"/>
      <c r="AG33" s="3"/>
      <c r="AH33" s="23"/>
      <c r="AI33" s="27"/>
      <c r="AJ33" s="34"/>
      <c r="AK33" s="3"/>
      <c r="AL33" s="23"/>
      <c r="AM33" s="24"/>
      <c r="AN33" s="34"/>
      <c r="AO33" s="3"/>
      <c r="AP33" s="23"/>
      <c r="AQ33" s="24"/>
      <c r="AR33" s="34"/>
      <c r="AS33" s="3"/>
      <c r="AT33" s="23"/>
      <c r="AU33" s="24"/>
      <c r="AV33" s="34"/>
      <c r="AW33" s="3"/>
      <c r="AX33" s="23"/>
      <c r="AY33" s="24"/>
      <c r="AZ33" s="34"/>
      <c r="BA33" s="3"/>
      <c r="BB33" s="23"/>
      <c r="BC33" s="27"/>
      <c r="BD33" s="22"/>
      <c r="BE33" s="3"/>
      <c r="BF33" s="23"/>
      <c r="BG33" s="33"/>
      <c r="BH33" s="22"/>
    </row>
    <row r="34" spans="1:60" s="8" customFormat="1" x14ac:dyDescent="0.25">
      <c r="A34" s="5">
        <v>44007</v>
      </c>
      <c r="B34" s="63">
        <v>0.29166666666666669</v>
      </c>
      <c r="C34" s="6">
        <f>ABS(K34/F34)</f>
        <v>2</v>
      </c>
      <c r="D34" s="6">
        <f t="shared" si="4"/>
        <v>2</v>
      </c>
      <c r="E34" s="7">
        <f t="shared" ref="E34:E64" si="6">SUM(K34,O34,S34,W34,AA34,AE34,AI34,AM34,AQ34,AU34,AY34,BC34,BG34)</f>
        <v>180</v>
      </c>
      <c r="F34" s="7">
        <v>10</v>
      </c>
      <c r="G34" s="10">
        <v>44007</v>
      </c>
      <c r="H34" s="12"/>
      <c r="I34" s="9">
        <v>6</v>
      </c>
      <c r="J34" s="10">
        <v>44006</v>
      </c>
      <c r="K34" s="11">
        <v>20</v>
      </c>
      <c r="L34" s="12"/>
      <c r="M34" s="9">
        <v>8</v>
      </c>
      <c r="N34" s="10">
        <v>44005</v>
      </c>
      <c r="O34" s="59">
        <v>20</v>
      </c>
      <c r="P34" s="12"/>
      <c r="Q34" s="9">
        <v>8</v>
      </c>
      <c r="R34" s="10">
        <v>44004</v>
      </c>
      <c r="S34" s="59">
        <v>20</v>
      </c>
      <c r="T34" s="12"/>
      <c r="U34" s="9">
        <v>8</v>
      </c>
      <c r="V34" s="10">
        <v>44003</v>
      </c>
      <c r="W34" s="13">
        <v>20</v>
      </c>
      <c r="X34" s="12"/>
      <c r="Y34" s="9">
        <v>5</v>
      </c>
      <c r="Z34" s="10">
        <v>44002</v>
      </c>
      <c r="AA34" s="13">
        <v>20</v>
      </c>
      <c r="AB34" s="12"/>
      <c r="AC34" s="9">
        <v>3</v>
      </c>
      <c r="AD34" s="10">
        <v>44001</v>
      </c>
      <c r="AE34" s="11">
        <v>20</v>
      </c>
      <c r="AF34" s="12"/>
      <c r="AG34" s="9">
        <v>1</v>
      </c>
      <c r="AH34" s="10">
        <v>44000</v>
      </c>
      <c r="AI34" s="11">
        <v>20</v>
      </c>
      <c r="AJ34" s="16"/>
      <c r="AK34" s="9">
        <v>1</v>
      </c>
      <c r="AL34" s="10">
        <v>43999</v>
      </c>
      <c r="AM34" s="13">
        <v>20</v>
      </c>
      <c r="AN34" s="16"/>
      <c r="AO34" s="9">
        <v>1</v>
      </c>
      <c r="AP34" s="10">
        <v>43998</v>
      </c>
      <c r="AQ34" s="13">
        <v>20</v>
      </c>
      <c r="AR34" s="16"/>
      <c r="AS34" s="9"/>
      <c r="AT34" s="10"/>
      <c r="AU34" s="13"/>
      <c r="AV34" s="16"/>
      <c r="AW34" s="9"/>
      <c r="AX34" s="10"/>
      <c r="AY34" s="13"/>
      <c r="AZ34" s="16"/>
      <c r="BA34" s="9"/>
      <c r="BB34" s="10"/>
      <c r="BC34" s="11"/>
      <c r="BD34" s="12"/>
      <c r="BE34" s="9"/>
      <c r="BF34" s="10"/>
      <c r="BG34" s="7"/>
      <c r="BH34" s="12"/>
    </row>
    <row r="35" spans="1:60" x14ac:dyDescent="0.25">
      <c r="A35" s="37"/>
      <c r="B35" s="61"/>
      <c r="C35" s="19">
        <f>ABS(K35/F35)</f>
        <v>1</v>
      </c>
      <c r="D35" s="19">
        <f t="shared" si="4"/>
        <v>1</v>
      </c>
      <c r="E35" s="20">
        <f>SUM(K35,O35,S35,W35,AA35,AE35,AI35,AM35,AQ35,AU35,AY35,BC35,BG35)</f>
        <v>80</v>
      </c>
      <c r="F35" s="20">
        <v>10</v>
      </c>
      <c r="G35" s="23">
        <v>44007</v>
      </c>
      <c r="H35" s="22"/>
      <c r="I35" s="3">
        <v>6</v>
      </c>
      <c r="J35" s="23">
        <v>44006</v>
      </c>
      <c r="K35" s="27">
        <v>10</v>
      </c>
      <c r="L35" s="22"/>
      <c r="M35" s="3">
        <v>8</v>
      </c>
      <c r="N35" s="23">
        <v>44005</v>
      </c>
      <c r="O35" s="28">
        <v>10</v>
      </c>
      <c r="P35" s="22"/>
      <c r="Q35" s="3">
        <v>8</v>
      </c>
      <c r="R35" s="23">
        <v>44004</v>
      </c>
      <c r="S35" s="28">
        <v>10</v>
      </c>
      <c r="T35" s="22"/>
      <c r="U35" s="3">
        <v>8</v>
      </c>
      <c r="V35" s="23">
        <v>44003</v>
      </c>
      <c r="W35" s="24">
        <v>10</v>
      </c>
      <c r="X35" s="22"/>
      <c r="Y35" s="3"/>
      <c r="Z35" s="23"/>
      <c r="AA35" s="29">
        <v>0</v>
      </c>
      <c r="AB35" s="22"/>
      <c r="AC35" s="3">
        <v>3</v>
      </c>
      <c r="AD35" s="23">
        <v>44001</v>
      </c>
      <c r="AE35" s="27">
        <v>10</v>
      </c>
      <c r="AF35" s="22"/>
      <c r="AG35" s="3">
        <v>1</v>
      </c>
      <c r="AH35" s="23">
        <v>44000</v>
      </c>
      <c r="AI35" s="27">
        <v>10</v>
      </c>
      <c r="AJ35" s="34"/>
      <c r="AK35" s="3">
        <v>1</v>
      </c>
      <c r="AL35" s="23">
        <v>43999</v>
      </c>
      <c r="AM35" s="24">
        <v>10</v>
      </c>
      <c r="AN35" s="34"/>
      <c r="AO35" s="3">
        <v>1</v>
      </c>
      <c r="AP35" s="23">
        <v>43998</v>
      </c>
      <c r="AQ35" s="24">
        <v>10</v>
      </c>
      <c r="AR35" s="34"/>
      <c r="AS35" s="3"/>
      <c r="AT35" s="23"/>
      <c r="AU35" s="24"/>
      <c r="AV35" s="34"/>
      <c r="AW35" s="3"/>
      <c r="AX35" s="23"/>
      <c r="AY35" s="24"/>
      <c r="AZ35" s="34"/>
      <c r="BA35" s="3"/>
      <c r="BB35" s="23"/>
      <c r="BC35" s="27"/>
      <c r="BD35" s="22"/>
      <c r="BE35" s="3"/>
      <c r="BF35" s="23"/>
      <c r="BG35" s="20"/>
      <c r="BH35" s="22"/>
    </row>
    <row r="36" spans="1:60" x14ac:dyDescent="0.25">
      <c r="A36" s="37"/>
      <c r="B36" s="44"/>
      <c r="C36" s="19">
        <f>ABS(K36/F36)</f>
        <v>2</v>
      </c>
      <c r="D36" s="19">
        <f t="shared" si="4"/>
        <v>2</v>
      </c>
      <c r="E36" s="20">
        <f t="shared" si="6"/>
        <v>20</v>
      </c>
      <c r="F36" s="20">
        <v>10</v>
      </c>
      <c r="G36" s="23">
        <v>44007</v>
      </c>
      <c r="H36" s="22"/>
      <c r="I36" s="3">
        <v>6</v>
      </c>
      <c r="J36" s="23">
        <v>44006</v>
      </c>
      <c r="K36" s="27">
        <v>20</v>
      </c>
      <c r="L36" s="22"/>
      <c r="M36" s="3"/>
      <c r="N36" s="23"/>
      <c r="O36" s="28"/>
      <c r="P36" s="22"/>
      <c r="Q36" s="3"/>
      <c r="R36" s="23"/>
      <c r="S36" s="20"/>
      <c r="T36" s="22"/>
      <c r="U36" s="3"/>
      <c r="V36" s="23"/>
      <c r="W36" s="24"/>
      <c r="X36" s="22"/>
      <c r="Y36" s="3"/>
      <c r="Z36" s="23"/>
      <c r="AA36" s="24"/>
      <c r="AB36" s="22"/>
      <c r="AC36" s="3"/>
      <c r="AD36" s="23"/>
      <c r="AE36" s="27"/>
      <c r="AF36" s="22"/>
      <c r="AG36" s="3"/>
      <c r="AH36" s="23"/>
      <c r="AI36" s="27"/>
      <c r="AJ36" s="22"/>
      <c r="AK36" s="3"/>
      <c r="AL36" s="23"/>
      <c r="AM36" s="24"/>
      <c r="AN36" s="22"/>
      <c r="AO36" s="3"/>
      <c r="AP36" s="23"/>
      <c r="AQ36" s="28"/>
      <c r="AR36" s="22"/>
      <c r="AS36" s="3"/>
      <c r="AT36" s="23"/>
      <c r="AU36" s="20"/>
      <c r="AV36" s="22"/>
      <c r="AW36" s="3"/>
      <c r="AX36" s="23"/>
      <c r="AY36" s="28"/>
      <c r="AZ36" s="22"/>
      <c r="BA36" s="3"/>
      <c r="BB36" s="23"/>
      <c r="BC36" s="20"/>
      <c r="BD36" s="22"/>
      <c r="BE36" s="3"/>
      <c r="BF36" s="23"/>
      <c r="BG36" s="20"/>
      <c r="BH36" s="22"/>
    </row>
    <row r="37" spans="1:60" x14ac:dyDescent="0.25">
      <c r="A37" s="37">
        <v>44007</v>
      </c>
      <c r="B37" s="61">
        <v>0.375</v>
      </c>
      <c r="C37" s="19">
        <f>ABS(MAX(K37,O37,S37,W37,AA37,AE37,AI37,AM37,AQ37,AU37,AY37,BC37,BG37)/F37)</f>
        <v>1</v>
      </c>
      <c r="D37" s="19">
        <f t="shared" si="4"/>
        <v>1</v>
      </c>
      <c r="E37" s="20">
        <f t="shared" si="6"/>
        <v>40</v>
      </c>
      <c r="F37" s="20">
        <v>10</v>
      </c>
      <c r="G37" s="23">
        <v>44007</v>
      </c>
      <c r="H37" s="22"/>
      <c r="I37" s="3"/>
      <c r="J37" s="23"/>
      <c r="K37" s="29">
        <v>0</v>
      </c>
      <c r="L37" s="22"/>
      <c r="M37" s="3"/>
      <c r="N37" s="23"/>
      <c r="O37" s="41">
        <v>0</v>
      </c>
      <c r="P37" s="22"/>
      <c r="Q37" s="3"/>
      <c r="R37" s="23"/>
      <c r="S37" s="41">
        <v>0</v>
      </c>
      <c r="T37" s="22"/>
      <c r="U37" s="3"/>
      <c r="V37" s="23"/>
      <c r="W37" s="29">
        <v>0</v>
      </c>
      <c r="X37" s="22"/>
      <c r="Y37" s="3">
        <v>5</v>
      </c>
      <c r="Z37" s="23">
        <v>44002</v>
      </c>
      <c r="AA37" s="27">
        <v>10</v>
      </c>
      <c r="AB37" s="22"/>
      <c r="AC37" s="3">
        <v>3</v>
      </c>
      <c r="AD37" s="23">
        <v>44001</v>
      </c>
      <c r="AE37" s="28">
        <v>10</v>
      </c>
      <c r="AF37" s="22"/>
      <c r="AG37" s="3">
        <v>1</v>
      </c>
      <c r="AH37" s="23">
        <v>44000</v>
      </c>
      <c r="AI37" s="20">
        <v>10</v>
      </c>
      <c r="AJ37" s="22"/>
      <c r="AK37" s="3"/>
      <c r="AL37" s="23"/>
      <c r="AM37" s="29">
        <v>0</v>
      </c>
      <c r="AN37" s="22"/>
      <c r="AO37" s="3">
        <v>1</v>
      </c>
      <c r="AP37" s="23">
        <v>43998</v>
      </c>
      <c r="AQ37" s="24">
        <v>10</v>
      </c>
      <c r="AR37" s="34"/>
      <c r="AS37" s="3"/>
      <c r="AT37" s="23"/>
      <c r="AU37" s="24"/>
      <c r="AV37" s="34"/>
      <c r="AW37" s="3"/>
      <c r="AX37" s="23"/>
      <c r="AY37" s="24"/>
      <c r="AZ37" s="34"/>
      <c r="BA37" s="3"/>
      <c r="BB37" s="23"/>
      <c r="BC37" s="27"/>
      <c r="BD37" s="34"/>
      <c r="BE37" s="3"/>
      <c r="BF37" s="23"/>
      <c r="BG37" s="20"/>
      <c r="BH37" s="22"/>
    </row>
    <row r="38" spans="1:60" x14ac:dyDescent="0.25">
      <c r="A38" s="37"/>
      <c r="B38" s="61"/>
      <c r="C38" s="19">
        <f t="shared" ref="C38:C101" si="7">ABS(MAX(K38,O38,S38,W38,AA38,AE38,AI38,AM38,AQ38,AU38,AY38,BC38,BG38)/F38)</f>
        <v>1</v>
      </c>
      <c r="D38" s="19">
        <f t="shared" si="4"/>
        <v>1</v>
      </c>
      <c r="E38" s="20">
        <f t="shared" si="6"/>
        <v>90</v>
      </c>
      <c r="F38" s="20">
        <v>10</v>
      </c>
      <c r="G38" s="23">
        <v>44007</v>
      </c>
      <c r="H38" s="22"/>
      <c r="I38" s="3">
        <v>6</v>
      </c>
      <c r="J38" s="23">
        <v>44006</v>
      </c>
      <c r="K38" s="27">
        <v>10</v>
      </c>
      <c r="L38" s="22"/>
      <c r="M38" s="3">
        <v>8</v>
      </c>
      <c r="N38" s="23">
        <v>44005</v>
      </c>
      <c r="O38" s="28">
        <v>10</v>
      </c>
      <c r="P38" s="22"/>
      <c r="Q38" s="3">
        <v>8</v>
      </c>
      <c r="R38" s="23">
        <v>44004</v>
      </c>
      <c r="S38" s="28">
        <v>10</v>
      </c>
      <c r="T38" s="22"/>
      <c r="U38" s="3">
        <v>8</v>
      </c>
      <c r="V38" s="23">
        <v>44003</v>
      </c>
      <c r="W38" s="24">
        <v>10</v>
      </c>
      <c r="X38" s="22"/>
      <c r="Y38" s="3">
        <v>5</v>
      </c>
      <c r="Z38" s="23">
        <v>44002</v>
      </c>
      <c r="AA38" s="24">
        <v>10</v>
      </c>
      <c r="AB38" s="22"/>
      <c r="AC38" s="3">
        <v>3</v>
      </c>
      <c r="AD38" s="23">
        <v>44001</v>
      </c>
      <c r="AE38" s="27">
        <v>10</v>
      </c>
      <c r="AF38" s="22"/>
      <c r="AG38" s="3">
        <v>1</v>
      </c>
      <c r="AH38" s="23">
        <v>44000</v>
      </c>
      <c r="AI38" s="27">
        <v>10</v>
      </c>
      <c r="AJ38" s="34"/>
      <c r="AK38" s="3">
        <v>1</v>
      </c>
      <c r="AL38" s="23">
        <v>43999</v>
      </c>
      <c r="AM38" s="24">
        <v>10</v>
      </c>
      <c r="AN38" s="34"/>
      <c r="AO38" s="3">
        <v>1</v>
      </c>
      <c r="AP38" s="23">
        <v>43998</v>
      </c>
      <c r="AQ38" s="24">
        <v>10</v>
      </c>
      <c r="AR38" s="34"/>
      <c r="AS38" s="3"/>
      <c r="AT38" s="23"/>
      <c r="AU38" s="24"/>
      <c r="AV38" s="34"/>
      <c r="AW38" s="3"/>
      <c r="AX38" s="23"/>
      <c r="AY38" s="24"/>
      <c r="AZ38" s="34"/>
      <c r="BA38" s="3"/>
      <c r="BB38" s="23"/>
      <c r="BC38" s="27"/>
      <c r="BD38" s="22"/>
      <c r="BE38" s="3"/>
      <c r="BF38" s="23"/>
      <c r="BG38" s="20"/>
      <c r="BH38" s="22"/>
    </row>
    <row r="39" spans="1:60" x14ac:dyDescent="0.25">
      <c r="A39" s="37"/>
      <c r="B39" s="61"/>
      <c r="C39" s="19">
        <f t="shared" si="7"/>
        <v>1</v>
      </c>
      <c r="D39" s="19">
        <f t="shared" si="4"/>
        <v>1</v>
      </c>
      <c r="E39" s="20">
        <f t="shared" si="6"/>
        <v>40</v>
      </c>
      <c r="F39" s="20">
        <v>10</v>
      </c>
      <c r="G39" s="23">
        <v>44007</v>
      </c>
      <c r="H39" s="22"/>
      <c r="I39" s="3">
        <v>6</v>
      </c>
      <c r="J39" s="23">
        <v>44006</v>
      </c>
      <c r="K39" s="27">
        <v>10</v>
      </c>
      <c r="L39" s="22"/>
      <c r="M39" s="3">
        <v>8</v>
      </c>
      <c r="N39" s="23">
        <v>44005</v>
      </c>
      <c r="O39" s="28">
        <v>10</v>
      </c>
      <c r="P39" s="22"/>
      <c r="Q39" s="3">
        <v>8</v>
      </c>
      <c r="R39" s="23">
        <v>44004</v>
      </c>
      <c r="S39" s="20">
        <v>10</v>
      </c>
      <c r="T39" s="22"/>
      <c r="U39" s="3"/>
      <c r="V39" s="23"/>
      <c r="W39" s="29">
        <v>0</v>
      </c>
      <c r="X39" s="22"/>
      <c r="Y39" s="3"/>
      <c r="Z39" s="23"/>
      <c r="AA39" s="29">
        <v>0</v>
      </c>
      <c r="AB39" s="22"/>
      <c r="AC39" s="3">
        <v>3</v>
      </c>
      <c r="AD39" s="23">
        <v>44001</v>
      </c>
      <c r="AE39" s="27">
        <v>10</v>
      </c>
      <c r="AF39" s="22"/>
      <c r="AG39" s="3"/>
      <c r="AH39" s="23"/>
      <c r="AI39" s="27"/>
      <c r="AJ39" s="34"/>
      <c r="AK39" s="3"/>
      <c r="AL39" s="23"/>
      <c r="AM39" s="24"/>
      <c r="AN39" s="34"/>
      <c r="AO39" s="3"/>
      <c r="AP39" s="23"/>
      <c r="AQ39" s="24"/>
      <c r="AR39" s="34"/>
      <c r="AS39" s="3"/>
      <c r="AT39" s="23"/>
      <c r="AU39" s="24"/>
      <c r="AV39" s="34"/>
      <c r="AW39" s="3"/>
      <c r="AX39" s="23"/>
      <c r="AY39" s="24"/>
      <c r="AZ39" s="34"/>
      <c r="BA39" s="3"/>
      <c r="BB39" s="23"/>
      <c r="BC39" s="27"/>
      <c r="BD39" s="34"/>
      <c r="BE39" s="3"/>
      <c r="BF39" s="23"/>
      <c r="BG39" s="20"/>
      <c r="BH39" s="22"/>
    </row>
    <row r="40" spans="1:60" x14ac:dyDescent="0.25">
      <c r="A40" s="37"/>
      <c r="B40" s="44"/>
      <c r="C40" s="19">
        <f t="shared" si="7"/>
        <v>2</v>
      </c>
      <c r="D40" s="19">
        <f>C40</f>
        <v>2</v>
      </c>
      <c r="E40" s="20">
        <f>SUM(K40,O40,S40,W40,AA40,AE40,AI40,AM40,AQ40,AU40,AY40,BC40,BG40)</f>
        <v>20</v>
      </c>
      <c r="F40" s="20">
        <v>10</v>
      </c>
      <c r="G40" s="23">
        <v>44007</v>
      </c>
      <c r="H40" s="22"/>
      <c r="I40" s="3">
        <v>6</v>
      </c>
      <c r="J40" s="23">
        <v>44006</v>
      </c>
      <c r="K40" s="27">
        <v>20</v>
      </c>
      <c r="L40" s="22"/>
      <c r="M40" s="3"/>
      <c r="N40" s="23"/>
      <c r="O40" s="28"/>
      <c r="P40" s="22"/>
      <c r="Q40" s="3"/>
      <c r="R40" s="23"/>
      <c r="S40" s="20"/>
      <c r="T40" s="22"/>
      <c r="U40" s="3"/>
      <c r="V40" s="23"/>
      <c r="W40" s="24"/>
      <c r="X40" s="22"/>
      <c r="Y40" s="3"/>
      <c r="Z40" s="23"/>
      <c r="AA40" s="24"/>
      <c r="AB40" s="22"/>
      <c r="AC40" s="3"/>
      <c r="AD40" s="23"/>
      <c r="AE40" s="27"/>
      <c r="AF40" s="22"/>
      <c r="AG40" s="3"/>
      <c r="AH40" s="23"/>
      <c r="AI40" s="27"/>
      <c r="AJ40" s="22"/>
      <c r="AK40" s="3"/>
      <c r="AL40" s="23"/>
      <c r="AM40" s="24"/>
      <c r="AN40" s="22"/>
      <c r="AO40" s="3"/>
      <c r="AP40" s="23"/>
      <c r="AQ40" s="28"/>
      <c r="AR40" s="22"/>
      <c r="AS40" s="3"/>
      <c r="AT40" s="23"/>
      <c r="AU40" s="20"/>
      <c r="AV40" s="22"/>
      <c r="AW40" s="3"/>
      <c r="AX40" s="23"/>
      <c r="AY40" s="28"/>
      <c r="AZ40" s="22"/>
      <c r="BA40" s="3"/>
      <c r="BB40" s="23"/>
      <c r="BC40" s="20"/>
      <c r="BD40" s="22"/>
      <c r="BE40" s="3"/>
      <c r="BF40" s="23"/>
      <c r="BG40" s="20"/>
      <c r="BH40" s="22"/>
    </row>
    <row r="41" spans="1:60" x14ac:dyDescent="0.25">
      <c r="A41" s="37">
        <v>44007</v>
      </c>
      <c r="B41" s="61">
        <v>0.41666666666666669</v>
      </c>
      <c r="C41" s="19">
        <f t="shared" si="7"/>
        <v>2</v>
      </c>
      <c r="D41" s="19">
        <f t="shared" si="4"/>
        <v>2</v>
      </c>
      <c r="E41" s="20">
        <f t="shared" si="6"/>
        <v>180</v>
      </c>
      <c r="F41" s="20">
        <v>10</v>
      </c>
      <c r="G41" s="23">
        <v>44007</v>
      </c>
      <c r="H41" s="22"/>
      <c r="I41" s="3">
        <v>6</v>
      </c>
      <c r="J41" s="23">
        <v>44006</v>
      </c>
      <c r="K41" s="27">
        <v>20</v>
      </c>
      <c r="L41" s="22"/>
      <c r="M41" s="3">
        <v>8</v>
      </c>
      <c r="N41" s="23">
        <v>44005</v>
      </c>
      <c r="O41" s="28">
        <v>20</v>
      </c>
      <c r="P41" s="22"/>
      <c r="Q41" s="3">
        <v>8</v>
      </c>
      <c r="R41" s="23">
        <v>44004</v>
      </c>
      <c r="S41" s="20">
        <v>20</v>
      </c>
      <c r="T41" s="22"/>
      <c r="U41" s="3">
        <v>8</v>
      </c>
      <c r="V41" s="23">
        <v>44003</v>
      </c>
      <c r="W41" s="24">
        <v>20</v>
      </c>
      <c r="X41" s="22"/>
      <c r="Y41" s="3">
        <v>5</v>
      </c>
      <c r="Z41" s="23">
        <v>44002</v>
      </c>
      <c r="AA41" s="24">
        <v>20</v>
      </c>
      <c r="AB41" s="22"/>
      <c r="AC41" s="3">
        <v>3</v>
      </c>
      <c r="AD41" s="23">
        <v>44001</v>
      </c>
      <c r="AE41" s="24">
        <v>20</v>
      </c>
      <c r="AF41" s="22"/>
      <c r="AG41" s="3">
        <v>1</v>
      </c>
      <c r="AH41" s="23">
        <v>44000</v>
      </c>
      <c r="AI41" s="27">
        <v>20</v>
      </c>
      <c r="AJ41" s="34"/>
      <c r="AK41" s="3">
        <v>1</v>
      </c>
      <c r="AL41" s="23">
        <v>43999</v>
      </c>
      <c r="AM41" s="24">
        <v>20</v>
      </c>
      <c r="AN41" s="34"/>
      <c r="AO41" s="3">
        <v>1</v>
      </c>
      <c r="AP41" s="23">
        <v>43998</v>
      </c>
      <c r="AQ41" s="24">
        <v>20</v>
      </c>
      <c r="AR41" s="34"/>
      <c r="AS41" s="3"/>
      <c r="AT41" s="23"/>
      <c r="AU41" s="24"/>
      <c r="AV41" s="34"/>
      <c r="AW41" s="3"/>
      <c r="AX41" s="23"/>
      <c r="AY41" s="24"/>
      <c r="AZ41" s="34"/>
      <c r="BA41" s="3"/>
      <c r="BB41" s="23"/>
      <c r="BC41" s="27"/>
      <c r="BD41" s="34"/>
      <c r="BE41" s="3"/>
      <c r="BF41" s="23"/>
      <c r="BG41" s="20"/>
      <c r="BH41" s="22"/>
    </row>
    <row r="42" spans="1:60" x14ac:dyDescent="0.25">
      <c r="A42" s="37">
        <v>44007</v>
      </c>
      <c r="B42" s="61">
        <v>0.45833333333333331</v>
      </c>
      <c r="C42" s="19">
        <f t="shared" si="7"/>
        <v>2</v>
      </c>
      <c r="D42" s="19">
        <f t="shared" si="4"/>
        <v>2</v>
      </c>
      <c r="E42" s="20">
        <f t="shared" si="6"/>
        <v>180</v>
      </c>
      <c r="F42" s="20">
        <v>10</v>
      </c>
      <c r="G42" s="23">
        <v>44007</v>
      </c>
      <c r="H42" s="22"/>
      <c r="I42" s="3">
        <v>6</v>
      </c>
      <c r="J42" s="23">
        <v>44006</v>
      </c>
      <c r="K42" s="27">
        <v>20</v>
      </c>
      <c r="L42" s="22"/>
      <c r="M42" s="3">
        <v>8</v>
      </c>
      <c r="N42" s="23">
        <v>44005</v>
      </c>
      <c r="O42" s="28">
        <v>20</v>
      </c>
      <c r="P42" s="22"/>
      <c r="Q42" s="3">
        <v>8</v>
      </c>
      <c r="R42" s="23">
        <v>44004</v>
      </c>
      <c r="S42" s="20">
        <v>20</v>
      </c>
      <c r="T42" s="22"/>
      <c r="U42" s="3">
        <v>8</v>
      </c>
      <c r="V42" s="23">
        <v>44003</v>
      </c>
      <c r="W42" s="24">
        <v>20</v>
      </c>
      <c r="X42" s="22"/>
      <c r="Y42" s="3">
        <v>5</v>
      </c>
      <c r="Z42" s="23">
        <v>44002</v>
      </c>
      <c r="AA42" s="24">
        <v>20</v>
      </c>
      <c r="AB42" s="22"/>
      <c r="AC42" s="3">
        <v>3</v>
      </c>
      <c r="AD42" s="23">
        <v>44001</v>
      </c>
      <c r="AE42" s="24">
        <v>20</v>
      </c>
      <c r="AF42" s="22"/>
      <c r="AG42" s="3">
        <v>1</v>
      </c>
      <c r="AH42" s="23">
        <v>44000</v>
      </c>
      <c r="AI42" s="27">
        <v>20</v>
      </c>
      <c r="AJ42" s="34"/>
      <c r="AK42" s="3">
        <v>1</v>
      </c>
      <c r="AL42" s="23">
        <v>43999</v>
      </c>
      <c r="AM42" s="24">
        <v>20</v>
      </c>
      <c r="AN42" s="34"/>
      <c r="AO42" s="3">
        <v>1</v>
      </c>
      <c r="AP42" s="23">
        <v>43998</v>
      </c>
      <c r="AQ42" s="24">
        <v>20</v>
      </c>
      <c r="AR42" s="34"/>
      <c r="AS42" s="3"/>
      <c r="AT42" s="23"/>
      <c r="AU42" s="24"/>
      <c r="AV42" s="34"/>
      <c r="AW42" s="3"/>
      <c r="AX42" s="23"/>
      <c r="AY42" s="24"/>
      <c r="AZ42" s="34"/>
      <c r="BA42" s="3"/>
      <c r="BB42" s="23"/>
      <c r="BC42" s="27"/>
      <c r="BD42" s="34"/>
      <c r="BE42" s="3"/>
      <c r="BF42" s="23"/>
      <c r="BG42" s="20"/>
      <c r="BH42" s="22"/>
    </row>
    <row r="43" spans="1:60" x14ac:dyDescent="0.25">
      <c r="A43" s="37">
        <v>44007</v>
      </c>
      <c r="B43" s="61">
        <v>0.5</v>
      </c>
      <c r="C43" s="19">
        <f t="shared" si="7"/>
        <v>1</v>
      </c>
      <c r="D43" s="19">
        <f t="shared" si="4"/>
        <v>1</v>
      </c>
      <c r="E43" s="20">
        <f t="shared" si="6"/>
        <v>90</v>
      </c>
      <c r="F43" s="20">
        <v>10</v>
      </c>
      <c r="G43" s="23">
        <v>44007</v>
      </c>
      <c r="H43" s="22"/>
      <c r="I43" s="3">
        <v>6</v>
      </c>
      <c r="J43" s="23">
        <v>44006</v>
      </c>
      <c r="K43" s="27">
        <v>10</v>
      </c>
      <c r="L43" s="22"/>
      <c r="M43" s="3">
        <v>8</v>
      </c>
      <c r="N43" s="23">
        <v>44005</v>
      </c>
      <c r="O43" s="28">
        <v>10</v>
      </c>
      <c r="P43" s="22"/>
      <c r="Q43" s="3">
        <v>8</v>
      </c>
      <c r="R43" s="23">
        <v>44004</v>
      </c>
      <c r="S43" s="20">
        <v>10</v>
      </c>
      <c r="T43" s="22"/>
      <c r="U43" s="3">
        <v>8</v>
      </c>
      <c r="V43" s="23">
        <v>44003</v>
      </c>
      <c r="W43" s="24">
        <v>10</v>
      </c>
      <c r="X43" s="22"/>
      <c r="Y43" s="3">
        <v>5</v>
      </c>
      <c r="Z43" s="23">
        <v>44002</v>
      </c>
      <c r="AA43" s="24">
        <v>10</v>
      </c>
      <c r="AB43" s="22"/>
      <c r="AC43" s="3">
        <v>3</v>
      </c>
      <c r="AD43" s="23">
        <v>44001</v>
      </c>
      <c r="AE43" s="24">
        <v>10</v>
      </c>
      <c r="AF43" s="22"/>
      <c r="AG43" s="3">
        <v>1</v>
      </c>
      <c r="AH43" s="23">
        <v>44000</v>
      </c>
      <c r="AI43" s="27">
        <v>10</v>
      </c>
      <c r="AJ43" s="34"/>
      <c r="AK43" s="3">
        <v>1</v>
      </c>
      <c r="AL43" s="23">
        <v>43999</v>
      </c>
      <c r="AM43" s="24">
        <v>10</v>
      </c>
      <c r="AN43" s="34"/>
      <c r="AO43" s="3">
        <v>1</v>
      </c>
      <c r="AP43" s="23">
        <v>43998</v>
      </c>
      <c r="AQ43" s="24">
        <v>10</v>
      </c>
      <c r="AR43" s="34"/>
      <c r="AS43" s="3"/>
      <c r="AT43" s="23"/>
      <c r="AU43" s="24"/>
      <c r="AV43" s="34"/>
      <c r="AW43" s="3"/>
      <c r="AX43" s="23"/>
      <c r="AY43" s="24"/>
      <c r="AZ43" s="34"/>
      <c r="BA43" s="3"/>
      <c r="BB43" s="23"/>
      <c r="BC43" s="27"/>
      <c r="BD43" s="34"/>
      <c r="BE43" s="3"/>
      <c r="BF43" s="23"/>
      <c r="BG43" s="20"/>
      <c r="BH43" s="22"/>
    </row>
    <row r="44" spans="1:60" x14ac:dyDescent="0.25">
      <c r="A44" s="37"/>
      <c r="B44" s="61"/>
      <c r="C44" s="19">
        <f t="shared" si="7"/>
        <v>1</v>
      </c>
      <c r="D44" s="19">
        <f t="shared" si="4"/>
        <v>1</v>
      </c>
      <c r="E44" s="20">
        <f t="shared" si="6"/>
        <v>80</v>
      </c>
      <c r="F44" s="20">
        <v>10</v>
      </c>
      <c r="G44" s="23">
        <v>44007</v>
      </c>
      <c r="H44" s="22"/>
      <c r="I44" s="3">
        <v>6</v>
      </c>
      <c r="J44" s="23">
        <v>44006</v>
      </c>
      <c r="K44" s="27">
        <v>10</v>
      </c>
      <c r="L44" s="22"/>
      <c r="M44" s="3">
        <v>8</v>
      </c>
      <c r="N44" s="23">
        <v>44005</v>
      </c>
      <c r="O44" s="28">
        <v>10</v>
      </c>
      <c r="P44" s="22"/>
      <c r="Q44" s="3">
        <v>8</v>
      </c>
      <c r="R44" s="23">
        <v>44004</v>
      </c>
      <c r="S44" s="20">
        <v>10</v>
      </c>
      <c r="T44" s="22"/>
      <c r="U44" s="3">
        <v>8</v>
      </c>
      <c r="V44" s="23">
        <v>44003</v>
      </c>
      <c r="W44" s="24">
        <v>10</v>
      </c>
      <c r="X44" s="22"/>
      <c r="Y44" s="3">
        <v>5</v>
      </c>
      <c r="Z44" s="23">
        <v>44002</v>
      </c>
      <c r="AA44" s="24">
        <v>10</v>
      </c>
      <c r="AB44" s="22"/>
      <c r="AC44" s="3">
        <v>3</v>
      </c>
      <c r="AD44" s="23">
        <v>44001</v>
      </c>
      <c r="AE44" s="24">
        <v>10</v>
      </c>
      <c r="AF44" s="22"/>
      <c r="AG44" s="3">
        <v>1</v>
      </c>
      <c r="AH44" s="23">
        <v>44000</v>
      </c>
      <c r="AI44" s="27">
        <v>10</v>
      </c>
      <c r="AJ44" s="34"/>
      <c r="AK44" s="3">
        <v>1</v>
      </c>
      <c r="AL44" s="23">
        <v>43999</v>
      </c>
      <c r="AM44" s="24">
        <v>10</v>
      </c>
      <c r="AN44" s="34"/>
      <c r="AO44" s="3"/>
      <c r="AP44" s="23"/>
      <c r="AQ44" s="24"/>
      <c r="AR44" s="34"/>
      <c r="AS44" s="3"/>
      <c r="AT44" s="23"/>
      <c r="AU44" s="24"/>
      <c r="AV44" s="34"/>
      <c r="AW44" s="3"/>
      <c r="AX44" s="23"/>
      <c r="AY44" s="24"/>
      <c r="AZ44" s="34"/>
      <c r="BA44" s="3"/>
      <c r="BB44" s="23"/>
      <c r="BC44" s="27"/>
      <c r="BD44" s="22"/>
      <c r="BE44" s="3"/>
      <c r="BF44" s="23"/>
      <c r="BG44" s="20"/>
      <c r="BH44" s="22"/>
    </row>
    <row r="45" spans="1:60" x14ac:dyDescent="0.25">
      <c r="A45" s="37">
        <v>44007</v>
      </c>
      <c r="B45" s="61">
        <v>0.625</v>
      </c>
      <c r="C45" s="19">
        <f t="shared" si="7"/>
        <v>1</v>
      </c>
      <c r="D45" s="19">
        <f t="shared" si="4"/>
        <v>1</v>
      </c>
      <c r="E45" s="20">
        <f t="shared" si="6"/>
        <v>90</v>
      </c>
      <c r="F45" s="20">
        <v>10</v>
      </c>
      <c r="G45" s="23">
        <v>44007</v>
      </c>
      <c r="H45" s="22"/>
      <c r="I45" s="3">
        <v>6</v>
      </c>
      <c r="J45" s="23">
        <v>44006</v>
      </c>
      <c r="K45" s="27">
        <v>10</v>
      </c>
      <c r="L45" s="22"/>
      <c r="M45" s="3">
        <v>8</v>
      </c>
      <c r="N45" s="23">
        <v>44005</v>
      </c>
      <c r="O45" s="28">
        <v>10</v>
      </c>
      <c r="P45" s="22"/>
      <c r="Q45" s="3">
        <v>8</v>
      </c>
      <c r="R45" s="23">
        <v>44004</v>
      </c>
      <c r="S45" s="20">
        <v>10</v>
      </c>
      <c r="T45" s="22"/>
      <c r="U45" s="3">
        <v>8</v>
      </c>
      <c r="V45" s="23">
        <v>44003</v>
      </c>
      <c r="W45" s="24">
        <v>10</v>
      </c>
      <c r="X45" s="22"/>
      <c r="Y45" s="3">
        <v>5</v>
      </c>
      <c r="Z45" s="23">
        <v>44002</v>
      </c>
      <c r="AA45" s="24">
        <v>10</v>
      </c>
      <c r="AB45" s="22"/>
      <c r="AC45" s="3">
        <v>3</v>
      </c>
      <c r="AD45" s="23">
        <v>44001</v>
      </c>
      <c r="AE45" s="24">
        <v>10</v>
      </c>
      <c r="AF45" s="22"/>
      <c r="AG45" s="3">
        <v>1</v>
      </c>
      <c r="AH45" s="23">
        <v>44000</v>
      </c>
      <c r="AI45" s="27">
        <v>10</v>
      </c>
      <c r="AJ45" s="34"/>
      <c r="AK45" s="3">
        <v>1</v>
      </c>
      <c r="AL45" s="23">
        <v>43999</v>
      </c>
      <c r="AM45" s="24">
        <v>10</v>
      </c>
      <c r="AN45" s="34"/>
      <c r="AO45" s="3">
        <v>1</v>
      </c>
      <c r="AP45" s="23">
        <v>43998</v>
      </c>
      <c r="AQ45" s="24">
        <v>10</v>
      </c>
      <c r="AR45" s="34"/>
      <c r="AS45" s="3"/>
      <c r="AT45" s="23"/>
      <c r="AU45" s="24"/>
      <c r="AV45" s="34"/>
      <c r="AW45" s="3"/>
      <c r="AX45" s="23"/>
      <c r="AY45" s="24"/>
      <c r="AZ45" s="34"/>
      <c r="BA45" s="3"/>
      <c r="BB45" s="23"/>
      <c r="BC45" s="27"/>
      <c r="BD45" s="34"/>
      <c r="BE45" s="3"/>
      <c r="BF45" s="23"/>
      <c r="BG45" s="20"/>
      <c r="BH45" s="22"/>
    </row>
    <row r="46" spans="1:60" x14ac:dyDescent="0.25">
      <c r="A46" s="37"/>
      <c r="B46" s="61"/>
      <c r="C46" s="19">
        <f t="shared" si="7"/>
        <v>1</v>
      </c>
      <c r="D46" s="19">
        <f t="shared" si="4"/>
        <v>1</v>
      </c>
      <c r="E46" s="20">
        <f t="shared" si="6"/>
        <v>60</v>
      </c>
      <c r="F46" s="20">
        <v>10</v>
      </c>
      <c r="G46" s="23">
        <v>44007</v>
      </c>
      <c r="H46" s="22"/>
      <c r="I46" s="3">
        <v>6</v>
      </c>
      <c r="J46" s="23">
        <v>44006</v>
      </c>
      <c r="K46" s="27">
        <v>10</v>
      </c>
      <c r="L46" s="22"/>
      <c r="M46" s="3">
        <v>8</v>
      </c>
      <c r="N46" s="23">
        <v>44005</v>
      </c>
      <c r="O46" s="28">
        <v>10</v>
      </c>
      <c r="P46" s="22"/>
      <c r="Q46" s="3">
        <v>8</v>
      </c>
      <c r="R46" s="23">
        <v>44004</v>
      </c>
      <c r="S46" s="20">
        <v>10</v>
      </c>
      <c r="T46" s="22"/>
      <c r="U46" s="3">
        <v>8</v>
      </c>
      <c r="V46" s="23">
        <v>44003</v>
      </c>
      <c r="W46" s="24">
        <v>10</v>
      </c>
      <c r="X46" s="22"/>
      <c r="Y46" s="3">
        <v>5</v>
      </c>
      <c r="Z46" s="23">
        <v>44002</v>
      </c>
      <c r="AA46" s="24">
        <v>10</v>
      </c>
      <c r="AB46" s="22"/>
      <c r="AC46" s="3">
        <v>3</v>
      </c>
      <c r="AD46" s="23">
        <v>44001</v>
      </c>
      <c r="AE46" s="24">
        <v>10</v>
      </c>
      <c r="AF46" s="22"/>
      <c r="AG46" s="3"/>
      <c r="AH46" s="23"/>
      <c r="AI46" s="27"/>
      <c r="AJ46" s="34"/>
      <c r="AK46" s="3"/>
      <c r="AL46" s="23"/>
      <c r="AM46" s="24"/>
      <c r="AN46" s="34"/>
      <c r="AO46" s="3"/>
      <c r="AP46" s="23"/>
      <c r="AQ46" s="24"/>
      <c r="AR46" s="34"/>
      <c r="AS46" s="3"/>
      <c r="AT46" s="23"/>
      <c r="AU46" s="24"/>
      <c r="AV46" s="34"/>
      <c r="AW46" s="3"/>
      <c r="AX46" s="23"/>
      <c r="AY46" s="24"/>
      <c r="AZ46" s="34"/>
      <c r="BA46" s="3"/>
      <c r="BB46" s="23"/>
      <c r="BC46" s="27"/>
      <c r="BD46" s="22"/>
      <c r="BE46" s="3"/>
      <c r="BF46" s="23"/>
      <c r="BG46" s="20"/>
      <c r="BH46" s="22"/>
    </row>
    <row r="47" spans="1:60" ht="13.75" thickBot="1" x14ac:dyDescent="0.3">
      <c r="A47" s="37"/>
      <c r="B47" s="61"/>
      <c r="C47" s="19">
        <f t="shared" si="7"/>
        <v>1</v>
      </c>
      <c r="D47" s="19">
        <f t="shared" ref="D47:D76" si="8">C47</f>
        <v>1</v>
      </c>
      <c r="E47" s="20">
        <f t="shared" si="6"/>
        <v>10</v>
      </c>
      <c r="F47" s="20">
        <v>10</v>
      </c>
      <c r="G47" s="23">
        <v>44007</v>
      </c>
      <c r="H47" s="22"/>
      <c r="I47" s="3">
        <v>6</v>
      </c>
      <c r="J47" s="23">
        <v>44006</v>
      </c>
      <c r="K47" s="27">
        <v>10</v>
      </c>
      <c r="L47" s="22"/>
      <c r="M47" s="3"/>
      <c r="N47" s="23"/>
      <c r="O47" s="28"/>
      <c r="P47" s="22"/>
      <c r="Q47" s="3"/>
      <c r="R47" s="23"/>
      <c r="S47" s="20"/>
      <c r="T47" s="22"/>
      <c r="U47" s="3"/>
      <c r="V47" s="23"/>
      <c r="W47" s="27"/>
      <c r="X47" s="22"/>
      <c r="Y47" s="3"/>
      <c r="Z47" s="23"/>
      <c r="AA47" s="24"/>
      <c r="AB47" s="22"/>
      <c r="AC47" s="3"/>
      <c r="AD47" s="23"/>
      <c r="AE47" s="27"/>
      <c r="AF47" s="22"/>
      <c r="AG47" s="3"/>
      <c r="AH47" s="23"/>
      <c r="AI47" s="27"/>
      <c r="AJ47" s="34"/>
      <c r="AK47" s="3"/>
      <c r="AL47" s="23"/>
      <c r="AM47" s="24"/>
      <c r="AN47" s="34"/>
      <c r="AO47" s="3"/>
      <c r="AP47" s="23"/>
      <c r="AQ47" s="24"/>
      <c r="AR47" s="34"/>
      <c r="AS47" s="3"/>
      <c r="AT47" s="23"/>
      <c r="AU47" s="24"/>
      <c r="AV47" s="34"/>
      <c r="AW47" s="3"/>
      <c r="AX47" s="23"/>
      <c r="AY47" s="24"/>
      <c r="AZ47" s="34"/>
      <c r="BA47" s="3"/>
      <c r="BB47" s="23"/>
      <c r="BC47" s="27"/>
      <c r="BD47" s="34"/>
      <c r="BE47" s="3"/>
      <c r="BF47" s="23"/>
      <c r="BG47" s="20"/>
      <c r="BH47" s="22"/>
    </row>
    <row r="48" spans="1:60" s="8" customFormat="1" x14ac:dyDescent="0.25">
      <c r="A48" s="5">
        <v>44008</v>
      </c>
      <c r="B48" s="63">
        <v>0.29166666666666669</v>
      </c>
      <c r="C48" s="6">
        <f t="shared" si="7"/>
        <v>2</v>
      </c>
      <c r="D48" s="6">
        <f t="shared" si="8"/>
        <v>2</v>
      </c>
      <c r="E48" s="7">
        <f t="shared" si="6"/>
        <v>200</v>
      </c>
      <c r="F48" s="7">
        <v>10</v>
      </c>
      <c r="G48" s="10">
        <v>44008</v>
      </c>
      <c r="H48" s="12"/>
      <c r="I48" s="9">
        <v>6</v>
      </c>
      <c r="J48" s="10">
        <v>44007</v>
      </c>
      <c r="K48" s="11">
        <v>20</v>
      </c>
      <c r="L48" s="12"/>
      <c r="M48" s="9">
        <v>8</v>
      </c>
      <c r="N48" s="10">
        <v>44006</v>
      </c>
      <c r="O48" s="59">
        <v>20</v>
      </c>
      <c r="P48" s="12"/>
      <c r="Q48" s="9">
        <v>8</v>
      </c>
      <c r="R48" s="10">
        <v>44005</v>
      </c>
      <c r="S48" s="7">
        <v>20</v>
      </c>
      <c r="T48" s="12"/>
      <c r="U48" s="9">
        <v>8</v>
      </c>
      <c r="V48" s="10">
        <v>44004</v>
      </c>
      <c r="W48" s="11">
        <v>20</v>
      </c>
      <c r="X48" s="12"/>
      <c r="Y48" s="9">
        <v>5</v>
      </c>
      <c r="Z48" s="10">
        <v>44003</v>
      </c>
      <c r="AA48" s="13">
        <v>20</v>
      </c>
      <c r="AB48" s="12"/>
      <c r="AC48" s="9">
        <v>3</v>
      </c>
      <c r="AD48" s="10">
        <v>44002</v>
      </c>
      <c r="AE48" s="11">
        <v>20</v>
      </c>
      <c r="AF48" s="12"/>
      <c r="AG48" s="9">
        <v>1</v>
      </c>
      <c r="AH48" s="10">
        <v>44001</v>
      </c>
      <c r="AI48" s="11">
        <v>20</v>
      </c>
      <c r="AJ48" s="16"/>
      <c r="AK48" s="9">
        <v>1</v>
      </c>
      <c r="AL48" s="10">
        <v>44000</v>
      </c>
      <c r="AM48" s="13">
        <v>20</v>
      </c>
      <c r="AN48" s="16"/>
      <c r="AO48" s="9">
        <v>1</v>
      </c>
      <c r="AP48" s="10">
        <v>43999</v>
      </c>
      <c r="AQ48" s="13">
        <v>20</v>
      </c>
      <c r="AR48" s="16"/>
      <c r="AS48" s="9">
        <v>1</v>
      </c>
      <c r="AT48" s="10">
        <v>43998</v>
      </c>
      <c r="AU48" s="13">
        <v>20</v>
      </c>
      <c r="AV48" s="16"/>
      <c r="AW48" s="9"/>
      <c r="AX48" s="10"/>
      <c r="AY48" s="13"/>
      <c r="AZ48" s="16"/>
      <c r="BA48" s="9"/>
      <c r="BB48" s="10"/>
      <c r="BC48" s="11"/>
      <c r="BD48" s="16"/>
      <c r="BE48" s="9"/>
      <c r="BF48" s="10"/>
      <c r="BG48" s="7"/>
      <c r="BH48" s="12"/>
    </row>
    <row r="49" spans="1:60" customFormat="1" x14ac:dyDescent="0.25">
      <c r="A49" s="30"/>
      <c r="B49" s="61"/>
      <c r="C49" s="32">
        <f t="shared" si="7"/>
        <v>1</v>
      </c>
      <c r="D49" s="32">
        <f t="shared" si="8"/>
        <v>1</v>
      </c>
      <c r="E49" s="33">
        <f t="shared" si="6"/>
        <v>90</v>
      </c>
      <c r="F49" s="20">
        <v>10</v>
      </c>
      <c r="G49" s="23">
        <v>44008</v>
      </c>
      <c r="H49" s="22"/>
      <c r="I49" s="3">
        <v>6</v>
      </c>
      <c r="J49" s="23">
        <v>44007</v>
      </c>
      <c r="K49" s="27">
        <v>10</v>
      </c>
      <c r="L49" s="22"/>
      <c r="M49" s="3">
        <v>8</v>
      </c>
      <c r="N49" s="23">
        <v>44006</v>
      </c>
      <c r="O49" s="28">
        <v>10</v>
      </c>
      <c r="P49" s="22"/>
      <c r="Q49" s="3">
        <v>8</v>
      </c>
      <c r="R49" s="23">
        <v>44005</v>
      </c>
      <c r="S49" s="20">
        <v>10</v>
      </c>
      <c r="T49" s="22"/>
      <c r="U49" s="3">
        <v>8</v>
      </c>
      <c r="V49" s="23">
        <v>44004</v>
      </c>
      <c r="W49" s="27">
        <v>10</v>
      </c>
      <c r="X49" s="22"/>
      <c r="Y49" s="3">
        <v>5</v>
      </c>
      <c r="Z49" s="23">
        <v>44003</v>
      </c>
      <c r="AA49" s="24">
        <v>10</v>
      </c>
      <c r="AB49" s="22"/>
      <c r="AC49" s="3">
        <v>3</v>
      </c>
      <c r="AD49" s="23">
        <v>44002</v>
      </c>
      <c r="AE49" s="27">
        <v>10</v>
      </c>
      <c r="AF49" s="22"/>
      <c r="AG49" s="3">
        <v>1</v>
      </c>
      <c r="AH49" s="23">
        <v>44001</v>
      </c>
      <c r="AI49" s="27">
        <v>10</v>
      </c>
      <c r="AJ49" s="34"/>
      <c r="AK49" s="3">
        <v>1</v>
      </c>
      <c r="AL49" s="23">
        <v>44000</v>
      </c>
      <c r="AM49" s="24">
        <v>10</v>
      </c>
      <c r="AN49" s="34"/>
      <c r="AO49" s="3">
        <v>1</v>
      </c>
      <c r="AP49" s="23">
        <v>43999</v>
      </c>
      <c r="AQ49" s="24">
        <v>10</v>
      </c>
      <c r="AR49" s="34"/>
      <c r="AS49" s="3"/>
      <c r="AT49" s="23"/>
      <c r="AU49" s="24"/>
      <c r="AV49" s="34"/>
      <c r="AW49" s="3"/>
      <c r="AX49" s="23"/>
      <c r="AY49" s="24"/>
      <c r="AZ49" s="34"/>
      <c r="BA49" s="3"/>
      <c r="BB49" s="23"/>
      <c r="BC49" s="27"/>
      <c r="BD49" s="34"/>
      <c r="BE49" s="3"/>
      <c r="BF49" s="23"/>
      <c r="BG49" s="33"/>
      <c r="BH49" s="22"/>
    </row>
    <row r="50" spans="1:60" x14ac:dyDescent="0.25">
      <c r="A50" s="37"/>
      <c r="B50" s="44"/>
      <c r="C50" s="19">
        <f t="shared" si="7"/>
        <v>1</v>
      </c>
      <c r="D50" s="19">
        <f t="shared" si="8"/>
        <v>1</v>
      </c>
      <c r="E50" s="20">
        <f t="shared" si="6"/>
        <v>80</v>
      </c>
      <c r="F50" s="20">
        <v>10</v>
      </c>
      <c r="G50" s="23">
        <v>44008</v>
      </c>
      <c r="H50" s="22"/>
      <c r="I50" s="3">
        <v>6</v>
      </c>
      <c r="J50" s="23">
        <v>44007</v>
      </c>
      <c r="K50" s="27">
        <v>10</v>
      </c>
      <c r="L50" s="22"/>
      <c r="M50" s="3">
        <v>8</v>
      </c>
      <c r="N50" s="23">
        <v>44006</v>
      </c>
      <c r="O50" s="28">
        <v>10</v>
      </c>
      <c r="P50" s="22"/>
      <c r="Q50" s="3">
        <v>8</v>
      </c>
      <c r="R50" s="23">
        <v>44005</v>
      </c>
      <c r="S50" s="28">
        <v>10</v>
      </c>
      <c r="T50" s="22"/>
      <c r="U50" s="3">
        <v>8</v>
      </c>
      <c r="V50" s="23">
        <v>44004</v>
      </c>
      <c r="W50" s="27">
        <v>10</v>
      </c>
      <c r="X50" s="22"/>
      <c r="Y50" s="3">
        <v>5</v>
      </c>
      <c r="Z50" s="23">
        <v>44003</v>
      </c>
      <c r="AA50" s="24">
        <v>10</v>
      </c>
      <c r="AB50" s="22"/>
      <c r="AC50" s="3">
        <v>3</v>
      </c>
      <c r="AD50" s="23">
        <v>44002</v>
      </c>
      <c r="AE50" s="27">
        <v>10</v>
      </c>
      <c r="AF50" s="22"/>
      <c r="AG50" s="3">
        <v>1</v>
      </c>
      <c r="AH50" s="23">
        <v>44001</v>
      </c>
      <c r="AI50" s="27">
        <v>10</v>
      </c>
      <c r="AJ50" s="34"/>
      <c r="AK50" s="3">
        <v>1</v>
      </c>
      <c r="AL50" s="23">
        <v>44000</v>
      </c>
      <c r="AM50" s="24">
        <v>10</v>
      </c>
      <c r="AN50" s="34"/>
      <c r="AO50" s="3"/>
      <c r="AP50" s="23"/>
      <c r="AQ50" s="24"/>
      <c r="AR50" s="34"/>
      <c r="AS50" s="3"/>
      <c r="AT50" s="23"/>
      <c r="AU50" s="24"/>
      <c r="AV50" s="34"/>
      <c r="AW50" s="3"/>
      <c r="AX50" s="23"/>
      <c r="AY50" s="24"/>
      <c r="AZ50" s="34"/>
      <c r="BA50" s="3"/>
      <c r="BB50" s="23"/>
      <c r="BC50" s="27"/>
      <c r="BD50" s="22"/>
      <c r="BE50" s="3"/>
      <c r="BF50" s="23"/>
      <c r="BG50" s="20"/>
      <c r="BH50" s="22"/>
    </row>
    <row r="51" spans="1:60" x14ac:dyDescent="0.25">
      <c r="A51" s="37">
        <v>44008</v>
      </c>
      <c r="B51" s="61">
        <v>0.41666666666666669</v>
      </c>
      <c r="C51" s="19">
        <f t="shared" si="7"/>
        <v>1</v>
      </c>
      <c r="D51" s="19">
        <f t="shared" si="8"/>
        <v>1</v>
      </c>
      <c r="E51" s="20">
        <f t="shared" si="6"/>
        <v>70</v>
      </c>
      <c r="F51" s="20">
        <v>10</v>
      </c>
      <c r="G51" s="23">
        <v>44008</v>
      </c>
      <c r="H51" s="22"/>
      <c r="I51" s="3">
        <v>6</v>
      </c>
      <c r="J51" s="23">
        <v>44007</v>
      </c>
      <c r="K51" s="27">
        <v>10</v>
      </c>
      <c r="L51" s="22"/>
      <c r="M51" s="3">
        <v>8</v>
      </c>
      <c r="N51" s="23">
        <v>44006</v>
      </c>
      <c r="O51" s="28">
        <v>10</v>
      </c>
      <c r="P51" s="22"/>
      <c r="Q51" s="3">
        <v>8</v>
      </c>
      <c r="R51" s="23">
        <v>44005</v>
      </c>
      <c r="S51" s="20">
        <v>10</v>
      </c>
      <c r="T51" s="22"/>
      <c r="U51" s="3">
        <v>8</v>
      </c>
      <c r="V51" s="23">
        <v>44004</v>
      </c>
      <c r="W51" s="27">
        <v>10</v>
      </c>
      <c r="X51" s="22"/>
      <c r="Y51" s="3">
        <v>5</v>
      </c>
      <c r="Z51" s="23">
        <v>44003</v>
      </c>
      <c r="AA51" s="24">
        <v>10</v>
      </c>
      <c r="AB51" s="22"/>
      <c r="AC51" s="3">
        <v>3</v>
      </c>
      <c r="AD51" s="23">
        <v>44002</v>
      </c>
      <c r="AE51" s="27">
        <v>10</v>
      </c>
      <c r="AF51" s="22"/>
      <c r="AG51" s="3">
        <v>1</v>
      </c>
      <c r="AH51" s="23">
        <v>44001</v>
      </c>
      <c r="AI51" s="27">
        <v>10</v>
      </c>
      <c r="AJ51" s="34"/>
      <c r="AK51" s="3"/>
      <c r="AL51" s="23"/>
      <c r="AM51" s="24"/>
      <c r="AN51" s="34"/>
      <c r="AO51" s="3"/>
      <c r="AP51" s="23"/>
      <c r="AQ51" s="24"/>
      <c r="AR51" s="34"/>
      <c r="AS51" s="3"/>
      <c r="AT51" s="23"/>
      <c r="AU51" s="24"/>
      <c r="AV51" s="34"/>
      <c r="AW51" s="3"/>
      <c r="AX51" s="23"/>
      <c r="AY51" s="24"/>
      <c r="AZ51" s="34"/>
      <c r="BA51" s="3"/>
      <c r="BB51" s="23"/>
      <c r="BC51" s="27"/>
      <c r="BD51" s="34"/>
      <c r="BE51" s="3"/>
      <c r="BF51" s="23"/>
      <c r="BG51" s="20"/>
      <c r="BH51" s="22"/>
    </row>
    <row r="52" spans="1:60" x14ac:dyDescent="0.25">
      <c r="A52" s="37"/>
      <c r="B52" s="61"/>
      <c r="C52" s="19">
        <f t="shared" si="7"/>
        <v>1</v>
      </c>
      <c r="D52" s="19">
        <f t="shared" si="8"/>
        <v>1</v>
      </c>
      <c r="E52" s="20">
        <f t="shared" si="6"/>
        <v>50</v>
      </c>
      <c r="F52" s="20">
        <v>10</v>
      </c>
      <c r="G52" s="23">
        <v>44008</v>
      </c>
      <c r="H52" s="22"/>
      <c r="I52" s="3">
        <v>6</v>
      </c>
      <c r="J52" s="23">
        <v>44007</v>
      </c>
      <c r="K52" s="27">
        <v>10</v>
      </c>
      <c r="L52" s="22"/>
      <c r="M52" s="3">
        <v>8</v>
      </c>
      <c r="N52" s="23">
        <v>44006</v>
      </c>
      <c r="O52" s="28">
        <v>10</v>
      </c>
      <c r="P52" s="22"/>
      <c r="Q52" s="3">
        <v>8</v>
      </c>
      <c r="R52" s="23">
        <v>44005</v>
      </c>
      <c r="S52" s="20">
        <v>10</v>
      </c>
      <c r="T52" s="22"/>
      <c r="U52" s="3">
        <v>8</v>
      </c>
      <c r="V52" s="23">
        <v>44004</v>
      </c>
      <c r="W52" s="27">
        <v>10</v>
      </c>
      <c r="X52" s="22"/>
      <c r="Y52" s="3">
        <v>5</v>
      </c>
      <c r="Z52" s="23">
        <v>44003</v>
      </c>
      <c r="AA52" s="24">
        <v>10</v>
      </c>
      <c r="AB52" s="22"/>
      <c r="AC52" s="3"/>
      <c r="AD52" s="23"/>
      <c r="AE52" s="27"/>
      <c r="AF52" s="22"/>
      <c r="AG52" s="3"/>
      <c r="AH52" s="23"/>
      <c r="AI52" s="27"/>
      <c r="AJ52" s="34"/>
      <c r="AK52" s="3"/>
      <c r="AL52" s="23"/>
      <c r="AM52" s="24"/>
      <c r="AN52" s="34"/>
      <c r="AO52" s="3"/>
      <c r="AP52" s="23"/>
      <c r="AQ52" s="24"/>
      <c r="AR52" s="34"/>
      <c r="AS52" s="3"/>
      <c r="AT52" s="23"/>
      <c r="AU52" s="24"/>
      <c r="AV52" s="34"/>
      <c r="AW52" s="3"/>
      <c r="AX52" s="23"/>
      <c r="AY52" s="24"/>
      <c r="AZ52" s="34"/>
      <c r="BA52" s="3"/>
      <c r="BB52" s="23"/>
      <c r="BC52" s="27"/>
      <c r="BD52" s="34"/>
      <c r="BE52" s="3"/>
      <c r="BF52" s="23"/>
      <c r="BG52" s="20"/>
      <c r="BH52" s="22"/>
    </row>
    <row r="53" spans="1:60" x14ac:dyDescent="0.25">
      <c r="A53" s="37"/>
      <c r="B53" s="44"/>
      <c r="C53" s="19">
        <f t="shared" si="7"/>
        <v>2</v>
      </c>
      <c r="D53" s="19">
        <f t="shared" si="8"/>
        <v>2</v>
      </c>
      <c r="E53" s="20">
        <f t="shared" si="6"/>
        <v>60</v>
      </c>
      <c r="F53" s="20">
        <v>10</v>
      </c>
      <c r="G53" s="23">
        <v>44008</v>
      </c>
      <c r="H53" s="22"/>
      <c r="I53" s="3">
        <v>6</v>
      </c>
      <c r="J53" s="23">
        <v>44007</v>
      </c>
      <c r="K53" s="27">
        <v>20</v>
      </c>
      <c r="L53" s="22"/>
      <c r="M53" s="3">
        <v>8</v>
      </c>
      <c r="N53" s="23">
        <v>44006</v>
      </c>
      <c r="O53" s="28">
        <v>20</v>
      </c>
      <c r="P53" s="22"/>
      <c r="Q53" s="3">
        <v>8</v>
      </c>
      <c r="R53" s="23">
        <v>44005</v>
      </c>
      <c r="S53" s="28">
        <v>20</v>
      </c>
      <c r="T53" s="22"/>
      <c r="U53" s="3"/>
      <c r="V53" s="23"/>
      <c r="W53" s="27"/>
      <c r="X53" s="22"/>
      <c r="Y53" s="3"/>
      <c r="Z53" s="23"/>
      <c r="AA53" s="24"/>
      <c r="AB53" s="22"/>
      <c r="AC53" s="3"/>
      <c r="AD53" s="23"/>
      <c r="AE53" s="27"/>
      <c r="AF53" s="22"/>
      <c r="AG53" s="3"/>
      <c r="AH53" s="23"/>
      <c r="AI53" s="27"/>
      <c r="AJ53" s="34"/>
      <c r="AK53" s="3"/>
      <c r="AL53" s="23"/>
      <c r="AM53" s="24"/>
      <c r="AN53" s="34"/>
      <c r="AO53" s="3"/>
      <c r="AP53" s="23"/>
      <c r="AQ53" s="24"/>
      <c r="AR53" s="34"/>
      <c r="AS53" s="3"/>
      <c r="AT53" s="23"/>
      <c r="AU53" s="24"/>
      <c r="AV53" s="34"/>
      <c r="AW53" s="3"/>
      <c r="AX53" s="23"/>
      <c r="AY53" s="24"/>
      <c r="AZ53" s="34"/>
      <c r="BA53" s="3"/>
      <c r="BB53" s="23"/>
      <c r="BC53" s="27"/>
      <c r="BD53" s="22"/>
      <c r="BE53" s="3"/>
      <c r="BF53" s="23"/>
      <c r="BG53" s="20"/>
      <c r="BH53" s="22"/>
    </row>
    <row r="54" spans="1:60" x14ac:dyDescent="0.25">
      <c r="A54" s="37">
        <v>44008</v>
      </c>
      <c r="B54" s="61">
        <v>0.58333333333333337</v>
      </c>
      <c r="C54" s="19">
        <f t="shared" si="7"/>
        <v>3</v>
      </c>
      <c r="D54" s="19">
        <f t="shared" si="8"/>
        <v>3</v>
      </c>
      <c r="E54" s="20">
        <f t="shared" si="6"/>
        <v>300</v>
      </c>
      <c r="F54" s="20">
        <v>10</v>
      </c>
      <c r="G54" s="23">
        <v>44008</v>
      </c>
      <c r="H54" s="22"/>
      <c r="I54" s="3">
        <v>6</v>
      </c>
      <c r="J54" s="23">
        <v>44007</v>
      </c>
      <c r="K54" s="27">
        <v>30</v>
      </c>
      <c r="L54" s="22"/>
      <c r="M54" s="3">
        <v>8</v>
      </c>
      <c r="N54" s="23">
        <v>44006</v>
      </c>
      <c r="O54" s="28">
        <v>30</v>
      </c>
      <c r="P54" s="22"/>
      <c r="Q54" s="3">
        <v>8</v>
      </c>
      <c r="R54" s="23">
        <v>44005</v>
      </c>
      <c r="S54" s="20">
        <v>30</v>
      </c>
      <c r="T54" s="22"/>
      <c r="U54" s="3">
        <v>8</v>
      </c>
      <c r="V54" s="23">
        <v>44004</v>
      </c>
      <c r="W54" s="27">
        <v>30</v>
      </c>
      <c r="X54" s="22"/>
      <c r="Y54" s="3">
        <v>5</v>
      </c>
      <c r="Z54" s="23">
        <v>44003</v>
      </c>
      <c r="AA54" s="24">
        <v>30</v>
      </c>
      <c r="AB54" s="22"/>
      <c r="AC54" s="3">
        <v>3</v>
      </c>
      <c r="AD54" s="23">
        <v>44002</v>
      </c>
      <c r="AE54" s="27">
        <v>30</v>
      </c>
      <c r="AF54" s="22"/>
      <c r="AG54" s="3">
        <v>1</v>
      </c>
      <c r="AH54" s="23">
        <v>44001</v>
      </c>
      <c r="AI54" s="27">
        <v>30</v>
      </c>
      <c r="AJ54" s="34"/>
      <c r="AK54" s="3">
        <v>1</v>
      </c>
      <c r="AL54" s="23">
        <v>44000</v>
      </c>
      <c r="AM54" s="24">
        <v>30</v>
      </c>
      <c r="AN54" s="34"/>
      <c r="AO54" s="3">
        <v>1</v>
      </c>
      <c r="AP54" s="23">
        <v>43999</v>
      </c>
      <c r="AQ54" s="24">
        <v>30</v>
      </c>
      <c r="AR54" s="34"/>
      <c r="AS54" s="3">
        <v>1</v>
      </c>
      <c r="AT54" s="23">
        <v>43998</v>
      </c>
      <c r="AU54" s="24">
        <v>30</v>
      </c>
      <c r="AV54" s="34"/>
      <c r="AW54" s="3"/>
      <c r="AX54" s="23"/>
      <c r="AY54" s="24"/>
      <c r="AZ54" s="34"/>
      <c r="BA54" s="3"/>
      <c r="BB54" s="23"/>
      <c r="BC54" s="27"/>
      <c r="BD54" s="34"/>
      <c r="BE54" s="3"/>
      <c r="BF54" s="23"/>
      <c r="BG54" s="20"/>
      <c r="BH54" s="22"/>
    </row>
    <row r="55" spans="1:60" x14ac:dyDescent="0.25">
      <c r="A55" s="37"/>
      <c r="B55" s="61"/>
      <c r="C55" s="19">
        <f t="shared" si="7"/>
        <v>1</v>
      </c>
      <c r="D55" s="19">
        <f t="shared" si="8"/>
        <v>1</v>
      </c>
      <c r="E55" s="20">
        <f t="shared" si="6"/>
        <v>40</v>
      </c>
      <c r="F55" s="20">
        <v>10</v>
      </c>
      <c r="G55" s="23">
        <v>44008</v>
      </c>
      <c r="H55" s="22"/>
      <c r="I55" s="3">
        <v>6</v>
      </c>
      <c r="J55" s="23">
        <v>44007</v>
      </c>
      <c r="K55" s="27">
        <v>10</v>
      </c>
      <c r="L55" s="22"/>
      <c r="M55" s="3">
        <v>8</v>
      </c>
      <c r="N55" s="23">
        <v>44006</v>
      </c>
      <c r="O55" s="28">
        <v>10</v>
      </c>
      <c r="P55" s="22"/>
      <c r="Q55" s="3">
        <v>8</v>
      </c>
      <c r="R55" s="23">
        <v>44005</v>
      </c>
      <c r="S55" s="20">
        <v>10</v>
      </c>
      <c r="T55" s="22"/>
      <c r="U55" s="3">
        <v>8</v>
      </c>
      <c r="V55" s="23">
        <v>44004</v>
      </c>
      <c r="W55" s="27">
        <v>10</v>
      </c>
      <c r="X55" s="22"/>
      <c r="Y55" s="3"/>
      <c r="Z55" s="23"/>
      <c r="AA55" s="24"/>
      <c r="AB55" s="22"/>
      <c r="AC55" s="3"/>
      <c r="AD55" s="23"/>
      <c r="AE55" s="27"/>
      <c r="AF55" s="22"/>
      <c r="AG55" s="3"/>
      <c r="AH55" s="23"/>
      <c r="AI55" s="27"/>
      <c r="AJ55" s="34"/>
      <c r="AK55" s="3"/>
      <c r="AL55" s="23"/>
      <c r="AM55" s="24"/>
      <c r="AN55" s="34"/>
      <c r="AO55" s="3"/>
      <c r="AP55" s="23"/>
      <c r="AQ55" s="24"/>
      <c r="AR55" s="34"/>
      <c r="AS55" s="3"/>
      <c r="AT55" s="23"/>
      <c r="AU55" s="24"/>
      <c r="AV55" s="34"/>
      <c r="AW55" s="3"/>
      <c r="AX55" s="23"/>
      <c r="AY55" s="24"/>
      <c r="AZ55" s="34"/>
      <c r="BA55" s="3"/>
      <c r="BB55" s="23"/>
      <c r="BC55" s="27"/>
      <c r="BD55" s="34"/>
      <c r="BE55" s="3"/>
      <c r="BF55" s="23"/>
      <c r="BG55" s="20"/>
      <c r="BH55" s="22"/>
    </row>
    <row r="56" spans="1:60" x14ac:dyDescent="0.25">
      <c r="A56" s="37"/>
      <c r="B56" s="44"/>
      <c r="C56" s="19">
        <f t="shared" si="7"/>
        <v>1</v>
      </c>
      <c r="D56" s="19">
        <f t="shared" si="8"/>
        <v>1</v>
      </c>
      <c r="E56" s="20">
        <f t="shared" si="6"/>
        <v>10</v>
      </c>
      <c r="F56" s="20">
        <v>10</v>
      </c>
      <c r="G56" s="23">
        <v>44008</v>
      </c>
      <c r="H56" s="22"/>
      <c r="I56" s="3">
        <v>6</v>
      </c>
      <c r="J56" s="23">
        <v>44007</v>
      </c>
      <c r="K56" s="27">
        <v>10</v>
      </c>
      <c r="L56" s="22"/>
      <c r="M56" s="3"/>
      <c r="N56" s="23"/>
      <c r="O56" s="28"/>
      <c r="P56" s="22"/>
      <c r="Q56" s="3"/>
      <c r="R56" s="23"/>
      <c r="S56" s="28"/>
      <c r="T56" s="22"/>
      <c r="U56" s="3"/>
      <c r="V56" s="23"/>
      <c r="W56" s="27"/>
      <c r="X56" s="22"/>
      <c r="Y56" s="3"/>
      <c r="Z56" s="23"/>
      <c r="AA56" s="24"/>
      <c r="AB56" s="22"/>
      <c r="AC56" s="3"/>
      <c r="AD56" s="23"/>
      <c r="AE56" s="27"/>
      <c r="AF56" s="22"/>
      <c r="AG56" s="3"/>
      <c r="AH56" s="23"/>
      <c r="AI56" s="27"/>
      <c r="AJ56" s="34"/>
      <c r="AK56" s="3"/>
      <c r="AL56" s="23"/>
      <c r="AM56" s="24"/>
      <c r="AN56" s="34"/>
      <c r="AO56" s="3"/>
      <c r="AP56" s="23"/>
      <c r="AQ56" s="24"/>
      <c r="AR56" s="34"/>
      <c r="AS56" s="3"/>
      <c r="AT56" s="23"/>
      <c r="AU56" s="24"/>
      <c r="AV56" s="34"/>
      <c r="AW56" s="3"/>
      <c r="AX56" s="23"/>
      <c r="AY56" s="24"/>
      <c r="AZ56" s="34"/>
      <c r="BA56" s="3"/>
      <c r="BB56" s="23"/>
      <c r="BC56" s="27"/>
      <c r="BD56" s="22"/>
      <c r="BE56" s="3"/>
      <c r="BF56" s="23"/>
      <c r="BG56" s="20"/>
      <c r="BH56" s="22"/>
    </row>
    <row r="57" spans="1:60" x14ac:dyDescent="0.25">
      <c r="A57" s="37">
        <v>44008</v>
      </c>
      <c r="B57" s="61">
        <v>0.625</v>
      </c>
      <c r="C57" s="19">
        <f t="shared" si="7"/>
        <v>2</v>
      </c>
      <c r="D57" s="19">
        <f t="shared" si="8"/>
        <v>2</v>
      </c>
      <c r="E57" s="20">
        <f t="shared" si="6"/>
        <v>200</v>
      </c>
      <c r="F57" s="20">
        <v>10</v>
      </c>
      <c r="G57" s="23">
        <v>44008</v>
      </c>
      <c r="H57" s="22"/>
      <c r="I57" s="3">
        <v>6</v>
      </c>
      <c r="J57" s="23">
        <v>44007</v>
      </c>
      <c r="K57" s="27">
        <v>20</v>
      </c>
      <c r="L57" s="22"/>
      <c r="M57" s="3">
        <v>8</v>
      </c>
      <c r="N57" s="23">
        <v>44006</v>
      </c>
      <c r="O57" s="28">
        <v>20</v>
      </c>
      <c r="P57" s="22"/>
      <c r="Q57" s="3">
        <v>8</v>
      </c>
      <c r="R57" s="23">
        <v>44005</v>
      </c>
      <c r="S57" s="20">
        <v>20</v>
      </c>
      <c r="T57" s="22"/>
      <c r="U57" s="3">
        <v>8</v>
      </c>
      <c r="V57" s="23">
        <v>44004</v>
      </c>
      <c r="W57" s="27">
        <v>20</v>
      </c>
      <c r="X57" s="22"/>
      <c r="Y57" s="3">
        <v>5</v>
      </c>
      <c r="Z57" s="23">
        <v>44003</v>
      </c>
      <c r="AA57" s="24">
        <v>20</v>
      </c>
      <c r="AB57" s="22"/>
      <c r="AC57" s="3">
        <v>3</v>
      </c>
      <c r="AD57" s="23">
        <v>44002</v>
      </c>
      <c r="AE57" s="27">
        <v>20</v>
      </c>
      <c r="AF57" s="22"/>
      <c r="AG57" s="3">
        <v>1</v>
      </c>
      <c r="AH57" s="23">
        <v>44001</v>
      </c>
      <c r="AI57" s="27">
        <v>20</v>
      </c>
      <c r="AJ57" s="34"/>
      <c r="AK57" s="3">
        <v>1</v>
      </c>
      <c r="AL57" s="23">
        <v>44000</v>
      </c>
      <c r="AM57" s="24">
        <v>20</v>
      </c>
      <c r="AN57" s="34"/>
      <c r="AO57" s="3">
        <v>1</v>
      </c>
      <c r="AP57" s="23">
        <v>43999</v>
      </c>
      <c r="AQ57" s="24">
        <v>20</v>
      </c>
      <c r="AR57" s="34"/>
      <c r="AS57" s="3">
        <v>1</v>
      </c>
      <c r="AT57" s="23">
        <v>43998</v>
      </c>
      <c r="AU57" s="24">
        <v>20</v>
      </c>
      <c r="AV57" s="34"/>
      <c r="AW57" s="3"/>
      <c r="AX57" s="23"/>
      <c r="AY57" s="24"/>
      <c r="AZ57" s="34"/>
      <c r="BA57" s="3"/>
      <c r="BB57" s="23"/>
      <c r="BC57" s="27"/>
      <c r="BD57" s="34"/>
      <c r="BE57" s="3"/>
      <c r="BF57" s="23"/>
      <c r="BG57" s="20"/>
      <c r="BH57" s="22"/>
    </row>
    <row r="58" spans="1:60" x14ac:dyDescent="0.25">
      <c r="A58" s="37">
        <v>44008</v>
      </c>
      <c r="B58" s="61">
        <v>0.70833333333333337</v>
      </c>
      <c r="C58" s="19">
        <f t="shared" si="7"/>
        <v>1</v>
      </c>
      <c r="D58" s="19">
        <f>C58</f>
        <v>1</v>
      </c>
      <c r="E58" s="20">
        <f>SUM(K58,O58,S58,W58,AA58,AE58,AI58,AM58,AQ58,AU58,AY58,BC58,BG58)</f>
        <v>60</v>
      </c>
      <c r="F58" s="20">
        <v>10</v>
      </c>
      <c r="G58" s="23">
        <v>44008</v>
      </c>
      <c r="H58" s="22"/>
      <c r="I58" s="3"/>
      <c r="J58" s="23"/>
      <c r="K58" s="29">
        <v>0</v>
      </c>
      <c r="L58" s="22"/>
      <c r="M58" s="3">
        <v>8</v>
      </c>
      <c r="N58" s="23">
        <v>44006</v>
      </c>
      <c r="O58" s="27">
        <v>10</v>
      </c>
      <c r="P58" s="22"/>
      <c r="Q58" s="3"/>
      <c r="R58" s="23"/>
      <c r="S58" s="41">
        <v>0</v>
      </c>
      <c r="T58" s="22"/>
      <c r="U58" s="3">
        <v>8</v>
      </c>
      <c r="V58" s="23">
        <v>44004</v>
      </c>
      <c r="W58" s="20">
        <v>10</v>
      </c>
      <c r="X58" s="22"/>
      <c r="Y58" s="3"/>
      <c r="Z58" s="23"/>
      <c r="AA58" s="29">
        <v>0</v>
      </c>
      <c r="AB58" s="22"/>
      <c r="AC58" s="3">
        <v>3</v>
      </c>
      <c r="AD58" s="23">
        <v>44002</v>
      </c>
      <c r="AE58" s="24">
        <v>10</v>
      </c>
      <c r="AF58" s="22"/>
      <c r="AG58" s="3">
        <v>1</v>
      </c>
      <c r="AH58" s="23">
        <v>44001</v>
      </c>
      <c r="AI58" s="27">
        <v>10</v>
      </c>
      <c r="AJ58" s="22"/>
      <c r="AK58" s="3">
        <v>1</v>
      </c>
      <c r="AL58" s="23">
        <v>44000</v>
      </c>
      <c r="AM58" s="27">
        <v>10</v>
      </c>
      <c r="AN58" s="34"/>
      <c r="AO58" s="3">
        <v>1</v>
      </c>
      <c r="AP58" s="23">
        <v>43999</v>
      </c>
      <c r="AQ58" s="24">
        <v>10</v>
      </c>
      <c r="AR58" s="34"/>
      <c r="AS58" s="3"/>
      <c r="AT58" s="23"/>
      <c r="AU58" s="24"/>
      <c r="AV58" s="34"/>
      <c r="AW58" s="3"/>
      <c r="AX58" s="23"/>
      <c r="AY58" s="24"/>
      <c r="AZ58" s="34"/>
      <c r="BA58" s="3"/>
      <c r="BB58" s="23"/>
      <c r="BC58" s="27"/>
      <c r="BD58" s="34"/>
      <c r="BE58" s="3"/>
      <c r="BF58" s="23"/>
      <c r="BG58" s="20"/>
      <c r="BH58" s="22"/>
    </row>
    <row r="59" spans="1:60" x14ac:dyDescent="0.25">
      <c r="A59" s="37"/>
      <c r="B59" s="61"/>
      <c r="C59" s="19">
        <f t="shared" si="7"/>
        <v>1</v>
      </c>
      <c r="D59" s="19">
        <f t="shared" si="8"/>
        <v>1</v>
      </c>
      <c r="E59" s="20">
        <f t="shared" si="6"/>
        <v>70</v>
      </c>
      <c r="F59" s="20">
        <v>10</v>
      </c>
      <c r="G59" s="23">
        <v>44008</v>
      </c>
      <c r="H59" s="22"/>
      <c r="I59" s="3"/>
      <c r="J59" s="23"/>
      <c r="K59" s="29">
        <v>0</v>
      </c>
      <c r="L59" s="22"/>
      <c r="M59" s="3">
        <v>8</v>
      </c>
      <c r="N59" s="23">
        <v>44006</v>
      </c>
      <c r="O59" s="27">
        <v>10</v>
      </c>
      <c r="P59" s="22"/>
      <c r="Q59" s="3">
        <v>8</v>
      </c>
      <c r="R59" s="23">
        <v>44005</v>
      </c>
      <c r="S59" s="28">
        <v>10</v>
      </c>
      <c r="T59" s="22"/>
      <c r="U59" s="3">
        <v>8</v>
      </c>
      <c r="V59" s="23">
        <v>44004</v>
      </c>
      <c r="W59" s="28">
        <v>10</v>
      </c>
      <c r="X59" s="22"/>
      <c r="Y59" s="3">
        <v>5</v>
      </c>
      <c r="Z59" s="23">
        <v>44003</v>
      </c>
      <c r="AA59" s="24">
        <v>10</v>
      </c>
      <c r="AB59" s="22"/>
      <c r="AC59" s="3">
        <v>3</v>
      </c>
      <c r="AD59" s="23">
        <v>44002</v>
      </c>
      <c r="AE59" s="24">
        <v>10</v>
      </c>
      <c r="AF59" s="22"/>
      <c r="AG59" s="3">
        <v>1</v>
      </c>
      <c r="AH59" s="23">
        <v>44001</v>
      </c>
      <c r="AI59" s="27">
        <v>10</v>
      </c>
      <c r="AJ59" s="22"/>
      <c r="AK59" s="3">
        <v>1</v>
      </c>
      <c r="AL59" s="23">
        <v>44000</v>
      </c>
      <c r="AM59" s="27">
        <v>10</v>
      </c>
      <c r="AN59" s="34"/>
      <c r="AO59" s="3"/>
      <c r="AP59" s="23"/>
      <c r="AQ59" s="24"/>
      <c r="AR59" s="34"/>
      <c r="AS59" s="3"/>
      <c r="AT59" s="23"/>
      <c r="AU59" s="24"/>
      <c r="AV59" s="34"/>
      <c r="AW59" s="3"/>
      <c r="AX59" s="23"/>
      <c r="AY59" s="24"/>
      <c r="AZ59" s="34"/>
      <c r="BA59" s="3"/>
      <c r="BB59" s="23"/>
      <c r="BC59" s="27"/>
      <c r="BD59" s="22"/>
      <c r="BE59" s="3"/>
      <c r="BF59" s="23"/>
      <c r="BG59" s="20"/>
      <c r="BH59" s="22"/>
    </row>
    <row r="60" spans="1:60" x14ac:dyDescent="0.25">
      <c r="A60" s="37"/>
      <c r="B60" s="61"/>
      <c r="C60" s="19">
        <f t="shared" si="7"/>
        <v>1</v>
      </c>
      <c r="D60" s="19">
        <f t="shared" si="8"/>
        <v>1</v>
      </c>
      <c r="E60" s="20">
        <f t="shared" si="6"/>
        <v>60</v>
      </c>
      <c r="F60" s="20">
        <v>10</v>
      </c>
      <c r="G60" s="23">
        <v>44008</v>
      </c>
      <c r="H60" s="22"/>
      <c r="I60" s="3">
        <v>6</v>
      </c>
      <c r="J60" s="23">
        <v>44007</v>
      </c>
      <c r="K60" s="27">
        <v>10</v>
      </c>
      <c r="L60" s="22"/>
      <c r="M60" s="3">
        <v>8</v>
      </c>
      <c r="N60" s="23">
        <v>44006</v>
      </c>
      <c r="O60" s="28">
        <v>10</v>
      </c>
      <c r="P60" s="22"/>
      <c r="Q60" s="3"/>
      <c r="R60" s="23"/>
      <c r="S60" s="41">
        <v>0</v>
      </c>
      <c r="T60" s="22"/>
      <c r="U60" s="3"/>
      <c r="V60" s="23"/>
      <c r="W60" s="29">
        <v>0</v>
      </c>
      <c r="X60" s="22"/>
      <c r="Y60" s="3"/>
      <c r="Z60" s="23"/>
      <c r="AA60" s="29">
        <v>0</v>
      </c>
      <c r="AB60" s="22"/>
      <c r="AC60" s="3"/>
      <c r="AD60" s="23"/>
      <c r="AE60" s="29">
        <v>0</v>
      </c>
      <c r="AF60" s="22"/>
      <c r="AG60" s="3">
        <v>1</v>
      </c>
      <c r="AH60" s="23">
        <v>44001</v>
      </c>
      <c r="AI60" s="27">
        <v>10</v>
      </c>
      <c r="AJ60" s="34"/>
      <c r="AK60" s="3">
        <v>1</v>
      </c>
      <c r="AL60" s="23">
        <v>44000</v>
      </c>
      <c r="AM60" s="24">
        <v>10</v>
      </c>
      <c r="AN60" s="34"/>
      <c r="AO60" s="3">
        <v>1</v>
      </c>
      <c r="AP60" s="23">
        <v>43999</v>
      </c>
      <c r="AQ60" s="24">
        <v>10</v>
      </c>
      <c r="AR60" s="34"/>
      <c r="AS60" s="3">
        <v>1</v>
      </c>
      <c r="AT60" s="23">
        <v>43998</v>
      </c>
      <c r="AU60" s="24">
        <v>10</v>
      </c>
      <c r="AV60" s="34"/>
      <c r="AW60" s="3"/>
      <c r="AX60" s="23"/>
      <c r="AY60" s="24"/>
      <c r="AZ60" s="34"/>
      <c r="BA60" s="3"/>
      <c r="BB60" s="23"/>
      <c r="BC60" s="27"/>
      <c r="BD60" s="34"/>
      <c r="BE60" s="3"/>
      <c r="BF60" s="23"/>
      <c r="BG60" s="20"/>
      <c r="BH60" s="22"/>
    </row>
    <row r="61" spans="1:60" x14ac:dyDescent="0.25">
      <c r="A61" s="37">
        <v>44008</v>
      </c>
      <c r="B61" s="61">
        <v>0.75</v>
      </c>
      <c r="C61" s="19">
        <f t="shared" si="7"/>
        <v>1</v>
      </c>
      <c r="D61" s="19">
        <f t="shared" si="8"/>
        <v>1</v>
      </c>
      <c r="E61" s="20">
        <f t="shared" si="6"/>
        <v>100</v>
      </c>
      <c r="F61" s="20">
        <v>10</v>
      </c>
      <c r="G61" s="23">
        <v>44008</v>
      </c>
      <c r="H61" s="22"/>
      <c r="I61" s="3">
        <v>6</v>
      </c>
      <c r="J61" s="23">
        <v>44007</v>
      </c>
      <c r="K61" s="27">
        <v>10</v>
      </c>
      <c r="L61" s="22"/>
      <c r="M61" s="3">
        <v>8</v>
      </c>
      <c r="N61" s="23">
        <v>44006</v>
      </c>
      <c r="O61" s="28">
        <v>10</v>
      </c>
      <c r="P61" s="22"/>
      <c r="Q61" s="3">
        <v>8</v>
      </c>
      <c r="R61" s="23">
        <v>44005</v>
      </c>
      <c r="S61" s="28">
        <v>10</v>
      </c>
      <c r="T61" s="22"/>
      <c r="U61" s="3">
        <v>8</v>
      </c>
      <c r="V61" s="23">
        <v>44004</v>
      </c>
      <c r="W61" s="24">
        <v>10</v>
      </c>
      <c r="X61" s="22"/>
      <c r="Y61" s="3">
        <v>5</v>
      </c>
      <c r="Z61" s="23">
        <v>44003</v>
      </c>
      <c r="AA61" s="24">
        <v>10</v>
      </c>
      <c r="AB61" s="22"/>
      <c r="AC61" s="3">
        <v>3</v>
      </c>
      <c r="AD61" s="23">
        <v>44002</v>
      </c>
      <c r="AE61" s="27">
        <v>10</v>
      </c>
      <c r="AF61" s="22"/>
      <c r="AG61" s="3">
        <v>1</v>
      </c>
      <c r="AH61" s="23">
        <v>44001</v>
      </c>
      <c r="AI61" s="27">
        <v>10</v>
      </c>
      <c r="AJ61" s="34"/>
      <c r="AK61" s="3">
        <v>1</v>
      </c>
      <c r="AL61" s="23">
        <v>44000</v>
      </c>
      <c r="AM61" s="24">
        <v>10</v>
      </c>
      <c r="AN61" s="34"/>
      <c r="AO61" s="3">
        <v>1</v>
      </c>
      <c r="AP61" s="23">
        <v>43999</v>
      </c>
      <c r="AQ61" s="24">
        <v>10</v>
      </c>
      <c r="AR61" s="34"/>
      <c r="AS61" s="3">
        <v>1</v>
      </c>
      <c r="AT61" s="23">
        <v>43998</v>
      </c>
      <c r="AU61" s="24">
        <v>10</v>
      </c>
      <c r="AV61" s="34"/>
      <c r="AW61" s="3"/>
      <c r="AX61" s="23"/>
      <c r="AY61" s="24"/>
      <c r="AZ61" s="34"/>
      <c r="BA61" s="3"/>
      <c r="BB61" s="23"/>
      <c r="BC61" s="27"/>
      <c r="BD61" s="22"/>
      <c r="BE61" s="3"/>
      <c r="BF61" s="23"/>
      <c r="BG61" s="20"/>
      <c r="BH61" s="22"/>
    </row>
    <row r="62" spans="1:60" ht="13.75" thickBot="1" x14ac:dyDescent="0.3">
      <c r="A62" s="37"/>
      <c r="B62" s="61"/>
      <c r="C62" s="19">
        <f t="shared" si="7"/>
        <v>1</v>
      </c>
      <c r="D62" s="19">
        <f t="shared" si="8"/>
        <v>1</v>
      </c>
      <c r="E62" s="20">
        <f t="shared" si="6"/>
        <v>60</v>
      </c>
      <c r="F62" s="20">
        <v>10</v>
      </c>
      <c r="G62" s="23">
        <v>44008</v>
      </c>
      <c r="H62" s="22"/>
      <c r="I62" s="3">
        <v>6</v>
      </c>
      <c r="J62" s="23">
        <v>44007</v>
      </c>
      <c r="K62" s="27">
        <v>10</v>
      </c>
      <c r="L62" s="22"/>
      <c r="M62" s="3">
        <v>8</v>
      </c>
      <c r="N62" s="23">
        <v>44006</v>
      </c>
      <c r="O62" s="28">
        <v>10</v>
      </c>
      <c r="P62" s="22"/>
      <c r="Q62" s="3"/>
      <c r="R62" s="23"/>
      <c r="S62" s="41">
        <v>0</v>
      </c>
      <c r="T62" s="22"/>
      <c r="U62" s="3"/>
      <c r="V62" s="23"/>
      <c r="W62" s="29">
        <v>0</v>
      </c>
      <c r="X62" s="22"/>
      <c r="Y62" s="3"/>
      <c r="Z62" s="23"/>
      <c r="AA62" s="29">
        <v>0</v>
      </c>
      <c r="AB62" s="22"/>
      <c r="AC62" s="3"/>
      <c r="AD62" s="23"/>
      <c r="AE62" s="29">
        <v>0</v>
      </c>
      <c r="AF62" s="22"/>
      <c r="AG62" s="3">
        <v>1</v>
      </c>
      <c r="AH62" s="23">
        <v>44001</v>
      </c>
      <c r="AI62" s="27">
        <v>10</v>
      </c>
      <c r="AJ62" s="34"/>
      <c r="AK62" s="3">
        <v>1</v>
      </c>
      <c r="AL62" s="23">
        <v>44000</v>
      </c>
      <c r="AM62" s="24">
        <v>10</v>
      </c>
      <c r="AN62" s="34"/>
      <c r="AO62" s="3">
        <v>1</v>
      </c>
      <c r="AP62" s="23">
        <v>43999</v>
      </c>
      <c r="AQ62" s="24">
        <v>10</v>
      </c>
      <c r="AR62" s="34"/>
      <c r="AS62" s="3">
        <v>1</v>
      </c>
      <c r="AT62" s="23">
        <v>43998</v>
      </c>
      <c r="AU62" s="24">
        <v>10</v>
      </c>
      <c r="AV62" s="34"/>
      <c r="AW62" s="3"/>
      <c r="AX62" s="23"/>
      <c r="AY62" s="24"/>
      <c r="AZ62" s="34"/>
      <c r="BA62" s="3"/>
      <c r="BB62" s="23"/>
      <c r="BC62" s="27"/>
      <c r="BD62" s="34"/>
      <c r="BE62" s="3"/>
      <c r="BF62" s="23"/>
      <c r="BG62" s="20"/>
      <c r="BH62" s="22"/>
    </row>
    <row r="63" spans="1:60" s="8" customFormat="1" x14ac:dyDescent="0.25">
      <c r="A63" s="5">
        <v>44009</v>
      </c>
      <c r="B63" s="63">
        <v>0.375</v>
      </c>
      <c r="C63" s="6">
        <f t="shared" si="7"/>
        <v>1</v>
      </c>
      <c r="D63" s="6">
        <f>C63</f>
        <v>1</v>
      </c>
      <c r="E63" s="7">
        <f>SUM(K63,O63,S63,W63,AA63,AE63,AI63,AM63,AQ63,AU63,AY63,BC63,BG63)</f>
        <v>20</v>
      </c>
      <c r="F63" s="7">
        <v>10</v>
      </c>
      <c r="G63" s="10">
        <v>44008</v>
      </c>
      <c r="H63" s="12"/>
      <c r="I63" s="9">
        <v>6</v>
      </c>
      <c r="J63" s="10">
        <v>44007</v>
      </c>
      <c r="K63" s="11">
        <v>10</v>
      </c>
      <c r="L63" s="12"/>
      <c r="M63" s="9"/>
      <c r="N63" s="10"/>
      <c r="O63" s="87">
        <v>0</v>
      </c>
      <c r="P63" s="12"/>
      <c r="Q63" s="9"/>
      <c r="R63" s="10"/>
      <c r="S63" s="87">
        <v>0</v>
      </c>
      <c r="T63" s="12"/>
      <c r="U63" s="9"/>
      <c r="V63" s="10"/>
      <c r="W63" s="87">
        <v>0</v>
      </c>
      <c r="X63" s="12"/>
      <c r="Y63" s="9"/>
      <c r="Z63" s="10"/>
      <c r="AA63" s="87">
        <v>0</v>
      </c>
      <c r="AB63" s="12"/>
      <c r="AC63" s="9"/>
      <c r="AD63" s="10"/>
      <c r="AE63" s="87">
        <v>0</v>
      </c>
      <c r="AF63" s="12"/>
      <c r="AG63" s="9"/>
      <c r="AH63" s="10"/>
      <c r="AI63" s="87">
        <v>0</v>
      </c>
      <c r="AJ63" s="12"/>
      <c r="AK63" s="9"/>
      <c r="AL63" s="10"/>
      <c r="AM63" s="87">
        <v>0</v>
      </c>
      <c r="AN63" s="12"/>
      <c r="AO63" s="9"/>
      <c r="AP63" s="10"/>
      <c r="AQ63" s="87">
        <v>0</v>
      </c>
      <c r="AR63" s="12"/>
      <c r="AS63" s="9">
        <v>1</v>
      </c>
      <c r="AT63" s="10">
        <v>43998</v>
      </c>
      <c r="AU63" s="7">
        <v>10</v>
      </c>
      <c r="AV63" s="12"/>
      <c r="AW63" s="9"/>
      <c r="AX63" s="10"/>
      <c r="AY63" s="59"/>
      <c r="AZ63" s="12"/>
      <c r="BA63" s="9"/>
      <c r="BB63" s="10"/>
      <c r="BC63" s="7"/>
      <c r="BD63" s="12"/>
      <c r="BE63" s="9"/>
      <c r="BF63" s="10"/>
      <c r="BG63" s="7"/>
      <c r="BH63" s="12"/>
    </row>
    <row r="64" spans="1:60" x14ac:dyDescent="0.25">
      <c r="A64" s="37"/>
      <c r="B64" s="61"/>
      <c r="C64" s="19">
        <f t="shared" si="7"/>
        <v>2</v>
      </c>
      <c r="D64" s="19">
        <f t="shared" si="8"/>
        <v>2</v>
      </c>
      <c r="E64" s="20">
        <f t="shared" si="6"/>
        <v>220</v>
      </c>
      <c r="F64" s="20">
        <v>10</v>
      </c>
      <c r="G64" s="23">
        <v>44009</v>
      </c>
      <c r="H64" s="22"/>
      <c r="I64" s="3">
        <v>6</v>
      </c>
      <c r="J64" s="23">
        <v>44008</v>
      </c>
      <c r="K64" s="27">
        <v>20</v>
      </c>
      <c r="L64" s="22"/>
      <c r="M64" s="3">
        <v>8</v>
      </c>
      <c r="N64" s="23">
        <v>44007</v>
      </c>
      <c r="O64" s="28">
        <v>20</v>
      </c>
      <c r="P64" s="22"/>
      <c r="Q64" s="3">
        <v>8</v>
      </c>
      <c r="R64" s="23">
        <v>44006</v>
      </c>
      <c r="S64" s="20">
        <v>20</v>
      </c>
      <c r="T64" s="22"/>
      <c r="U64" s="3">
        <v>8</v>
      </c>
      <c r="V64" s="23">
        <v>44005</v>
      </c>
      <c r="W64" s="27">
        <v>20</v>
      </c>
      <c r="X64" s="22"/>
      <c r="Y64" s="3">
        <v>5</v>
      </c>
      <c r="Z64" s="23">
        <v>44004</v>
      </c>
      <c r="AA64" s="24">
        <v>20</v>
      </c>
      <c r="AB64" s="22"/>
      <c r="AC64" s="3">
        <v>3</v>
      </c>
      <c r="AD64" s="23">
        <v>44003</v>
      </c>
      <c r="AE64" s="27">
        <v>20</v>
      </c>
      <c r="AF64" s="22"/>
      <c r="AG64" s="3">
        <v>1</v>
      </c>
      <c r="AH64" s="23">
        <v>44002</v>
      </c>
      <c r="AI64" s="27">
        <v>20</v>
      </c>
      <c r="AJ64" s="34"/>
      <c r="AK64" s="3">
        <v>1</v>
      </c>
      <c r="AL64" s="23">
        <v>44001</v>
      </c>
      <c r="AM64" s="24">
        <v>20</v>
      </c>
      <c r="AN64" s="34"/>
      <c r="AO64" s="3">
        <v>1</v>
      </c>
      <c r="AP64" s="23">
        <v>44000</v>
      </c>
      <c r="AQ64" s="24">
        <v>20</v>
      </c>
      <c r="AR64" s="34"/>
      <c r="AS64" s="3">
        <v>1</v>
      </c>
      <c r="AT64" s="23">
        <v>43999</v>
      </c>
      <c r="AU64" s="24">
        <v>20</v>
      </c>
      <c r="AV64" s="34"/>
      <c r="AW64" s="3">
        <v>1</v>
      </c>
      <c r="AX64" s="23">
        <v>43998</v>
      </c>
      <c r="AY64" s="24">
        <v>20</v>
      </c>
      <c r="AZ64" s="34"/>
      <c r="BA64" s="3"/>
      <c r="BB64" s="23"/>
      <c r="BC64" s="27"/>
      <c r="BD64" s="34"/>
      <c r="BE64" s="3"/>
      <c r="BF64" s="23"/>
      <c r="BG64" s="20"/>
      <c r="BH64" s="22"/>
    </row>
    <row r="65" spans="1:60" x14ac:dyDescent="0.25">
      <c r="A65" s="37"/>
      <c r="B65" s="44"/>
      <c r="C65" s="19">
        <f t="shared" si="7"/>
        <v>1</v>
      </c>
      <c r="D65" s="19">
        <f t="shared" si="8"/>
        <v>1</v>
      </c>
      <c r="E65" s="20">
        <f t="shared" ref="E65:E94" si="9">SUM(K65,O65,S65,W65,AA65,AE65,AI65,AM65,AQ65,AU65,AY65,BC65,BG65)</f>
        <v>60</v>
      </c>
      <c r="F65" s="20">
        <v>10</v>
      </c>
      <c r="G65" s="23">
        <v>44009</v>
      </c>
      <c r="H65" s="22"/>
      <c r="I65" s="3">
        <v>6</v>
      </c>
      <c r="J65" s="23">
        <v>44008</v>
      </c>
      <c r="K65" s="27">
        <v>10</v>
      </c>
      <c r="L65" s="22"/>
      <c r="M65" s="3">
        <v>8</v>
      </c>
      <c r="N65" s="23">
        <v>44007</v>
      </c>
      <c r="O65" s="28">
        <v>10</v>
      </c>
      <c r="P65" s="22"/>
      <c r="Q65" s="3">
        <v>8</v>
      </c>
      <c r="R65" s="23">
        <v>44006</v>
      </c>
      <c r="S65" s="28">
        <v>10</v>
      </c>
      <c r="T65" s="22"/>
      <c r="U65" s="3">
        <v>8</v>
      </c>
      <c r="V65" s="23">
        <v>44005</v>
      </c>
      <c r="W65" s="27">
        <v>10</v>
      </c>
      <c r="X65" s="22"/>
      <c r="Y65" s="3">
        <v>5</v>
      </c>
      <c r="Z65" s="23">
        <v>44004</v>
      </c>
      <c r="AA65" s="24">
        <v>10</v>
      </c>
      <c r="AB65" s="22"/>
      <c r="AC65" s="3">
        <v>3</v>
      </c>
      <c r="AD65" s="23">
        <v>44003</v>
      </c>
      <c r="AE65" s="27">
        <v>10</v>
      </c>
      <c r="AF65" s="22"/>
      <c r="AG65" s="3"/>
      <c r="AH65" s="23"/>
      <c r="AI65" s="27"/>
      <c r="AJ65" s="34"/>
      <c r="AK65" s="3"/>
      <c r="AL65" s="23"/>
      <c r="AM65" s="24"/>
      <c r="AN65" s="34"/>
      <c r="AO65" s="3"/>
      <c r="AP65" s="23"/>
      <c r="AQ65" s="24"/>
      <c r="AR65" s="34"/>
      <c r="AS65" s="3"/>
      <c r="AT65" s="23"/>
      <c r="AU65" s="24"/>
      <c r="AV65" s="34"/>
      <c r="AW65" s="3"/>
      <c r="AX65" s="23"/>
      <c r="AY65" s="24"/>
      <c r="AZ65" s="34"/>
      <c r="BA65" s="3"/>
      <c r="BB65" s="23"/>
      <c r="BC65" s="27"/>
      <c r="BD65" s="22"/>
      <c r="BE65" s="3"/>
      <c r="BF65" s="23"/>
      <c r="BG65" s="20"/>
      <c r="BH65" s="22"/>
    </row>
    <row r="66" spans="1:60" x14ac:dyDescent="0.25">
      <c r="A66" s="37">
        <v>44009</v>
      </c>
      <c r="B66" s="61">
        <v>0.45833333333333331</v>
      </c>
      <c r="C66" s="19">
        <f t="shared" si="7"/>
        <v>1</v>
      </c>
      <c r="D66" s="19">
        <f>C66</f>
        <v>1</v>
      </c>
      <c r="E66" s="20">
        <f>SUM(K66,O66,S66,W66,AA66,AE66,AI66,AM66,AQ66,AU66,AY66,BC66,BG66)</f>
        <v>110</v>
      </c>
      <c r="F66" s="20">
        <v>10</v>
      </c>
      <c r="G66" s="23">
        <v>44009</v>
      </c>
      <c r="H66" s="22"/>
      <c r="I66" s="3">
        <v>6</v>
      </c>
      <c r="J66" s="23">
        <v>44008</v>
      </c>
      <c r="K66" s="27">
        <v>10</v>
      </c>
      <c r="L66" s="22"/>
      <c r="M66" s="3">
        <v>8</v>
      </c>
      <c r="N66" s="23">
        <v>44007</v>
      </c>
      <c r="O66" s="24">
        <v>10</v>
      </c>
      <c r="P66" s="22"/>
      <c r="Q66" s="3">
        <v>8</v>
      </c>
      <c r="R66" s="23">
        <v>44006</v>
      </c>
      <c r="S66" s="24">
        <v>10</v>
      </c>
      <c r="T66" s="22"/>
      <c r="U66" s="3">
        <v>8</v>
      </c>
      <c r="V66" s="23">
        <v>44005</v>
      </c>
      <c r="W66" s="24">
        <v>10</v>
      </c>
      <c r="X66" s="22"/>
      <c r="Y66" s="3">
        <v>5</v>
      </c>
      <c r="Z66" s="23">
        <v>44004</v>
      </c>
      <c r="AA66" s="24">
        <v>10</v>
      </c>
      <c r="AB66" s="22"/>
      <c r="AC66" s="3">
        <v>3</v>
      </c>
      <c r="AD66" s="23">
        <v>44003</v>
      </c>
      <c r="AE66" s="24">
        <v>10</v>
      </c>
      <c r="AF66" s="22"/>
      <c r="AG66" s="3">
        <v>1</v>
      </c>
      <c r="AH66" s="23">
        <v>44002</v>
      </c>
      <c r="AI66" s="24">
        <v>10</v>
      </c>
      <c r="AJ66" s="22"/>
      <c r="AK66" s="3">
        <v>1</v>
      </c>
      <c r="AL66" s="23">
        <v>44001</v>
      </c>
      <c r="AM66" s="24">
        <v>10</v>
      </c>
      <c r="AN66" s="22"/>
      <c r="AO66" s="3">
        <v>1</v>
      </c>
      <c r="AP66" s="23">
        <v>44000</v>
      </c>
      <c r="AQ66" s="24">
        <v>10</v>
      </c>
      <c r="AR66" s="22"/>
      <c r="AS66" s="3">
        <v>1</v>
      </c>
      <c r="AT66" s="23">
        <v>43999</v>
      </c>
      <c r="AU66" s="20">
        <v>10</v>
      </c>
      <c r="AV66" s="22"/>
      <c r="AW66" s="3">
        <v>1</v>
      </c>
      <c r="AX66" s="23">
        <v>43998</v>
      </c>
      <c r="AY66" s="28">
        <v>10</v>
      </c>
      <c r="AZ66" s="22"/>
      <c r="BA66" s="3"/>
      <c r="BB66" s="23"/>
      <c r="BC66" s="20"/>
      <c r="BD66" s="22"/>
      <c r="BE66" s="3"/>
      <c r="BF66" s="23"/>
      <c r="BG66" s="20"/>
      <c r="BH66" s="22"/>
    </row>
    <row r="67" spans="1:60" x14ac:dyDescent="0.25">
      <c r="A67" s="37"/>
      <c r="B67" s="61"/>
      <c r="C67" s="19">
        <f t="shared" si="7"/>
        <v>1</v>
      </c>
      <c r="D67" s="19">
        <f t="shared" si="8"/>
        <v>1</v>
      </c>
      <c r="E67" s="20">
        <f t="shared" si="9"/>
        <v>100</v>
      </c>
      <c r="F67" s="20">
        <v>10</v>
      </c>
      <c r="G67" s="23">
        <v>44009</v>
      </c>
      <c r="H67" s="22"/>
      <c r="I67" s="3">
        <v>6</v>
      </c>
      <c r="J67" s="23">
        <v>44008</v>
      </c>
      <c r="K67" s="27">
        <v>10</v>
      </c>
      <c r="L67" s="22"/>
      <c r="M67" s="3">
        <v>8</v>
      </c>
      <c r="N67" s="23">
        <v>44007</v>
      </c>
      <c r="O67" s="28">
        <v>10</v>
      </c>
      <c r="P67" s="22"/>
      <c r="Q67" s="3">
        <v>8</v>
      </c>
      <c r="R67" s="23">
        <v>44006</v>
      </c>
      <c r="S67" s="20">
        <v>10</v>
      </c>
      <c r="T67" s="22"/>
      <c r="U67" s="3">
        <v>8</v>
      </c>
      <c r="V67" s="23">
        <v>44005</v>
      </c>
      <c r="W67" s="27">
        <v>10</v>
      </c>
      <c r="X67" s="22"/>
      <c r="Y67" s="3">
        <v>5</v>
      </c>
      <c r="Z67" s="23">
        <v>44004</v>
      </c>
      <c r="AA67" s="24">
        <v>10</v>
      </c>
      <c r="AB67" s="22"/>
      <c r="AC67" s="3">
        <v>3</v>
      </c>
      <c r="AD67" s="23">
        <v>44003</v>
      </c>
      <c r="AE67" s="27">
        <v>10</v>
      </c>
      <c r="AF67" s="22"/>
      <c r="AG67" s="3">
        <v>1</v>
      </c>
      <c r="AH67" s="23">
        <v>44002</v>
      </c>
      <c r="AI67" s="27">
        <v>10</v>
      </c>
      <c r="AJ67" s="34"/>
      <c r="AK67" s="3">
        <v>1</v>
      </c>
      <c r="AL67" s="23">
        <v>44001</v>
      </c>
      <c r="AM67" s="24">
        <v>10</v>
      </c>
      <c r="AN67" s="34"/>
      <c r="AO67" s="3">
        <v>1</v>
      </c>
      <c r="AP67" s="23">
        <v>44000</v>
      </c>
      <c r="AQ67" s="24">
        <v>10</v>
      </c>
      <c r="AR67" s="34"/>
      <c r="AS67" s="3">
        <v>1</v>
      </c>
      <c r="AT67" s="23">
        <v>43999</v>
      </c>
      <c r="AU67" s="24">
        <v>10</v>
      </c>
      <c r="AV67" s="34"/>
      <c r="AW67" s="3"/>
      <c r="AX67" s="23"/>
      <c r="AY67" s="24"/>
      <c r="AZ67" s="34"/>
      <c r="BA67" s="3"/>
      <c r="BB67" s="23"/>
      <c r="BC67" s="27"/>
      <c r="BD67" s="34"/>
      <c r="BE67" s="3"/>
      <c r="BF67" s="23"/>
      <c r="BG67" s="20"/>
      <c r="BH67" s="22"/>
    </row>
    <row r="68" spans="1:60" x14ac:dyDescent="0.25">
      <c r="A68" s="37">
        <v>44009</v>
      </c>
      <c r="B68" s="61">
        <v>0.54166666666666663</v>
      </c>
      <c r="C68" s="19">
        <f t="shared" si="7"/>
        <v>2</v>
      </c>
      <c r="D68" s="19">
        <f t="shared" si="8"/>
        <v>2</v>
      </c>
      <c r="E68" s="20">
        <f t="shared" si="9"/>
        <v>220</v>
      </c>
      <c r="F68" s="20">
        <v>10</v>
      </c>
      <c r="G68" s="23">
        <v>44009</v>
      </c>
      <c r="H68" s="22"/>
      <c r="I68" s="3">
        <v>6</v>
      </c>
      <c r="J68" s="23">
        <v>44008</v>
      </c>
      <c r="K68" s="27">
        <v>20</v>
      </c>
      <c r="L68" s="22"/>
      <c r="M68" s="3">
        <v>8</v>
      </c>
      <c r="N68" s="23">
        <v>44007</v>
      </c>
      <c r="O68" s="28">
        <v>20</v>
      </c>
      <c r="P68" s="22"/>
      <c r="Q68" s="3">
        <v>8</v>
      </c>
      <c r="R68" s="23">
        <v>44006</v>
      </c>
      <c r="S68" s="20">
        <v>20</v>
      </c>
      <c r="T68" s="22"/>
      <c r="U68" s="3">
        <v>8</v>
      </c>
      <c r="V68" s="23">
        <v>44005</v>
      </c>
      <c r="W68" s="27">
        <v>20</v>
      </c>
      <c r="X68" s="22"/>
      <c r="Y68" s="3">
        <v>5</v>
      </c>
      <c r="Z68" s="23">
        <v>44004</v>
      </c>
      <c r="AA68" s="24">
        <v>20</v>
      </c>
      <c r="AB68" s="22"/>
      <c r="AC68" s="3">
        <v>3</v>
      </c>
      <c r="AD68" s="23">
        <v>44003</v>
      </c>
      <c r="AE68" s="27">
        <v>20</v>
      </c>
      <c r="AF68" s="22"/>
      <c r="AG68" s="3">
        <v>1</v>
      </c>
      <c r="AH68" s="23">
        <v>44002</v>
      </c>
      <c r="AI68" s="27">
        <v>20</v>
      </c>
      <c r="AJ68" s="34"/>
      <c r="AK68" s="3">
        <v>1</v>
      </c>
      <c r="AL68" s="23">
        <v>44001</v>
      </c>
      <c r="AM68" s="24">
        <v>20</v>
      </c>
      <c r="AN68" s="34"/>
      <c r="AO68" s="3">
        <v>1</v>
      </c>
      <c r="AP68" s="23">
        <v>44000</v>
      </c>
      <c r="AQ68" s="24">
        <v>20</v>
      </c>
      <c r="AR68" s="34"/>
      <c r="AS68" s="3">
        <v>1</v>
      </c>
      <c r="AT68" s="23">
        <v>43999</v>
      </c>
      <c r="AU68" s="24">
        <v>20</v>
      </c>
      <c r="AV68" s="34"/>
      <c r="AW68" s="3">
        <v>1</v>
      </c>
      <c r="AX68" s="23">
        <v>43998</v>
      </c>
      <c r="AY68" s="24">
        <v>20</v>
      </c>
      <c r="AZ68" s="34"/>
      <c r="BA68" s="3"/>
      <c r="BB68" s="23"/>
      <c r="BC68" s="27"/>
      <c r="BD68" s="34"/>
      <c r="BE68" s="3"/>
      <c r="BF68" s="23"/>
      <c r="BG68" s="20"/>
      <c r="BH68" s="22"/>
    </row>
    <row r="69" spans="1:60" x14ac:dyDescent="0.25">
      <c r="A69" s="37"/>
      <c r="B69" s="61"/>
      <c r="C69" s="19">
        <f t="shared" si="7"/>
        <v>1</v>
      </c>
      <c r="D69" s="19">
        <f t="shared" si="8"/>
        <v>1</v>
      </c>
      <c r="E69" s="20">
        <f t="shared" si="9"/>
        <v>100</v>
      </c>
      <c r="F69" s="20">
        <v>10</v>
      </c>
      <c r="G69" s="23">
        <v>44009</v>
      </c>
      <c r="H69" s="22"/>
      <c r="I69" s="3">
        <v>6</v>
      </c>
      <c r="J69" s="23">
        <v>44008</v>
      </c>
      <c r="K69" s="27">
        <v>10</v>
      </c>
      <c r="L69" s="22"/>
      <c r="M69" s="3">
        <v>8</v>
      </c>
      <c r="N69" s="23">
        <v>44007</v>
      </c>
      <c r="O69" s="28">
        <v>10</v>
      </c>
      <c r="P69" s="22"/>
      <c r="Q69" s="3">
        <v>8</v>
      </c>
      <c r="R69" s="23">
        <v>44006</v>
      </c>
      <c r="S69" s="20">
        <v>10</v>
      </c>
      <c r="T69" s="22"/>
      <c r="U69" s="3">
        <v>8</v>
      </c>
      <c r="V69" s="23">
        <v>44005</v>
      </c>
      <c r="W69" s="27">
        <v>10</v>
      </c>
      <c r="X69" s="22"/>
      <c r="Y69" s="3">
        <v>5</v>
      </c>
      <c r="Z69" s="23">
        <v>44004</v>
      </c>
      <c r="AA69" s="24">
        <v>10</v>
      </c>
      <c r="AB69" s="22"/>
      <c r="AC69" s="3">
        <v>3</v>
      </c>
      <c r="AD69" s="23">
        <v>44003</v>
      </c>
      <c r="AE69" s="27">
        <v>10</v>
      </c>
      <c r="AF69" s="22"/>
      <c r="AG69" s="3">
        <v>1</v>
      </c>
      <c r="AH69" s="23">
        <v>44002</v>
      </c>
      <c r="AI69" s="27">
        <v>10</v>
      </c>
      <c r="AJ69" s="34"/>
      <c r="AK69" s="3">
        <v>1</v>
      </c>
      <c r="AL69" s="23">
        <v>44001</v>
      </c>
      <c r="AM69" s="24">
        <v>10</v>
      </c>
      <c r="AN69" s="34"/>
      <c r="AO69" s="3">
        <v>1</v>
      </c>
      <c r="AP69" s="23">
        <v>44000</v>
      </c>
      <c r="AQ69" s="24">
        <v>10</v>
      </c>
      <c r="AR69" s="34"/>
      <c r="AS69" s="3">
        <v>1</v>
      </c>
      <c r="AT69" s="23">
        <v>43999</v>
      </c>
      <c r="AU69" s="24">
        <v>10</v>
      </c>
      <c r="AV69" s="34"/>
      <c r="AW69" s="3"/>
      <c r="AX69" s="23"/>
      <c r="AY69" s="24"/>
      <c r="AZ69" s="34"/>
      <c r="BA69" s="3"/>
      <c r="BB69" s="23"/>
      <c r="BC69" s="27"/>
      <c r="BD69" s="34"/>
      <c r="BE69" s="3"/>
      <c r="BF69" s="23"/>
      <c r="BG69" s="20"/>
      <c r="BH69" s="22"/>
    </row>
    <row r="70" spans="1:60" x14ac:dyDescent="0.25">
      <c r="A70" s="37">
        <v>44009</v>
      </c>
      <c r="B70" s="61">
        <v>0.70833333333333337</v>
      </c>
      <c r="C70" s="19">
        <f t="shared" si="7"/>
        <v>1</v>
      </c>
      <c r="D70" s="19">
        <f>C70</f>
        <v>1</v>
      </c>
      <c r="E70" s="20">
        <f>SUM(K70,O70,S70,W70,AA70,AE70,AI70,AM70,AQ70,AU70,AY70,BC70,BG70)</f>
        <v>80</v>
      </c>
      <c r="F70" s="20">
        <v>10</v>
      </c>
      <c r="G70" s="23">
        <v>44009</v>
      </c>
      <c r="H70" s="22"/>
      <c r="I70" s="3">
        <v>6</v>
      </c>
      <c r="J70" s="23">
        <v>44008</v>
      </c>
      <c r="K70" s="27">
        <v>10</v>
      </c>
      <c r="L70" s="22"/>
      <c r="M70" s="3">
        <v>8</v>
      </c>
      <c r="N70" s="23">
        <v>44007</v>
      </c>
      <c r="O70" s="28">
        <v>10</v>
      </c>
      <c r="P70" s="22"/>
      <c r="Q70" s="3">
        <v>8</v>
      </c>
      <c r="R70" s="23">
        <v>44006</v>
      </c>
      <c r="S70" s="20">
        <v>10</v>
      </c>
      <c r="T70" s="22"/>
      <c r="U70" s="3">
        <v>8</v>
      </c>
      <c r="V70" s="23">
        <v>44005</v>
      </c>
      <c r="W70" s="27">
        <v>10</v>
      </c>
      <c r="X70" s="22"/>
      <c r="Y70" s="3">
        <v>5</v>
      </c>
      <c r="Z70" s="23">
        <v>44004</v>
      </c>
      <c r="AA70" s="24">
        <v>10</v>
      </c>
      <c r="AB70" s="22"/>
      <c r="AC70" s="3"/>
      <c r="AD70" s="23"/>
      <c r="AE70" s="29">
        <v>0</v>
      </c>
      <c r="AF70" s="22"/>
      <c r="AG70" s="3"/>
      <c r="AH70" s="23"/>
      <c r="AI70" s="29">
        <v>0</v>
      </c>
      <c r="AJ70" s="34"/>
      <c r="AK70" s="3">
        <v>1</v>
      </c>
      <c r="AL70" s="23">
        <v>44001</v>
      </c>
      <c r="AM70" s="24">
        <v>10</v>
      </c>
      <c r="AN70" s="34"/>
      <c r="AO70" s="3"/>
      <c r="AP70" s="23"/>
      <c r="AQ70" s="29">
        <v>0</v>
      </c>
      <c r="AR70" s="34"/>
      <c r="AS70" s="3">
        <v>1</v>
      </c>
      <c r="AT70" s="23">
        <v>43999</v>
      </c>
      <c r="AU70" s="24">
        <v>10</v>
      </c>
      <c r="AV70" s="34"/>
      <c r="AW70" s="3">
        <v>1</v>
      </c>
      <c r="AX70" s="23">
        <v>43998</v>
      </c>
      <c r="AY70" s="24">
        <v>10</v>
      </c>
      <c r="AZ70" s="34"/>
      <c r="BA70" s="3"/>
      <c r="BB70" s="23"/>
      <c r="BC70" s="27"/>
      <c r="BD70" s="34"/>
      <c r="BE70" s="3"/>
      <c r="BF70" s="23"/>
      <c r="BG70" s="20"/>
      <c r="BH70" s="22"/>
    </row>
    <row r="71" spans="1:60" x14ac:dyDescent="0.25">
      <c r="A71" s="37"/>
      <c r="B71" s="61"/>
      <c r="C71" s="19">
        <f t="shared" si="7"/>
        <v>1</v>
      </c>
      <c r="D71" s="19">
        <f t="shared" si="8"/>
        <v>1</v>
      </c>
      <c r="E71" s="20">
        <f t="shared" si="9"/>
        <v>100</v>
      </c>
      <c r="F71" s="20">
        <v>10</v>
      </c>
      <c r="G71" s="23">
        <v>44009</v>
      </c>
      <c r="H71" s="22"/>
      <c r="I71" s="3">
        <v>6</v>
      </c>
      <c r="J71" s="23">
        <v>44008</v>
      </c>
      <c r="K71" s="27">
        <v>10</v>
      </c>
      <c r="L71" s="22"/>
      <c r="M71" s="3">
        <v>8</v>
      </c>
      <c r="N71" s="23">
        <v>44007</v>
      </c>
      <c r="O71" s="20">
        <v>10</v>
      </c>
      <c r="P71" s="22"/>
      <c r="Q71" s="3">
        <v>8</v>
      </c>
      <c r="R71" s="23">
        <v>44006</v>
      </c>
      <c r="S71" s="28">
        <v>10</v>
      </c>
      <c r="T71" s="22"/>
      <c r="U71" s="3">
        <v>8</v>
      </c>
      <c r="V71" s="23">
        <v>44005</v>
      </c>
      <c r="W71" s="24">
        <v>10</v>
      </c>
      <c r="X71" s="22"/>
      <c r="Y71" s="3">
        <v>5</v>
      </c>
      <c r="Z71" s="23">
        <v>44004</v>
      </c>
      <c r="AA71" s="24">
        <v>10</v>
      </c>
      <c r="AB71" s="22"/>
      <c r="AC71" s="3">
        <v>3</v>
      </c>
      <c r="AD71" s="23">
        <v>44003</v>
      </c>
      <c r="AE71" s="27">
        <v>10</v>
      </c>
      <c r="AF71" s="22"/>
      <c r="AG71" s="3">
        <v>1</v>
      </c>
      <c r="AH71" s="23">
        <v>44002</v>
      </c>
      <c r="AI71" s="27">
        <v>10</v>
      </c>
      <c r="AJ71" s="22"/>
      <c r="AK71" s="3">
        <v>1</v>
      </c>
      <c r="AL71" s="23">
        <v>44001</v>
      </c>
      <c r="AM71" s="27">
        <v>10</v>
      </c>
      <c r="AN71" s="22"/>
      <c r="AO71" s="3">
        <v>1</v>
      </c>
      <c r="AP71" s="23">
        <v>44000</v>
      </c>
      <c r="AQ71" s="20">
        <v>10</v>
      </c>
      <c r="AR71" s="22"/>
      <c r="AS71" s="3">
        <v>1</v>
      </c>
      <c r="AT71" s="23">
        <v>43999</v>
      </c>
      <c r="AU71" s="20">
        <v>10</v>
      </c>
      <c r="AV71" s="22"/>
      <c r="AW71" s="3"/>
      <c r="AX71" s="23"/>
      <c r="AY71" s="28"/>
      <c r="AZ71" s="22"/>
      <c r="BA71" s="3"/>
      <c r="BB71" s="23"/>
      <c r="BC71" s="20"/>
      <c r="BD71" s="22"/>
      <c r="BE71" s="3"/>
      <c r="BF71" s="23"/>
      <c r="BG71" s="20"/>
      <c r="BH71" s="22"/>
    </row>
    <row r="72" spans="1:60" x14ac:dyDescent="0.25">
      <c r="A72" s="37"/>
      <c r="B72" s="2"/>
      <c r="C72" s="19">
        <f t="shared" si="7"/>
        <v>1</v>
      </c>
      <c r="D72" s="19">
        <f t="shared" si="8"/>
        <v>1</v>
      </c>
      <c r="E72" s="20">
        <f t="shared" si="9"/>
        <v>80</v>
      </c>
      <c r="F72" s="20">
        <v>10</v>
      </c>
      <c r="G72" s="23">
        <v>44009</v>
      </c>
      <c r="H72" s="22"/>
      <c r="I72" s="3">
        <v>6</v>
      </c>
      <c r="J72" s="23">
        <v>44008</v>
      </c>
      <c r="K72" s="27">
        <v>10</v>
      </c>
      <c r="L72" s="22"/>
      <c r="M72" s="3">
        <v>8</v>
      </c>
      <c r="N72" s="23">
        <v>44007</v>
      </c>
      <c r="O72" s="20">
        <v>10</v>
      </c>
      <c r="P72" s="22"/>
      <c r="Q72" s="3">
        <v>8</v>
      </c>
      <c r="R72" s="23">
        <v>44006</v>
      </c>
      <c r="S72" s="28">
        <v>10</v>
      </c>
      <c r="T72" s="22"/>
      <c r="U72" s="3">
        <v>8</v>
      </c>
      <c r="V72" s="23">
        <v>44005</v>
      </c>
      <c r="W72" s="24">
        <v>10</v>
      </c>
      <c r="X72" s="22"/>
      <c r="Y72" s="3">
        <v>5</v>
      </c>
      <c r="Z72" s="23">
        <v>44004</v>
      </c>
      <c r="AA72" s="24">
        <v>10</v>
      </c>
      <c r="AB72" s="22"/>
      <c r="AC72" s="3">
        <v>3</v>
      </c>
      <c r="AD72" s="23">
        <v>44003</v>
      </c>
      <c r="AE72" s="27">
        <v>10</v>
      </c>
      <c r="AF72" s="22"/>
      <c r="AG72" s="3">
        <v>1</v>
      </c>
      <c r="AH72" s="23">
        <v>44002</v>
      </c>
      <c r="AI72" s="27">
        <v>10</v>
      </c>
      <c r="AJ72" s="22"/>
      <c r="AK72" s="3">
        <v>1</v>
      </c>
      <c r="AL72" s="23">
        <v>44001</v>
      </c>
      <c r="AM72" s="27">
        <v>10</v>
      </c>
      <c r="AN72" s="22"/>
      <c r="AO72" s="3"/>
      <c r="AP72" s="23"/>
      <c r="AQ72" s="20"/>
      <c r="AR72" s="22"/>
      <c r="AS72" s="3"/>
      <c r="AT72" s="23"/>
      <c r="AU72" s="20"/>
      <c r="AV72" s="22"/>
      <c r="AW72" s="3"/>
      <c r="AX72" s="23"/>
      <c r="AY72" s="28"/>
      <c r="AZ72" s="22"/>
      <c r="BA72" s="3"/>
      <c r="BB72" s="23"/>
      <c r="BC72" s="20"/>
      <c r="BD72" s="22"/>
      <c r="BE72" s="3"/>
      <c r="BF72" s="23"/>
      <c r="BG72" s="20"/>
      <c r="BH72" s="22"/>
    </row>
    <row r="73" spans="1:60" x14ac:dyDescent="0.25">
      <c r="A73" s="37"/>
      <c r="B73" s="61"/>
      <c r="C73" s="19">
        <f t="shared" si="7"/>
        <v>1</v>
      </c>
      <c r="D73" s="19">
        <f t="shared" si="8"/>
        <v>1</v>
      </c>
      <c r="E73" s="20">
        <f t="shared" si="9"/>
        <v>20</v>
      </c>
      <c r="F73" s="20">
        <v>10</v>
      </c>
      <c r="G73" s="23">
        <v>44009</v>
      </c>
      <c r="H73" s="22"/>
      <c r="I73" s="3">
        <v>6</v>
      </c>
      <c r="J73" s="23">
        <v>44008</v>
      </c>
      <c r="K73" s="27">
        <v>10</v>
      </c>
      <c r="L73" s="22"/>
      <c r="M73" s="3">
        <v>8</v>
      </c>
      <c r="N73" s="23">
        <v>44007</v>
      </c>
      <c r="O73" s="28">
        <v>10</v>
      </c>
      <c r="P73" s="22"/>
      <c r="Q73" s="3"/>
      <c r="R73" s="23"/>
      <c r="S73" s="20"/>
      <c r="T73" s="22"/>
      <c r="U73" s="3"/>
      <c r="V73" s="23"/>
      <c r="W73" s="27"/>
      <c r="X73" s="22"/>
      <c r="Y73" s="3"/>
      <c r="Z73" s="23"/>
      <c r="AA73" s="24"/>
      <c r="AB73" s="22"/>
      <c r="AC73" s="3"/>
      <c r="AD73" s="23"/>
      <c r="AE73" s="27"/>
      <c r="AF73" s="22"/>
      <c r="AG73" s="3"/>
      <c r="AH73" s="23"/>
      <c r="AI73" s="27"/>
      <c r="AJ73" s="34"/>
      <c r="AK73" s="3"/>
      <c r="AL73" s="23"/>
      <c r="AM73" s="24"/>
      <c r="AN73" s="34"/>
      <c r="AO73" s="3"/>
      <c r="AP73" s="23"/>
      <c r="AQ73" s="24"/>
      <c r="AR73" s="34"/>
      <c r="AS73" s="3"/>
      <c r="AT73" s="23"/>
      <c r="AU73" s="24"/>
      <c r="AV73" s="34"/>
      <c r="AW73" s="3"/>
      <c r="AX73" s="23"/>
      <c r="AY73" s="24"/>
      <c r="AZ73" s="34"/>
      <c r="BA73" s="3"/>
      <c r="BB73" s="23"/>
      <c r="BC73" s="27"/>
      <c r="BD73" s="34"/>
      <c r="BE73" s="3"/>
      <c r="BF73" s="23"/>
      <c r="BG73" s="20"/>
      <c r="BH73" s="22"/>
    </row>
    <row r="74" spans="1:60" x14ac:dyDescent="0.25">
      <c r="A74" s="37">
        <v>44009</v>
      </c>
      <c r="B74" s="61">
        <v>0.875</v>
      </c>
      <c r="C74" s="19">
        <f t="shared" si="7"/>
        <v>1</v>
      </c>
      <c r="D74" s="19">
        <f t="shared" si="8"/>
        <v>1</v>
      </c>
      <c r="E74" s="20">
        <f t="shared" si="9"/>
        <v>110</v>
      </c>
      <c r="F74" s="20">
        <v>10</v>
      </c>
      <c r="G74" s="23">
        <v>44009</v>
      </c>
      <c r="H74" s="22"/>
      <c r="I74" s="3">
        <v>6</v>
      </c>
      <c r="J74" s="23">
        <v>44008</v>
      </c>
      <c r="K74" s="27">
        <v>10</v>
      </c>
      <c r="L74" s="22"/>
      <c r="M74" s="3">
        <v>8</v>
      </c>
      <c r="N74" s="23">
        <v>44007</v>
      </c>
      <c r="O74" s="28">
        <v>10</v>
      </c>
      <c r="P74" s="22"/>
      <c r="Q74" s="3">
        <v>8</v>
      </c>
      <c r="R74" s="23">
        <v>44006</v>
      </c>
      <c r="S74" s="20">
        <v>10</v>
      </c>
      <c r="T74" s="22"/>
      <c r="U74" s="3">
        <v>8</v>
      </c>
      <c r="V74" s="23">
        <v>44005</v>
      </c>
      <c r="W74" s="27">
        <v>10</v>
      </c>
      <c r="X74" s="22"/>
      <c r="Y74" s="3">
        <v>5</v>
      </c>
      <c r="Z74" s="23">
        <v>44004</v>
      </c>
      <c r="AA74" s="24">
        <v>10</v>
      </c>
      <c r="AB74" s="22"/>
      <c r="AC74" s="3">
        <v>3</v>
      </c>
      <c r="AD74" s="23">
        <v>44003</v>
      </c>
      <c r="AE74" s="27">
        <v>10</v>
      </c>
      <c r="AF74" s="22"/>
      <c r="AG74" s="3">
        <v>1</v>
      </c>
      <c r="AH74" s="23">
        <v>44002</v>
      </c>
      <c r="AI74" s="27">
        <v>10</v>
      </c>
      <c r="AJ74" s="34"/>
      <c r="AK74" s="3">
        <v>1</v>
      </c>
      <c r="AL74" s="23">
        <v>44001</v>
      </c>
      <c r="AM74" s="24">
        <v>10</v>
      </c>
      <c r="AN74" s="34"/>
      <c r="AO74" s="3">
        <v>1</v>
      </c>
      <c r="AP74" s="23">
        <v>44000</v>
      </c>
      <c r="AQ74" s="24">
        <v>10</v>
      </c>
      <c r="AR74" s="34"/>
      <c r="AS74" s="3">
        <v>1</v>
      </c>
      <c r="AT74" s="23">
        <v>43999</v>
      </c>
      <c r="AU74" s="24">
        <v>10</v>
      </c>
      <c r="AV74" s="34"/>
      <c r="AW74" s="3">
        <v>1</v>
      </c>
      <c r="AX74" s="23">
        <v>43998</v>
      </c>
      <c r="AY74" s="24">
        <v>10</v>
      </c>
      <c r="AZ74" s="34"/>
      <c r="BA74" s="3"/>
      <c r="BB74" s="23"/>
      <c r="BC74" s="27"/>
      <c r="BD74" s="34"/>
      <c r="BE74" s="3"/>
      <c r="BF74" s="23"/>
      <c r="BG74" s="20"/>
      <c r="BH74" s="22"/>
    </row>
    <row r="75" spans="1:60" ht="13.75" thickBot="1" x14ac:dyDescent="0.3">
      <c r="A75" s="37"/>
      <c r="B75" s="61"/>
      <c r="C75" s="19">
        <f t="shared" si="7"/>
        <v>1</v>
      </c>
      <c r="D75" s="19">
        <f t="shared" si="8"/>
        <v>1</v>
      </c>
      <c r="E75" s="20">
        <f t="shared" si="9"/>
        <v>60</v>
      </c>
      <c r="F75" s="20">
        <v>10</v>
      </c>
      <c r="G75" s="23">
        <v>44009</v>
      </c>
      <c r="H75" s="22"/>
      <c r="I75" s="3">
        <v>6</v>
      </c>
      <c r="J75" s="23">
        <v>44008</v>
      </c>
      <c r="K75" s="27">
        <v>10</v>
      </c>
      <c r="L75" s="22"/>
      <c r="M75" s="3"/>
      <c r="N75" s="23"/>
      <c r="O75" s="41">
        <v>0</v>
      </c>
      <c r="P75" s="22"/>
      <c r="Q75" s="3"/>
      <c r="R75" s="23"/>
      <c r="S75" s="41">
        <v>0</v>
      </c>
      <c r="T75" s="22"/>
      <c r="U75" s="3">
        <v>8</v>
      </c>
      <c r="V75" s="23">
        <v>44005</v>
      </c>
      <c r="W75" s="27">
        <v>10</v>
      </c>
      <c r="X75" s="22"/>
      <c r="Y75" s="3">
        <v>5</v>
      </c>
      <c r="Z75" s="23">
        <v>44004</v>
      </c>
      <c r="AA75" s="24">
        <v>10</v>
      </c>
      <c r="AB75" s="22"/>
      <c r="AC75" s="3"/>
      <c r="AD75" s="23"/>
      <c r="AE75" s="29">
        <v>0</v>
      </c>
      <c r="AF75" s="22"/>
      <c r="AG75" s="3"/>
      <c r="AH75" s="23"/>
      <c r="AI75" s="29">
        <v>0</v>
      </c>
      <c r="AJ75" s="34"/>
      <c r="AK75" s="3">
        <v>1</v>
      </c>
      <c r="AL75" s="23">
        <v>44001</v>
      </c>
      <c r="AM75" s="29">
        <v>10</v>
      </c>
      <c r="AN75" s="34"/>
      <c r="AO75" s="3"/>
      <c r="AP75" s="23"/>
      <c r="AQ75" s="29">
        <v>0</v>
      </c>
      <c r="AR75" s="34"/>
      <c r="AS75" s="3">
        <v>1</v>
      </c>
      <c r="AT75" s="23">
        <v>43999</v>
      </c>
      <c r="AU75" s="24">
        <v>10</v>
      </c>
      <c r="AV75" s="34"/>
      <c r="AW75" s="3">
        <v>1</v>
      </c>
      <c r="AX75" s="23">
        <v>43998</v>
      </c>
      <c r="AY75" s="24">
        <v>10</v>
      </c>
      <c r="AZ75" s="34"/>
      <c r="BA75" s="3"/>
      <c r="BB75" s="23"/>
      <c r="BC75" s="27"/>
      <c r="BD75" s="34"/>
      <c r="BE75" s="3"/>
      <c r="BF75" s="23"/>
      <c r="BG75" s="20"/>
      <c r="BH75" s="22"/>
    </row>
    <row r="76" spans="1:60" s="8" customFormat="1" x14ac:dyDescent="0.25">
      <c r="A76" s="5">
        <v>44010</v>
      </c>
      <c r="B76" s="63">
        <v>0.33333333333333331</v>
      </c>
      <c r="C76" s="6">
        <f t="shared" si="7"/>
        <v>1</v>
      </c>
      <c r="D76" s="6">
        <f t="shared" si="8"/>
        <v>1</v>
      </c>
      <c r="E76" s="7">
        <f t="shared" si="9"/>
        <v>120</v>
      </c>
      <c r="F76" s="7">
        <v>10</v>
      </c>
      <c r="G76" s="10">
        <v>44010</v>
      </c>
      <c r="H76" s="12"/>
      <c r="I76" s="9">
        <v>6</v>
      </c>
      <c r="J76" s="10">
        <v>44009</v>
      </c>
      <c r="K76" s="11">
        <v>10</v>
      </c>
      <c r="L76" s="12"/>
      <c r="M76" s="9">
        <v>8</v>
      </c>
      <c r="N76" s="10">
        <v>44008</v>
      </c>
      <c r="O76" s="59">
        <v>10</v>
      </c>
      <c r="P76" s="12"/>
      <c r="Q76" s="9">
        <v>8</v>
      </c>
      <c r="R76" s="10">
        <v>44007</v>
      </c>
      <c r="S76" s="7">
        <v>10</v>
      </c>
      <c r="T76" s="12"/>
      <c r="U76" s="9">
        <v>8</v>
      </c>
      <c r="V76" s="10">
        <v>44006</v>
      </c>
      <c r="W76" s="11">
        <v>10</v>
      </c>
      <c r="X76" s="12"/>
      <c r="Y76" s="9">
        <v>5</v>
      </c>
      <c r="Z76" s="10">
        <v>44005</v>
      </c>
      <c r="AA76" s="13">
        <v>10</v>
      </c>
      <c r="AB76" s="12"/>
      <c r="AC76" s="9">
        <v>3</v>
      </c>
      <c r="AD76" s="10">
        <v>44004</v>
      </c>
      <c r="AE76" s="11">
        <v>10</v>
      </c>
      <c r="AF76" s="12"/>
      <c r="AG76" s="9">
        <v>1</v>
      </c>
      <c r="AH76" s="10">
        <v>44003</v>
      </c>
      <c r="AI76" s="11">
        <v>10</v>
      </c>
      <c r="AJ76" s="16"/>
      <c r="AK76" s="9">
        <v>1</v>
      </c>
      <c r="AL76" s="10">
        <v>44002</v>
      </c>
      <c r="AM76" s="13">
        <v>10</v>
      </c>
      <c r="AN76" s="16"/>
      <c r="AO76" s="9">
        <v>1</v>
      </c>
      <c r="AP76" s="10">
        <v>44001</v>
      </c>
      <c r="AQ76" s="13">
        <v>10</v>
      </c>
      <c r="AR76" s="16"/>
      <c r="AS76" s="9">
        <v>1</v>
      </c>
      <c r="AT76" s="10">
        <v>44000</v>
      </c>
      <c r="AU76" s="13">
        <v>10</v>
      </c>
      <c r="AV76" s="16"/>
      <c r="AW76" s="9">
        <v>1</v>
      </c>
      <c r="AX76" s="10">
        <v>43999</v>
      </c>
      <c r="AY76" s="13">
        <v>10</v>
      </c>
      <c r="AZ76" s="16"/>
      <c r="BA76" s="9">
        <v>1</v>
      </c>
      <c r="BB76" s="10">
        <v>43998</v>
      </c>
      <c r="BC76" s="11">
        <v>10</v>
      </c>
      <c r="BD76" s="16"/>
      <c r="BE76" s="9"/>
      <c r="BF76" s="10"/>
      <c r="BG76" s="7"/>
      <c r="BH76" s="12"/>
    </row>
    <row r="77" spans="1:60" x14ac:dyDescent="0.25">
      <c r="A77" s="37"/>
      <c r="B77" s="44"/>
      <c r="C77" s="19">
        <f t="shared" si="7"/>
        <v>1</v>
      </c>
      <c r="D77" s="19">
        <f t="shared" ref="D77:D108" si="10">C77</f>
        <v>1</v>
      </c>
      <c r="E77" s="20">
        <f t="shared" si="9"/>
        <v>110</v>
      </c>
      <c r="F77" s="20">
        <v>10</v>
      </c>
      <c r="G77" s="23">
        <v>44010</v>
      </c>
      <c r="H77" s="22"/>
      <c r="I77" s="3">
        <v>6</v>
      </c>
      <c r="J77" s="23">
        <v>44009</v>
      </c>
      <c r="K77" s="27">
        <v>10</v>
      </c>
      <c r="L77" s="22"/>
      <c r="M77" s="3">
        <v>8</v>
      </c>
      <c r="N77" s="23">
        <v>44008</v>
      </c>
      <c r="O77" s="28">
        <v>10</v>
      </c>
      <c r="P77" s="22"/>
      <c r="Q77" s="3"/>
      <c r="R77" s="23"/>
      <c r="S77" s="41">
        <v>0</v>
      </c>
      <c r="T77" s="22"/>
      <c r="U77" s="3">
        <v>8</v>
      </c>
      <c r="V77" s="23">
        <v>44006</v>
      </c>
      <c r="W77" s="27">
        <v>10</v>
      </c>
      <c r="X77" s="22"/>
      <c r="Y77" s="3">
        <v>5</v>
      </c>
      <c r="Z77" s="23">
        <v>44005</v>
      </c>
      <c r="AA77" s="24">
        <v>10</v>
      </c>
      <c r="AB77" s="22"/>
      <c r="AC77" s="3">
        <v>3</v>
      </c>
      <c r="AD77" s="23">
        <v>44004</v>
      </c>
      <c r="AE77" s="27">
        <v>10</v>
      </c>
      <c r="AF77" s="22"/>
      <c r="AG77" s="3">
        <v>1</v>
      </c>
      <c r="AH77" s="23">
        <v>44003</v>
      </c>
      <c r="AI77" s="27">
        <v>10</v>
      </c>
      <c r="AJ77" s="34"/>
      <c r="AK77" s="3">
        <v>1</v>
      </c>
      <c r="AL77" s="23">
        <v>44002</v>
      </c>
      <c r="AM77" s="24">
        <v>10</v>
      </c>
      <c r="AN77" s="34"/>
      <c r="AO77" s="3">
        <v>1</v>
      </c>
      <c r="AP77" s="23">
        <v>44001</v>
      </c>
      <c r="AQ77" s="24">
        <v>10</v>
      </c>
      <c r="AR77" s="34"/>
      <c r="AS77" s="3">
        <v>1</v>
      </c>
      <c r="AT77" s="23">
        <v>44000</v>
      </c>
      <c r="AU77" s="24">
        <v>10</v>
      </c>
      <c r="AV77" s="34"/>
      <c r="AW77" s="3">
        <v>1</v>
      </c>
      <c r="AX77" s="23">
        <v>43999</v>
      </c>
      <c r="AY77" s="24">
        <v>10</v>
      </c>
      <c r="AZ77" s="34"/>
      <c r="BA77" s="3">
        <v>1</v>
      </c>
      <c r="BB77" s="23">
        <v>43998</v>
      </c>
      <c r="BC77" s="27">
        <v>10</v>
      </c>
      <c r="BD77" s="22"/>
      <c r="BE77" s="3"/>
      <c r="BF77" s="23"/>
      <c r="BG77" s="20"/>
      <c r="BH77" s="22"/>
    </row>
    <row r="78" spans="1:60" x14ac:dyDescent="0.25">
      <c r="A78" s="37">
        <v>44010</v>
      </c>
      <c r="B78" s="61">
        <v>0.45833333333333331</v>
      </c>
      <c r="C78" s="19">
        <f t="shared" si="7"/>
        <v>2</v>
      </c>
      <c r="D78" s="19">
        <f t="shared" si="10"/>
        <v>2</v>
      </c>
      <c r="E78" s="20">
        <f t="shared" si="9"/>
        <v>240</v>
      </c>
      <c r="F78" s="20">
        <v>10</v>
      </c>
      <c r="G78" s="23">
        <v>44010</v>
      </c>
      <c r="H78" s="22"/>
      <c r="I78" s="3">
        <v>6</v>
      </c>
      <c r="J78" s="23">
        <v>44009</v>
      </c>
      <c r="K78" s="27">
        <v>20</v>
      </c>
      <c r="L78" s="22"/>
      <c r="M78" s="3">
        <v>8</v>
      </c>
      <c r="N78" s="23">
        <v>44008</v>
      </c>
      <c r="O78" s="28">
        <v>20</v>
      </c>
      <c r="P78" s="22"/>
      <c r="Q78" s="3">
        <v>8</v>
      </c>
      <c r="R78" s="23">
        <v>44007</v>
      </c>
      <c r="S78" s="20">
        <v>20</v>
      </c>
      <c r="T78" s="22"/>
      <c r="U78" s="3">
        <v>8</v>
      </c>
      <c r="V78" s="23">
        <v>44006</v>
      </c>
      <c r="W78" s="27">
        <v>20</v>
      </c>
      <c r="X78" s="22"/>
      <c r="Y78" s="3">
        <v>5</v>
      </c>
      <c r="Z78" s="23">
        <v>44005</v>
      </c>
      <c r="AA78" s="24">
        <v>20</v>
      </c>
      <c r="AB78" s="22"/>
      <c r="AC78" s="3">
        <v>3</v>
      </c>
      <c r="AD78" s="23">
        <v>44004</v>
      </c>
      <c r="AE78" s="27">
        <v>20</v>
      </c>
      <c r="AF78" s="22"/>
      <c r="AG78" s="3">
        <v>1</v>
      </c>
      <c r="AH78" s="23">
        <v>44003</v>
      </c>
      <c r="AI78" s="27">
        <v>20</v>
      </c>
      <c r="AJ78" s="34"/>
      <c r="AK78" s="3">
        <v>1</v>
      </c>
      <c r="AL78" s="23">
        <v>44002</v>
      </c>
      <c r="AM78" s="24">
        <v>20</v>
      </c>
      <c r="AN78" s="34"/>
      <c r="AO78" s="3">
        <v>1</v>
      </c>
      <c r="AP78" s="23">
        <v>44001</v>
      </c>
      <c r="AQ78" s="24">
        <v>20</v>
      </c>
      <c r="AR78" s="34"/>
      <c r="AS78" s="3">
        <v>1</v>
      </c>
      <c r="AT78" s="23">
        <v>44000</v>
      </c>
      <c r="AU78" s="24">
        <v>20</v>
      </c>
      <c r="AV78" s="34"/>
      <c r="AW78" s="3">
        <v>1</v>
      </c>
      <c r="AX78" s="23">
        <v>43999</v>
      </c>
      <c r="AY78" s="24">
        <v>20</v>
      </c>
      <c r="AZ78" s="34"/>
      <c r="BA78" s="3">
        <v>1</v>
      </c>
      <c r="BB78" s="23">
        <v>43998</v>
      </c>
      <c r="BC78" s="27">
        <v>20</v>
      </c>
      <c r="BD78" s="34"/>
      <c r="BE78" s="3"/>
      <c r="BF78" s="23"/>
      <c r="BG78" s="20"/>
      <c r="BH78" s="22"/>
    </row>
    <row r="79" spans="1:60" x14ac:dyDescent="0.25">
      <c r="A79" s="37"/>
      <c r="B79" s="44"/>
      <c r="C79" s="19">
        <f t="shared" si="7"/>
        <v>1</v>
      </c>
      <c r="D79" s="19">
        <f t="shared" si="10"/>
        <v>1</v>
      </c>
      <c r="E79" s="20">
        <f t="shared" si="9"/>
        <v>10</v>
      </c>
      <c r="F79" s="20">
        <v>10</v>
      </c>
      <c r="G79" s="23">
        <v>44010</v>
      </c>
      <c r="H79" s="22"/>
      <c r="I79" s="3">
        <v>6</v>
      </c>
      <c r="J79" s="23">
        <v>44009</v>
      </c>
      <c r="K79" s="27">
        <v>10</v>
      </c>
      <c r="L79" s="22"/>
      <c r="M79" s="3"/>
      <c r="N79" s="23"/>
      <c r="O79" s="28"/>
      <c r="P79" s="22"/>
      <c r="Q79" s="3"/>
      <c r="R79" s="23"/>
      <c r="S79" s="20"/>
      <c r="T79" s="22"/>
      <c r="U79" s="3"/>
      <c r="V79" s="23"/>
      <c r="W79" s="27"/>
      <c r="X79" s="22"/>
      <c r="Y79" s="3"/>
      <c r="Z79" s="23"/>
      <c r="AA79" s="24"/>
      <c r="AB79" s="22"/>
      <c r="AC79" s="3"/>
      <c r="AD79" s="23"/>
      <c r="AE79" s="27"/>
      <c r="AF79" s="22"/>
      <c r="AG79" s="3"/>
      <c r="AH79" s="23"/>
      <c r="AI79" s="27"/>
      <c r="AJ79" s="34"/>
      <c r="AK79" s="3"/>
      <c r="AL79" s="23"/>
      <c r="AM79" s="24"/>
      <c r="AN79" s="34"/>
      <c r="AO79" s="3"/>
      <c r="AP79" s="23"/>
      <c r="AQ79" s="24"/>
      <c r="AR79" s="34"/>
      <c r="AS79" s="3"/>
      <c r="AT79" s="23"/>
      <c r="AU79" s="24"/>
      <c r="AV79" s="34"/>
      <c r="AW79" s="3"/>
      <c r="AX79" s="23"/>
      <c r="AY79" s="24"/>
      <c r="AZ79" s="34"/>
      <c r="BA79" s="3"/>
      <c r="BB79" s="23"/>
      <c r="BC79" s="27"/>
      <c r="BD79" s="22"/>
      <c r="BE79" s="3"/>
      <c r="BF79" s="23"/>
      <c r="BG79" s="20"/>
      <c r="BH79" s="22"/>
    </row>
    <row r="80" spans="1:60" x14ac:dyDescent="0.25">
      <c r="A80" s="37">
        <v>44010</v>
      </c>
      <c r="B80" s="61">
        <v>0.54166666666666663</v>
      </c>
      <c r="C80" s="19">
        <f t="shared" si="7"/>
        <v>1</v>
      </c>
      <c r="D80" s="19">
        <f t="shared" si="10"/>
        <v>1</v>
      </c>
      <c r="E80" s="20">
        <f t="shared" si="9"/>
        <v>120</v>
      </c>
      <c r="F80" s="20">
        <v>10</v>
      </c>
      <c r="G80" s="23">
        <v>44010</v>
      </c>
      <c r="H80" s="22"/>
      <c r="I80" s="3">
        <v>6</v>
      </c>
      <c r="J80" s="23">
        <v>44009</v>
      </c>
      <c r="K80" s="27">
        <v>10</v>
      </c>
      <c r="L80" s="22"/>
      <c r="M80" s="3">
        <v>8</v>
      </c>
      <c r="N80" s="23">
        <v>44008</v>
      </c>
      <c r="O80" s="28">
        <v>10</v>
      </c>
      <c r="P80" s="22"/>
      <c r="Q80" s="3">
        <v>8</v>
      </c>
      <c r="R80" s="23">
        <v>44007</v>
      </c>
      <c r="S80" s="20">
        <v>10</v>
      </c>
      <c r="T80" s="22"/>
      <c r="U80" s="3">
        <v>8</v>
      </c>
      <c r="V80" s="23">
        <v>44006</v>
      </c>
      <c r="W80" s="27">
        <v>10</v>
      </c>
      <c r="X80" s="22"/>
      <c r="Y80" s="3">
        <v>5</v>
      </c>
      <c r="Z80" s="23">
        <v>44005</v>
      </c>
      <c r="AA80" s="24">
        <v>10</v>
      </c>
      <c r="AB80" s="22"/>
      <c r="AC80" s="3">
        <v>3</v>
      </c>
      <c r="AD80" s="23">
        <v>44004</v>
      </c>
      <c r="AE80" s="27">
        <v>10</v>
      </c>
      <c r="AF80" s="22"/>
      <c r="AG80" s="3">
        <v>1</v>
      </c>
      <c r="AH80" s="23">
        <v>44003</v>
      </c>
      <c r="AI80" s="27">
        <v>10</v>
      </c>
      <c r="AJ80" s="34"/>
      <c r="AK80" s="3">
        <v>1</v>
      </c>
      <c r="AL80" s="23">
        <v>44002</v>
      </c>
      <c r="AM80" s="24">
        <v>10</v>
      </c>
      <c r="AN80" s="34"/>
      <c r="AO80" s="3">
        <v>1</v>
      </c>
      <c r="AP80" s="23">
        <v>44001</v>
      </c>
      <c r="AQ80" s="24">
        <v>10</v>
      </c>
      <c r="AR80" s="34"/>
      <c r="AS80" s="3">
        <v>1</v>
      </c>
      <c r="AT80" s="23">
        <v>44000</v>
      </c>
      <c r="AU80" s="24">
        <v>10</v>
      </c>
      <c r="AV80" s="34"/>
      <c r="AW80" s="3">
        <v>1</v>
      </c>
      <c r="AX80" s="23">
        <v>43999</v>
      </c>
      <c r="AY80" s="24">
        <v>10</v>
      </c>
      <c r="AZ80" s="34"/>
      <c r="BA80" s="3">
        <v>1</v>
      </c>
      <c r="BB80" s="23">
        <v>43998</v>
      </c>
      <c r="BC80" s="27">
        <v>10</v>
      </c>
      <c r="BD80" s="34"/>
      <c r="BE80" s="3"/>
      <c r="BF80" s="23"/>
      <c r="BG80" s="20"/>
      <c r="BH80" s="22"/>
    </row>
    <row r="81" spans="1:60" x14ac:dyDescent="0.25">
      <c r="A81" s="37"/>
      <c r="B81" s="44"/>
      <c r="C81" s="19">
        <f t="shared" si="7"/>
        <v>1</v>
      </c>
      <c r="D81" s="19">
        <f t="shared" si="10"/>
        <v>1</v>
      </c>
      <c r="E81" s="20">
        <f t="shared" si="9"/>
        <v>90</v>
      </c>
      <c r="F81" s="20">
        <v>10</v>
      </c>
      <c r="G81" s="23">
        <v>44010</v>
      </c>
      <c r="H81" s="22"/>
      <c r="I81" s="3">
        <v>6</v>
      </c>
      <c r="J81" s="23">
        <v>44009</v>
      </c>
      <c r="K81" s="27">
        <v>10</v>
      </c>
      <c r="L81" s="22"/>
      <c r="M81" s="3">
        <v>8</v>
      </c>
      <c r="N81" s="23">
        <v>44008</v>
      </c>
      <c r="O81" s="28">
        <v>10</v>
      </c>
      <c r="P81" s="22"/>
      <c r="Q81" s="3">
        <v>8</v>
      </c>
      <c r="R81" s="23">
        <v>44007</v>
      </c>
      <c r="S81" s="20">
        <v>10</v>
      </c>
      <c r="T81" s="22"/>
      <c r="U81" s="3">
        <v>8</v>
      </c>
      <c r="V81" s="23">
        <v>44006</v>
      </c>
      <c r="W81" s="27">
        <v>10</v>
      </c>
      <c r="X81" s="22"/>
      <c r="Y81" s="3">
        <v>5</v>
      </c>
      <c r="Z81" s="23">
        <v>44005</v>
      </c>
      <c r="AA81" s="24">
        <v>10</v>
      </c>
      <c r="AB81" s="22"/>
      <c r="AC81" s="3">
        <v>3</v>
      </c>
      <c r="AD81" s="23">
        <v>44004</v>
      </c>
      <c r="AE81" s="27">
        <v>10</v>
      </c>
      <c r="AF81" s="22"/>
      <c r="AG81" s="3">
        <v>1</v>
      </c>
      <c r="AH81" s="23">
        <v>44003</v>
      </c>
      <c r="AI81" s="27">
        <v>10</v>
      </c>
      <c r="AJ81" s="34"/>
      <c r="AK81" s="3">
        <v>1</v>
      </c>
      <c r="AL81" s="23">
        <v>44002</v>
      </c>
      <c r="AM81" s="24">
        <v>10</v>
      </c>
      <c r="AN81" s="34"/>
      <c r="AO81" s="3">
        <v>1</v>
      </c>
      <c r="AP81" s="23">
        <v>44001</v>
      </c>
      <c r="AQ81" s="24">
        <v>10</v>
      </c>
      <c r="AR81" s="34"/>
      <c r="AS81" s="3"/>
      <c r="AT81" s="23"/>
      <c r="AU81" s="24"/>
      <c r="AV81" s="34"/>
      <c r="AW81" s="3"/>
      <c r="AX81" s="23"/>
      <c r="AY81" s="24"/>
      <c r="AZ81" s="34"/>
      <c r="BA81" s="3"/>
      <c r="BB81" s="23"/>
      <c r="BC81" s="27"/>
      <c r="BD81" s="22"/>
      <c r="BE81" s="3"/>
      <c r="BF81" s="23"/>
      <c r="BG81" s="20"/>
      <c r="BH81" s="22"/>
    </row>
    <row r="82" spans="1:60" customFormat="1" ht="13.75" thickBot="1" x14ac:dyDescent="0.3">
      <c r="A82" s="30"/>
      <c r="C82" s="32">
        <f t="shared" si="7"/>
        <v>1</v>
      </c>
      <c r="D82" s="32">
        <f t="shared" si="10"/>
        <v>1</v>
      </c>
      <c r="E82" s="33">
        <f t="shared" si="9"/>
        <v>70</v>
      </c>
      <c r="F82" s="20">
        <v>10</v>
      </c>
      <c r="G82" s="23">
        <v>44010</v>
      </c>
      <c r="H82" s="22"/>
      <c r="I82" s="3">
        <v>6</v>
      </c>
      <c r="J82" s="23">
        <v>44009</v>
      </c>
      <c r="K82" s="27">
        <v>10</v>
      </c>
      <c r="L82" s="22"/>
      <c r="M82" s="3">
        <v>8</v>
      </c>
      <c r="N82" s="23">
        <v>44008</v>
      </c>
      <c r="O82" s="20">
        <v>10</v>
      </c>
      <c r="P82" s="22"/>
      <c r="Q82" s="3">
        <v>8</v>
      </c>
      <c r="R82" s="23">
        <v>44007</v>
      </c>
      <c r="S82" s="28">
        <v>10</v>
      </c>
      <c r="T82" s="22"/>
      <c r="U82" s="3">
        <v>8</v>
      </c>
      <c r="V82" s="23">
        <v>44006</v>
      </c>
      <c r="W82" s="24">
        <v>10</v>
      </c>
      <c r="X82" s="22"/>
      <c r="Y82" s="3">
        <v>5</v>
      </c>
      <c r="Z82" s="23">
        <v>44005</v>
      </c>
      <c r="AA82" s="24">
        <v>10</v>
      </c>
      <c r="AB82" s="22"/>
      <c r="AC82" s="3">
        <v>3</v>
      </c>
      <c r="AD82" s="23">
        <v>44004</v>
      </c>
      <c r="AE82" s="27">
        <v>10</v>
      </c>
      <c r="AF82" s="22"/>
      <c r="AG82" s="3">
        <v>1</v>
      </c>
      <c r="AH82" s="23">
        <v>44003</v>
      </c>
      <c r="AI82" s="27">
        <v>10</v>
      </c>
      <c r="AJ82" s="22"/>
      <c r="AK82" s="3"/>
      <c r="AL82" s="23"/>
      <c r="AM82" s="27"/>
      <c r="AN82" s="22"/>
      <c r="AO82" s="3"/>
      <c r="AP82" s="23"/>
      <c r="AQ82" s="20"/>
      <c r="AR82" s="22"/>
      <c r="AS82" s="3"/>
      <c r="AT82" s="23"/>
      <c r="AU82" s="20"/>
      <c r="AV82" s="22"/>
      <c r="AW82" s="3"/>
      <c r="AX82" s="23"/>
      <c r="AY82" s="28"/>
      <c r="AZ82" s="22"/>
      <c r="BA82" s="3"/>
      <c r="BB82" s="23"/>
      <c r="BC82" s="20"/>
      <c r="BD82" s="22"/>
      <c r="BE82" s="3"/>
      <c r="BF82" s="23"/>
      <c r="BG82" s="33"/>
      <c r="BH82" s="22"/>
    </row>
    <row r="83" spans="1:60" s="8" customFormat="1" x14ac:dyDescent="0.25">
      <c r="A83" s="5">
        <v>44011</v>
      </c>
      <c r="B83" s="63">
        <v>0.25</v>
      </c>
      <c r="C83" s="6">
        <f t="shared" si="7"/>
        <v>1</v>
      </c>
      <c r="D83" s="6">
        <f>C83</f>
        <v>1</v>
      </c>
      <c r="E83" s="7">
        <f>SUM(K83,O83,S83,W83,AA83,AE83,AI83,AM83,AQ83,AU83,AY83,BC83,BG83)</f>
        <v>10</v>
      </c>
      <c r="F83" s="7">
        <v>10</v>
      </c>
      <c r="G83" s="10">
        <v>44010</v>
      </c>
      <c r="H83" s="12"/>
      <c r="I83" s="9">
        <v>6</v>
      </c>
      <c r="J83" s="10">
        <v>44009</v>
      </c>
      <c r="K83" s="11">
        <v>10</v>
      </c>
      <c r="L83" s="12"/>
      <c r="M83" s="9"/>
      <c r="N83" s="10"/>
      <c r="O83" s="59"/>
      <c r="P83" s="12"/>
      <c r="Q83" s="9"/>
      <c r="R83" s="10"/>
      <c r="S83" s="7"/>
      <c r="T83" s="12"/>
      <c r="U83" s="9"/>
      <c r="V83" s="10"/>
      <c r="W83" s="13"/>
      <c r="X83" s="12"/>
      <c r="Y83" s="9"/>
      <c r="Z83" s="10"/>
      <c r="AA83" s="13"/>
      <c r="AB83" s="12"/>
      <c r="AC83" s="9"/>
      <c r="AD83" s="10"/>
      <c r="AE83" s="11"/>
      <c r="AF83" s="12"/>
      <c r="AG83" s="9"/>
      <c r="AH83" s="10"/>
      <c r="AI83" s="11"/>
      <c r="AJ83" s="12"/>
      <c r="AK83" s="9"/>
      <c r="AL83" s="10"/>
      <c r="AM83" s="13"/>
      <c r="AN83" s="12"/>
      <c r="AO83" s="9"/>
      <c r="AP83" s="10"/>
      <c r="AQ83" s="59"/>
      <c r="AR83" s="12"/>
      <c r="AS83" s="9"/>
      <c r="AT83" s="10"/>
      <c r="AU83" s="7"/>
      <c r="AV83" s="12"/>
      <c r="AW83" s="9"/>
      <c r="AX83" s="10"/>
      <c r="AY83" s="59"/>
      <c r="AZ83" s="12"/>
      <c r="BA83" s="9"/>
      <c r="BB83" s="10"/>
      <c r="BC83" s="7"/>
      <c r="BD83" s="12"/>
      <c r="BE83" s="9"/>
      <c r="BF83" s="10"/>
      <c r="BG83" s="7"/>
      <c r="BH83" s="12"/>
    </row>
    <row r="84" spans="1:60" x14ac:dyDescent="0.25">
      <c r="A84" s="37"/>
      <c r="B84" s="61"/>
      <c r="C84" s="19">
        <f t="shared" si="7"/>
        <v>1</v>
      </c>
      <c r="D84" s="19">
        <f t="shared" si="10"/>
        <v>1</v>
      </c>
      <c r="E84" s="20">
        <f t="shared" si="9"/>
        <v>130</v>
      </c>
      <c r="F84" s="20">
        <v>10</v>
      </c>
      <c r="G84" s="23">
        <v>44011</v>
      </c>
      <c r="H84" s="22"/>
      <c r="I84" s="3">
        <v>6</v>
      </c>
      <c r="J84" s="23">
        <v>44010</v>
      </c>
      <c r="K84" s="27">
        <v>10</v>
      </c>
      <c r="L84" s="22"/>
      <c r="M84" s="3">
        <v>8</v>
      </c>
      <c r="N84" s="23">
        <v>44009</v>
      </c>
      <c r="O84" s="28">
        <v>10</v>
      </c>
      <c r="P84" s="22"/>
      <c r="Q84" s="3">
        <v>8</v>
      </c>
      <c r="R84" s="23">
        <v>44008</v>
      </c>
      <c r="S84" s="20">
        <v>10</v>
      </c>
      <c r="T84" s="22"/>
      <c r="U84" s="3">
        <v>8</v>
      </c>
      <c r="V84" s="23">
        <v>44007</v>
      </c>
      <c r="W84" s="27">
        <v>10</v>
      </c>
      <c r="X84" s="22"/>
      <c r="Y84" s="3">
        <v>5</v>
      </c>
      <c r="Z84" s="23">
        <v>44006</v>
      </c>
      <c r="AA84" s="24">
        <v>10</v>
      </c>
      <c r="AB84" s="22"/>
      <c r="AC84" s="3">
        <v>3</v>
      </c>
      <c r="AD84" s="23">
        <v>44005</v>
      </c>
      <c r="AE84" s="27">
        <v>10</v>
      </c>
      <c r="AF84" s="22"/>
      <c r="AG84" s="3">
        <v>1</v>
      </c>
      <c r="AH84" s="23">
        <v>44004</v>
      </c>
      <c r="AI84" s="27">
        <v>10</v>
      </c>
      <c r="AJ84" s="34"/>
      <c r="AK84" s="3">
        <v>1</v>
      </c>
      <c r="AL84" s="23">
        <v>44003</v>
      </c>
      <c r="AM84" s="24">
        <v>10</v>
      </c>
      <c r="AN84" s="34"/>
      <c r="AO84" s="3">
        <v>1</v>
      </c>
      <c r="AP84" s="23">
        <v>44002</v>
      </c>
      <c r="AQ84" s="24">
        <v>10</v>
      </c>
      <c r="AR84" s="34"/>
      <c r="AS84" s="3">
        <v>1</v>
      </c>
      <c r="AT84" s="23">
        <v>44001</v>
      </c>
      <c r="AU84" s="24">
        <v>10</v>
      </c>
      <c r="AV84" s="34"/>
      <c r="AW84" s="3">
        <v>1</v>
      </c>
      <c r="AX84" s="23">
        <v>44000</v>
      </c>
      <c r="AY84" s="24">
        <v>10</v>
      </c>
      <c r="AZ84" s="34"/>
      <c r="BA84" s="3">
        <v>1</v>
      </c>
      <c r="BB84" s="23">
        <v>43999</v>
      </c>
      <c r="BC84" s="27">
        <v>10</v>
      </c>
      <c r="BD84" s="34"/>
      <c r="BE84" s="3">
        <v>1</v>
      </c>
      <c r="BF84" s="23">
        <v>43998</v>
      </c>
      <c r="BG84" s="20">
        <v>10</v>
      </c>
      <c r="BH84" s="22"/>
    </row>
    <row r="85" spans="1:60" x14ac:dyDescent="0.25">
      <c r="A85" s="37">
        <v>44011</v>
      </c>
      <c r="B85" s="61">
        <v>0.33333333333333331</v>
      </c>
      <c r="C85" s="19">
        <f t="shared" si="7"/>
        <v>1</v>
      </c>
      <c r="D85" s="19">
        <f t="shared" si="10"/>
        <v>1</v>
      </c>
      <c r="E85" s="20">
        <f t="shared" si="9"/>
        <v>120</v>
      </c>
      <c r="F85" s="20">
        <v>10</v>
      </c>
      <c r="G85" s="23">
        <v>44011</v>
      </c>
      <c r="H85" s="22"/>
      <c r="I85" s="3">
        <v>6</v>
      </c>
      <c r="J85" s="23">
        <v>44010</v>
      </c>
      <c r="K85" s="27">
        <v>10</v>
      </c>
      <c r="L85" s="22"/>
      <c r="M85" s="3">
        <v>8</v>
      </c>
      <c r="N85" s="23">
        <v>44009</v>
      </c>
      <c r="O85" s="28">
        <v>10</v>
      </c>
      <c r="P85" s="22"/>
      <c r="Q85" s="3">
        <v>8</v>
      </c>
      <c r="R85" s="23">
        <v>44008</v>
      </c>
      <c r="S85" s="20">
        <v>10</v>
      </c>
      <c r="T85" s="22"/>
      <c r="U85" s="3">
        <v>8</v>
      </c>
      <c r="V85" s="23">
        <v>44007</v>
      </c>
      <c r="W85" s="27">
        <v>10</v>
      </c>
      <c r="X85" s="22"/>
      <c r="Y85" s="3">
        <v>5</v>
      </c>
      <c r="Z85" s="23">
        <v>44006</v>
      </c>
      <c r="AA85" s="24">
        <v>10</v>
      </c>
      <c r="AB85" s="22"/>
      <c r="AC85" s="3">
        <v>3</v>
      </c>
      <c r="AD85" s="23">
        <v>44005</v>
      </c>
      <c r="AE85" s="27">
        <v>10</v>
      </c>
      <c r="AF85" s="22"/>
      <c r="AG85" s="3">
        <v>1</v>
      </c>
      <c r="AH85" s="23">
        <v>44004</v>
      </c>
      <c r="AI85" s="27">
        <v>10</v>
      </c>
      <c r="AJ85" s="34"/>
      <c r="AK85" s="3">
        <v>1</v>
      </c>
      <c r="AL85" s="23">
        <v>44003</v>
      </c>
      <c r="AM85" s="24">
        <v>10</v>
      </c>
      <c r="AN85" s="34"/>
      <c r="AO85" s="3">
        <v>1</v>
      </c>
      <c r="AP85" s="23">
        <v>44002</v>
      </c>
      <c r="AQ85" s="24">
        <v>10</v>
      </c>
      <c r="AR85" s="34"/>
      <c r="AS85" s="3">
        <v>1</v>
      </c>
      <c r="AT85" s="23">
        <v>44001</v>
      </c>
      <c r="AU85" s="24">
        <v>10</v>
      </c>
      <c r="AV85" s="34"/>
      <c r="AW85" s="3">
        <v>1</v>
      </c>
      <c r="AX85" s="23">
        <v>44000</v>
      </c>
      <c r="AY85" s="24">
        <v>10</v>
      </c>
      <c r="AZ85" s="34"/>
      <c r="BA85" s="3">
        <v>1</v>
      </c>
      <c r="BB85" s="23">
        <v>43999</v>
      </c>
      <c r="BC85" s="27">
        <v>10</v>
      </c>
      <c r="BD85" s="34"/>
      <c r="BE85" s="3"/>
      <c r="BF85" s="23"/>
      <c r="BG85" s="20"/>
      <c r="BH85" s="22"/>
    </row>
    <row r="86" spans="1:60" x14ac:dyDescent="0.25">
      <c r="A86" s="37"/>
      <c r="B86" s="61"/>
      <c r="C86" s="19">
        <f t="shared" si="7"/>
        <v>1</v>
      </c>
      <c r="D86" s="19">
        <f t="shared" si="10"/>
        <v>1</v>
      </c>
      <c r="E86" s="20">
        <f t="shared" si="9"/>
        <v>110</v>
      </c>
      <c r="F86" s="20">
        <v>10</v>
      </c>
      <c r="G86" s="23">
        <v>44011</v>
      </c>
      <c r="H86" s="22"/>
      <c r="I86" s="3">
        <v>6</v>
      </c>
      <c r="J86" s="23">
        <v>44010</v>
      </c>
      <c r="K86" s="27">
        <v>10</v>
      </c>
      <c r="L86" s="22"/>
      <c r="M86" s="3">
        <v>8</v>
      </c>
      <c r="N86" s="23">
        <v>44009</v>
      </c>
      <c r="O86" s="28">
        <v>10</v>
      </c>
      <c r="P86" s="22"/>
      <c r="Q86" s="3">
        <v>8</v>
      </c>
      <c r="R86" s="23">
        <v>44008</v>
      </c>
      <c r="S86" s="20">
        <v>10</v>
      </c>
      <c r="T86" s="22"/>
      <c r="U86" s="3">
        <v>8</v>
      </c>
      <c r="V86" s="23">
        <v>44007</v>
      </c>
      <c r="W86" s="27">
        <v>10</v>
      </c>
      <c r="X86" s="22"/>
      <c r="Y86" s="3">
        <v>5</v>
      </c>
      <c r="Z86" s="23">
        <v>44006</v>
      </c>
      <c r="AA86" s="24">
        <v>10</v>
      </c>
      <c r="AB86" s="22"/>
      <c r="AC86" s="3">
        <v>3</v>
      </c>
      <c r="AD86" s="23">
        <v>44005</v>
      </c>
      <c r="AE86" s="27">
        <v>10</v>
      </c>
      <c r="AF86" s="22"/>
      <c r="AG86" s="3">
        <v>1</v>
      </c>
      <c r="AH86" s="23">
        <v>44004</v>
      </c>
      <c r="AI86" s="27">
        <v>10</v>
      </c>
      <c r="AJ86" s="34"/>
      <c r="AK86" s="3">
        <v>1</v>
      </c>
      <c r="AL86" s="23">
        <v>44003</v>
      </c>
      <c r="AM86" s="24">
        <v>10</v>
      </c>
      <c r="AN86" s="34"/>
      <c r="AO86" s="3">
        <v>1</v>
      </c>
      <c r="AP86" s="23">
        <v>44002</v>
      </c>
      <c r="AQ86" s="24">
        <v>10</v>
      </c>
      <c r="AR86" s="34"/>
      <c r="AS86" s="3">
        <v>1</v>
      </c>
      <c r="AT86" s="23">
        <v>44001</v>
      </c>
      <c r="AU86" s="24">
        <v>10</v>
      </c>
      <c r="AV86" s="34"/>
      <c r="AW86" s="3">
        <v>1</v>
      </c>
      <c r="AX86" s="23">
        <v>44000</v>
      </c>
      <c r="AY86" s="24">
        <v>10</v>
      </c>
      <c r="AZ86" s="34"/>
      <c r="BA86" s="3"/>
      <c r="BB86" s="23"/>
      <c r="BC86" s="27"/>
      <c r="BD86" s="34"/>
      <c r="BE86" s="3"/>
      <c r="BF86" s="23"/>
      <c r="BG86" s="20"/>
      <c r="BH86" s="22"/>
    </row>
    <row r="87" spans="1:60" x14ac:dyDescent="0.25">
      <c r="A87" s="37"/>
      <c r="B87" s="61"/>
      <c r="C87" s="19">
        <f t="shared" si="7"/>
        <v>1</v>
      </c>
      <c r="D87" s="19">
        <f t="shared" si="10"/>
        <v>1</v>
      </c>
      <c r="E87" s="20">
        <f t="shared" si="9"/>
        <v>20</v>
      </c>
      <c r="F87" s="20">
        <v>10</v>
      </c>
      <c r="G87" s="23">
        <v>44011</v>
      </c>
      <c r="H87" s="22"/>
      <c r="I87" s="3">
        <v>6</v>
      </c>
      <c r="J87" s="23">
        <v>44010</v>
      </c>
      <c r="K87" s="27">
        <v>10</v>
      </c>
      <c r="L87" s="22"/>
      <c r="M87" s="3">
        <v>8</v>
      </c>
      <c r="N87" s="23">
        <v>44009</v>
      </c>
      <c r="O87" s="28">
        <v>10</v>
      </c>
      <c r="P87" s="22"/>
      <c r="Q87" s="3"/>
      <c r="R87" s="23"/>
      <c r="S87" s="20"/>
      <c r="T87" s="22"/>
      <c r="U87" s="3"/>
      <c r="V87" s="23"/>
      <c r="W87" s="24"/>
      <c r="X87" s="22"/>
      <c r="Y87" s="3"/>
      <c r="Z87" s="23"/>
      <c r="AA87" s="24"/>
      <c r="AB87" s="22"/>
      <c r="AC87" s="3"/>
      <c r="AD87" s="23"/>
      <c r="AE87" s="27"/>
      <c r="AF87" s="22"/>
      <c r="AG87" s="3"/>
      <c r="AH87" s="23"/>
      <c r="AI87" s="27"/>
      <c r="AJ87" s="22"/>
      <c r="AK87" s="3"/>
      <c r="AL87" s="23"/>
      <c r="AM87" s="24"/>
      <c r="AN87" s="22"/>
      <c r="AO87" s="3"/>
      <c r="AP87" s="23"/>
      <c r="AQ87" s="28"/>
      <c r="AR87" s="22"/>
      <c r="AS87" s="3"/>
      <c r="AT87" s="23"/>
      <c r="AU87" s="20"/>
      <c r="AV87" s="22"/>
      <c r="AW87" s="3"/>
      <c r="AX87" s="23"/>
      <c r="AY87" s="28"/>
      <c r="AZ87" s="22"/>
      <c r="BA87" s="3"/>
      <c r="BB87" s="23"/>
      <c r="BC87" s="20"/>
      <c r="BD87" s="22"/>
      <c r="BE87" s="3"/>
      <c r="BF87" s="23"/>
      <c r="BG87" s="20"/>
      <c r="BH87" s="22"/>
    </row>
    <row r="88" spans="1:60" x14ac:dyDescent="0.25">
      <c r="A88" s="37">
        <v>44011</v>
      </c>
      <c r="B88" s="61">
        <v>0.45833333333333331</v>
      </c>
      <c r="C88" s="19">
        <f t="shared" si="7"/>
        <v>1</v>
      </c>
      <c r="D88" s="19">
        <f>C88</f>
        <v>1</v>
      </c>
      <c r="E88" s="20">
        <f>SUM(K88,O88,S88,W88,AA88,AE88,AI88,AM88,AQ88,AU88,AY88,BC88,BG88)</f>
        <v>50</v>
      </c>
      <c r="F88" s="20">
        <v>10</v>
      </c>
      <c r="G88" s="23">
        <v>44011</v>
      </c>
      <c r="H88" s="22"/>
      <c r="I88" s="3"/>
      <c r="J88" s="23"/>
      <c r="K88" s="29">
        <v>0</v>
      </c>
      <c r="L88" s="22"/>
      <c r="M88" s="3">
        <v>8</v>
      </c>
      <c r="N88" s="23">
        <v>44009</v>
      </c>
      <c r="O88" s="27">
        <v>10</v>
      </c>
      <c r="P88" s="22"/>
      <c r="Q88" s="3">
        <v>8</v>
      </c>
      <c r="R88" s="23">
        <v>44008</v>
      </c>
      <c r="S88" s="28">
        <v>10</v>
      </c>
      <c r="T88" s="22"/>
      <c r="U88" s="3">
        <v>8</v>
      </c>
      <c r="V88" s="23">
        <v>44007</v>
      </c>
      <c r="W88" s="20">
        <v>10</v>
      </c>
      <c r="X88" s="22"/>
      <c r="Y88" s="3">
        <v>5</v>
      </c>
      <c r="Z88" s="23">
        <v>44006</v>
      </c>
      <c r="AA88" s="24">
        <v>10</v>
      </c>
      <c r="AB88" s="22"/>
      <c r="AC88" s="3">
        <v>3</v>
      </c>
      <c r="AD88" s="23">
        <v>44005</v>
      </c>
      <c r="AE88" s="24">
        <v>10</v>
      </c>
      <c r="AF88" s="22"/>
      <c r="AG88" s="3"/>
      <c r="AH88" s="23"/>
      <c r="AI88" s="27"/>
      <c r="AJ88" s="22"/>
      <c r="AK88" s="3"/>
      <c r="AL88" s="23"/>
      <c r="AM88" s="24"/>
      <c r="AN88" s="22"/>
      <c r="AO88" s="3"/>
      <c r="AP88" s="23"/>
      <c r="AQ88" s="28"/>
      <c r="AR88" s="22"/>
      <c r="AS88" s="3"/>
      <c r="AT88" s="23"/>
      <c r="AU88" s="20"/>
      <c r="AV88" s="22"/>
      <c r="AW88" s="3"/>
      <c r="AX88" s="23"/>
      <c r="AY88" s="28"/>
      <c r="AZ88" s="22"/>
      <c r="BA88" s="3"/>
      <c r="BB88" s="23"/>
      <c r="BC88" s="20"/>
      <c r="BD88" s="22"/>
      <c r="BE88" s="3"/>
      <c r="BF88" s="23"/>
      <c r="BG88" s="20"/>
      <c r="BH88" s="22"/>
    </row>
    <row r="89" spans="1:60" x14ac:dyDescent="0.25">
      <c r="A89" s="37"/>
      <c r="B89" s="61"/>
      <c r="C89" s="19">
        <f t="shared" si="7"/>
        <v>1</v>
      </c>
      <c r="D89" s="19">
        <f t="shared" si="10"/>
        <v>1</v>
      </c>
      <c r="E89" s="20">
        <f t="shared" si="9"/>
        <v>120</v>
      </c>
      <c r="F89" s="20">
        <v>10</v>
      </c>
      <c r="G89" s="23">
        <v>44011</v>
      </c>
      <c r="H89" s="22"/>
      <c r="I89" s="3">
        <v>6</v>
      </c>
      <c r="J89" s="23">
        <v>44010</v>
      </c>
      <c r="K89" s="27">
        <v>10</v>
      </c>
      <c r="L89" s="22"/>
      <c r="M89" s="3">
        <v>8</v>
      </c>
      <c r="N89" s="23">
        <v>44009</v>
      </c>
      <c r="O89" s="28">
        <v>10</v>
      </c>
      <c r="P89" s="22"/>
      <c r="Q89" s="3">
        <v>8</v>
      </c>
      <c r="R89" s="23">
        <v>44008</v>
      </c>
      <c r="S89" s="20">
        <v>10</v>
      </c>
      <c r="T89" s="22"/>
      <c r="U89" s="3">
        <v>8</v>
      </c>
      <c r="V89" s="23">
        <v>44007</v>
      </c>
      <c r="W89" s="27">
        <v>10</v>
      </c>
      <c r="X89" s="22"/>
      <c r="Y89" s="3">
        <v>5</v>
      </c>
      <c r="Z89" s="23">
        <v>44006</v>
      </c>
      <c r="AA89" s="24">
        <v>10</v>
      </c>
      <c r="AB89" s="22"/>
      <c r="AC89" s="3">
        <v>3</v>
      </c>
      <c r="AD89" s="23">
        <v>44005</v>
      </c>
      <c r="AE89" s="27">
        <v>10</v>
      </c>
      <c r="AF89" s="22"/>
      <c r="AG89" s="3">
        <v>1</v>
      </c>
      <c r="AH89" s="23">
        <v>44004</v>
      </c>
      <c r="AI89" s="27">
        <v>10</v>
      </c>
      <c r="AJ89" s="34"/>
      <c r="AK89" s="3">
        <v>1</v>
      </c>
      <c r="AL89" s="23">
        <v>44003</v>
      </c>
      <c r="AM89" s="24">
        <v>10</v>
      </c>
      <c r="AN89" s="34"/>
      <c r="AO89" s="3">
        <v>1</v>
      </c>
      <c r="AP89" s="23">
        <v>44002</v>
      </c>
      <c r="AQ89" s="24">
        <v>10</v>
      </c>
      <c r="AR89" s="34"/>
      <c r="AS89" s="3">
        <v>1</v>
      </c>
      <c r="AT89" s="23">
        <v>44001</v>
      </c>
      <c r="AU89" s="24">
        <v>10</v>
      </c>
      <c r="AV89" s="34"/>
      <c r="AW89" s="3">
        <v>1</v>
      </c>
      <c r="AX89" s="23">
        <v>44000</v>
      </c>
      <c r="AY89" s="24">
        <v>10</v>
      </c>
      <c r="AZ89" s="34"/>
      <c r="BA89" s="3">
        <v>1</v>
      </c>
      <c r="BB89" s="23">
        <v>43999</v>
      </c>
      <c r="BC89" s="27">
        <v>10</v>
      </c>
      <c r="BD89" s="34"/>
      <c r="BE89" s="3"/>
      <c r="BF89" s="23"/>
      <c r="BG89" s="20"/>
      <c r="BH89" s="22"/>
    </row>
    <row r="90" spans="1:60" x14ac:dyDescent="0.25">
      <c r="A90" s="37"/>
      <c r="B90" s="61"/>
      <c r="C90" s="19">
        <f t="shared" si="7"/>
        <v>1</v>
      </c>
      <c r="D90" s="19">
        <f t="shared" si="10"/>
        <v>1</v>
      </c>
      <c r="E90" s="20">
        <f t="shared" si="9"/>
        <v>110</v>
      </c>
      <c r="F90" s="20">
        <v>10</v>
      </c>
      <c r="G90" s="23">
        <v>44011</v>
      </c>
      <c r="H90" s="22"/>
      <c r="I90" s="3">
        <v>6</v>
      </c>
      <c r="J90" s="23">
        <v>44010</v>
      </c>
      <c r="K90" s="27">
        <v>10</v>
      </c>
      <c r="L90" s="22"/>
      <c r="M90" s="3">
        <v>8</v>
      </c>
      <c r="N90" s="23">
        <v>44009</v>
      </c>
      <c r="O90" s="28">
        <v>10</v>
      </c>
      <c r="P90" s="22"/>
      <c r="Q90" s="3">
        <v>8</v>
      </c>
      <c r="R90" s="23">
        <v>44008</v>
      </c>
      <c r="S90" s="20">
        <v>10</v>
      </c>
      <c r="T90" s="22"/>
      <c r="U90" s="3">
        <v>8</v>
      </c>
      <c r="V90" s="23">
        <v>44007</v>
      </c>
      <c r="W90" s="24">
        <v>10</v>
      </c>
      <c r="X90" s="22"/>
      <c r="Y90" s="3">
        <v>5</v>
      </c>
      <c r="Z90" s="23">
        <v>44006</v>
      </c>
      <c r="AA90" s="24">
        <v>10</v>
      </c>
      <c r="AB90" s="22"/>
      <c r="AC90" s="3"/>
      <c r="AD90" s="23"/>
      <c r="AE90" s="60">
        <v>0</v>
      </c>
      <c r="AF90" s="22"/>
      <c r="AG90" s="3">
        <v>1</v>
      </c>
      <c r="AH90" s="23">
        <v>44004</v>
      </c>
      <c r="AI90" s="27">
        <v>10</v>
      </c>
      <c r="AJ90" s="22"/>
      <c r="AK90" s="3">
        <v>1</v>
      </c>
      <c r="AL90" s="23">
        <v>44003</v>
      </c>
      <c r="AM90" s="24">
        <v>10</v>
      </c>
      <c r="AN90" s="22"/>
      <c r="AO90" s="3">
        <v>1</v>
      </c>
      <c r="AP90" s="23">
        <v>44002</v>
      </c>
      <c r="AQ90" s="28">
        <v>10</v>
      </c>
      <c r="AR90" s="22"/>
      <c r="AS90" s="3">
        <v>1</v>
      </c>
      <c r="AT90" s="23">
        <v>44001</v>
      </c>
      <c r="AU90" s="20">
        <v>10</v>
      </c>
      <c r="AV90" s="22"/>
      <c r="AW90" s="3">
        <v>1</v>
      </c>
      <c r="AX90" s="23">
        <v>44000</v>
      </c>
      <c r="AY90" s="28">
        <v>10</v>
      </c>
      <c r="AZ90" s="22"/>
      <c r="BA90" s="3">
        <v>1</v>
      </c>
      <c r="BB90" s="23">
        <v>43999</v>
      </c>
      <c r="BC90" s="20">
        <v>10</v>
      </c>
      <c r="BD90" s="22"/>
      <c r="BE90" s="3"/>
      <c r="BF90" s="23"/>
      <c r="BG90" s="20"/>
      <c r="BH90" s="22"/>
    </row>
    <row r="91" spans="1:60" x14ac:dyDescent="0.25">
      <c r="A91" s="37">
        <v>44011</v>
      </c>
      <c r="B91" s="61">
        <v>0.54166666666666663</v>
      </c>
      <c r="C91" s="19">
        <f t="shared" si="7"/>
        <v>1</v>
      </c>
      <c r="D91" s="19">
        <f t="shared" si="10"/>
        <v>1</v>
      </c>
      <c r="E91" s="20">
        <f t="shared" si="9"/>
        <v>130</v>
      </c>
      <c r="F91" s="20">
        <v>10</v>
      </c>
      <c r="G91" s="23">
        <v>44011</v>
      </c>
      <c r="H91" s="22"/>
      <c r="I91" s="3">
        <v>6</v>
      </c>
      <c r="J91" s="23">
        <v>44010</v>
      </c>
      <c r="K91" s="27">
        <v>10</v>
      </c>
      <c r="L91" s="22"/>
      <c r="M91" s="3">
        <v>8</v>
      </c>
      <c r="N91" s="23">
        <v>44009</v>
      </c>
      <c r="O91" s="28">
        <v>10</v>
      </c>
      <c r="P91" s="22"/>
      <c r="Q91" s="3">
        <v>8</v>
      </c>
      <c r="R91" s="23">
        <v>44008</v>
      </c>
      <c r="S91" s="20">
        <v>10</v>
      </c>
      <c r="T91" s="22"/>
      <c r="U91" s="3">
        <v>8</v>
      </c>
      <c r="V91" s="23">
        <v>44007</v>
      </c>
      <c r="W91" s="27">
        <v>10</v>
      </c>
      <c r="X91" s="22"/>
      <c r="Y91" s="3">
        <v>5</v>
      </c>
      <c r="Z91" s="23">
        <v>44006</v>
      </c>
      <c r="AA91" s="24">
        <v>10</v>
      </c>
      <c r="AB91" s="22"/>
      <c r="AC91" s="3">
        <v>3</v>
      </c>
      <c r="AD91" s="23">
        <v>44005</v>
      </c>
      <c r="AE91" s="27">
        <v>10</v>
      </c>
      <c r="AF91" s="22"/>
      <c r="AG91" s="3">
        <v>1</v>
      </c>
      <c r="AH91" s="23">
        <v>44004</v>
      </c>
      <c r="AI91" s="27">
        <v>10</v>
      </c>
      <c r="AJ91" s="34"/>
      <c r="AK91" s="3">
        <v>1</v>
      </c>
      <c r="AL91" s="23">
        <v>44003</v>
      </c>
      <c r="AM91" s="24">
        <v>10</v>
      </c>
      <c r="AN91" s="34"/>
      <c r="AO91" s="3">
        <v>1</v>
      </c>
      <c r="AP91" s="23">
        <v>44002</v>
      </c>
      <c r="AQ91" s="24">
        <v>10</v>
      </c>
      <c r="AR91" s="34"/>
      <c r="AS91" s="3">
        <v>1</v>
      </c>
      <c r="AT91" s="23">
        <v>44001</v>
      </c>
      <c r="AU91" s="24">
        <v>10</v>
      </c>
      <c r="AV91" s="34"/>
      <c r="AW91" s="3">
        <v>1</v>
      </c>
      <c r="AX91" s="23">
        <v>44000</v>
      </c>
      <c r="AY91" s="24">
        <v>10</v>
      </c>
      <c r="AZ91" s="34"/>
      <c r="BA91" s="3">
        <v>1</v>
      </c>
      <c r="BB91" s="23">
        <v>43999</v>
      </c>
      <c r="BC91" s="27">
        <v>10</v>
      </c>
      <c r="BD91" s="34"/>
      <c r="BE91" s="3">
        <v>1</v>
      </c>
      <c r="BF91" s="23">
        <v>43998</v>
      </c>
      <c r="BG91" s="20">
        <v>10</v>
      </c>
      <c r="BH91" s="22"/>
    </row>
    <row r="92" spans="1:60" x14ac:dyDescent="0.25">
      <c r="A92" s="37"/>
      <c r="B92" s="61"/>
      <c r="C92" s="19">
        <f t="shared" si="7"/>
        <v>1</v>
      </c>
      <c r="D92" s="19">
        <f t="shared" si="10"/>
        <v>1</v>
      </c>
      <c r="E92" s="20">
        <f t="shared" si="9"/>
        <v>120</v>
      </c>
      <c r="F92" s="20">
        <v>10</v>
      </c>
      <c r="G92" s="23">
        <v>44011</v>
      </c>
      <c r="H92" s="22"/>
      <c r="I92" s="3">
        <v>6</v>
      </c>
      <c r="J92" s="23">
        <v>44010</v>
      </c>
      <c r="K92" s="27">
        <v>10</v>
      </c>
      <c r="L92" s="22"/>
      <c r="M92" s="3">
        <v>8</v>
      </c>
      <c r="N92" s="23">
        <v>44009</v>
      </c>
      <c r="O92" s="28">
        <v>10</v>
      </c>
      <c r="P92" s="22"/>
      <c r="Q92" s="3">
        <v>8</v>
      </c>
      <c r="R92" s="23">
        <v>44008</v>
      </c>
      <c r="S92" s="20">
        <v>10</v>
      </c>
      <c r="T92" s="22"/>
      <c r="U92" s="3">
        <v>8</v>
      </c>
      <c r="V92" s="23">
        <v>44007</v>
      </c>
      <c r="W92" s="24">
        <v>10</v>
      </c>
      <c r="X92" s="22"/>
      <c r="Y92" s="3">
        <v>5</v>
      </c>
      <c r="Z92" s="23">
        <v>44006</v>
      </c>
      <c r="AA92" s="24">
        <v>10</v>
      </c>
      <c r="AB92" s="22"/>
      <c r="AC92" s="3">
        <v>3</v>
      </c>
      <c r="AD92" s="23">
        <v>44005</v>
      </c>
      <c r="AE92" s="24">
        <v>10</v>
      </c>
      <c r="AF92" s="22"/>
      <c r="AG92" s="3">
        <v>1</v>
      </c>
      <c r="AH92" s="23">
        <v>44004</v>
      </c>
      <c r="AI92" s="27">
        <v>10</v>
      </c>
      <c r="AJ92" s="22"/>
      <c r="AK92" s="3">
        <v>1</v>
      </c>
      <c r="AL92" s="23">
        <v>44003</v>
      </c>
      <c r="AM92" s="24">
        <v>10</v>
      </c>
      <c r="AN92" s="22"/>
      <c r="AO92" s="3">
        <v>1</v>
      </c>
      <c r="AP92" s="23">
        <v>44002</v>
      </c>
      <c r="AQ92" s="28">
        <v>10</v>
      </c>
      <c r="AR92" s="22"/>
      <c r="AS92" s="3">
        <v>1</v>
      </c>
      <c r="AT92" s="23">
        <v>44001</v>
      </c>
      <c r="AU92" s="20">
        <v>10</v>
      </c>
      <c r="AV92" s="22"/>
      <c r="AW92" s="3">
        <v>1</v>
      </c>
      <c r="AX92" s="23">
        <v>44000</v>
      </c>
      <c r="AY92" s="28">
        <v>10</v>
      </c>
      <c r="AZ92" s="22"/>
      <c r="BA92" s="3">
        <v>1</v>
      </c>
      <c r="BB92" s="23">
        <v>43999</v>
      </c>
      <c r="BC92" s="20">
        <v>10</v>
      </c>
      <c r="BD92" s="22"/>
      <c r="BE92" s="3"/>
      <c r="BF92" s="23"/>
      <c r="BG92" s="20"/>
      <c r="BH92" s="22"/>
    </row>
    <row r="93" spans="1:60" x14ac:dyDescent="0.25">
      <c r="A93" s="37">
        <v>44011</v>
      </c>
      <c r="B93" s="61">
        <v>0.58333333333333337</v>
      </c>
      <c r="C93" s="19">
        <f t="shared" si="7"/>
        <v>1</v>
      </c>
      <c r="D93" s="19">
        <f>C93</f>
        <v>1</v>
      </c>
      <c r="E93" s="20">
        <f>SUM(K93,O93,S93,W93,AA93,AE93,AI93,AM93,AQ93,AU93,AY93,BC93,BG93)</f>
        <v>60</v>
      </c>
      <c r="F93" s="20">
        <v>10</v>
      </c>
      <c r="G93" s="23">
        <v>44011</v>
      </c>
      <c r="H93" s="22"/>
      <c r="I93" s="3"/>
      <c r="J93" s="23"/>
      <c r="K93" s="29">
        <v>0</v>
      </c>
      <c r="L93" s="22"/>
      <c r="M93" s="3"/>
      <c r="N93" s="23"/>
      <c r="O93" s="41">
        <v>0</v>
      </c>
      <c r="P93" s="22"/>
      <c r="Q93" s="3">
        <v>8</v>
      </c>
      <c r="R93" s="23">
        <v>44008</v>
      </c>
      <c r="S93" s="27">
        <v>10</v>
      </c>
      <c r="T93" s="22"/>
      <c r="U93" s="3">
        <v>8</v>
      </c>
      <c r="V93" s="23">
        <v>44007</v>
      </c>
      <c r="W93" s="28">
        <v>10</v>
      </c>
      <c r="X93" s="22"/>
      <c r="Y93" s="3">
        <v>5</v>
      </c>
      <c r="Z93" s="23">
        <v>44006</v>
      </c>
      <c r="AA93" s="20">
        <v>10</v>
      </c>
      <c r="AB93" s="22"/>
      <c r="AC93" s="3">
        <v>3</v>
      </c>
      <c r="AD93" s="23">
        <v>44005</v>
      </c>
      <c r="AE93" s="27">
        <v>10</v>
      </c>
      <c r="AF93" s="22"/>
      <c r="AG93" s="3">
        <v>1</v>
      </c>
      <c r="AH93" s="23">
        <v>44004</v>
      </c>
      <c r="AI93" s="24">
        <v>10</v>
      </c>
      <c r="AJ93" s="22"/>
      <c r="AK93" s="3"/>
      <c r="AL93" s="23"/>
      <c r="AM93" s="29">
        <v>0</v>
      </c>
      <c r="AN93" s="22"/>
      <c r="AO93" s="3">
        <v>1</v>
      </c>
      <c r="AP93" s="23">
        <v>44002</v>
      </c>
      <c r="AQ93" s="27">
        <v>10</v>
      </c>
      <c r="AR93" s="34"/>
      <c r="AS93" s="3"/>
      <c r="AT93" s="23"/>
      <c r="AU93" s="24"/>
      <c r="AV93" s="34"/>
      <c r="AW93" s="3"/>
      <c r="AX93" s="23"/>
      <c r="AY93" s="24"/>
      <c r="AZ93" s="34"/>
      <c r="BA93" s="3"/>
      <c r="BB93" s="23"/>
      <c r="BC93" s="27"/>
      <c r="BD93" s="22"/>
      <c r="BE93" s="3"/>
      <c r="BF93" s="23"/>
      <c r="BG93" s="20"/>
      <c r="BH93" s="22"/>
    </row>
    <row r="94" spans="1:60" x14ac:dyDescent="0.25">
      <c r="A94" s="37"/>
      <c r="B94" s="61"/>
      <c r="C94" s="19">
        <f t="shared" si="7"/>
        <v>1</v>
      </c>
      <c r="D94" s="19">
        <f t="shared" si="10"/>
        <v>1</v>
      </c>
      <c r="E94" s="20">
        <f t="shared" si="9"/>
        <v>110</v>
      </c>
      <c r="F94" s="20">
        <v>10</v>
      </c>
      <c r="G94" s="23">
        <v>44011</v>
      </c>
      <c r="H94" s="22"/>
      <c r="I94" s="3">
        <v>6</v>
      </c>
      <c r="J94" s="23">
        <v>44010</v>
      </c>
      <c r="K94" s="27">
        <v>10</v>
      </c>
      <c r="L94" s="22"/>
      <c r="M94" s="3">
        <v>8</v>
      </c>
      <c r="N94" s="23">
        <v>44009</v>
      </c>
      <c r="O94" s="28">
        <v>10</v>
      </c>
      <c r="P94" s="22"/>
      <c r="Q94" s="3">
        <v>8</v>
      </c>
      <c r="R94" s="23">
        <v>44008</v>
      </c>
      <c r="S94" s="20">
        <v>10</v>
      </c>
      <c r="T94" s="22"/>
      <c r="U94" s="3">
        <v>8</v>
      </c>
      <c r="V94" s="23">
        <v>44007</v>
      </c>
      <c r="W94" s="27">
        <v>10</v>
      </c>
      <c r="X94" s="22"/>
      <c r="Y94" s="3">
        <v>5</v>
      </c>
      <c r="Z94" s="23">
        <v>44006</v>
      </c>
      <c r="AA94" s="24">
        <v>10</v>
      </c>
      <c r="AB94" s="22"/>
      <c r="AC94" s="3">
        <v>3</v>
      </c>
      <c r="AD94" s="23">
        <v>44005</v>
      </c>
      <c r="AE94" s="27">
        <v>10</v>
      </c>
      <c r="AF94" s="22"/>
      <c r="AG94" s="3">
        <v>1</v>
      </c>
      <c r="AH94" s="23">
        <v>44004</v>
      </c>
      <c r="AI94" s="27">
        <v>10</v>
      </c>
      <c r="AJ94" s="34"/>
      <c r="AK94" s="3">
        <v>1</v>
      </c>
      <c r="AL94" s="23">
        <v>44003</v>
      </c>
      <c r="AM94" s="24">
        <v>10</v>
      </c>
      <c r="AN94" s="34"/>
      <c r="AO94" s="3">
        <v>1</v>
      </c>
      <c r="AP94" s="23">
        <v>44002</v>
      </c>
      <c r="AQ94" s="24">
        <v>10</v>
      </c>
      <c r="AR94" s="34"/>
      <c r="AS94" s="3">
        <v>1</v>
      </c>
      <c r="AT94" s="23">
        <v>44001</v>
      </c>
      <c r="AU94" s="24">
        <v>10</v>
      </c>
      <c r="AV94" s="34"/>
      <c r="AW94" s="3">
        <v>1</v>
      </c>
      <c r="AX94" s="23">
        <v>44000</v>
      </c>
      <c r="AY94" s="24">
        <v>10</v>
      </c>
      <c r="AZ94" s="34"/>
      <c r="BA94" s="3"/>
      <c r="BB94" s="23"/>
      <c r="BC94" s="27"/>
      <c r="BD94" s="34"/>
      <c r="BE94" s="3"/>
      <c r="BF94" s="23"/>
      <c r="BG94" s="20"/>
      <c r="BH94" s="22"/>
    </row>
    <row r="95" spans="1:60" x14ac:dyDescent="0.25">
      <c r="A95" s="37">
        <v>44011</v>
      </c>
      <c r="B95" s="61">
        <v>0.75</v>
      </c>
      <c r="C95" s="19">
        <f t="shared" si="7"/>
        <v>1</v>
      </c>
      <c r="D95" s="19">
        <f>C95</f>
        <v>1</v>
      </c>
      <c r="E95" s="20">
        <f>SUM(K95,O95,S95,W95,AA95,AE95,AI95,AM95,AQ95,AU95,AY95,BC95,BG95)</f>
        <v>10</v>
      </c>
      <c r="F95" s="20">
        <v>10</v>
      </c>
      <c r="G95" s="23">
        <v>44011</v>
      </c>
      <c r="H95" s="22"/>
      <c r="I95" s="3"/>
      <c r="J95" s="23"/>
      <c r="K95" s="29">
        <v>0</v>
      </c>
      <c r="L95" s="22"/>
      <c r="M95" s="3"/>
      <c r="N95" s="23"/>
      <c r="O95" s="41">
        <v>0</v>
      </c>
      <c r="P95" s="22"/>
      <c r="Q95" s="3"/>
      <c r="R95" s="23"/>
      <c r="S95" s="41">
        <v>0</v>
      </c>
      <c r="T95" s="22"/>
      <c r="U95" s="3"/>
      <c r="V95" s="23"/>
      <c r="W95" s="41">
        <v>0</v>
      </c>
      <c r="X95" s="22"/>
      <c r="Y95" s="3"/>
      <c r="Z95" s="23"/>
      <c r="AA95" s="41">
        <v>0</v>
      </c>
      <c r="AB95" s="22"/>
      <c r="AC95" s="3"/>
      <c r="AD95" s="23"/>
      <c r="AE95" s="41">
        <v>0</v>
      </c>
      <c r="AF95" s="22"/>
      <c r="AG95" s="3"/>
      <c r="AH95" s="23"/>
      <c r="AI95" s="41">
        <v>0</v>
      </c>
      <c r="AJ95" s="22"/>
      <c r="AK95" s="3"/>
      <c r="AL95" s="23"/>
      <c r="AM95" s="41">
        <v>0</v>
      </c>
      <c r="AN95" s="22"/>
      <c r="AO95" s="3"/>
      <c r="AP95" s="23"/>
      <c r="AQ95" s="41">
        <v>0</v>
      </c>
      <c r="AR95" s="22"/>
      <c r="AS95" s="3"/>
      <c r="AT95" s="23"/>
      <c r="AU95" s="41">
        <v>0</v>
      </c>
      <c r="AV95" s="22"/>
      <c r="AW95" s="3"/>
      <c r="AX95" s="23"/>
      <c r="AY95" s="41">
        <v>0</v>
      </c>
      <c r="AZ95" s="22"/>
      <c r="BA95" s="3"/>
      <c r="BB95" s="23"/>
      <c r="BC95" s="41">
        <v>0</v>
      </c>
      <c r="BD95" s="22"/>
      <c r="BE95" s="3">
        <v>1</v>
      </c>
      <c r="BF95" s="23">
        <v>43998</v>
      </c>
      <c r="BG95" s="28">
        <v>10</v>
      </c>
      <c r="BH95" s="22"/>
    </row>
    <row r="96" spans="1:60" x14ac:dyDescent="0.25">
      <c r="A96" s="37"/>
      <c r="B96" s="61"/>
      <c r="C96" s="19">
        <f t="shared" si="7"/>
        <v>1</v>
      </c>
      <c r="D96" s="19">
        <f t="shared" si="10"/>
        <v>1</v>
      </c>
      <c r="E96" s="20">
        <f t="shared" ref="E96:E126" si="11">SUM(K96,O96,S96,W96,AA96,AE96,AI96,AM96,AQ96,AU96,AY96,BC96,BG96)</f>
        <v>100</v>
      </c>
      <c r="F96" s="20">
        <v>10</v>
      </c>
      <c r="G96" s="23">
        <v>44011</v>
      </c>
      <c r="H96" s="22"/>
      <c r="I96" s="3">
        <v>6</v>
      </c>
      <c r="J96" s="23">
        <v>44010</v>
      </c>
      <c r="K96" s="27">
        <v>10</v>
      </c>
      <c r="L96" s="22"/>
      <c r="M96" s="3">
        <v>8</v>
      </c>
      <c r="N96" s="23">
        <v>44009</v>
      </c>
      <c r="O96" s="28">
        <v>10</v>
      </c>
      <c r="P96" s="22"/>
      <c r="Q96" s="3">
        <v>8</v>
      </c>
      <c r="R96" s="23">
        <v>44008</v>
      </c>
      <c r="S96" s="20">
        <v>10</v>
      </c>
      <c r="T96" s="22"/>
      <c r="U96" s="3">
        <v>8</v>
      </c>
      <c r="V96" s="23">
        <v>44007</v>
      </c>
      <c r="W96" s="27">
        <v>10</v>
      </c>
      <c r="X96" s="22"/>
      <c r="Y96" s="3">
        <v>5</v>
      </c>
      <c r="Z96" s="23">
        <v>44006</v>
      </c>
      <c r="AA96" s="24">
        <v>10</v>
      </c>
      <c r="AB96" s="22"/>
      <c r="AC96" s="3">
        <v>3</v>
      </c>
      <c r="AD96" s="23">
        <v>44005</v>
      </c>
      <c r="AE96" s="27">
        <v>10</v>
      </c>
      <c r="AF96" s="22"/>
      <c r="AG96" s="3">
        <v>1</v>
      </c>
      <c r="AH96" s="23">
        <v>44004</v>
      </c>
      <c r="AI96" s="27">
        <v>10</v>
      </c>
      <c r="AJ96" s="34"/>
      <c r="AK96" s="3">
        <v>1</v>
      </c>
      <c r="AL96" s="23">
        <v>44003</v>
      </c>
      <c r="AM96" s="24">
        <v>10</v>
      </c>
      <c r="AN96" s="34"/>
      <c r="AO96" s="3">
        <v>1</v>
      </c>
      <c r="AP96" s="23">
        <v>44002</v>
      </c>
      <c r="AQ96" s="24">
        <v>10</v>
      </c>
      <c r="AR96" s="34"/>
      <c r="AS96" s="3">
        <v>1</v>
      </c>
      <c r="AT96" s="23">
        <v>44001</v>
      </c>
      <c r="AU96" s="24">
        <v>10</v>
      </c>
      <c r="AV96" s="34"/>
      <c r="AW96" s="3"/>
      <c r="AX96" s="23"/>
      <c r="AY96" s="24"/>
      <c r="AZ96" s="34"/>
      <c r="BA96" s="3"/>
      <c r="BB96" s="23"/>
      <c r="BC96" s="27"/>
      <c r="BD96" s="34"/>
      <c r="BE96" s="3"/>
      <c r="BF96" s="23"/>
      <c r="BG96" s="20"/>
      <c r="BH96" s="22"/>
    </row>
    <row r="97" spans="1:60" customFormat="1" ht="13.75" thickBot="1" x14ac:dyDescent="0.3">
      <c r="A97" s="30"/>
      <c r="B97" s="31"/>
      <c r="C97" s="32">
        <f t="shared" si="7"/>
        <v>1</v>
      </c>
      <c r="D97" s="32">
        <f t="shared" si="10"/>
        <v>1</v>
      </c>
      <c r="E97" s="33">
        <f t="shared" si="11"/>
        <v>70</v>
      </c>
      <c r="F97" s="20">
        <v>10</v>
      </c>
      <c r="G97" s="23">
        <v>44011</v>
      </c>
      <c r="H97" s="22"/>
      <c r="I97" s="3">
        <v>6</v>
      </c>
      <c r="J97" s="23">
        <v>44010</v>
      </c>
      <c r="K97" s="27">
        <v>10</v>
      </c>
      <c r="L97" s="22"/>
      <c r="M97" s="3">
        <v>8</v>
      </c>
      <c r="N97" s="23">
        <v>44009</v>
      </c>
      <c r="O97" s="28">
        <v>10</v>
      </c>
      <c r="P97" s="22"/>
      <c r="Q97" s="3">
        <v>8</v>
      </c>
      <c r="R97" s="23">
        <v>44008</v>
      </c>
      <c r="S97" s="20">
        <v>10</v>
      </c>
      <c r="T97" s="22"/>
      <c r="U97" s="3">
        <v>8</v>
      </c>
      <c r="V97" s="23">
        <v>44007</v>
      </c>
      <c r="W97" s="27">
        <v>10</v>
      </c>
      <c r="X97" s="22"/>
      <c r="Y97" s="3">
        <v>5</v>
      </c>
      <c r="Z97" s="23">
        <v>44006</v>
      </c>
      <c r="AA97" s="24">
        <v>10</v>
      </c>
      <c r="AB97" s="22"/>
      <c r="AC97" s="3">
        <v>3</v>
      </c>
      <c r="AD97" s="23">
        <v>44005</v>
      </c>
      <c r="AE97" s="27">
        <v>10</v>
      </c>
      <c r="AF97" s="22"/>
      <c r="AG97" s="3">
        <v>1</v>
      </c>
      <c r="AH97" s="23">
        <v>44004</v>
      </c>
      <c r="AI97" s="27">
        <v>10</v>
      </c>
      <c r="AJ97" s="34"/>
      <c r="AK97" s="3"/>
      <c r="AL97" s="23"/>
      <c r="AM97" s="24"/>
      <c r="AN97" s="34"/>
      <c r="AO97" s="3"/>
      <c r="AP97" s="23"/>
      <c r="AQ97" s="24"/>
      <c r="AR97" s="34"/>
      <c r="AS97" s="3"/>
      <c r="AT97" s="23"/>
      <c r="AU97" s="24"/>
      <c r="AV97" s="34"/>
      <c r="AW97" s="3"/>
      <c r="AX97" s="23"/>
      <c r="AY97" s="24"/>
      <c r="AZ97" s="34"/>
      <c r="BA97" s="3"/>
      <c r="BB97" s="23"/>
      <c r="BC97" s="27"/>
      <c r="BD97" s="22"/>
      <c r="BE97" s="3"/>
      <c r="BF97" s="23"/>
      <c r="BG97" s="33"/>
      <c r="BH97" s="22"/>
    </row>
    <row r="98" spans="1:60" s="8" customFormat="1" x14ac:dyDescent="0.25">
      <c r="A98" s="5">
        <v>44012</v>
      </c>
      <c r="B98" s="63">
        <v>0.25</v>
      </c>
      <c r="C98" s="6">
        <f t="shared" si="7"/>
        <v>1</v>
      </c>
      <c r="D98" s="6">
        <f>C98</f>
        <v>1</v>
      </c>
      <c r="E98" s="7">
        <f>SUM(K98,O98,S98,W98,AA98,AE98,AI98,AM98,AQ98,AU98,AY98,BC98,BG98)</f>
        <v>90</v>
      </c>
      <c r="F98" s="7">
        <v>10</v>
      </c>
      <c r="G98" s="10">
        <v>44011</v>
      </c>
      <c r="H98" s="12"/>
      <c r="I98" s="9">
        <v>6</v>
      </c>
      <c r="J98" s="10">
        <v>44010</v>
      </c>
      <c r="K98" s="11">
        <v>10</v>
      </c>
      <c r="L98" s="12"/>
      <c r="M98" s="9">
        <v>8</v>
      </c>
      <c r="N98" s="10">
        <v>44009</v>
      </c>
      <c r="O98" s="59">
        <v>10</v>
      </c>
      <c r="P98" s="12"/>
      <c r="Q98" s="9">
        <v>8</v>
      </c>
      <c r="R98" s="10">
        <v>44008</v>
      </c>
      <c r="S98" s="7">
        <v>10</v>
      </c>
      <c r="T98" s="12"/>
      <c r="U98" s="9">
        <v>8</v>
      </c>
      <c r="V98" s="10">
        <v>44007</v>
      </c>
      <c r="W98" s="13">
        <v>10</v>
      </c>
      <c r="X98" s="12"/>
      <c r="Y98" s="9">
        <v>5</v>
      </c>
      <c r="Z98" s="10">
        <v>44006</v>
      </c>
      <c r="AA98" s="13">
        <v>10</v>
      </c>
      <c r="AB98" s="12"/>
      <c r="AC98" s="9">
        <v>3</v>
      </c>
      <c r="AD98" s="10">
        <v>44005</v>
      </c>
      <c r="AE98" s="11">
        <v>10</v>
      </c>
      <c r="AF98" s="12"/>
      <c r="AG98" s="9">
        <v>1</v>
      </c>
      <c r="AH98" s="10">
        <v>44004</v>
      </c>
      <c r="AI98" s="11">
        <v>10</v>
      </c>
      <c r="AJ98" s="12"/>
      <c r="AK98" s="9">
        <v>1</v>
      </c>
      <c r="AL98" s="10">
        <v>44003</v>
      </c>
      <c r="AM98" s="13">
        <v>10</v>
      </c>
      <c r="AN98" s="12"/>
      <c r="AO98" s="9">
        <v>1</v>
      </c>
      <c r="AP98" s="10">
        <v>44002</v>
      </c>
      <c r="AQ98" s="59">
        <v>10</v>
      </c>
      <c r="AR98" s="12"/>
      <c r="AS98" s="9"/>
      <c r="AT98" s="10"/>
      <c r="AU98" s="7"/>
      <c r="AV98" s="12"/>
      <c r="AW98" s="9"/>
      <c r="AX98" s="10"/>
      <c r="AY98" s="59"/>
      <c r="AZ98" s="12"/>
      <c r="BA98" s="9"/>
      <c r="BB98" s="10"/>
      <c r="BC98" s="7"/>
      <c r="BD98" s="12"/>
      <c r="BE98" s="9"/>
      <c r="BF98" s="10"/>
      <c r="BG98" s="7"/>
      <c r="BH98" s="12"/>
    </row>
    <row r="99" spans="1:60" x14ac:dyDescent="0.25">
      <c r="A99" s="37"/>
      <c r="B99" s="61"/>
      <c r="C99" s="19">
        <f t="shared" si="7"/>
        <v>1</v>
      </c>
      <c r="D99" s="19">
        <f t="shared" si="10"/>
        <v>1</v>
      </c>
      <c r="E99" s="20">
        <f t="shared" si="11"/>
        <v>120</v>
      </c>
      <c r="F99" s="20">
        <v>10</v>
      </c>
      <c r="G99" s="23">
        <v>44012</v>
      </c>
      <c r="H99" s="22"/>
      <c r="I99" s="3">
        <v>6</v>
      </c>
      <c r="J99" s="23">
        <v>44011</v>
      </c>
      <c r="K99" s="27">
        <v>10</v>
      </c>
      <c r="L99" s="22"/>
      <c r="M99" s="3">
        <v>8</v>
      </c>
      <c r="N99" s="23">
        <v>44010</v>
      </c>
      <c r="O99" s="28">
        <v>10</v>
      </c>
      <c r="P99" s="22"/>
      <c r="Q99" s="3">
        <v>8</v>
      </c>
      <c r="R99" s="23">
        <v>44009</v>
      </c>
      <c r="S99" s="20">
        <v>10</v>
      </c>
      <c r="T99" s="22"/>
      <c r="U99" s="3">
        <v>8</v>
      </c>
      <c r="V99" s="23">
        <v>44008</v>
      </c>
      <c r="W99" s="27">
        <v>10</v>
      </c>
      <c r="X99" s="22"/>
      <c r="Y99" s="3">
        <v>5</v>
      </c>
      <c r="Z99" s="23">
        <v>44007</v>
      </c>
      <c r="AA99" s="24">
        <v>10</v>
      </c>
      <c r="AB99" s="22"/>
      <c r="AC99" s="3">
        <v>3</v>
      </c>
      <c r="AD99" s="23">
        <v>44006</v>
      </c>
      <c r="AE99" s="27">
        <v>10</v>
      </c>
      <c r="AF99" s="22"/>
      <c r="AG99" s="3">
        <v>1</v>
      </c>
      <c r="AH99" s="23">
        <v>44005</v>
      </c>
      <c r="AI99" s="27">
        <v>10</v>
      </c>
      <c r="AJ99" s="34"/>
      <c r="AK99" s="3">
        <v>1</v>
      </c>
      <c r="AL99" s="23">
        <v>44004</v>
      </c>
      <c r="AM99" s="24">
        <v>10</v>
      </c>
      <c r="AN99" s="34"/>
      <c r="AO99" s="3">
        <v>1</v>
      </c>
      <c r="AP99" s="23">
        <v>44003</v>
      </c>
      <c r="AQ99" s="24">
        <v>10</v>
      </c>
      <c r="AR99" s="34"/>
      <c r="AS99" s="3">
        <v>1</v>
      </c>
      <c r="AT99" s="23">
        <v>44002</v>
      </c>
      <c r="AU99" s="24">
        <v>10</v>
      </c>
      <c r="AV99" s="34"/>
      <c r="AW99" s="3">
        <v>1</v>
      </c>
      <c r="AX99" s="23">
        <v>44001</v>
      </c>
      <c r="AY99" s="24">
        <v>10</v>
      </c>
      <c r="AZ99" s="34"/>
      <c r="BA99" s="3">
        <v>1</v>
      </c>
      <c r="BB99" s="23">
        <v>44000</v>
      </c>
      <c r="BC99" s="27">
        <v>10</v>
      </c>
      <c r="BD99" s="34"/>
      <c r="BE99" s="3"/>
      <c r="BF99" s="23"/>
      <c r="BG99" s="20"/>
      <c r="BH99" s="22"/>
    </row>
    <row r="100" spans="1:60" x14ac:dyDescent="0.25">
      <c r="A100" s="37">
        <v>44012</v>
      </c>
      <c r="B100" s="61">
        <v>0.29166666666666669</v>
      </c>
      <c r="C100" s="19">
        <f t="shared" si="7"/>
        <v>1</v>
      </c>
      <c r="D100" s="19">
        <f>C100</f>
        <v>1</v>
      </c>
      <c r="E100" s="20">
        <f>SUM(K100,O100,S100,W100,AA100,AE100,AI100,AM100,AQ100,AU100,AY100,BC100,BG100)</f>
        <v>90</v>
      </c>
      <c r="F100" s="20">
        <v>10</v>
      </c>
      <c r="G100" s="23">
        <v>44012</v>
      </c>
      <c r="H100" s="22"/>
      <c r="I100" s="3"/>
      <c r="J100" s="23"/>
      <c r="K100" s="29">
        <v>0</v>
      </c>
      <c r="L100" s="22"/>
      <c r="M100" s="3">
        <v>8</v>
      </c>
      <c r="N100" s="23">
        <v>44010</v>
      </c>
      <c r="O100" s="27">
        <v>10</v>
      </c>
      <c r="P100" s="22"/>
      <c r="Q100" s="3"/>
      <c r="R100" s="23"/>
      <c r="S100" s="41">
        <v>0</v>
      </c>
      <c r="T100" s="22"/>
      <c r="U100" s="3">
        <v>8</v>
      </c>
      <c r="V100" s="23">
        <v>44008</v>
      </c>
      <c r="W100" s="20">
        <v>10</v>
      </c>
      <c r="X100" s="22"/>
      <c r="Y100" s="3">
        <v>5</v>
      </c>
      <c r="Z100" s="23">
        <v>44007</v>
      </c>
      <c r="AA100" s="24">
        <v>10</v>
      </c>
      <c r="AB100" s="22"/>
      <c r="AC100" s="3">
        <v>3</v>
      </c>
      <c r="AD100" s="23">
        <v>44006</v>
      </c>
      <c r="AE100" s="24">
        <v>10</v>
      </c>
      <c r="AF100" s="22"/>
      <c r="AG100" s="3">
        <v>1</v>
      </c>
      <c r="AH100" s="23">
        <v>44005</v>
      </c>
      <c r="AI100" s="27">
        <v>10</v>
      </c>
      <c r="AJ100" s="22"/>
      <c r="AK100" s="3">
        <v>1</v>
      </c>
      <c r="AL100" s="23">
        <v>44004</v>
      </c>
      <c r="AM100" s="27">
        <v>10</v>
      </c>
      <c r="AN100" s="22"/>
      <c r="AO100" s="3"/>
      <c r="AP100" s="23"/>
      <c r="AQ100" s="29">
        <v>0</v>
      </c>
      <c r="AR100" s="22"/>
      <c r="AS100" s="3"/>
      <c r="AT100" s="23"/>
      <c r="AU100" s="41">
        <v>0</v>
      </c>
      <c r="AV100" s="22"/>
      <c r="AW100" s="3">
        <v>1</v>
      </c>
      <c r="AX100" s="23">
        <v>44001</v>
      </c>
      <c r="AY100" s="20">
        <v>10</v>
      </c>
      <c r="AZ100" s="22"/>
      <c r="BA100" s="3">
        <v>1</v>
      </c>
      <c r="BB100" s="23">
        <v>44000</v>
      </c>
      <c r="BC100" s="28">
        <v>10</v>
      </c>
      <c r="BD100" s="22"/>
      <c r="BE100" s="3">
        <v>1</v>
      </c>
      <c r="BF100" s="23">
        <v>43999</v>
      </c>
      <c r="BG100" s="20">
        <v>10</v>
      </c>
      <c r="BH100" s="22"/>
    </row>
    <row r="101" spans="1:60" x14ac:dyDescent="0.25">
      <c r="A101" s="37"/>
      <c r="B101" s="61"/>
      <c r="C101" s="19">
        <f t="shared" si="7"/>
        <v>1</v>
      </c>
      <c r="D101" s="19">
        <f t="shared" si="10"/>
        <v>1</v>
      </c>
      <c r="E101" s="20">
        <f t="shared" si="11"/>
        <v>130</v>
      </c>
      <c r="F101" s="20">
        <v>10</v>
      </c>
      <c r="G101" s="23">
        <v>44012</v>
      </c>
      <c r="H101" s="22"/>
      <c r="I101" s="3">
        <v>6</v>
      </c>
      <c r="J101" s="23">
        <v>44011</v>
      </c>
      <c r="K101" s="27">
        <v>10</v>
      </c>
      <c r="L101" s="22"/>
      <c r="M101" s="3">
        <v>8</v>
      </c>
      <c r="N101" s="23">
        <v>44010</v>
      </c>
      <c r="O101" s="28">
        <v>10</v>
      </c>
      <c r="P101" s="22"/>
      <c r="Q101" s="3">
        <v>8</v>
      </c>
      <c r="R101" s="23">
        <v>44009</v>
      </c>
      <c r="S101" s="20">
        <v>10</v>
      </c>
      <c r="T101" s="22"/>
      <c r="U101" s="3">
        <v>8</v>
      </c>
      <c r="V101" s="23">
        <v>44008</v>
      </c>
      <c r="W101" s="27">
        <v>10</v>
      </c>
      <c r="X101" s="22"/>
      <c r="Y101" s="3">
        <v>5</v>
      </c>
      <c r="Z101" s="23">
        <v>44007</v>
      </c>
      <c r="AA101" s="24">
        <v>10</v>
      </c>
      <c r="AB101" s="22"/>
      <c r="AC101" s="3">
        <v>3</v>
      </c>
      <c r="AD101" s="23">
        <v>44006</v>
      </c>
      <c r="AE101" s="27">
        <v>10</v>
      </c>
      <c r="AF101" s="22"/>
      <c r="AG101" s="3">
        <v>1</v>
      </c>
      <c r="AH101" s="23">
        <v>44005</v>
      </c>
      <c r="AI101" s="27">
        <v>10</v>
      </c>
      <c r="AJ101" s="34"/>
      <c r="AK101" s="3">
        <v>1</v>
      </c>
      <c r="AL101" s="23">
        <v>44004</v>
      </c>
      <c r="AM101" s="24">
        <v>10</v>
      </c>
      <c r="AN101" s="34"/>
      <c r="AO101" s="3">
        <v>1</v>
      </c>
      <c r="AP101" s="23">
        <v>44003</v>
      </c>
      <c r="AQ101" s="24">
        <v>10</v>
      </c>
      <c r="AR101" s="34"/>
      <c r="AS101" s="3">
        <v>1</v>
      </c>
      <c r="AT101" s="23">
        <v>44002</v>
      </c>
      <c r="AU101" s="24">
        <v>10</v>
      </c>
      <c r="AV101" s="34"/>
      <c r="AW101" s="3">
        <v>1</v>
      </c>
      <c r="AX101" s="23">
        <v>44001</v>
      </c>
      <c r="AY101" s="24">
        <v>10</v>
      </c>
      <c r="AZ101" s="34"/>
      <c r="BA101" s="3">
        <v>1</v>
      </c>
      <c r="BB101" s="23">
        <v>44000</v>
      </c>
      <c r="BC101" s="27">
        <v>10</v>
      </c>
      <c r="BD101" s="34"/>
      <c r="BE101" s="3">
        <v>1</v>
      </c>
      <c r="BF101" s="23">
        <v>43999</v>
      </c>
      <c r="BG101" s="20">
        <v>10</v>
      </c>
      <c r="BH101" s="22"/>
    </row>
    <row r="102" spans="1:60" x14ac:dyDescent="0.25">
      <c r="A102" s="37">
        <v>44012</v>
      </c>
      <c r="B102" s="61">
        <v>0.33333333333333331</v>
      </c>
      <c r="C102" s="19">
        <f t="shared" ref="C102:C165" si="12">ABS(MAX(K102,O102,S102,W102,AA102,AE102,AI102,AM102,AQ102,AU102,AY102,BC102,BG102)/F102)</f>
        <v>3</v>
      </c>
      <c r="D102" s="19">
        <f>C102</f>
        <v>3</v>
      </c>
      <c r="E102" s="20">
        <f>SUM(K102,O102,S102,W102,AA102,AE102,AI102,AM102,AQ102,AU102,AY102,BC102,BG102)</f>
        <v>390</v>
      </c>
      <c r="F102" s="20">
        <v>10</v>
      </c>
      <c r="G102" s="23">
        <v>44012</v>
      </c>
      <c r="H102" s="22"/>
      <c r="I102" s="3">
        <v>6</v>
      </c>
      <c r="J102" s="23">
        <v>44011</v>
      </c>
      <c r="K102" s="27">
        <v>30</v>
      </c>
      <c r="L102" s="22"/>
      <c r="M102" s="3">
        <v>8</v>
      </c>
      <c r="N102" s="23">
        <v>44010</v>
      </c>
      <c r="O102" s="28">
        <v>30</v>
      </c>
      <c r="P102" s="22"/>
      <c r="Q102" s="3">
        <v>8</v>
      </c>
      <c r="R102" s="23">
        <v>44009</v>
      </c>
      <c r="S102" s="20">
        <v>30</v>
      </c>
      <c r="T102" s="22"/>
      <c r="U102" s="3">
        <v>8</v>
      </c>
      <c r="V102" s="23">
        <v>44008</v>
      </c>
      <c r="W102" s="27">
        <v>30</v>
      </c>
      <c r="X102" s="22"/>
      <c r="Y102" s="3">
        <v>5</v>
      </c>
      <c r="Z102" s="23">
        <v>44007</v>
      </c>
      <c r="AA102" s="24">
        <v>30</v>
      </c>
      <c r="AB102" s="22"/>
      <c r="AC102" s="3">
        <v>3</v>
      </c>
      <c r="AD102" s="23">
        <v>44006</v>
      </c>
      <c r="AE102" s="27">
        <v>30</v>
      </c>
      <c r="AF102" s="22"/>
      <c r="AG102" s="3">
        <v>1</v>
      </c>
      <c r="AH102" s="23">
        <v>44005</v>
      </c>
      <c r="AI102" s="27">
        <v>30</v>
      </c>
      <c r="AJ102" s="34"/>
      <c r="AK102" s="3">
        <v>1</v>
      </c>
      <c r="AL102" s="23">
        <v>44004</v>
      </c>
      <c r="AM102" s="24">
        <v>30</v>
      </c>
      <c r="AN102" s="34"/>
      <c r="AO102" s="3">
        <v>1</v>
      </c>
      <c r="AP102" s="23">
        <v>44003</v>
      </c>
      <c r="AQ102" s="24">
        <v>30</v>
      </c>
      <c r="AR102" s="34"/>
      <c r="AS102" s="3">
        <v>1</v>
      </c>
      <c r="AT102" s="23">
        <v>44002</v>
      </c>
      <c r="AU102" s="24">
        <v>30</v>
      </c>
      <c r="AV102" s="34"/>
      <c r="AW102" s="3">
        <v>1</v>
      </c>
      <c r="AX102" s="23">
        <v>44001</v>
      </c>
      <c r="AY102" s="24">
        <v>30</v>
      </c>
      <c r="AZ102" s="34"/>
      <c r="BA102" s="3">
        <v>1</v>
      </c>
      <c r="BB102" s="23">
        <v>44000</v>
      </c>
      <c r="BC102" s="27">
        <v>30</v>
      </c>
      <c r="BD102" s="34"/>
      <c r="BE102" s="3">
        <v>1</v>
      </c>
      <c r="BF102" s="23">
        <v>43999</v>
      </c>
      <c r="BG102" s="20">
        <v>30</v>
      </c>
      <c r="BH102" s="22"/>
    </row>
    <row r="103" spans="1:60" x14ac:dyDescent="0.25">
      <c r="A103" s="37">
        <v>44012</v>
      </c>
      <c r="B103" s="61">
        <v>0.375</v>
      </c>
      <c r="C103" s="19">
        <f t="shared" si="12"/>
        <v>1</v>
      </c>
      <c r="D103" s="19">
        <f t="shared" si="10"/>
        <v>1</v>
      </c>
      <c r="E103" s="20">
        <f t="shared" si="11"/>
        <v>130</v>
      </c>
      <c r="F103" s="20">
        <v>10</v>
      </c>
      <c r="G103" s="23">
        <v>44012</v>
      </c>
      <c r="H103" s="22"/>
      <c r="I103" s="3">
        <v>6</v>
      </c>
      <c r="J103" s="23">
        <v>44011</v>
      </c>
      <c r="K103" s="27">
        <v>10</v>
      </c>
      <c r="L103" s="22"/>
      <c r="M103" s="3">
        <v>8</v>
      </c>
      <c r="N103" s="23">
        <v>44010</v>
      </c>
      <c r="O103" s="28">
        <v>10</v>
      </c>
      <c r="P103" s="22"/>
      <c r="Q103" s="3">
        <v>8</v>
      </c>
      <c r="R103" s="23">
        <v>44009</v>
      </c>
      <c r="S103" s="20">
        <v>10</v>
      </c>
      <c r="T103" s="22"/>
      <c r="U103" s="3">
        <v>8</v>
      </c>
      <c r="V103" s="23">
        <v>44008</v>
      </c>
      <c r="W103" s="27">
        <v>10</v>
      </c>
      <c r="X103" s="22"/>
      <c r="Y103" s="3">
        <v>5</v>
      </c>
      <c r="Z103" s="23">
        <v>44007</v>
      </c>
      <c r="AA103" s="24">
        <v>10</v>
      </c>
      <c r="AB103" s="22"/>
      <c r="AC103" s="3">
        <v>3</v>
      </c>
      <c r="AD103" s="23">
        <v>44006</v>
      </c>
      <c r="AE103" s="27">
        <v>10</v>
      </c>
      <c r="AF103" s="22"/>
      <c r="AG103" s="3">
        <v>1</v>
      </c>
      <c r="AH103" s="23">
        <v>44005</v>
      </c>
      <c r="AI103" s="27">
        <v>10</v>
      </c>
      <c r="AJ103" s="34"/>
      <c r="AK103" s="3">
        <v>1</v>
      </c>
      <c r="AL103" s="23">
        <v>44004</v>
      </c>
      <c r="AM103" s="24">
        <v>10</v>
      </c>
      <c r="AN103" s="34"/>
      <c r="AO103" s="3">
        <v>1</v>
      </c>
      <c r="AP103" s="23">
        <v>44003</v>
      </c>
      <c r="AQ103" s="24">
        <v>10</v>
      </c>
      <c r="AR103" s="34"/>
      <c r="AS103" s="3">
        <v>1</v>
      </c>
      <c r="AT103" s="23">
        <v>44002</v>
      </c>
      <c r="AU103" s="24">
        <v>10</v>
      </c>
      <c r="AV103" s="34"/>
      <c r="AW103" s="3">
        <v>1</v>
      </c>
      <c r="AX103" s="23">
        <v>44001</v>
      </c>
      <c r="AY103" s="24">
        <v>10</v>
      </c>
      <c r="AZ103" s="34"/>
      <c r="BA103" s="3">
        <v>1</v>
      </c>
      <c r="BB103" s="23">
        <v>44000</v>
      </c>
      <c r="BC103" s="27">
        <v>10</v>
      </c>
      <c r="BD103" s="34"/>
      <c r="BE103" s="3">
        <v>1</v>
      </c>
      <c r="BF103" s="23">
        <v>43999</v>
      </c>
      <c r="BG103" s="20">
        <v>10</v>
      </c>
      <c r="BH103" s="22"/>
    </row>
    <row r="104" spans="1:60" x14ac:dyDescent="0.25">
      <c r="A104" s="37"/>
      <c r="B104" s="61"/>
      <c r="C104" s="19">
        <f t="shared" si="12"/>
        <v>1</v>
      </c>
      <c r="D104" s="19">
        <f t="shared" si="10"/>
        <v>1</v>
      </c>
      <c r="E104" s="20">
        <f t="shared" si="11"/>
        <v>110</v>
      </c>
      <c r="F104" s="20">
        <v>10</v>
      </c>
      <c r="G104" s="23">
        <v>44012</v>
      </c>
      <c r="H104" s="22"/>
      <c r="I104" s="3">
        <v>6</v>
      </c>
      <c r="J104" s="23">
        <v>44011</v>
      </c>
      <c r="K104" s="27">
        <v>10</v>
      </c>
      <c r="L104" s="22"/>
      <c r="M104" s="3">
        <v>8</v>
      </c>
      <c r="N104" s="23">
        <v>44010</v>
      </c>
      <c r="O104" s="28">
        <v>10</v>
      </c>
      <c r="P104" s="22"/>
      <c r="Q104" s="3">
        <v>8</v>
      </c>
      <c r="R104" s="23">
        <v>44009</v>
      </c>
      <c r="S104" s="20">
        <v>10</v>
      </c>
      <c r="T104" s="22"/>
      <c r="U104" s="3">
        <v>8</v>
      </c>
      <c r="V104" s="23">
        <v>44008</v>
      </c>
      <c r="W104" s="27">
        <v>10</v>
      </c>
      <c r="X104" s="22"/>
      <c r="Y104" s="3">
        <v>5</v>
      </c>
      <c r="Z104" s="23">
        <v>44007</v>
      </c>
      <c r="AA104" s="24">
        <v>10</v>
      </c>
      <c r="AB104" s="22"/>
      <c r="AC104" s="3">
        <v>3</v>
      </c>
      <c r="AD104" s="23">
        <v>44006</v>
      </c>
      <c r="AE104" s="27">
        <v>10</v>
      </c>
      <c r="AF104" s="22"/>
      <c r="AG104" s="3">
        <v>1</v>
      </c>
      <c r="AH104" s="23">
        <v>44005</v>
      </c>
      <c r="AI104" s="27">
        <v>10</v>
      </c>
      <c r="AJ104" s="34"/>
      <c r="AK104" s="3">
        <v>1</v>
      </c>
      <c r="AL104" s="23">
        <v>44004</v>
      </c>
      <c r="AM104" s="24">
        <v>10</v>
      </c>
      <c r="AN104" s="34"/>
      <c r="AO104" s="3">
        <v>1</v>
      </c>
      <c r="AP104" s="23">
        <v>44003</v>
      </c>
      <c r="AQ104" s="24">
        <v>10</v>
      </c>
      <c r="AR104" s="34"/>
      <c r="AS104" s="3">
        <v>1</v>
      </c>
      <c r="AT104" s="23">
        <v>44002</v>
      </c>
      <c r="AU104" s="24">
        <v>10</v>
      </c>
      <c r="AV104" s="34"/>
      <c r="AW104" s="3">
        <v>1</v>
      </c>
      <c r="AX104" s="23">
        <v>44001</v>
      </c>
      <c r="AY104" s="24">
        <v>10</v>
      </c>
      <c r="AZ104" s="34"/>
      <c r="BA104" s="3"/>
      <c r="BB104" s="23"/>
      <c r="BC104" s="27"/>
      <c r="BD104" s="34"/>
      <c r="BE104" s="3"/>
      <c r="BF104" s="23"/>
      <c r="BG104" s="20"/>
      <c r="BH104" s="22"/>
    </row>
    <row r="105" spans="1:60" x14ac:dyDescent="0.25">
      <c r="A105" s="37"/>
      <c r="B105" s="61"/>
      <c r="C105" s="19">
        <f t="shared" si="12"/>
        <v>1</v>
      </c>
      <c r="D105" s="19">
        <f t="shared" si="10"/>
        <v>1</v>
      </c>
      <c r="E105" s="20">
        <f t="shared" si="11"/>
        <v>30</v>
      </c>
      <c r="F105" s="20">
        <v>10</v>
      </c>
      <c r="G105" s="23">
        <v>44012</v>
      </c>
      <c r="H105" s="22"/>
      <c r="I105" s="3">
        <v>6</v>
      </c>
      <c r="J105" s="23">
        <v>44011</v>
      </c>
      <c r="K105" s="27">
        <v>10</v>
      </c>
      <c r="L105" s="22"/>
      <c r="M105" s="3">
        <v>8</v>
      </c>
      <c r="N105" s="23">
        <v>44010</v>
      </c>
      <c r="O105" s="28">
        <v>10</v>
      </c>
      <c r="P105" s="22"/>
      <c r="Q105" s="3">
        <v>8</v>
      </c>
      <c r="R105" s="23">
        <v>44009</v>
      </c>
      <c r="S105" s="20">
        <v>10</v>
      </c>
      <c r="T105" s="22"/>
      <c r="U105" s="3"/>
      <c r="V105" s="23"/>
      <c r="W105" s="27"/>
      <c r="X105" s="22"/>
      <c r="Y105" s="3"/>
      <c r="Z105" s="23"/>
      <c r="AA105" s="24"/>
      <c r="AB105" s="22"/>
      <c r="AC105" s="3"/>
      <c r="AD105" s="23"/>
      <c r="AE105" s="27"/>
      <c r="AF105" s="22"/>
      <c r="AG105" s="3"/>
      <c r="AH105" s="23"/>
      <c r="AI105" s="27"/>
      <c r="AJ105" s="34"/>
      <c r="AK105" s="3"/>
      <c r="AL105" s="23"/>
      <c r="AM105" s="24"/>
      <c r="AN105" s="34"/>
      <c r="AO105" s="3"/>
      <c r="AP105" s="23"/>
      <c r="AQ105" s="24"/>
      <c r="AR105" s="34"/>
      <c r="AS105" s="3"/>
      <c r="AT105" s="23"/>
      <c r="AU105" s="24"/>
      <c r="AV105" s="34"/>
      <c r="AW105" s="3"/>
      <c r="AX105" s="23"/>
      <c r="AY105" s="24"/>
      <c r="AZ105" s="34"/>
      <c r="BA105" s="3"/>
      <c r="BB105" s="23"/>
      <c r="BC105" s="27"/>
      <c r="BD105" s="34"/>
      <c r="BE105" s="3"/>
      <c r="BF105" s="23"/>
      <c r="BG105" s="20"/>
      <c r="BH105" s="22"/>
    </row>
    <row r="106" spans="1:60" x14ac:dyDescent="0.25">
      <c r="A106" s="37">
        <v>44012</v>
      </c>
      <c r="B106" s="61">
        <v>0.41666666666666669</v>
      </c>
      <c r="C106" s="19">
        <f t="shared" si="12"/>
        <v>2</v>
      </c>
      <c r="D106" s="19">
        <f t="shared" si="10"/>
        <v>2</v>
      </c>
      <c r="E106" s="20">
        <f t="shared" si="11"/>
        <v>220</v>
      </c>
      <c r="F106" s="20">
        <v>10</v>
      </c>
      <c r="G106" s="23">
        <v>44012</v>
      </c>
      <c r="H106" s="22"/>
      <c r="I106" s="3">
        <v>6</v>
      </c>
      <c r="J106" s="23">
        <v>44011</v>
      </c>
      <c r="K106" s="27">
        <v>20</v>
      </c>
      <c r="L106" s="22"/>
      <c r="M106" s="3">
        <v>8</v>
      </c>
      <c r="N106" s="23">
        <v>44010</v>
      </c>
      <c r="O106" s="28">
        <v>20</v>
      </c>
      <c r="P106" s="22"/>
      <c r="Q106" s="3">
        <v>8</v>
      </c>
      <c r="R106" s="23">
        <v>44009</v>
      </c>
      <c r="S106" s="20">
        <v>20</v>
      </c>
      <c r="T106" s="22"/>
      <c r="U106" s="3">
        <v>8</v>
      </c>
      <c r="V106" s="23">
        <v>44008</v>
      </c>
      <c r="W106" s="27">
        <v>20</v>
      </c>
      <c r="X106" s="22"/>
      <c r="Y106" s="3">
        <v>5</v>
      </c>
      <c r="Z106" s="23">
        <v>44007</v>
      </c>
      <c r="AA106" s="24">
        <v>20</v>
      </c>
      <c r="AB106" s="22"/>
      <c r="AC106" s="3">
        <v>3</v>
      </c>
      <c r="AD106" s="23">
        <v>44006</v>
      </c>
      <c r="AE106" s="27">
        <v>20</v>
      </c>
      <c r="AF106" s="22"/>
      <c r="AG106" s="3">
        <v>1</v>
      </c>
      <c r="AH106" s="23">
        <v>44005</v>
      </c>
      <c r="AI106" s="27">
        <v>20</v>
      </c>
      <c r="AJ106" s="34"/>
      <c r="AK106" s="3">
        <v>1</v>
      </c>
      <c r="AL106" s="23">
        <v>44004</v>
      </c>
      <c r="AM106" s="24">
        <v>20</v>
      </c>
      <c r="AN106" s="34"/>
      <c r="AO106" s="3">
        <v>1</v>
      </c>
      <c r="AP106" s="23">
        <v>44003</v>
      </c>
      <c r="AQ106" s="24">
        <v>20</v>
      </c>
      <c r="AR106" s="34"/>
      <c r="AS106" s="3">
        <v>1</v>
      </c>
      <c r="AT106" s="23">
        <v>44002</v>
      </c>
      <c r="AU106" s="24">
        <v>20</v>
      </c>
      <c r="AV106" s="34"/>
      <c r="AW106" s="3">
        <v>1</v>
      </c>
      <c r="AX106" s="23">
        <v>44001</v>
      </c>
      <c r="AY106" s="24">
        <v>20</v>
      </c>
      <c r="AZ106" s="34"/>
      <c r="BA106" s="3"/>
      <c r="BB106" s="23"/>
      <c r="BC106" s="27"/>
      <c r="BD106" s="34"/>
      <c r="BE106" s="3"/>
      <c r="BF106" s="23"/>
      <c r="BG106" s="20"/>
      <c r="BH106" s="22"/>
    </row>
    <row r="107" spans="1:60" x14ac:dyDescent="0.25">
      <c r="A107" s="37"/>
      <c r="B107" s="61"/>
      <c r="C107" s="19">
        <f t="shared" si="12"/>
        <v>1</v>
      </c>
      <c r="D107" s="19">
        <f t="shared" si="10"/>
        <v>1</v>
      </c>
      <c r="E107" s="20">
        <f t="shared" si="11"/>
        <v>80</v>
      </c>
      <c r="F107" s="20">
        <v>10</v>
      </c>
      <c r="G107" s="23">
        <v>44012</v>
      </c>
      <c r="H107" s="22"/>
      <c r="I107" s="3">
        <v>6</v>
      </c>
      <c r="J107" s="23">
        <v>44011</v>
      </c>
      <c r="K107" s="27">
        <v>10</v>
      </c>
      <c r="L107" s="22"/>
      <c r="M107" s="3">
        <v>8</v>
      </c>
      <c r="N107" s="23">
        <v>44010</v>
      </c>
      <c r="O107" s="28">
        <v>10</v>
      </c>
      <c r="P107" s="22"/>
      <c r="Q107" s="3">
        <v>8</v>
      </c>
      <c r="R107" s="23">
        <v>44009</v>
      </c>
      <c r="S107" s="20">
        <v>10</v>
      </c>
      <c r="T107" s="22"/>
      <c r="U107" s="3">
        <v>8</v>
      </c>
      <c r="V107" s="23">
        <v>44008</v>
      </c>
      <c r="W107" s="27">
        <v>10</v>
      </c>
      <c r="X107" s="22"/>
      <c r="Y107" s="3">
        <v>5</v>
      </c>
      <c r="Z107" s="23">
        <v>44007</v>
      </c>
      <c r="AA107" s="24">
        <v>10</v>
      </c>
      <c r="AB107" s="22"/>
      <c r="AC107" s="3">
        <v>3</v>
      </c>
      <c r="AD107" s="23">
        <v>44006</v>
      </c>
      <c r="AE107" s="27">
        <v>10</v>
      </c>
      <c r="AF107" s="22"/>
      <c r="AG107" s="3">
        <v>1</v>
      </c>
      <c r="AH107" s="23">
        <v>44005</v>
      </c>
      <c r="AI107" s="27">
        <v>10</v>
      </c>
      <c r="AJ107" s="34"/>
      <c r="AK107" s="3">
        <v>1</v>
      </c>
      <c r="AL107" s="23">
        <v>44004</v>
      </c>
      <c r="AM107" s="24">
        <v>10</v>
      </c>
      <c r="AN107" s="34"/>
      <c r="AO107" s="3"/>
      <c r="AP107" s="23"/>
      <c r="AQ107" s="24"/>
      <c r="AR107" s="34"/>
      <c r="AS107" s="3"/>
      <c r="AT107" s="23"/>
      <c r="AU107" s="24"/>
      <c r="AV107" s="34"/>
      <c r="AW107" s="3"/>
      <c r="AX107" s="23"/>
      <c r="AY107" s="24"/>
      <c r="AZ107" s="34"/>
      <c r="BA107" s="3"/>
      <c r="BB107" s="23"/>
      <c r="BC107" s="27"/>
      <c r="BD107" s="34"/>
      <c r="BE107" s="3"/>
      <c r="BF107" s="23"/>
      <c r="BG107" s="20"/>
      <c r="BH107" s="22"/>
    </row>
    <row r="108" spans="1:60" x14ac:dyDescent="0.25">
      <c r="A108" s="37">
        <v>44012</v>
      </c>
      <c r="B108" s="61">
        <v>0.54166666666666663</v>
      </c>
      <c r="C108" s="19">
        <f t="shared" si="12"/>
        <v>1</v>
      </c>
      <c r="D108" s="19">
        <f t="shared" si="10"/>
        <v>1</v>
      </c>
      <c r="E108" s="20">
        <f t="shared" si="11"/>
        <v>130</v>
      </c>
      <c r="F108" s="20">
        <v>10</v>
      </c>
      <c r="G108" s="23">
        <v>44012</v>
      </c>
      <c r="H108" s="22"/>
      <c r="I108" s="3">
        <v>6</v>
      </c>
      <c r="J108" s="23">
        <v>44011</v>
      </c>
      <c r="K108" s="27">
        <v>10</v>
      </c>
      <c r="L108" s="22"/>
      <c r="M108" s="3">
        <v>8</v>
      </c>
      <c r="N108" s="23">
        <v>44010</v>
      </c>
      <c r="O108" s="28">
        <v>10</v>
      </c>
      <c r="P108" s="22"/>
      <c r="Q108" s="3">
        <v>8</v>
      </c>
      <c r="R108" s="23">
        <v>44009</v>
      </c>
      <c r="S108" s="20">
        <v>10</v>
      </c>
      <c r="T108" s="22"/>
      <c r="U108" s="3">
        <v>8</v>
      </c>
      <c r="V108" s="23">
        <v>44008</v>
      </c>
      <c r="W108" s="27">
        <v>10</v>
      </c>
      <c r="X108" s="22"/>
      <c r="Y108" s="3">
        <v>5</v>
      </c>
      <c r="Z108" s="23">
        <v>44007</v>
      </c>
      <c r="AA108" s="24">
        <v>10</v>
      </c>
      <c r="AB108" s="22"/>
      <c r="AC108" s="3">
        <v>3</v>
      </c>
      <c r="AD108" s="23">
        <v>44006</v>
      </c>
      <c r="AE108" s="27">
        <v>10</v>
      </c>
      <c r="AF108" s="22"/>
      <c r="AG108" s="3">
        <v>1</v>
      </c>
      <c r="AH108" s="23">
        <v>44005</v>
      </c>
      <c r="AI108" s="27">
        <v>10</v>
      </c>
      <c r="AJ108" s="34"/>
      <c r="AK108" s="3">
        <v>1</v>
      </c>
      <c r="AL108" s="23">
        <v>44004</v>
      </c>
      <c r="AM108" s="24">
        <v>10</v>
      </c>
      <c r="AN108" s="34"/>
      <c r="AO108" s="3">
        <v>1</v>
      </c>
      <c r="AP108" s="23">
        <v>44003</v>
      </c>
      <c r="AQ108" s="24">
        <v>10</v>
      </c>
      <c r="AR108" s="34"/>
      <c r="AS108" s="3">
        <v>1</v>
      </c>
      <c r="AT108" s="23">
        <v>44002</v>
      </c>
      <c r="AU108" s="24">
        <v>10</v>
      </c>
      <c r="AV108" s="34"/>
      <c r="AW108" s="3">
        <v>1</v>
      </c>
      <c r="AX108" s="23">
        <v>44001</v>
      </c>
      <c r="AY108" s="24">
        <v>10</v>
      </c>
      <c r="AZ108" s="34"/>
      <c r="BA108" s="3">
        <v>1</v>
      </c>
      <c r="BB108" s="23">
        <v>44000</v>
      </c>
      <c r="BC108" s="27">
        <v>10</v>
      </c>
      <c r="BD108" s="34"/>
      <c r="BE108" s="3">
        <v>1</v>
      </c>
      <c r="BF108" s="23">
        <v>43999</v>
      </c>
      <c r="BG108" s="20">
        <v>10</v>
      </c>
      <c r="BH108" s="22"/>
    </row>
    <row r="109" spans="1:60" x14ac:dyDescent="0.25">
      <c r="A109" s="37"/>
      <c r="B109" s="61"/>
      <c r="C109" s="19">
        <f t="shared" si="12"/>
        <v>1</v>
      </c>
      <c r="D109" s="19">
        <f t="shared" ref="D109:D134" si="13">C109</f>
        <v>1</v>
      </c>
      <c r="E109" s="20">
        <f t="shared" si="11"/>
        <v>10</v>
      </c>
      <c r="F109" s="20">
        <v>10</v>
      </c>
      <c r="G109" s="23">
        <v>44012</v>
      </c>
      <c r="H109" s="22"/>
      <c r="I109" s="3">
        <v>6</v>
      </c>
      <c r="J109" s="23">
        <v>44011</v>
      </c>
      <c r="K109" s="27">
        <v>10</v>
      </c>
      <c r="L109" s="22"/>
      <c r="M109" s="3"/>
      <c r="N109" s="23"/>
      <c r="O109" s="28"/>
      <c r="P109" s="22"/>
      <c r="Q109" s="3"/>
      <c r="R109" s="23"/>
      <c r="S109" s="20"/>
      <c r="T109" s="22"/>
      <c r="U109" s="3"/>
      <c r="V109" s="23"/>
      <c r="W109" s="27"/>
      <c r="X109" s="22"/>
      <c r="Y109" s="3"/>
      <c r="Z109" s="23"/>
      <c r="AA109" s="24"/>
      <c r="AB109" s="22"/>
      <c r="AC109" s="3"/>
      <c r="AD109" s="23"/>
      <c r="AE109" s="27"/>
      <c r="AF109" s="22"/>
      <c r="AG109" s="3"/>
      <c r="AH109" s="23"/>
      <c r="AI109" s="27"/>
      <c r="AJ109" s="34"/>
      <c r="AK109" s="3"/>
      <c r="AL109" s="23"/>
      <c r="AM109" s="24"/>
      <c r="AN109" s="34"/>
      <c r="AO109" s="3"/>
      <c r="AP109" s="23"/>
      <c r="AQ109" s="24"/>
      <c r="AR109" s="34"/>
      <c r="AS109" s="3"/>
      <c r="AT109" s="23"/>
      <c r="AU109" s="24"/>
      <c r="AV109" s="34"/>
      <c r="AW109" s="3"/>
      <c r="AX109" s="23"/>
      <c r="AY109" s="24"/>
      <c r="AZ109" s="34"/>
      <c r="BA109" s="3"/>
      <c r="BB109" s="23"/>
      <c r="BC109" s="27"/>
      <c r="BD109" s="34"/>
      <c r="BE109" s="3"/>
      <c r="BF109" s="23"/>
      <c r="BG109" s="20"/>
      <c r="BH109" s="22"/>
    </row>
    <row r="110" spans="1:60" x14ac:dyDescent="0.25">
      <c r="A110" s="37">
        <v>44012</v>
      </c>
      <c r="B110" s="61">
        <v>0.58333333333333337</v>
      </c>
      <c r="C110" s="19">
        <f t="shared" si="12"/>
        <v>1</v>
      </c>
      <c r="D110" s="19">
        <f t="shared" si="13"/>
        <v>1</v>
      </c>
      <c r="E110" s="20">
        <f t="shared" si="11"/>
        <v>130</v>
      </c>
      <c r="F110" s="20">
        <v>10</v>
      </c>
      <c r="G110" s="23">
        <v>44012</v>
      </c>
      <c r="H110" s="22"/>
      <c r="I110" s="3">
        <v>6</v>
      </c>
      <c r="J110" s="23">
        <v>44011</v>
      </c>
      <c r="K110" s="27">
        <v>10</v>
      </c>
      <c r="L110" s="22"/>
      <c r="M110" s="3">
        <v>8</v>
      </c>
      <c r="N110" s="23">
        <v>44010</v>
      </c>
      <c r="O110" s="28">
        <v>10</v>
      </c>
      <c r="P110" s="22"/>
      <c r="Q110" s="3">
        <v>8</v>
      </c>
      <c r="R110" s="23">
        <v>44009</v>
      </c>
      <c r="S110" s="20">
        <v>10</v>
      </c>
      <c r="T110" s="22"/>
      <c r="U110" s="3">
        <v>8</v>
      </c>
      <c r="V110" s="23">
        <v>44008</v>
      </c>
      <c r="W110" s="27">
        <v>10</v>
      </c>
      <c r="X110" s="22"/>
      <c r="Y110" s="3">
        <v>5</v>
      </c>
      <c r="Z110" s="23">
        <v>44007</v>
      </c>
      <c r="AA110" s="24">
        <v>10</v>
      </c>
      <c r="AB110" s="22"/>
      <c r="AC110" s="3">
        <v>3</v>
      </c>
      <c r="AD110" s="23">
        <v>44006</v>
      </c>
      <c r="AE110" s="27">
        <v>10</v>
      </c>
      <c r="AF110" s="22"/>
      <c r="AG110" s="3">
        <v>1</v>
      </c>
      <c r="AH110" s="23">
        <v>44005</v>
      </c>
      <c r="AI110" s="27">
        <v>10</v>
      </c>
      <c r="AJ110" s="34"/>
      <c r="AK110" s="3">
        <v>1</v>
      </c>
      <c r="AL110" s="23">
        <v>44004</v>
      </c>
      <c r="AM110" s="24">
        <v>10</v>
      </c>
      <c r="AN110" s="34"/>
      <c r="AO110" s="3">
        <v>1</v>
      </c>
      <c r="AP110" s="23">
        <v>44003</v>
      </c>
      <c r="AQ110" s="24">
        <v>10</v>
      </c>
      <c r="AR110" s="34"/>
      <c r="AS110" s="3">
        <v>1</v>
      </c>
      <c r="AT110" s="23">
        <v>44002</v>
      </c>
      <c r="AU110" s="24">
        <v>10</v>
      </c>
      <c r="AV110" s="34"/>
      <c r="AW110" s="3">
        <v>1</v>
      </c>
      <c r="AX110" s="23">
        <v>44001</v>
      </c>
      <c r="AY110" s="24">
        <v>10</v>
      </c>
      <c r="AZ110" s="34"/>
      <c r="BA110" s="3">
        <v>1</v>
      </c>
      <c r="BB110" s="23">
        <v>44000</v>
      </c>
      <c r="BC110" s="27">
        <v>10</v>
      </c>
      <c r="BD110" s="34"/>
      <c r="BE110" s="3">
        <v>1</v>
      </c>
      <c r="BF110" s="23">
        <v>43999</v>
      </c>
      <c r="BG110" s="20">
        <v>10</v>
      </c>
      <c r="BH110" s="22"/>
    </row>
    <row r="111" spans="1:60" x14ac:dyDescent="0.25">
      <c r="A111" s="37"/>
      <c r="B111" s="61"/>
      <c r="C111" s="19">
        <f t="shared" si="12"/>
        <v>1</v>
      </c>
      <c r="D111" s="19">
        <f t="shared" si="13"/>
        <v>1</v>
      </c>
      <c r="E111" s="20">
        <f t="shared" si="11"/>
        <v>120</v>
      </c>
      <c r="F111" s="20">
        <v>10</v>
      </c>
      <c r="G111" s="23">
        <v>44012</v>
      </c>
      <c r="H111" s="22"/>
      <c r="I111" s="3">
        <v>6</v>
      </c>
      <c r="J111" s="23">
        <v>44011</v>
      </c>
      <c r="K111" s="27">
        <v>10</v>
      </c>
      <c r="L111" s="22"/>
      <c r="M111" s="3">
        <v>8</v>
      </c>
      <c r="N111" s="23">
        <v>44010</v>
      </c>
      <c r="O111" s="28">
        <v>10</v>
      </c>
      <c r="P111" s="22"/>
      <c r="Q111" s="3">
        <v>8</v>
      </c>
      <c r="R111" s="23">
        <v>44009</v>
      </c>
      <c r="S111" s="20">
        <v>10</v>
      </c>
      <c r="T111" s="22"/>
      <c r="U111" s="3">
        <v>8</v>
      </c>
      <c r="V111" s="23">
        <v>44008</v>
      </c>
      <c r="W111" s="27">
        <v>10</v>
      </c>
      <c r="X111" s="22"/>
      <c r="Y111" s="3">
        <v>5</v>
      </c>
      <c r="Z111" s="23">
        <v>44007</v>
      </c>
      <c r="AA111" s="24">
        <v>10</v>
      </c>
      <c r="AB111" s="22"/>
      <c r="AC111" s="3">
        <v>3</v>
      </c>
      <c r="AD111" s="23">
        <v>44006</v>
      </c>
      <c r="AE111" s="27">
        <v>10</v>
      </c>
      <c r="AF111" s="22"/>
      <c r="AG111" s="3">
        <v>1</v>
      </c>
      <c r="AH111" s="23">
        <v>44005</v>
      </c>
      <c r="AI111" s="27">
        <v>10</v>
      </c>
      <c r="AJ111" s="34"/>
      <c r="AK111" s="3">
        <v>1</v>
      </c>
      <c r="AL111" s="23">
        <v>44004</v>
      </c>
      <c r="AM111" s="24">
        <v>10</v>
      </c>
      <c r="AN111" s="34"/>
      <c r="AO111" s="3">
        <v>1</v>
      </c>
      <c r="AP111" s="23">
        <v>44003</v>
      </c>
      <c r="AQ111" s="24">
        <v>10</v>
      </c>
      <c r="AR111" s="34"/>
      <c r="AS111" s="3">
        <v>1</v>
      </c>
      <c r="AT111" s="23">
        <v>44002</v>
      </c>
      <c r="AU111" s="24">
        <v>10</v>
      </c>
      <c r="AV111" s="34"/>
      <c r="AW111" s="3">
        <v>1</v>
      </c>
      <c r="AX111" s="23">
        <v>44001</v>
      </c>
      <c r="AY111" s="24">
        <v>10</v>
      </c>
      <c r="AZ111" s="34"/>
      <c r="BA111" s="3">
        <v>1</v>
      </c>
      <c r="BB111" s="23">
        <v>44000</v>
      </c>
      <c r="BC111" s="27">
        <v>10</v>
      </c>
      <c r="BD111" s="34"/>
      <c r="BE111" s="3"/>
      <c r="BF111" s="23"/>
      <c r="BG111" s="20"/>
      <c r="BH111" s="22"/>
    </row>
    <row r="112" spans="1:60" x14ac:dyDescent="0.25">
      <c r="A112" s="37"/>
      <c r="B112" s="61"/>
      <c r="C112" s="19">
        <f t="shared" si="12"/>
        <v>1</v>
      </c>
      <c r="D112" s="19">
        <f t="shared" si="13"/>
        <v>1</v>
      </c>
      <c r="E112" s="20">
        <f t="shared" si="11"/>
        <v>90</v>
      </c>
      <c r="F112" s="20">
        <v>10</v>
      </c>
      <c r="G112" s="23">
        <v>44012</v>
      </c>
      <c r="H112" s="22"/>
      <c r="I112" s="3">
        <v>6</v>
      </c>
      <c r="J112" s="23">
        <v>44011</v>
      </c>
      <c r="K112" s="27">
        <v>10</v>
      </c>
      <c r="L112" s="22"/>
      <c r="M112" s="3">
        <v>8</v>
      </c>
      <c r="N112" s="23">
        <v>44010</v>
      </c>
      <c r="O112" s="28">
        <v>10</v>
      </c>
      <c r="P112" s="22"/>
      <c r="Q112" s="3">
        <v>8</v>
      </c>
      <c r="R112" s="23">
        <v>44009</v>
      </c>
      <c r="S112" s="20">
        <v>10</v>
      </c>
      <c r="T112" s="22"/>
      <c r="U112" s="3">
        <v>8</v>
      </c>
      <c r="V112" s="23">
        <v>44008</v>
      </c>
      <c r="W112" s="27">
        <v>10</v>
      </c>
      <c r="X112" s="22"/>
      <c r="Y112" s="3">
        <v>5</v>
      </c>
      <c r="Z112" s="23">
        <v>44007</v>
      </c>
      <c r="AA112" s="24">
        <v>10</v>
      </c>
      <c r="AB112" s="22"/>
      <c r="AC112" s="3">
        <v>3</v>
      </c>
      <c r="AD112" s="23">
        <v>44006</v>
      </c>
      <c r="AE112" s="27">
        <v>10</v>
      </c>
      <c r="AF112" s="22"/>
      <c r="AG112" s="3">
        <v>1</v>
      </c>
      <c r="AH112" s="23">
        <v>44005</v>
      </c>
      <c r="AI112" s="27">
        <v>10</v>
      </c>
      <c r="AJ112" s="34"/>
      <c r="AK112" s="3">
        <v>1</v>
      </c>
      <c r="AL112" s="23">
        <v>44004</v>
      </c>
      <c r="AM112" s="24">
        <v>10</v>
      </c>
      <c r="AN112" s="34"/>
      <c r="AO112" s="3">
        <v>1</v>
      </c>
      <c r="AP112" s="23">
        <v>44003</v>
      </c>
      <c r="AQ112" s="24">
        <v>10</v>
      </c>
      <c r="AR112" s="34"/>
      <c r="AS112" s="3"/>
      <c r="AT112" s="23"/>
      <c r="AU112" s="24"/>
      <c r="AV112" s="34"/>
      <c r="AW112" s="3"/>
      <c r="AX112" s="23"/>
      <c r="AY112" s="24"/>
      <c r="AZ112" s="34"/>
      <c r="BA112" s="3"/>
      <c r="BB112" s="23"/>
      <c r="BC112" s="27"/>
      <c r="BD112" s="34"/>
      <c r="BE112" s="3"/>
      <c r="BF112" s="23"/>
      <c r="BG112" s="20"/>
      <c r="BH112" s="22"/>
    </row>
    <row r="113" spans="1:60" x14ac:dyDescent="0.25">
      <c r="A113" s="37"/>
      <c r="B113" s="61"/>
      <c r="C113" s="19">
        <f t="shared" si="12"/>
        <v>1</v>
      </c>
      <c r="D113" s="19">
        <f t="shared" si="13"/>
        <v>1</v>
      </c>
      <c r="E113" s="20">
        <f t="shared" si="11"/>
        <v>40</v>
      </c>
      <c r="F113" s="20">
        <v>10</v>
      </c>
      <c r="G113" s="23">
        <v>44012</v>
      </c>
      <c r="H113" s="22"/>
      <c r="I113" s="3">
        <v>6</v>
      </c>
      <c r="J113" s="23">
        <v>44011</v>
      </c>
      <c r="K113" s="27">
        <v>10</v>
      </c>
      <c r="L113" s="22"/>
      <c r="M113" s="3">
        <v>8</v>
      </c>
      <c r="N113" s="23">
        <v>44010</v>
      </c>
      <c r="O113" s="28">
        <v>10</v>
      </c>
      <c r="P113" s="22"/>
      <c r="Q113" s="3">
        <v>8</v>
      </c>
      <c r="R113" s="23">
        <v>44009</v>
      </c>
      <c r="S113" s="20">
        <v>10</v>
      </c>
      <c r="T113" s="22"/>
      <c r="U113" s="3">
        <v>8</v>
      </c>
      <c r="V113" s="23">
        <v>44008</v>
      </c>
      <c r="W113" s="27">
        <v>10</v>
      </c>
      <c r="X113" s="22"/>
      <c r="Y113" s="3"/>
      <c r="Z113" s="23"/>
      <c r="AA113" s="24"/>
      <c r="AB113" s="22"/>
      <c r="AC113" s="3"/>
      <c r="AD113" s="23"/>
      <c r="AE113" s="27"/>
      <c r="AF113" s="22"/>
      <c r="AG113" s="3"/>
      <c r="AH113" s="23"/>
      <c r="AI113" s="27"/>
      <c r="AJ113" s="34"/>
      <c r="AK113" s="3"/>
      <c r="AL113" s="23"/>
      <c r="AM113" s="24"/>
      <c r="AN113" s="34"/>
      <c r="AO113" s="3"/>
      <c r="AP113" s="23"/>
      <c r="AQ113" s="24"/>
      <c r="AR113" s="34"/>
      <c r="AS113" s="3"/>
      <c r="AT113" s="23"/>
      <c r="AU113" s="24"/>
      <c r="AV113" s="34"/>
      <c r="AW113" s="3"/>
      <c r="AX113" s="23"/>
      <c r="AY113" s="24"/>
      <c r="AZ113" s="34"/>
      <c r="BA113" s="3"/>
      <c r="BB113" s="23"/>
      <c r="BC113" s="27"/>
      <c r="BD113" s="34"/>
      <c r="BE113" s="3"/>
      <c r="BF113" s="23"/>
      <c r="BG113" s="20"/>
      <c r="BH113" s="22"/>
    </row>
    <row r="114" spans="1:60" x14ac:dyDescent="0.25">
      <c r="A114" s="37">
        <v>44012</v>
      </c>
      <c r="B114" s="61">
        <v>0.66666666666666663</v>
      </c>
      <c r="C114" s="19">
        <f t="shared" si="12"/>
        <v>1</v>
      </c>
      <c r="D114" s="19">
        <f>C114</f>
        <v>1</v>
      </c>
      <c r="E114" s="20">
        <f>SUM(K114,O114,S114,W114,AA114,AE114,AI114,AM114,AQ114,AU114,AY114,BC114,BG114)</f>
        <v>70</v>
      </c>
      <c r="F114" s="20">
        <v>10</v>
      </c>
      <c r="G114" s="23">
        <v>44012</v>
      </c>
      <c r="H114" s="22"/>
      <c r="I114" s="3"/>
      <c r="J114" s="23"/>
      <c r="K114" s="29">
        <v>0</v>
      </c>
      <c r="L114" s="22"/>
      <c r="M114" s="3"/>
      <c r="N114" s="23"/>
      <c r="O114" s="41">
        <v>0</v>
      </c>
      <c r="P114" s="22"/>
      <c r="Q114" s="3">
        <v>8</v>
      </c>
      <c r="R114" s="23">
        <v>44009</v>
      </c>
      <c r="S114" s="27">
        <v>10</v>
      </c>
      <c r="T114" s="22"/>
      <c r="U114" s="3">
        <v>8</v>
      </c>
      <c r="V114" s="23">
        <v>44008</v>
      </c>
      <c r="W114" s="28">
        <v>10</v>
      </c>
      <c r="X114" s="22"/>
      <c r="Y114" s="3">
        <v>5</v>
      </c>
      <c r="Z114" s="23">
        <v>44007</v>
      </c>
      <c r="AA114" s="20">
        <v>10</v>
      </c>
      <c r="AB114" s="22"/>
      <c r="AC114" s="3">
        <v>3</v>
      </c>
      <c r="AD114" s="23">
        <v>44006</v>
      </c>
      <c r="AE114" s="24">
        <v>10</v>
      </c>
      <c r="AF114" s="22"/>
      <c r="AG114" s="3"/>
      <c r="AH114" s="23"/>
      <c r="AI114" s="29">
        <v>0</v>
      </c>
      <c r="AJ114" s="22"/>
      <c r="AK114" s="3"/>
      <c r="AL114" s="23"/>
      <c r="AM114" s="29">
        <v>0</v>
      </c>
      <c r="AN114" s="22"/>
      <c r="AO114" s="3"/>
      <c r="AP114" s="23"/>
      <c r="AQ114" s="29">
        <v>0</v>
      </c>
      <c r="AR114" s="22"/>
      <c r="AS114" s="3">
        <v>1</v>
      </c>
      <c r="AT114" s="23">
        <v>44002</v>
      </c>
      <c r="AU114" s="27">
        <v>10</v>
      </c>
      <c r="AV114" s="22"/>
      <c r="AW114" s="3">
        <v>1</v>
      </c>
      <c r="AX114" s="23">
        <v>44001</v>
      </c>
      <c r="AY114" s="20">
        <v>10</v>
      </c>
      <c r="AZ114" s="22"/>
      <c r="BA114" s="3">
        <v>1</v>
      </c>
      <c r="BB114" s="23">
        <v>44000</v>
      </c>
      <c r="BC114" s="20">
        <v>10</v>
      </c>
      <c r="BD114" s="22"/>
      <c r="BE114" s="3"/>
      <c r="BF114" s="23"/>
      <c r="BG114" s="20"/>
      <c r="BH114" s="22"/>
    </row>
    <row r="115" spans="1:60" x14ac:dyDescent="0.25">
      <c r="A115" s="37"/>
      <c r="B115" s="61"/>
      <c r="C115" s="19">
        <f t="shared" si="12"/>
        <v>1</v>
      </c>
      <c r="D115" s="19">
        <f t="shared" si="13"/>
        <v>1</v>
      </c>
      <c r="E115" s="20">
        <f t="shared" si="11"/>
        <v>130</v>
      </c>
      <c r="F115" s="20">
        <v>10</v>
      </c>
      <c r="G115" s="23">
        <v>44012</v>
      </c>
      <c r="H115" s="22"/>
      <c r="I115" s="3">
        <v>6</v>
      </c>
      <c r="J115" s="23">
        <v>44011</v>
      </c>
      <c r="K115" s="27">
        <v>10</v>
      </c>
      <c r="L115" s="22"/>
      <c r="M115" s="3">
        <v>8</v>
      </c>
      <c r="N115" s="23">
        <v>44010</v>
      </c>
      <c r="O115" s="28">
        <v>10</v>
      </c>
      <c r="P115" s="22"/>
      <c r="Q115" s="3">
        <v>8</v>
      </c>
      <c r="R115" s="23">
        <v>44009</v>
      </c>
      <c r="S115" s="20">
        <v>10</v>
      </c>
      <c r="T115" s="22"/>
      <c r="U115" s="3">
        <v>8</v>
      </c>
      <c r="V115" s="23">
        <v>44008</v>
      </c>
      <c r="W115" s="27">
        <v>10</v>
      </c>
      <c r="X115" s="22"/>
      <c r="Y115" s="3">
        <v>5</v>
      </c>
      <c r="Z115" s="23">
        <v>44007</v>
      </c>
      <c r="AA115" s="24">
        <v>10</v>
      </c>
      <c r="AB115" s="22"/>
      <c r="AC115" s="3">
        <v>3</v>
      </c>
      <c r="AD115" s="23">
        <v>44006</v>
      </c>
      <c r="AE115" s="27">
        <v>10</v>
      </c>
      <c r="AF115" s="22"/>
      <c r="AG115" s="3">
        <v>1</v>
      </c>
      <c r="AH115" s="23">
        <v>44005</v>
      </c>
      <c r="AI115" s="27">
        <v>10</v>
      </c>
      <c r="AJ115" s="34"/>
      <c r="AK115" s="3">
        <v>1</v>
      </c>
      <c r="AL115" s="23">
        <v>44004</v>
      </c>
      <c r="AM115" s="24">
        <v>10</v>
      </c>
      <c r="AN115" s="34"/>
      <c r="AO115" s="3">
        <v>1</v>
      </c>
      <c r="AP115" s="23">
        <v>44003</v>
      </c>
      <c r="AQ115" s="24">
        <v>10</v>
      </c>
      <c r="AR115" s="34"/>
      <c r="AS115" s="3">
        <v>1</v>
      </c>
      <c r="AT115" s="23">
        <v>44002</v>
      </c>
      <c r="AU115" s="24">
        <v>10</v>
      </c>
      <c r="AV115" s="34"/>
      <c r="AW115" s="3">
        <v>1</v>
      </c>
      <c r="AX115" s="23">
        <v>44001</v>
      </c>
      <c r="AY115" s="24">
        <v>10</v>
      </c>
      <c r="AZ115" s="34"/>
      <c r="BA115" s="3">
        <v>1</v>
      </c>
      <c r="BB115" s="23">
        <v>44000</v>
      </c>
      <c r="BC115" s="27">
        <v>10</v>
      </c>
      <c r="BD115" s="34"/>
      <c r="BE115" s="3">
        <v>1</v>
      </c>
      <c r="BF115" s="23">
        <v>43999</v>
      </c>
      <c r="BG115" s="20">
        <v>10</v>
      </c>
      <c r="BH115" s="22"/>
    </row>
    <row r="116" spans="1:60" x14ac:dyDescent="0.25">
      <c r="A116" s="37"/>
      <c r="B116" s="61"/>
      <c r="C116" s="19">
        <f t="shared" si="12"/>
        <v>1</v>
      </c>
      <c r="D116" s="19">
        <f t="shared" si="13"/>
        <v>1</v>
      </c>
      <c r="E116" s="20">
        <f t="shared" si="11"/>
        <v>120</v>
      </c>
      <c r="F116" s="20">
        <v>10</v>
      </c>
      <c r="G116" s="23">
        <v>44012</v>
      </c>
      <c r="H116" s="22"/>
      <c r="I116" s="3">
        <v>6</v>
      </c>
      <c r="J116" s="23">
        <v>44011</v>
      </c>
      <c r="K116" s="27">
        <v>10</v>
      </c>
      <c r="L116" s="22"/>
      <c r="M116" s="3">
        <v>8</v>
      </c>
      <c r="N116" s="23">
        <v>44010</v>
      </c>
      <c r="O116" s="28">
        <v>10</v>
      </c>
      <c r="P116" s="22"/>
      <c r="Q116" s="3">
        <v>8</v>
      </c>
      <c r="R116" s="23">
        <v>44009</v>
      </c>
      <c r="S116" s="20">
        <v>10</v>
      </c>
      <c r="T116" s="22"/>
      <c r="U116" s="3">
        <v>8</v>
      </c>
      <c r="V116" s="23">
        <v>44008</v>
      </c>
      <c r="W116" s="27">
        <v>10</v>
      </c>
      <c r="X116" s="22"/>
      <c r="Y116" s="3">
        <v>5</v>
      </c>
      <c r="Z116" s="23">
        <v>44007</v>
      </c>
      <c r="AA116" s="24">
        <v>10</v>
      </c>
      <c r="AB116" s="22"/>
      <c r="AC116" s="3">
        <v>3</v>
      </c>
      <c r="AD116" s="23">
        <v>44006</v>
      </c>
      <c r="AE116" s="27">
        <v>10</v>
      </c>
      <c r="AF116" s="22"/>
      <c r="AG116" s="3">
        <v>1</v>
      </c>
      <c r="AH116" s="23">
        <v>44005</v>
      </c>
      <c r="AI116" s="27">
        <v>10</v>
      </c>
      <c r="AJ116" s="34"/>
      <c r="AK116" s="3">
        <v>1</v>
      </c>
      <c r="AL116" s="23">
        <v>44004</v>
      </c>
      <c r="AM116" s="24">
        <v>10</v>
      </c>
      <c r="AN116" s="34"/>
      <c r="AO116" s="3">
        <v>1</v>
      </c>
      <c r="AP116" s="23">
        <v>44003</v>
      </c>
      <c r="AQ116" s="24">
        <v>10</v>
      </c>
      <c r="AR116" s="34"/>
      <c r="AS116" s="3">
        <v>1</v>
      </c>
      <c r="AT116" s="23">
        <v>44002</v>
      </c>
      <c r="AU116" s="24">
        <v>10</v>
      </c>
      <c r="AV116" s="34"/>
      <c r="AW116" s="3">
        <v>1</v>
      </c>
      <c r="AX116" s="23">
        <v>44001</v>
      </c>
      <c r="AY116" s="24">
        <v>10</v>
      </c>
      <c r="AZ116" s="34"/>
      <c r="BA116" s="3">
        <v>1</v>
      </c>
      <c r="BB116" s="23">
        <v>44000</v>
      </c>
      <c r="BC116" s="27">
        <v>10</v>
      </c>
      <c r="BD116" s="34"/>
      <c r="BE116" s="3"/>
      <c r="BF116" s="23"/>
      <c r="BG116" s="20"/>
      <c r="BH116" s="22"/>
    </row>
    <row r="117" spans="1:60" x14ac:dyDescent="0.25">
      <c r="A117" s="37">
        <v>44012</v>
      </c>
      <c r="B117" s="61">
        <v>0.79166666666666663</v>
      </c>
      <c r="C117" s="19">
        <f t="shared" si="12"/>
        <v>1</v>
      </c>
      <c r="D117" s="19">
        <f>C117</f>
        <v>1</v>
      </c>
      <c r="E117" s="20">
        <f>SUM(K117,O117,S117,W117,AA117,AE117,AI117,AM117,AQ117,AU117,AY117,BC117,BG117)</f>
        <v>40</v>
      </c>
      <c r="F117" s="20">
        <v>10</v>
      </c>
      <c r="G117" s="23">
        <v>44012</v>
      </c>
      <c r="H117" s="22"/>
      <c r="I117" s="3"/>
      <c r="J117" s="23"/>
      <c r="K117" s="29">
        <v>0</v>
      </c>
      <c r="L117" s="22"/>
      <c r="M117" s="3"/>
      <c r="N117" s="23"/>
      <c r="O117" s="41">
        <v>0</v>
      </c>
      <c r="P117" s="22"/>
      <c r="Q117" s="3"/>
      <c r="R117" s="23"/>
      <c r="S117" s="41">
        <v>0</v>
      </c>
      <c r="T117" s="22"/>
      <c r="U117" s="3"/>
      <c r="V117" s="23"/>
      <c r="W117" s="29">
        <v>0</v>
      </c>
      <c r="X117" s="22"/>
      <c r="Y117" s="3"/>
      <c r="Z117" s="23"/>
      <c r="AA117" s="29">
        <v>0</v>
      </c>
      <c r="AB117" s="22"/>
      <c r="AC117" s="3">
        <v>3</v>
      </c>
      <c r="AD117" s="23">
        <v>44006</v>
      </c>
      <c r="AE117" s="27">
        <v>10</v>
      </c>
      <c r="AF117" s="22"/>
      <c r="AG117" s="3"/>
      <c r="AH117" s="23"/>
      <c r="AI117" s="41">
        <v>0</v>
      </c>
      <c r="AJ117" s="22"/>
      <c r="AK117" s="3">
        <v>1</v>
      </c>
      <c r="AL117" s="23">
        <v>44004</v>
      </c>
      <c r="AM117" s="20">
        <v>10</v>
      </c>
      <c r="AN117" s="22"/>
      <c r="AO117" s="3">
        <v>1</v>
      </c>
      <c r="AP117" s="23">
        <v>44003</v>
      </c>
      <c r="AQ117" s="24">
        <v>10</v>
      </c>
      <c r="AR117" s="22"/>
      <c r="AS117" s="3">
        <v>1</v>
      </c>
      <c r="AT117" s="23">
        <v>44002</v>
      </c>
      <c r="AU117" s="24">
        <v>10</v>
      </c>
      <c r="AV117" s="22"/>
      <c r="AW117" s="3"/>
      <c r="AX117" s="23"/>
      <c r="AY117" s="28"/>
      <c r="AZ117" s="22"/>
      <c r="BA117" s="3"/>
      <c r="BB117" s="23"/>
      <c r="BC117" s="20"/>
      <c r="BD117" s="22"/>
      <c r="BE117" s="3"/>
      <c r="BF117" s="23"/>
      <c r="BG117" s="20"/>
      <c r="BH117" s="22"/>
    </row>
    <row r="118" spans="1:60" x14ac:dyDescent="0.25">
      <c r="A118" s="37"/>
      <c r="B118" s="61"/>
      <c r="C118" s="19">
        <f t="shared" si="12"/>
        <v>1</v>
      </c>
      <c r="D118" s="19">
        <f t="shared" si="13"/>
        <v>1</v>
      </c>
      <c r="E118" s="20">
        <f t="shared" si="11"/>
        <v>130</v>
      </c>
      <c r="F118" s="20">
        <v>10</v>
      </c>
      <c r="G118" s="23">
        <v>44012</v>
      </c>
      <c r="H118" s="22"/>
      <c r="I118" s="3">
        <v>6</v>
      </c>
      <c r="J118" s="23">
        <v>44011</v>
      </c>
      <c r="K118" s="27">
        <v>10</v>
      </c>
      <c r="L118" s="22"/>
      <c r="M118" s="3">
        <v>8</v>
      </c>
      <c r="N118" s="23">
        <v>44010</v>
      </c>
      <c r="O118" s="20">
        <v>10</v>
      </c>
      <c r="P118" s="22"/>
      <c r="Q118" s="3">
        <v>8</v>
      </c>
      <c r="R118" s="23">
        <v>44009</v>
      </c>
      <c r="S118" s="20">
        <v>10</v>
      </c>
      <c r="T118" s="22"/>
      <c r="U118" s="3">
        <v>8</v>
      </c>
      <c r="V118" s="23">
        <v>44008</v>
      </c>
      <c r="W118" s="27">
        <v>10</v>
      </c>
      <c r="X118" s="22"/>
      <c r="Y118" s="3">
        <v>5</v>
      </c>
      <c r="Z118" s="23">
        <v>44007</v>
      </c>
      <c r="AA118" s="24">
        <v>10</v>
      </c>
      <c r="AB118" s="22"/>
      <c r="AC118" s="3">
        <v>3</v>
      </c>
      <c r="AD118" s="23">
        <v>44006</v>
      </c>
      <c r="AE118" s="27">
        <v>10</v>
      </c>
      <c r="AF118" s="22"/>
      <c r="AG118" s="3">
        <v>1</v>
      </c>
      <c r="AH118" s="23">
        <v>44005</v>
      </c>
      <c r="AI118" s="27">
        <v>10</v>
      </c>
      <c r="AJ118" s="34"/>
      <c r="AK118" s="3">
        <v>1</v>
      </c>
      <c r="AL118" s="23">
        <v>44004</v>
      </c>
      <c r="AM118" s="24">
        <v>10</v>
      </c>
      <c r="AN118" s="34"/>
      <c r="AO118" s="3">
        <v>1</v>
      </c>
      <c r="AP118" s="23">
        <v>44003</v>
      </c>
      <c r="AQ118" s="24">
        <v>10</v>
      </c>
      <c r="AR118" s="34"/>
      <c r="AS118" s="3">
        <v>1</v>
      </c>
      <c r="AT118" s="23">
        <v>44002</v>
      </c>
      <c r="AU118" s="24">
        <v>10</v>
      </c>
      <c r="AV118" s="34"/>
      <c r="AW118" s="3">
        <v>1</v>
      </c>
      <c r="AX118" s="23">
        <v>44001</v>
      </c>
      <c r="AY118" s="24">
        <v>10</v>
      </c>
      <c r="AZ118" s="34"/>
      <c r="BA118" s="3">
        <v>1</v>
      </c>
      <c r="BB118" s="23">
        <v>44000</v>
      </c>
      <c r="BC118" s="27">
        <v>10</v>
      </c>
      <c r="BD118" s="34"/>
      <c r="BE118" s="3">
        <v>1</v>
      </c>
      <c r="BF118" s="23">
        <v>43999</v>
      </c>
      <c r="BG118" s="20">
        <v>10</v>
      </c>
      <c r="BH118" s="22"/>
    </row>
    <row r="119" spans="1:60" x14ac:dyDescent="0.25">
      <c r="A119" s="37"/>
      <c r="B119" s="61"/>
      <c r="C119" s="19">
        <f t="shared" si="12"/>
        <v>1</v>
      </c>
      <c r="D119" s="19">
        <f t="shared" si="13"/>
        <v>1</v>
      </c>
      <c r="E119" s="20">
        <f t="shared" si="11"/>
        <v>130</v>
      </c>
      <c r="F119" s="20">
        <v>10</v>
      </c>
      <c r="G119" s="23">
        <v>44012</v>
      </c>
      <c r="H119" s="22"/>
      <c r="I119" s="3">
        <v>6</v>
      </c>
      <c r="J119" s="23">
        <v>44011</v>
      </c>
      <c r="K119" s="27">
        <v>10</v>
      </c>
      <c r="L119" s="22"/>
      <c r="M119" s="3">
        <v>8</v>
      </c>
      <c r="N119" s="23">
        <v>44010</v>
      </c>
      <c r="O119" s="20">
        <v>10</v>
      </c>
      <c r="P119" s="22"/>
      <c r="Q119" s="3">
        <v>8</v>
      </c>
      <c r="R119" s="23">
        <v>44009</v>
      </c>
      <c r="S119" s="20">
        <v>10</v>
      </c>
      <c r="T119" s="22"/>
      <c r="U119" s="3">
        <v>8</v>
      </c>
      <c r="V119" s="23">
        <v>44008</v>
      </c>
      <c r="W119" s="27">
        <v>10</v>
      </c>
      <c r="X119" s="22"/>
      <c r="Y119" s="3">
        <v>5</v>
      </c>
      <c r="Z119" s="23">
        <v>44007</v>
      </c>
      <c r="AA119" s="24">
        <v>10</v>
      </c>
      <c r="AB119" s="22"/>
      <c r="AC119" s="3">
        <v>3</v>
      </c>
      <c r="AD119" s="23">
        <v>44006</v>
      </c>
      <c r="AE119" s="27">
        <v>10</v>
      </c>
      <c r="AF119" s="22"/>
      <c r="AG119" s="3">
        <v>1</v>
      </c>
      <c r="AH119" s="23">
        <v>44005</v>
      </c>
      <c r="AI119" s="27">
        <v>10</v>
      </c>
      <c r="AJ119" s="34"/>
      <c r="AK119" s="3">
        <v>1</v>
      </c>
      <c r="AL119" s="23">
        <v>44004</v>
      </c>
      <c r="AM119" s="24">
        <v>10</v>
      </c>
      <c r="AN119" s="34"/>
      <c r="AO119" s="3">
        <v>1</v>
      </c>
      <c r="AP119" s="23">
        <v>44003</v>
      </c>
      <c r="AQ119" s="24">
        <v>10</v>
      </c>
      <c r="AR119" s="34"/>
      <c r="AS119" s="3">
        <v>1</v>
      </c>
      <c r="AT119" s="23">
        <v>44002</v>
      </c>
      <c r="AU119" s="24">
        <v>10</v>
      </c>
      <c r="AV119" s="34"/>
      <c r="AW119" s="3">
        <v>1</v>
      </c>
      <c r="AX119" s="23">
        <v>44001</v>
      </c>
      <c r="AY119" s="24">
        <v>10</v>
      </c>
      <c r="AZ119" s="34"/>
      <c r="BA119" s="3">
        <v>1</v>
      </c>
      <c r="BB119" s="23">
        <v>44000</v>
      </c>
      <c r="BC119" s="27">
        <v>10</v>
      </c>
      <c r="BD119" s="34"/>
      <c r="BE119" s="3">
        <v>1</v>
      </c>
      <c r="BF119" s="23">
        <v>43999</v>
      </c>
      <c r="BG119" s="20">
        <v>10</v>
      </c>
      <c r="BH119" s="22"/>
    </row>
    <row r="120" spans="1:60" ht="13.75" thickBot="1" x14ac:dyDescent="0.3">
      <c r="A120" s="37"/>
      <c r="B120" s="61"/>
      <c r="C120" s="19">
        <f t="shared" si="12"/>
        <v>1</v>
      </c>
      <c r="D120" s="19">
        <f t="shared" si="13"/>
        <v>1</v>
      </c>
      <c r="E120" s="20">
        <f t="shared" si="11"/>
        <v>130</v>
      </c>
      <c r="F120" s="20">
        <v>10</v>
      </c>
      <c r="G120" s="23">
        <v>44012</v>
      </c>
      <c r="H120" s="22"/>
      <c r="I120" s="3">
        <v>6</v>
      </c>
      <c r="J120" s="23">
        <v>44011</v>
      </c>
      <c r="K120" s="27">
        <v>10</v>
      </c>
      <c r="L120" s="22"/>
      <c r="M120" s="3">
        <v>8</v>
      </c>
      <c r="N120" s="23">
        <v>44010</v>
      </c>
      <c r="O120" s="20">
        <v>10</v>
      </c>
      <c r="P120" s="22"/>
      <c r="Q120" s="3">
        <v>8</v>
      </c>
      <c r="R120" s="23">
        <v>44009</v>
      </c>
      <c r="S120" s="20">
        <v>10</v>
      </c>
      <c r="T120" s="22"/>
      <c r="U120" s="3">
        <v>8</v>
      </c>
      <c r="V120" s="23">
        <v>44008</v>
      </c>
      <c r="W120" s="27">
        <v>10</v>
      </c>
      <c r="X120" s="22"/>
      <c r="Y120" s="3">
        <v>5</v>
      </c>
      <c r="Z120" s="23">
        <v>44007</v>
      </c>
      <c r="AA120" s="24">
        <v>10</v>
      </c>
      <c r="AB120" s="22"/>
      <c r="AC120" s="3">
        <v>3</v>
      </c>
      <c r="AD120" s="23">
        <v>44006</v>
      </c>
      <c r="AE120" s="27">
        <v>10</v>
      </c>
      <c r="AF120" s="22"/>
      <c r="AG120" s="3">
        <v>1</v>
      </c>
      <c r="AH120" s="23">
        <v>44005</v>
      </c>
      <c r="AI120" s="27">
        <v>10</v>
      </c>
      <c r="AJ120" s="34"/>
      <c r="AK120" s="3">
        <v>1</v>
      </c>
      <c r="AL120" s="23">
        <v>44004</v>
      </c>
      <c r="AM120" s="24">
        <v>10</v>
      </c>
      <c r="AN120" s="34"/>
      <c r="AO120" s="3">
        <v>1</v>
      </c>
      <c r="AP120" s="23">
        <v>44003</v>
      </c>
      <c r="AQ120" s="24">
        <v>10</v>
      </c>
      <c r="AR120" s="34"/>
      <c r="AS120" s="3">
        <v>1</v>
      </c>
      <c r="AT120" s="23">
        <v>44002</v>
      </c>
      <c r="AU120" s="24">
        <v>10</v>
      </c>
      <c r="AV120" s="34"/>
      <c r="AW120" s="3">
        <v>1</v>
      </c>
      <c r="AX120" s="23">
        <v>44001</v>
      </c>
      <c r="AY120" s="24">
        <v>10</v>
      </c>
      <c r="AZ120" s="34"/>
      <c r="BA120" s="3">
        <v>1</v>
      </c>
      <c r="BB120" s="23">
        <v>44000</v>
      </c>
      <c r="BC120" s="27">
        <v>10</v>
      </c>
      <c r="BD120" s="34"/>
      <c r="BE120" s="3">
        <v>1</v>
      </c>
      <c r="BF120" s="23">
        <v>43999</v>
      </c>
      <c r="BG120" s="20">
        <v>10</v>
      </c>
      <c r="BH120" s="22"/>
    </row>
    <row r="121" spans="1:60" s="8" customFormat="1" x14ac:dyDescent="0.25">
      <c r="A121" s="5">
        <v>44013</v>
      </c>
      <c r="B121" s="63">
        <v>0.33333333333333331</v>
      </c>
      <c r="C121" s="6">
        <f t="shared" si="12"/>
        <v>1</v>
      </c>
      <c r="D121" s="6">
        <f>C121</f>
        <v>1</v>
      </c>
      <c r="E121" s="7">
        <f>SUM(K121,O121,S121,W121,AA121,AE121,AI121,AM121,AQ121,AU121,AY121,BC121,BG121)</f>
        <v>20</v>
      </c>
      <c r="F121" s="7">
        <v>10</v>
      </c>
      <c r="G121" s="15">
        <v>44012</v>
      </c>
      <c r="H121" s="12"/>
      <c r="I121" s="14"/>
      <c r="J121" s="15"/>
      <c r="K121" s="87">
        <v>0</v>
      </c>
      <c r="L121" s="12"/>
      <c r="M121" s="14">
        <v>8</v>
      </c>
      <c r="N121" s="15">
        <v>44010</v>
      </c>
      <c r="O121" s="11">
        <v>10</v>
      </c>
      <c r="P121" s="12"/>
      <c r="Q121" s="14"/>
      <c r="R121" s="15"/>
      <c r="S121" s="88">
        <v>0</v>
      </c>
      <c r="T121" s="12"/>
      <c r="U121" s="14"/>
      <c r="V121" s="15"/>
      <c r="W121" s="88">
        <v>0</v>
      </c>
      <c r="X121" s="12"/>
      <c r="Y121" s="14"/>
      <c r="Z121" s="15"/>
      <c r="AA121" s="87">
        <v>0</v>
      </c>
      <c r="AB121" s="12"/>
      <c r="AC121" s="14"/>
      <c r="AD121" s="15"/>
      <c r="AE121" s="87">
        <v>0</v>
      </c>
      <c r="AF121" s="12"/>
      <c r="AG121" s="14"/>
      <c r="AH121" s="15"/>
      <c r="AI121" s="87">
        <v>0</v>
      </c>
      <c r="AJ121" s="12"/>
      <c r="AK121" s="14"/>
      <c r="AL121" s="15"/>
      <c r="AM121" s="87">
        <v>0</v>
      </c>
      <c r="AN121" s="12"/>
      <c r="AO121" s="14"/>
      <c r="AP121" s="15"/>
      <c r="AQ121" s="87">
        <v>0</v>
      </c>
      <c r="AR121" s="12"/>
      <c r="AS121" s="14"/>
      <c r="AT121" s="15"/>
      <c r="AU121" s="88">
        <v>0</v>
      </c>
      <c r="AV121" s="12"/>
      <c r="AW121" s="14"/>
      <c r="AX121" s="15"/>
      <c r="AY121" s="88">
        <v>0</v>
      </c>
      <c r="AZ121" s="12"/>
      <c r="BA121" s="14">
        <v>1</v>
      </c>
      <c r="BB121" s="15">
        <v>44000</v>
      </c>
      <c r="BC121" s="59">
        <v>10</v>
      </c>
      <c r="BD121" s="12"/>
      <c r="BE121" s="14"/>
      <c r="BF121" s="15"/>
      <c r="BG121" s="7"/>
      <c r="BH121" s="12"/>
    </row>
    <row r="122" spans="1:60" x14ac:dyDescent="0.25">
      <c r="A122" s="37"/>
      <c r="B122" s="61"/>
      <c r="C122" s="19">
        <f t="shared" si="12"/>
        <v>1</v>
      </c>
      <c r="D122" s="19">
        <f t="shared" si="13"/>
        <v>1</v>
      </c>
      <c r="E122" s="20">
        <f t="shared" si="11"/>
        <v>130</v>
      </c>
      <c r="F122" s="20">
        <v>10</v>
      </c>
      <c r="G122" s="23">
        <v>44013</v>
      </c>
      <c r="H122" s="22"/>
      <c r="I122" s="3">
        <v>6</v>
      </c>
      <c r="J122" s="23">
        <v>44012</v>
      </c>
      <c r="K122" s="27">
        <v>10</v>
      </c>
      <c r="L122" s="22"/>
      <c r="M122" s="3">
        <v>8</v>
      </c>
      <c r="N122" s="23">
        <v>44011</v>
      </c>
      <c r="O122" s="20">
        <v>10</v>
      </c>
      <c r="P122" s="22"/>
      <c r="Q122" s="3">
        <v>8</v>
      </c>
      <c r="R122" s="23">
        <v>44010</v>
      </c>
      <c r="S122" s="20">
        <v>10</v>
      </c>
      <c r="T122" s="22"/>
      <c r="U122" s="3">
        <v>8</v>
      </c>
      <c r="V122" s="23">
        <v>44009</v>
      </c>
      <c r="W122" s="27">
        <v>10</v>
      </c>
      <c r="X122" s="22"/>
      <c r="Y122" s="3">
        <v>5</v>
      </c>
      <c r="Z122" s="23">
        <v>44008</v>
      </c>
      <c r="AA122" s="24">
        <v>10</v>
      </c>
      <c r="AB122" s="22"/>
      <c r="AC122" s="3">
        <v>3</v>
      </c>
      <c r="AD122" s="23">
        <v>44007</v>
      </c>
      <c r="AE122" s="27">
        <v>10</v>
      </c>
      <c r="AF122" s="22"/>
      <c r="AG122" s="3">
        <v>1</v>
      </c>
      <c r="AH122" s="23">
        <v>44006</v>
      </c>
      <c r="AI122" s="27">
        <v>10</v>
      </c>
      <c r="AJ122" s="34"/>
      <c r="AK122" s="3">
        <v>1</v>
      </c>
      <c r="AL122" s="23">
        <v>44005</v>
      </c>
      <c r="AM122" s="24">
        <v>10</v>
      </c>
      <c r="AN122" s="34"/>
      <c r="AO122" s="3">
        <v>1</v>
      </c>
      <c r="AP122" s="23">
        <v>44004</v>
      </c>
      <c r="AQ122" s="24">
        <v>10</v>
      </c>
      <c r="AR122" s="34"/>
      <c r="AS122" s="3">
        <v>1</v>
      </c>
      <c r="AT122" s="23">
        <v>44003</v>
      </c>
      <c r="AU122" s="24">
        <v>10</v>
      </c>
      <c r="AV122" s="34"/>
      <c r="AW122" s="3">
        <v>1</v>
      </c>
      <c r="AX122" s="23">
        <v>44002</v>
      </c>
      <c r="AY122" s="24">
        <v>10</v>
      </c>
      <c r="AZ122" s="34"/>
      <c r="BA122" s="3">
        <v>1</v>
      </c>
      <c r="BB122" s="23">
        <v>44001</v>
      </c>
      <c r="BC122" s="27">
        <v>10</v>
      </c>
      <c r="BD122" s="34"/>
      <c r="BE122" s="3">
        <v>1</v>
      </c>
      <c r="BF122" s="23">
        <v>44000</v>
      </c>
      <c r="BG122" s="20">
        <v>10</v>
      </c>
      <c r="BH122" s="22"/>
    </row>
    <row r="123" spans="1:60" x14ac:dyDescent="0.25">
      <c r="A123" s="37">
        <v>44013</v>
      </c>
      <c r="B123" s="61">
        <v>0.41666666666666669</v>
      </c>
      <c r="C123" s="19">
        <f t="shared" si="12"/>
        <v>4</v>
      </c>
      <c r="D123" s="19">
        <f t="shared" si="13"/>
        <v>4</v>
      </c>
      <c r="E123" s="20">
        <f t="shared" si="11"/>
        <v>520</v>
      </c>
      <c r="F123" s="20">
        <v>10</v>
      </c>
      <c r="G123" s="23">
        <v>44013</v>
      </c>
      <c r="H123" s="22"/>
      <c r="I123" s="3">
        <v>6</v>
      </c>
      <c r="J123" s="23">
        <v>44012</v>
      </c>
      <c r="K123" s="27">
        <v>40</v>
      </c>
      <c r="L123" s="22"/>
      <c r="M123" s="3">
        <v>8</v>
      </c>
      <c r="N123" s="23">
        <v>44011</v>
      </c>
      <c r="O123" s="20">
        <v>40</v>
      </c>
      <c r="P123" s="22"/>
      <c r="Q123" s="3">
        <v>8</v>
      </c>
      <c r="R123" s="23">
        <v>44010</v>
      </c>
      <c r="S123" s="20">
        <v>40</v>
      </c>
      <c r="T123" s="22"/>
      <c r="U123" s="3">
        <v>8</v>
      </c>
      <c r="V123" s="23">
        <v>44009</v>
      </c>
      <c r="W123" s="27">
        <v>40</v>
      </c>
      <c r="X123" s="22"/>
      <c r="Y123" s="3">
        <v>5</v>
      </c>
      <c r="Z123" s="23">
        <v>44008</v>
      </c>
      <c r="AA123" s="24">
        <v>40</v>
      </c>
      <c r="AB123" s="22"/>
      <c r="AC123" s="3">
        <v>3</v>
      </c>
      <c r="AD123" s="23">
        <v>44007</v>
      </c>
      <c r="AE123" s="27">
        <v>40</v>
      </c>
      <c r="AF123" s="22"/>
      <c r="AG123" s="3">
        <v>1</v>
      </c>
      <c r="AH123" s="23">
        <v>44006</v>
      </c>
      <c r="AI123" s="27">
        <v>40</v>
      </c>
      <c r="AJ123" s="34"/>
      <c r="AK123" s="3">
        <v>1</v>
      </c>
      <c r="AL123" s="23">
        <v>44005</v>
      </c>
      <c r="AM123" s="24">
        <v>40</v>
      </c>
      <c r="AN123" s="34"/>
      <c r="AO123" s="3">
        <v>1</v>
      </c>
      <c r="AP123" s="23">
        <v>44004</v>
      </c>
      <c r="AQ123" s="24">
        <v>40</v>
      </c>
      <c r="AR123" s="34"/>
      <c r="AS123" s="3">
        <v>1</v>
      </c>
      <c r="AT123" s="23">
        <v>44003</v>
      </c>
      <c r="AU123" s="24">
        <v>40</v>
      </c>
      <c r="AV123" s="34"/>
      <c r="AW123" s="3">
        <v>1</v>
      </c>
      <c r="AX123" s="23">
        <v>44002</v>
      </c>
      <c r="AY123" s="24">
        <v>40</v>
      </c>
      <c r="AZ123" s="34"/>
      <c r="BA123" s="3">
        <v>1</v>
      </c>
      <c r="BB123" s="23">
        <v>44001</v>
      </c>
      <c r="BC123" s="27">
        <v>40</v>
      </c>
      <c r="BD123" s="34"/>
      <c r="BE123" s="3">
        <v>1</v>
      </c>
      <c r="BF123" s="23">
        <v>44000</v>
      </c>
      <c r="BG123" s="20">
        <v>40</v>
      </c>
      <c r="BH123" s="22"/>
    </row>
    <row r="124" spans="1:60" x14ac:dyDescent="0.25">
      <c r="A124" s="37">
        <v>44013</v>
      </c>
      <c r="B124" s="61">
        <v>0.45833333333333331</v>
      </c>
      <c r="C124" s="19">
        <f t="shared" si="12"/>
        <v>1</v>
      </c>
      <c r="D124" s="19">
        <f>C124</f>
        <v>1</v>
      </c>
      <c r="E124" s="20">
        <f>SUM(K124,O124,S124,W124,AA124,AE124,AI124,AM124,AQ124,AU124,AY124,BC124,BG124)</f>
        <v>50</v>
      </c>
      <c r="F124" s="20">
        <v>10</v>
      </c>
      <c r="G124" s="26">
        <v>44013</v>
      </c>
      <c r="H124" s="22"/>
      <c r="I124" s="25"/>
      <c r="J124" s="26"/>
      <c r="K124" s="29">
        <v>0</v>
      </c>
      <c r="L124" s="22"/>
      <c r="M124" s="25"/>
      <c r="N124" s="23"/>
      <c r="O124" s="41">
        <v>0</v>
      </c>
      <c r="P124" s="22"/>
      <c r="Q124" s="25"/>
      <c r="R124" s="23"/>
      <c r="S124" s="41">
        <v>0</v>
      </c>
      <c r="T124" s="22"/>
      <c r="U124" s="25"/>
      <c r="V124" s="23"/>
      <c r="W124" s="29">
        <v>0</v>
      </c>
      <c r="X124" s="22"/>
      <c r="Y124" s="25">
        <v>5</v>
      </c>
      <c r="Z124" s="23">
        <v>44008</v>
      </c>
      <c r="AA124" s="27">
        <v>10</v>
      </c>
      <c r="AB124" s="22"/>
      <c r="AC124" s="25">
        <v>3</v>
      </c>
      <c r="AD124" s="23">
        <v>44007</v>
      </c>
      <c r="AE124" s="20">
        <v>10</v>
      </c>
      <c r="AF124" s="22"/>
      <c r="AG124" s="25">
        <v>1</v>
      </c>
      <c r="AH124" s="23">
        <v>44006</v>
      </c>
      <c r="AI124" s="20">
        <v>10</v>
      </c>
      <c r="AJ124" s="22"/>
      <c r="AK124" s="25">
        <v>1</v>
      </c>
      <c r="AL124" s="23">
        <v>44005</v>
      </c>
      <c r="AM124" s="24">
        <v>10</v>
      </c>
      <c r="AN124" s="22"/>
      <c r="AO124" s="25">
        <v>1</v>
      </c>
      <c r="AP124" s="23">
        <v>44004</v>
      </c>
      <c r="AQ124" s="24">
        <v>10</v>
      </c>
      <c r="AR124" s="22"/>
      <c r="AS124" s="25"/>
      <c r="AT124" s="23"/>
      <c r="AU124" s="20"/>
      <c r="AV124" s="22"/>
      <c r="AW124" s="25"/>
      <c r="AX124" s="23"/>
      <c r="AY124" s="28"/>
      <c r="AZ124" s="22"/>
      <c r="BA124" s="25"/>
      <c r="BB124" s="23"/>
      <c r="BC124" s="20"/>
      <c r="BD124" s="22"/>
      <c r="BE124" s="25"/>
      <c r="BF124" s="23"/>
      <c r="BG124" s="20"/>
      <c r="BH124" s="22"/>
    </row>
    <row r="125" spans="1:60" x14ac:dyDescent="0.25">
      <c r="A125" s="37"/>
      <c r="B125" s="61"/>
      <c r="C125" s="19">
        <f t="shared" si="12"/>
        <v>1</v>
      </c>
      <c r="D125" s="19">
        <f t="shared" si="13"/>
        <v>1</v>
      </c>
      <c r="E125" s="20">
        <f t="shared" si="11"/>
        <v>90</v>
      </c>
      <c r="F125" s="20">
        <v>10</v>
      </c>
      <c r="G125" s="23">
        <v>44013</v>
      </c>
      <c r="H125" s="22"/>
      <c r="I125" s="3">
        <v>6</v>
      </c>
      <c r="J125" s="23">
        <v>44012</v>
      </c>
      <c r="K125" s="27">
        <v>10</v>
      </c>
      <c r="L125" s="22"/>
      <c r="M125" s="3">
        <v>8</v>
      </c>
      <c r="N125" s="23">
        <v>44011</v>
      </c>
      <c r="O125" s="20">
        <v>10</v>
      </c>
      <c r="P125" s="22"/>
      <c r="Q125" s="3">
        <v>8</v>
      </c>
      <c r="R125" s="23">
        <v>44010</v>
      </c>
      <c r="S125" s="20">
        <v>10</v>
      </c>
      <c r="T125" s="22"/>
      <c r="U125" s="3">
        <v>8</v>
      </c>
      <c r="V125" s="23">
        <v>44009</v>
      </c>
      <c r="W125" s="27">
        <v>10</v>
      </c>
      <c r="X125" s="22"/>
      <c r="Y125" s="3">
        <v>5</v>
      </c>
      <c r="Z125" s="23">
        <v>44008</v>
      </c>
      <c r="AA125" s="24">
        <v>10</v>
      </c>
      <c r="AB125" s="22"/>
      <c r="AC125" s="3">
        <v>3</v>
      </c>
      <c r="AD125" s="23">
        <v>44007</v>
      </c>
      <c r="AE125" s="27">
        <v>10</v>
      </c>
      <c r="AF125" s="22"/>
      <c r="AG125" s="3">
        <v>1</v>
      </c>
      <c r="AH125" s="23">
        <v>44006</v>
      </c>
      <c r="AI125" s="27">
        <v>10</v>
      </c>
      <c r="AJ125" s="34"/>
      <c r="AK125" s="3">
        <v>1</v>
      </c>
      <c r="AL125" s="23">
        <v>44005</v>
      </c>
      <c r="AM125" s="24">
        <v>10</v>
      </c>
      <c r="AN125" s="34"/>
      <c r="AO125" s="3">
        <v>1</v>
      </c>
      <c r="AP125" s="23">
        <v>44004</v>
      </c>
      <c r="AQ125" s="24">
        <v>10</v>
      </c>
      <c r="AR125" s="34"/>
      <c r="AS125" s="3"/>
      <c r="AT125" s="23"/>
      <c r="AU125" s="24"/>
      <c r="AV125" s="34"/>
      <c r="AW125" s="3"/>
      <c r="AX125" s="23"/>
      <c r="AY125" s="24"/>
      <c r="AZ125" s="34"/>
      <c r="BA125" s="3"/>
      <c r="BB125" s="23"/>
      <c r="BC125" s="27"/>
      <c r="BD125" s="34"/>
      <c r="BE125" s="3"/>
      <c r="BF125" s="23"/>
      <c r="BG125" s="20"/>
      <c r="BH125" s="22"/>
    </row>
    <row r="126" spans="1:60" x14ac:dyDescent="0.25">
      <c r="A126" s="37">
        <v>44013</v>
      </c>
      <c r="B126" s="61">
        <v>0.5</v>
      </c>
      <c r="C126" s="19">
        <f t="shared" si="12"/>
        <v>1</v>
      </c>
      <c r="D126" s="19">
        <f t="shared" si="13"/>
        <v>1</v>
      </c>
      <c r="E126" s="20">
        <f t="shared" si="11"/>
        <v>130</v>
      </c>
      <c r="F126" s="20">
        <v>10</v>
      </c>
      <c r="G126" s="23">
        <v>44013</v>
      </c>
      <c r="H126" s="22"/>
      <c r="I126" s="3">
        <v>6</v>
      </c>
      <c r="J126" s="23">
        <v>44012</v>
      </c>
      <c r="K126" s="27">
        <v>10</v>
      </c>
      <c r="L126" s="22"/>
      <c r="M126" s="3">
        <v>8</v>
      </c>
      <c r="N126" s="23">
        <v>44011</v>
      </c>
      <c r="O126" s="20">
        <v>10</v>
      </c>
      <c r="P126" s="22"/>
      <c r="Q126" s="3">
        <v>8</v>
      </c>
      <c r="R126" s="23">
        <v>44010</v>
      </c>
      <c r="S126" s="20">
        <v>10</v>
      </c>
      <c r="T126" s="22"/>
      <c r="U126" s="3">
        <v>8</v>
      </c>
      <c r="V126" s="23">
        <v>44009</v>
      </c>
      <c r="W126" s="27">
        <v>10</v>
      </c>
      <c r="X126" s="22"/>
      <c r="Y126" s="3">
        <v>5</v>
      </c>
      <c r="Z126" s="23">
        <v>44008</v>
      </c>
      <c r="AA126" s="24">
        <v>10</v>
      </c>
      <c r="AB126" s="22"/>
      <c r="AC126" s="3">
        <v>3</v>
      </c>
      <c r="AD126" s="23">
        <v>44007</v>
      </c>
      <c r="AE126" s="27">
        <v>10</v>
      </c>
      <c r="AF126" s="22"/>
      <c r="AG126" s="3">
        <v>1</v>
      </c>
      <c r="AH126" s="23">
        <v>44006</v>
      </c>
      <c r="AI126" s="27">
        <v>10</v>
      </c>
      <c r="AJ126" s="34"/>
      <c r="AK126" s="3">
        <v>1</v>
      </c>
      <c r="AL126" s="23">
        <v>44005</v>
      </c>
      <c r="AM126" s="24">
        <v>10</v>
      </c>
      <c r="AN126" s="34"/>
      <c r="AO126" s="3">
        <v>1</v>
      </c>
      <c r="AP126" s="23">
        <v>44004</v>
      </c>
      <c r="AQ126" s="24">
        <v>10</v>
      </c>
      <c r="AR126" s="34"/>
      <c r="AS126" s="3">
        <v>1</v>
      </c>
      <c r="AT126" s="23">
        <v>44003</v>
      </c>
      <c r="AU126" s="24">
        <v>10</v>
      </c>
      <c r="AV126" s="34"/>
      <c r="AW126" s="3">
        <v>1</v>
      </c>
      <c r="AX126" s="23">
        <v>44002</v>
      </c>
      <c r="AY126" s="24">
        <v>10</v>
      </c>
      <c r="AZ126" s="34"/>
      <c r="BA126" s="3">
        <v>1</v>
      </c>
      <c r="BB126" s="23">
        <v>44001</v>
      </c>
      <c r="BC126" s="27">
        <v>10</v>
      </c>
      <c r="BD126" s="34"/>
      <c r="BE126" s="3">
        <v>1</v>
      </c>
      <c r="BF126" s="23">
        <v>44000</v>
      </c>
      <c r="BG126" s="20">
        <v>10</v>
      </c>
      <c r="BH126" s="22"/>
    </row>
    <row r="127" spans="1:60" x14ac:dyDescent="0.25">
      <c r="A127" s="37"/>
      <c r="C127" s="19">
        <f t="shared" si="12"/>
        <v>1</v>
      </c>
      <c r="D127" s="19">
        <f t="shared" si="13"/>
        <v>1</v>
      </c>
      <c r="E127" s="20">
        <f t="shared" ref="E127:E156" si="14">SUM(K127,O127,S127,W127,AA127,AE127,AI127,AM127,AQ127,AU127,AY127,BC127,BG127)</f>
        <v>120</v>
      </c>
      <c r="F127" s="20">
        <v>10</v>
      </c>
      <c r="G127" s="23">
        <v>44013</v>
      </c>
      <c r="H127" s="22"/>
      <c r="I127" s="3">
        <v>6</v>
      </c>
      <c r="J127" s="23">
        <v>44012</v>
      </c>
      <c r="K127" s="27">
        <v>10</v>
      </c>
      <c r="L127" s="22"/>
      <c r="M127" s="3">
        <v>8</v>
      </c>
      <c r="N127" s="23">
        <v>44011</v>
      </c>
      <c r="O127" s="20">
        <v>10</v>
      </c>
      <c r="P127" s="22"/>
      <c r="Q127" s="3">
        <v>8</v>
      </c>
      <c r="R127" s="23">
        <v>44010</v>
      </c>
      <c r="S127" s="20">
        <v>10</v>
      </c>
      <c r="T127" s="22"/>
      <c r="U127" s="3">
        <v>8</v>
      </c>
      <c r="V127" s="23">
        <v>44009</v>
      </c>
      <c r="W127" s="27">
        <v>10</v>
      </c>
      <c r="X127" s="22"/>
      <c r="Y127" s="3"/>
      <c r="Z127" s="23"/>
      <c r="AA127" s="29">
        <v>0</v>
      </c>
      <c r="AB127" s="22"/>
      <c r="AC127" s="3">
        <v>3</v>
      </c>
      <c r="AD127" s="23">
        <v>44007</v>
      </c>
      <c r="AE127" s="27">
        <v>10</v>
      </c>
      <c r="AF127" s="22"/>
      <c r="AG127" s="3">
        <v>1</v>
      </c>
      <c r="AH127" s="23">
        <v>44006</v>
      </c>
      <c r="AI127" s="27">
        <v>10</v>
      </c>
      <c r="AJ127" s="34"/>
      <c r="AK127" s="3">
        <v>1</v>
      </c>
      <c r="AL127" s="23">
        <v>44005</v>
      </c>
      <c r="AM127" s="24">
        <v>10</v>
      </c>
      <c r="AN127" s="34"/>
      <c r="AO127" s="3">
        <v>1</v>
      </c>
      <c r="AP127" s="23">
        <v>44004</v>
      </c>
      <c r="AQ127" s="24">
        <v>10</v>
      </c>
      <c r="AR127" s="34"/>
      <c r="AS127" s="3">
        <v>1</v>
      </c>
      <c r="AT127" s="23">
        <v>44003</v>
      </c>
      <c r="AU127" s="24">
        <v>10</v>
      </c>
      <c r="AV127" s="34"/>
      <c r="AW127" s="3">
        <v>1</v>
      </c>
      <c r="AX127" s="23">
        <v>44002</v>
      </c>
      <c r="AY127" s="24">
        <v>10</v>
      </c>
      <c r="AZ127" s="34"/>
      <c r="BA127" s="3">
        <v>1</v>
      </c>
      <c r="BB127" s="23">
        <v>44001</v>
      </c>
      <c r="BC127" s="27">
        <v>10</v>
      </c>
      <c r="BD127" s="34"/>
      <c r="BE127" s="3">
        <v>1</v>
      </c>
      <c r="BF127" s="23">
        <v>44000</v>
      </c>
      <c r="BG127" s="20">
        <v>10</v>
      </c>
      <c r="BH127" s="22"/>
    </row>
    <row r="128" spans="1:60" x14ac:dyDescent="0.25">
      <c r="A128" s="37">
        <v>44013</v>
      </c>
      <c r="B128" s="61">
        <v>0.66666666666666663</v>
      </c>
      <c r="C128" s="19">
        <f t="shared" si="12"/>
        <v>2</v>
      </c>
      <c r="D128" s="19">
        <f t="shared" si="13"/>
        <v>2</v>
      </c>
      <c r="E128" s="20">
        <f t="shared" si="14"/>
        <v>260</v>
      </c>
      <c r="F128" s="20">
        <v>10</v>
      </c>
      <c r="G128" s="23">
        <v>44013</v>
      </c>
      <c r="H128" s="22"/>
      <c r="I128" s="3">
        <v>6</v>
      </c>
      <c r="J128" s="23">
        <v>44012</v>
      </c>
      <c r="K128" s="27">
        <v>20</v>
      </c>
      <c r="L128" s="22"/>
      <c r="M128" s="3">
        <v>8</v>
      </c>
      <c r="N128" s="23">
        <v>44011</v>
      </c>
      <c r="O128" s="20">
        <v>20</v>
      </c>
      <c r="P128" s="22"/>
      <c r="Q128" s="3">
        <v>8</v>
      </c>
      <c r="R128" s="23">
        <v>44010</v>
      </c>
      <c r="S128" s="20">
        <v>20</v>
      </c>
      <c r="T128" s="22"/>
      <c r="U128" s="3">
        <v>8</v>
      </c>
      <c r="V128" s="23">
        <v>44009</v>
      </c>
      <c r="W128" s="27">
        <v>20</v>
      </c>
      <c r="X128" s="22"/>
      <c r="Y128" s="3">
        <v>5</v>
      </c>
      <c r="Z128" s="23">
        <v>44008</v>
      </c>
      <c r="AA128" s="24">
        <v>20</v>
      </c>
      <c r="AB128" s="22"/>
      <c r="AC128" s="3">
        <v>3</v>
      </c>
      <c r="AD128" s="23">
        <v>44007</v>
      </c>
      <c r="AE128" s="27">
        <v>20</v>
      </c>
      <c r="AF128" s="22"/>
      <c r="AG128" s="3">
        <v>1</v>
      </c>
      <c r="AH128" s="23">
        <v>44006</v>
      </c>
      <c r="AI128" s="27">
        <v>20</v>
      </c>
      <c r="AJ128" s="34"/>
      <c r="AK128" s="3">
        <v>1</v>
      </c>
      <c r="AL128" s="23">
        <v>44005</v>
      </c>
      <c r="AM128" s="24">
        <v>20</v>
      </c>
      <c r="AN128" s="34"/>
      <c r="AO128" s="3">
        <v>1</v>
      </c>
      <c r="AP128" s="23">
        <v>44004</v>
      </c>
      <c r="AQ128" s="24">
        <v>20</v>
      </c>
      <c r="AR128" s="34"/>
      <c r="AS128" s="3">
        <v>1</v>
      </c>
      <c r="AT128" s="23">
        <v>44003</v>
      </c>
      <c r="AU128" s="24">
        <v>20</v>
      </c>
      <c r="AV128" s="34"/>
      <c r="AW128" s="3">
        <v>1</v>
      </c>
      <c r="AX128" s="23">
        <v>44002</v>
      </c>
      <c r="AY128" s="24">
        <v>20</v>
      </c>
      <c r="AZ128" s="34"/>
      <c r="BA128" s="3">
        <v>1</v>
      </c>
      <c r="BB128" s="23">
        <v>44001</v>
      </c>
      <c r="BC128" s="27">
        <v>20</v>
      </c>
      <c r="BD128" s="34"/>
      <c r="BE128" s="3">
        <v>1</v>
      </c>
      <c r="BF128" s="23">
        <v>44000</v>
      </c>
      <c r="BG128" s="20">
        <v>20</v>
      </c>
      <c r="BH128" s="22"/>
    </row>
    <row r="129" spans="1:60" x14ac:dyDescent="0.25">
      <c r="A129" s="92">
        <v>44013</v>
      </c>
      <c r="B129" s="93">
        <v>0.70833333333333337</v>
      </c>
      <c r="C129" s="19">
        <f t="shared" si="12"/>
        <v>1</v>
      </c>
      <c r="D129" s="19">
        <f>C129</f>
        <v>1</v>
      </c>
      <c r="E129" s="20">
        <f>SUM(K129,O129,S129,W129,AA129,AE129,AI129,AM129,AQ129,AU129,AY129,BC129,BG129)</f>
        <v>130</v>
      </c>
      <c r="F129" s="20">
        <v>10</v>
      </c>
      <c r="G129" s="23">
        <v>44013</v>
      </c>
      <c r="H129" s="22"/>
      <c r="I129" s="3">
        <v>6</v>
      </c>
      <c r="J129" s="23">
        <v>44012</v>
      </c>
      <c r="K129" s="27">
        <v>10</v>
      </c>
      <c r="L129" s="22"/>
      <c r="M129" s="3">
        <v>8</v>
      </c>
      <c r="N129" s="23">
        <v>44011</v>
      </c>
      <c r="O129" s="20">
        <v>10</v>
      </c>
      <c r="P129" s="22"/>
      <c r="Q129" s="3">
        <v>8</v>
      </c>
      <c r="R129" s="23">
        <v>44010</v>
      </c>
      <c r="S129" s="20">
        <v>10</v>
      </c>
      <c r="T129" s="22"/>
      <c r="U129" s="3">
        <v>8</v>
      </c>
      <c r="V129" s="23">
        <v>44009</v>
      </c>
      <c r="W129" s="27">
        <v>10</v>
      </c>
      <c r="X129" s="22"/>
      <c r="Y129" s="3">
        <v>5</v>
      </c>
      <c r="Z129" s="23">
        <v>44008</v>
      </c>
      <c r="AA129" s="24">
        <v>10</v>
      </c>
      <c r="AB129" s="22"/>
      <c r="AC129" s="3">
        <v>3</v>
      </c>
      <c r="AD129" s="23">
        <v>44007</v>
      </c>
      <c r="AE129" s="27">
        <v>10</v>
      </c>
      <c r="AF129" s="22"/>
      <c r="AG129" s="3">
        <v>1</v>
      </c>
      <c r="AH129" s="23">
        <v>44006</v>
      </c>
      <c r="AI129" s="27">
        <v>10</v>
      </c>
      <c r="AJ129" s="34"/>
      <c r="AK129" s="3">
        <v>1</v>
      </c>
      <c r="AL129" s="23">
        <v>44005</v>
      </c>
      <c r="AM129" s="24">
        <v>10</v>
      </c>
      <c r="AN129" s="34"/>
      <c r="AO129" s="3">
        <v>1</v>
      </c>
      <c r="AP129" s="23">
        <v>44004</v>
      </c>
      <c r="AQ129" s="24">
        <v>10</v>
      </c>
      <c r="AR129" s="34"/>
      <c r="AS129" s="3">
        <v>1</v>
      </c>
      <c r="AT129" s="23">
        <v>44003</v>
      </c>
      <c r="AU129" s="24">
        <v>10</v>
      </c>
      <c r="AV129" s="34"/>
      <c r="AW129" s="3">
        <v>1</v>
      </c>
      <c r="AX129" s="23">
        <v>44002</v>
      </c>
      <c r="AY129" s="24">
        <v>10</v>
      </c>
      <c r="AZ129" s="34"/>
      <c r="BA129" s="3">
        <v>1</v>
      </c>
      <c r="BB129" s="23">
        <v>44001</v>
      </c>
      <c r="BC129" s="27">
        <v>10</v>
      </c>
      <c r="BD129" s="34"/>
      <c r="BE129" s="3">
        <v>1</v>
      </c>
      <c r="BF129" s="23">
        <v>44000</v>
      </c>
      <c r="BG129" s="20">
        <v>10</v>
      </c>
      <c r="BH129" s="22"/>
    </row>
    <row r="130" spans="1:60" x14ac:dyDescent="0.25">
      <c r="A130" s="92"/>
      <c r="B130" s="161"/>
      <c r="C130" s="19">
        <f t="shared" si="12"/>
        <v>1</v>
      </c>
      <c r="D130" s="19">
        <f>C130</f>
        <v>1</v>
      </c>
      <c r="E130" s="20">
        <f>SUM(K130,O130,S130,W130,AA130,AE130,AI130,AM130,AQ130,AU130,AY130,BC130,BG130)</f>
        <v>110</v>
      </c>
      <c r="F130" s="20">
        <v>10</v>
      </c>
      <c r="G130" s="26">
        <v>44013</v>
      </c>
      <c r="H130" s="22"/>
      <c r="I130" s="25">
        <v>6</v>
      </c>
      <c r="J130" s="26">
        <v>44012</v>
      </c>
      <c r="K130" s="27">
        <v>10</v>
      </c>
      <c r="L130" s="22"/>
      <c r="M130" s="25">
        <v>8</v>
      </c>
      <c r="N130" s="23">
        <v>44011</v>
      </c>
      <c r="O130" s="20">
        <v>10</v>
      </c>
      <c r="P130" s="22"/>
      <c r="Q130" s="25">
        <v>8</v>
      </c>
      <c r="R130" s="23">
        <v>44010</v>
      </c>
      <c r="S130" s="20">
        <v>10</v>
      </c>
      <c r="T130" s="22"/>
      <c r="U130" s="25"/>
      <c r="V130" s="23"/>
      <c r="W130" s="29">
        <v>0</v>
      </c>
      <c r="X130" s="22"/>
      <c r="Y130" s="25">
        <v>5</v>
      </c>
      <c r="Z130" s="23">
        <v>44008</v>
      </c>
      <c r="AA130" s="24">
        <v>10</v>
      </c>
      <c r="AB130" s="22"/>
      <c r="AC130" s="25"/>
      <c r="AD130" s="23"/>
      <c r="AE130" s="29">
        <v>0</v>
      </c>
      <c r="AF130" s="22"/>
      <c r="AG130" s="25">
        <v>1</v>
      </c>
      <c r="AH130" s="23">
        <v>44006</v>
      </c>
      <c r="AI130" s="24">
        <v>10</v>
      </c>
      <c r="AJ130" s="34"/>
      <c r="AK130" s="25">
        <v>1</v>
      </c>
      <c r="AL130" s="23">
        <v>44005</v>
      </c>
      <c r="AM130" s="24">
        <v>10</v>
      </c>
      <c r="AN130" s="34"/>
      <c r="AO130" s="25">
        <v>1</v>
      </c>
      <c r="AP130" s="23">
        <v>44004</v>
      </c>
      <c r="AQ130" s="24">
        <v>10</v>
      </c>
      <c r="AR130" s="34"/>
      <c r="AS130" s="25">
        <v>1</v>
      </c>
      <c r="AT130" s="23">
        <v>44003</v>
      </c>
      <c r="AU130" s="24">
        <v>10</v>
      </c>
      <c r="AV130" s="34"/>
      <c r="AW130" s="25">
        <v>1</v>
      </c>
      <c r="AX130" s="23">
        <v>44002</v>
      </c>
      <c r="AY130" s="24">
        <v>10</v>
      </c>
      <c r="AZ130" s="34"/>
      <c r="BA130" s="25">
        <v>1</v>
      </c>
      <c r="BB130" s="23">
        <v>44001</v>
      </c>
      <c r="BC130" s="27">
        <v>10</v>
      </c>
      <c r="BD130" s="34"/>
      <c r="BE130" s="25">
        <v>1</v>
      </c>
      <c r="BF130" s="23">
        <v>44000</v>
      </c>
      <c r="BG130" s="20">
        <v>10</v>
      </c>
      <c r="BH130" s="22"/>
    </row>
    <row r="131" spans="1:60" s="94" customFormat="1" x14ac:dyDescent="0.25">
      <c r="A131" s="92"/>
      <c r="B131" s="93"/>
      <c r="C131" s="19">
        <f t="shared" si="12"/>
        <v>1</v>
      </c>
      <c r="D131" s="19">
        <f t="shared" si="13"/>
        <v>1</v>
      </c>
      <c r="E131" s="28">
        <f t="shared" si="14"/>
        <v>100</v>
      </c>
      <c r="F131" s="28">
        <v>10</v>
      </c>
      <c r="G131" s="90">
        <v>44013</v>
      </c>
      <c r="H131" s="22"/>
      <c r="I131" s="89">
        <v>6</v>
      </c>
      <c r="J131" s="90">
        <v>44012</v>
      </c>
      <c r="K131" s="24">
        <v>10</v>
      </c>
      <c r="L131" s="22"/>
      <c r="M131" s="89">
        <v>8</v>
      </c>
      <c r="N131" s="90">
        <v>44011</v>
      </c>
      <c r="O131" s="28">
        <v>10</v>
      </c>
      <c r="P131" s="22"/>
      <c r="Q131" s="89">
        <v>8</v>
      </c>
      <c r="R131" s="90">
        <v>44010</v>
      </c>
      <c r="S131" s="28">
        <v>10</v>
      </c>
      <c r="T131" s="22"/>
      <c r="U131" s="89">
        <v>8</v>
      </c>
      <c r="V131" s="90">
        <v>44009</v>
      </c>
      <c r="W131" s="24">
        <v>10</v>
      </c>
      <c r="X131" s="22"/>
      <c r="Y131" s="89">
        <v>5</v>
      </c>
      <c r="Z131" s="90">
        <v>44008</v>
      </c>
      <c r="AA131" s="24">
        <v>10</v>
      </c>
      <c r="AB131" s="22"/>
      <c r="AC131" s="89"/>
      <c r="AD131" s="90"/>
      <c r="AE131" s="29">
        <v>0</v>
      </c>
      <c r="AF131" s="22"/>
      <c r="AG131" s="89">
        <v>1</v>
      </c>
      <c r="AH131" s="90">
        <v>44006</v>
      </c>
      <c r="AI131" s="24">
        <v>10</v>
      </c>
      <c r="AJ131" s="22"/>
      <c r="AK131" s="89">
        <v>1</v>
      </c>
      <c r="AL131" s="90">
        <v>44005</v>
      </c>
      <c r="AM131" s="24">
        <v>10</v>
      </c>
      <c r="AN131" s="22"/>
      <c r="AO131" s="89"/>
      <c r="AP131" s="90"/>
      <c r="AQ131" s="41">
        <v>0</v>
      </c>
      <c r="AR131" s="22"/>
      <c r="AS131" s="89"/>
      <c r="AT131" s="90"/>
      <c r="AU131" s="41">
        <v>0</v>
      </c>
      <c r="AV131" s="22"/>
      <c r="AW131" s="89">
        <v>1</v>
      </c>
      <c r="AX131" s="90">
        <v>44002</v>
      </c>
      <c r="AY131" s="28">
        <v>10</v>
      </c>
      <c r="AZ131" s="22"/>
      <c r="BA131" s="89">
        <v>1</v>
      </c>
      <c r="BB131" s="90">
        <v>44001</v>
      </c>
      <c r="BC131" s="28">
        <v>10</v>
      </c>
      <c r="BD131" s="22"/>
      <c r="BE131" s="89">
        <v>1</v>
      </c>
      <c r="BF131" s="90">
        <v>44000</v>
      </c>
      <c r="BG131" s="28">
        <v>10</v>
      </c>
      <c r="BH131" s="22"/>
    </row>
    <row r="132" spans="1:60" x14ac:dyDescent="0.25">
      <c r="A132" s="37">
        <v>44013</v>
      </c>
      <c r="B132" s="61">
        <v>0.79166666666666663</v>
      </c>
      <c r="C132" s="19">
        <f t="shared" si="12"/>
        <v>1</v>
      </c>
      <c r="D132" s="19">
        <f t="shared" si="13"/>
        <v>1</v>
      </c>
      <c r="E132" s="20">
        <f t="shared" si="14"/>
        <v>130</v>
      </c>
      <c r="F132" s="20">
        <v>10</v>
      </c>
      <c r="G132" s="23">
        <v>44013</v>
      </c>
      <c r="H132" s="22"/>
      <c r="I132" s="3">
        <v>6</v>
      </c>
      <c r="J132" s="23">
        <v>44012</v>
      </c>
      <c r="K132" s="27">
        <v>10</v>
      </c>
      <c r="L132" s="22"/>
      <c r="M132" s="3">
        <v>8</v>
      </c>
      <c r="N132" s="23">
        <v>44011</v>
      </c>
      <c r="O132" s="20">
        <v>10</v>
      </c>
      <c r="P132" s="22"/>
      <c r="Q132" s="3">
        <v>8</v>
      </c>
      <c r="R132" s="23">
        <v>44010</v>
      </c>
      <c r="S132" s="20">
        <v>10</v>
      </c>
      <c r="T132" s="22"/>
      <c r="U132" s="3">
        <v>8</v>
      </c>
      <c r="V132" s="23">
        <v>44009</v>
      </c>
      <c r="W132" s="27">
        <v>10</v>
      </c>
      <c r="X132" s="22"/>
      <c r="Y132" s="3">
        <v>5</v>
      </c>
      <c r="Z132" s="23">
        <v>44008</v>
      </c>
      <c r="AA132" s="24">
        <v>10</v>
      </c>
      <c r="AB132" s="22"/>
      <c r="AC132" s="3">
        <v>3</v>
      </c>
      <c r="AD132" s="23">
        <v>44007</v>
      </c>
      <c r="AE132" s="27">
        <v>10</v>
      </c>
      <c r="AF132" s="22"/>
      <c r="AG132" s="3">
        <v>1</v>
      </c>
      <c r="AH132" s="23">
        <v>44006</v>
      </c>
      <c r="AI132" s="27">
        <v>10</v>
      </c>
      <c r="AJ132" s="34"/>
      <c r="AK132" s="3">
        <v>1</v>
      </c>
      <c r="AL132" s="23">
        <v>44005</v>
      </c>
      <c r="AM132" s="24">
        <v>10</v>
      </c>
      <c r="AN132" s="34"/>
      <c r="AO132" s="3">
        <v>1</v>
      </c>
      <c r="AP132" s="23">
        <v>44004</v>
      </c>
      <c r="AQ132" s="24">
        <v>10</v>
      </c>
      <c r="AR132" s="34"/>
      <c r="AS132" s="3">
        <v>1</v>
      </c>
      <c r="AT132" s="23">
        <v>44003</v>
      </c>
      <c r="AU132" s="24">
        <v>10</v>
      </c>
      <c r="AV132" s="34"/>
      <c r="AW132" s="3">
        <v>1</v>
      </c>
      <c r="AX132" s="23">
        <v>44002</v>
      </c>
      <c r="AY132" s="24">
        <v>10</v>
      </c>
      <c r="AZ132" s="34"/>
      <c r="BA132" s="3">
        <v>1</v>
      </c>
      <c r="BB132" s="23">
        <v>44001</v>
      </c>
      <c r="BC132" s="27">
        <v>10</v>
      </c>
      <c r="BD132" s="34"/>
      <c r="BE132" s="3">
        <v>1</v>
      </c>
      <c r="BF132" s="23">
        <v>44000</v>
      </c>
      <c r="BG132" s="20">
        <v>10</v>
      </c>
      <c r="BH132" s="22"/>
    </row>
    <row r="133" spans="1:60" customFormat="1" x14ac:dyDescent="0.25">
      <c r="A133" s="30"/>
      <c r="B133" s="1"/>
      <c r="C133" s="32">
        <f t="shared" si="12"/>
        <v>1</v>
      </c>
      <c r="D133" s="32">
        <f t="shared" si="13"/>
        <v>1</v>
      </c>
      <c r="E133" s="33">
        <f t="shared" si="14"/>
        <v>130</v>
      </c>
      <c r="F133" s="20">
        <v>10</v>
      </c>
      <c r="G133" s="23">
        <v>44013</v>
      </c>
      <c r="H133" s="22"/>
      <c r="I133" s="3">
        <v>6</v>
      </c>
      <c r="J133" s="23">
        <v>44012</v>
      </c>
      <c r="K133" s="27">
        <v>10</v>
      </c>
      <c r="L133" s="22"/>
      <c r="M133" s="3">
        <v>8</v>
      </c>
      <c r="N133" s="23">
        <v>44011</v>
      </c>
      <c r="O133" s="20">
        <v>10</v>
      </c>
      <c r="P133" s="22"/>
      <c r="Q133" s="3">
        <v>8</v>
      </c>
      <c r="R133" s="23">
        <v>44010</v>
      </c>
      <c r="S133" s="20">
        <v>10</v>
      </c>
      <c r="T133" s="22"/>
      <c r="U133" s="3">
        <v>8</v>
      </c>
      <c r="V133" s="23">
        <v>44009</v>
      </c>
      <c r="W133" s="27">
        <v>10</v>
      </c>
      <c r="X133" s="22"/>
      <c r="Y133" s="3">
        <v>5</v>
      </c>
      <c r="Z133" s="23">
        <v>44008</v>
      </c>
      <c r="AA133" s="24">
        <v>10</v>
      </c>
      <c r="AB133" s="22"/>
      <c r="AC133" s="3">
        <v>3</v>
      </c>
      <c r="AD133" s="23">
        <v>44007</v>
      </c>
      <c r="AE133" s="27">
        <v>10</v>
      </c>
      <c r="AF133" s="22"/>
      <c r="AG133" s="3">
        <v>1</v>
      </c>
      <c r="AH133" s="23">
        <v>44006</v>
      </c>
      <c r="AI133" s="27">
        <v>10</v>
      </c>
      <c r="AJ133" s="34"/>
      <c r="AK133" s="3">
        <v>1</v>
      </c>
      <c r="AL133" s="23">
        <v>44005</v>
      </c>
      <c r="AM133" s="24">
        <v>10</v>
      </c>
      <c r="AN133" s="34"/>
      <c r="AO133" s="3">
        <v>1</v>
      </c>
      <c r="AP133" s="23">
        <v>44004</v>
      </c>
      <c r="AQ133" s="24">
        <v>10</v>
      </c>
      <c r="AR133" s="34"/>
      <c r="AS133" s="3">
        <v>1</v>
      </c>
      <c r="AT133" s="23">
        <v>44003</v>
      </c>
      <c r="AU133" s="24">
        <v>10</v>
      </c>
      <c r="AV133" s="34"/>
      <c r="AW133" s="3">
        <v>1</v>
      </c>
      <c r="AX133" s="23">
        <v>44002</v>
      </c>
      <c r="AY133" s="24">
        <v>10</v>
      </c>
      <c r="AZ133" s="34"/>
      <c r="BA133" s="3">
        <v>1</v>
      </c>
      <c r="BB133" s="23">
        <v>44001</v>
      </c>
      <c r="BC133" s="27">
        <v>10</v>
      </c>
      <c r="BD133" s="34"/>
      <c r="BE133" s="3">
        <v>1</v>
      </c>
      <c r="BF133" s="23">
        <v>44000</v>
      </c>
      <c r="BG133" s="33">
        <v>10</v>
      </c>
      <c r="BH133" s="22"/>
    </row>
    <row r="134" spans="1:60" customFormat="1" ht="13.75" thickBot="1" x14ac:dyDescent="0.3">
      <c r="A134" s="30"/>
      <c r="B134" s="1"/>
      <c r="C134" s="32">
        <f t="shared" si="12"/>
        <v>1</v>
      </c>
      <c r="D134" s="32">
        <f t="shared" si="13"/>
        <v>1</v>
      </c>
      <c r="E134" s="33">
        <f t="shared" si="14"/>
        <v>70</v>
      </c>
      <c r="F134" s="20">
        <v>10</v>
      </c>
      <c r="G134" s="26">
        <v>44013</v>
      </c>
      <c r="H134" s="22"/>
      <c r="I134" s="25">
        <v>6</v>
      </c>
      <c r="J134" s="26">
        <v>44012</v>
      </c>
      <c r="K134" s="27">
        <v>10</v>
      </c>
      <c r="L134" s="22"/>
      <c r="M134" s="25">
        <v>8</v>
      </c>
      <c r="N134" s="23">
        <v>44011</v>
      </c>
      <c r="O134" s="20">
        <v>10</v>
      </c>
      <c r="P134" s="22"/>
      <c r="Q134" s="25">
        <v>8</v>
      </c>
      <c r="R134" s="23">
        <v>44010</v>
      </c>
      <c r="S134" s="20">
        <v>10</v>
      </c>
      <c r="T134" s="22"/>
      <c r="U134" s="25">
        <v>8</v>
      </c>
      <c r="V134" s="23">
        <v>44009</v>
      </c>
      <c r="W134" s="24">
        <v>10</v>
      </c>
      <c r="X134" s="22"/>
      <c r="Y134" s="25"/>
      <c r="Z134" s="23"/>
      <c r="AA134" s="29">
        <v>0</v>
      </c>
      <c r="AB134" s="22"/>
      <c r="AC134" s="25"/>
      <c r="AD134" s="23"/>
      <c r="AE134" s="29">
        <v>0</v>
      </c>
      <c r="AF134" s="22"/>
      <c r="AG134" s="25"/>
      <c r="AH134" s="23"/>
      <c r="AI134" s="29">
        <v>0</v>
      </c>
      <c r="AJ134" s="34"/>
      <c r="AK134" s="25"/>
      <c r="AL134" s="23"/>
      <c r="AM134" s="29">
        <v>0</v>
      </c>
      <c r="AN134" s="34"/>
      <c r="AO134" s="25"/>
      <c r="AP134" s="23"/>
      <c r="AQ134" s="29">
        <v>0</v>
      </c>
      <c r="AR134" s="34"/>
      <c r="AS134" s="25">
        <v>1</v>
      </c>
      <c r="AT134" s="23">
        <v>44003</v>
      </c>
      <c r="AU134" s="24">
        <v>10</v>
      </c>
      <c r="AV134" s="34"/>
      <c r="AW134" s="25"/>
      <c r="AX134" s="23"/>
      <c r="AY134" s="29">
        <v>0</v>
      </c>
      <c r="AZ134" s="34"/>
      <c r="BA134" s="25">
        <v>1</v>
      </c>
      <c r="BB134" s="23">
        <v>44001</v>
      </c>
      <c r="BC134" s="27">
        <v>10</v>
      </c>
      <c r="BD134" s="34"/>
      <c r="BE134" s="25">
        <v>1</v>
      </c>
      <c r="BF134" s="23">
        <v>44000</v>
      </c>
      <c r="BG134" s="33">
        <v>10</v>
      </c>
      <c r="BH134" s="22"/>
    </row>
    <row r="135" spans="1:60" s="8" customFormat="1" x14ac:dyDescent="0.25">
      <c r="A135" s="5">
        <v>44014</v>
      </c>
      <c r="B135" s="63">
        <v>0.25</v>
      </c>
      <c r="C135" s="6">
        <f t="shared" si="12"/>
        <v>1</v>
      </c>
      <c r="D135" s="6">
        <f>C135*2</f>
        <v>2</v>
      </c>
      <c r="E135" s="7">
        <f>SUM(K135,O135,S135,W135,AA135,AE135,AI135,AM135,AQ135,AU135,AY135,BC135,BG135)</f>
        <v>130</v>
      </c>
      <c r="F135" s="64">
        <v>10</v>
      </c>
      <c r="G135" s="15">
        <v>44013</v>
      </c>
      <c r="H135" s="12"/>
      <c r="I135" s="14">
        <v>6</v>
      </c>
      <c r="J135" s="15">
        <v>44012</v>
      </c>
      <c r="K135" s="11">
        <v>10</v>
      </c>
      <c r="L135" s="12"/>
      <c r="M135" s="14">
        <v>8</v>
      </c>
      <c r="N135" s="10">
        <v>44011</v>
      </c>
      <c r="O135" s="7">
        <v>10</v>
      </c>
      <c r="P135" s="12"/>
      <c r="Q135" s="14">
        <v>8</v>
      </c>
      <c r="R135" s="10">
        <v>44010</v>
      </c>
      <c r="S135" s="7">
        <v>10</v>
      </c>
      <c r="T135" s="12"/>
      <c r="U135" s="14">
        <v>8</v>
      </c>
      <c r="V135" s="10">
        <v>44009</v>
      </c>
      <c r="W135" s="13">
        <v>10</v>
      </c>
      <c r="X135" s="12"/>
      <c r="Y135" s="14">
        <v>5</v>
      </c>
      <c r="Z135" s="10">
        <v>44008</v>
      </c>
      <c r="AA135" s="13">
        <v>10</v>
      </c>
      <c r="AB135" s="12"/>
      <c r="AC135" s="14">
        <v>3</v>
      </c>
      <c r="AD135" s="10">
        <v>44007</v>
      </c>
      <c r="AE135" s="11">
        <v>10</v>
      </c>
      <c r="AF135" s="12"/>
      <c r="AG135" s="14">
        <v>1</v>
      </c>
      <c r="AH135" s="10">
        <v>44006</v>
      </c>
      <c r="AI135" s="11">
        <v>10</v>
      </c>
      <c r="AJ135" s="12"/>
      <c r="AK135" s="14">
        <v>1</v>
      </c>
      <c r="AL135" s="10">
        <v>44005</v>
      </c>
      <c r="AM135" s="11">
        <v>10</v>
      </c>
      <c r="AN135" s="12"/>
      <c r="AO135" s="14">
        <v>1</v>
      </c>
      <c r="AP135" s="10">
        <v>44004</v>
      </c>
      <c r="AQ135" s="7">
        <v>10</v>
      </c>
      <c r="AR135" s="12"/>
      <c r="AS135" s="14">
        <v>1</v>
      </c>
      <c r="AT135" s="10">
        <v>44003</v>
      </c>
      <c r="AU135" s="7">
        <v>10</v>
      </c>
      <c r="AV135" s="12"/>
      <c r="AW135" s="14">
        <v>1</v>
      </c>
      <c r="AX135" s="10">
        <v>44002</v>
      </c>
      <c r="AY135" s="59">
        <v>10</v>
      </c>
      <c r="AZ135" s="12"/>
      <c r="BA135" s="14">
        <v>1</v>
      </c>
      <c r="BB135" s="10">
        <v>44001</v>
      </c>
      <c r="BC135" s="7">
        <v>10</v>
      </c>
      <c r="BD135" s="12"/>
      <c r="BE135" s="14">
        <v>1</v>
      </c>
      <c r="BF135" s="10">
        <v>44000</v>
      </c>
      <c r="BG135" s="7">
        <v>10</v>
      </c>
      <c r="BH135" s="12"/>
    </row>
    <row r="136" spans="1:60" x14ac:dyDescent="0.25">
      <c r="A136" s="37"/>
      <c r="B136" s="61"/>
      <c r="C136" s="19">
        <f t="shared" si="12"/>
        <v>2</v>
      </c>
      <c r="D136" s="19">
        <f>C136*2</f>
        <v>4</v>
      </c>
      <c r="E136" s="20">
        <f t="shared" si="14"/>
        <v>260</v>
      </c>
      <c r="F136" s="65">
        <v>10</v>
      </c>
      <c r="G136" s="23">
        <v>44014</v>
      </c>
      <c r="H136" s="22"/>
      <c r="I136" s="3">
        <v>6</v>
      </c>
      <c r="J136" s="23">
        <v>44013</v>
      </c>
      <c r="K136" s="27">
        <v>20</v>
      </c>
      <c r="L136" s="22"/>
      <c r="M136" s="3">
        <v>8</v>
      </c>
      <c r="N136" s="23">
        <v>44012</v>
      </c>
      <c r="O136" s="20">
        <v>20</v>
      </c>
      <c r="P136" s="22"/>
      <c r="Q136" s="3">
        <v>8</v>
      </c>
      <c r="R136" s="23">
        <v>44011</v>
      </c>
      <c r="S136" s="20">
        <v>20</v>
      </c>
      <c r="T136" s="22"/>
      <c r="U136" s="3">
        <v>8</v>
      </c>
      <c r="V136" s="23">
        <v>44010</v>
      </c>
      <c r="W136" s="27">
        <v>20</v>
      </c>
      <c r="X136" s="22"/>
      <c r="Y136" s="3">
        <v>5</v>
      </c>
      <c r="Z136" s="23">
        <v>44009</v>
      </c>
      <c r="AA136" s="24">
        <v>20</v>
      </c>
      <c r="AB136" s="22"/>
      <c r="AC136" s="3">
        <v>3</v>
      </c>
      <c r="AD136" s="23">
        <v>44008</v>
      </c>
      <c r="AE136" s="27">
        <v>20</v>
      </c>
      <c r="AF136" s="22"/>
      <c r="AG136" s="3">
        <v>1</v>
      </c>
      <c r="AH136" s="23">
        <v>44007</v>
      </c>
      <c r="AI136" s="27">
        <v>20</v>
      </c>
      <c r="AJ136" s="34"/>
      <c r="AK136" s="3">
        <v>1</v>
      </c>
      <c r="AL136" s="23">
        <v>44006</v>
      </c>
      <c r="AM136" s="24">
        <v>20</v>
      </c>
      <c r="AN136" s="34"/>
      <c r="AO136" s="3">
        <v>1</v>
      </c>
      <c r="AP136" s="23">
        <v>44005</v>
      </c>
      <c r="AQ136" s="24">
        <v>20</v>
      </c>
      <c r="AR136" s="34"/>
      <c r="AS136" s="3">
        <v>1</v>
      </c>
      <c r="AT136" s="23">
        <v>44004</v>
      </c>
      <c r="AU136" s="24">
        <v>20</v>
      </c>
      <c r="AV136" s="34"/>
      <c r="AW136" s="3">
        <v>1</v>
      </c>
      <c r="AX136" s="23">
        <v>44003</v>
      </c>
      <c r="AY136" s="24">
        <v>20</v>
      </c>
      <c r="AZ136" s="34"/>
      <c r="BA136" s="3">
        <v>1</v>
      </c>
      <c r="BB136" s="23">
        <v>44002</v>
      </c>
      <c r="BC136" s="27">
        <v>20</v>
      </c>
      <c r="BD136" s="34"/>
      <c r="BE136" s="3">
        <v>1</v>
      </c>
      <c r="BF136" s="23">
        <v>44001</v>
      </c>
      <c r="BG136" s="20">
        <v>20</v>
      </c>
      <c r="BH136" s="22"/>
    </row>
    <row r="137" spans="1:60" x14ac:dyDescent="0.25">
      <c r="A137" s="37">
        <v>44014</v>
      </c>
      <c r="B137" s="61">
        <v>0.29166666666666669</v>
      </c>
      <c r="C137" s="19">
        <f t="shared" si="12"/>
        <v>2</v>
      </c>
      <c r="D137" s="19">
        <f>C137*2</f>
        <v>4</v>
      </c>
      <c r="E137" s="20">
        <f t="shared" si="14"/>
        <v>260</v>
      </c>
      <c r="F137" s="65">
        <v>10</v>
      </c>
      <c r="G137" s="23">
        <v>44014</v>
      </c>
      <c r="H137" s="22"/>
      <c r="I137" s="3">
        <v>6</v>
      </c>
      <c r="J137" s="23">
        <v>44013</v>
      </c>
      <c r="K137" s="27">
        <v>20</v>
      </c>
      <c r="L137" s="22"/>
      <c r="M137" s="3">
        <v>8</v>
      </c>
      <c r="N137" s="23">
        <v>44012</v>
      </c>
      <c r="O137" s="20">
        <v>20</v>
      </c>
      <c r="P137" s="22"/>
      <c r="Q137" s="3">
        <v>8</v>
      </c>
      <c r="R137" s="23">
        <v>44011</v>
      </c>
      <c r="S137" s="20">
        <v>20</v>
      </c>
      <c r="T137" s="22"/>
      <c r="U137" s="3">
        <v>8</v>
      </c>
      <c r="V137" s="23">
        <v>44010</v>
      </c>
      <c r="W137" s="27">
        <v>20</v>
      </c>
      <c r="X137" s="22"/>
      <c r="Y137" s="3">
        <v>5</v>
      </c>
      <c r="Z137" s="23">
        <v>44009</v>
      </c>
      <c r="AA137" s="24">
        <v>20</v>
      </c>
      <c r="AB137" s="22"/>
      <c r="AC137" s="3">
        <v>3</v>
      </c>
      <c r="AD137" s="23">
        <v>44008</v>
      </c>
      <c r="AE137" s="27">
        <v>20</v>
      </c>
      <c r="AF137" s="22"/>
      <c r="AG137" s="3">
        <v>1</v>
      </c>
      <c r="AH137" s="23">
        <v>44007</v>
      </c>
      <c r="AI137" s="27">
        <v>20</v>
      </c>
      <c r="AJ137" s="34"/>
      <c r="AK137" s="3">
        <v>1</v>
      </c>
      <c r="AL137" s="23">
        <v>44006</v>
      </c>
      <c r="AM137" s="24">
        <v>20</v>
      </c>
      <c r="AN137" s="34"/>
      <c r="AO137" s="3">
        <v>1</v>
      </c>
      <c r="AP137" s="23">
        <v>44005</v>
      </c>
      <c r="AQ137" s="24">
        <v>20</v>
      </c>
      <c r="AR137" s="34"/>
      <c r="AS137" s="3">
        <v>1</v>
      </c>
      <c r="AT137" s="23">
        <v>44004</v>
      </c>
      <c r="AU137" s="24">
        <v>20</v>
      </c>
      <c r="AV137" s="34"/>
      <c r="AW137" s="3">
        <v>1</v>
      </c>
      <c r="AX137" s="23">
        <v>44003</v>
      </c>
      <c r="AY137" s="24">
        <v>20</v>
      </c>
      <c r="AZ137" s="34"/>
      <c r="BA137" s="3">
        <v>1</v>
      </c>
      <c r="BB137" s="23">
        <v>44002</v>
      </c>
      <c r="BC137" s="27">
        <v>20</v>
      </c>
      <c r="BD137" s="34"/>
      <c r="BE137" s="3">
        <v>1</v>
      </c>
      <c r="BF137" s="23">
        <v>44001</v>
      </c>
      <c r="BG137" s="20">
        <v>20</v>
      </c>
      <c r="BH137" s="22"/>
    </row>
    <row r="138" spans="1:60" x14ac:dyDescent="0.25">
      <c r="A138" s="37">
        <v>44014</v>
      </c>
      <c r="B138" s="61">
        <v>0.375</v>
      </c>
      <c r="C138" s="19">
        <f t="shared" si="12"/>
        <v>3</v>
      </c>
      <c r="D138" s="19">
        <f t="shared" ref="D138:D166" si="15">C138</f>
        <v>3</v>
      </c>
      <c r="E138" s="20">
        <f t="shared" si="14"/>
        <v>195</v>
      </c>
      <c r="F138" s="20">
        <v>5</v>
      </c>
      <c r="G138" s="23">
        <v>44014</v>
      </c>
      <c r="H138" s="22"/>
      <c r="I138" s="3">
        <v>6</v>
      </c>
      <c r="J138" s="23">
        <v>44013</v>
      </c>
      <c r="K138" s="27">
        <v>15</v>
      </c>
      <c r="L138" s="22"/>
      <c r="M138" s="3">
        <v>8</v>
      </c>
      <c r="N138" s="23">
        <v>44012</v>
      </c>
      <c r="O138" s="20">
        <v>15</v>
      </c>
      <c r="P138" s="22"/>
      <c r="Q138" s="3">
        <v>8</v>
      </c>
      <c r="R138" s="23">
        <v>44011</v>
      </c>
      <c r="S138" s="20">
        <v>15</v>
      </c>
      <c r="T138" s="22"/>
      <c r="U138" s="3">
        <v>8</v>
      </c>
      <c r="V138" s="23">
        <v>44010</v>
      </c>
      <c r="W138" s="27">
        <v>15</v>
      </c>
      <c r="X138" s="22"/>
      <c r="Y138" s="3">
        <v>5</v>
      </c>
      <c r="Z138" s="23">
        <v>44009</v>
      </c>
      <c r="AA138" s="24">
        <v>15</v>
      </c>
      <c r="AB138" s="22"/>
      <c r="AC138" s="3">
        <v>3</v>
      </c>
      <c r="AD138" s="23">
        <v>44008</v>
      </c>
      <c r="AE138" s="27">
        <v>15</v>
      </c>
      <c r="AF138" s="22"/>
      <c r="AG138" s="3">
        <v>1</v>
      </c>
      <c r="AH138" s="23">
        <v>44007</v>
      </c>
      <c r="AI138" s="27">
        <v>15</v>
      </c>
      <c r="AJ138" s="34"/>
      <c r="AK138" s="3">
        <v>1</v>
      </c>
      <c r="AL138" s="23">
        <v>44006</v>
      </c>
      <c r="AM138" s="24">
        <v>15</v>
      </c>
      <c r="AN138" s="34"/>
      <c r="AO138" s="3">
        <v>1</v>
      </c>
      <c r="AP138" s="23">
        <v>44005</v>
      </c>
      <c r="AQ138" s="24">
        <v>15</v>
      </c>
      <c r="AR138" s="34"/>
      <c r="AS138" s="3">
        <v>1</v>
      </c>
      <c r="AT138" s="23">
        <v>44004</v>
      </c>
      <c r="AU138" s="24">
        <v>15</v>
      </c>
      <c r="AV138" s="34"/>
      <c r="AW138" s="3">
        <v>1</v>
      </c>
      <c r="AX138" s="23">
        <v>44003</v>
      </c>
      <c r="AY138" s="24">
        <v>15</v>
      </c>
      <c r="AZ138" s="34"/>
      <c r="BA138" s="3">
        <v>1</v>
      </c>
      <c r="BB138" s="23">
        <v>44002</v>
      </c>
      <c r="BC138" s="27">
        <v>15</v>
      </c>
      <c r="BD138" s="34"/>
      <c r="BE138" s="3">
        <v>1</v>
      </c>
      <c r="BF138" s="23">
        <v>44001</v>
      </c>
      <c r="BG138" s="20">
        <v>15</v>
      </c>
      <c r="BH138" s="22"/>
    </row>
    <row r="139" spans="1:60" x14ac:dyDescent="0.25">
      <c r="C139" s="19">
        <f t="shared" si="12"/>
        <v>1</v>
      </c>
      <c r="D139" s="19">
        <f t="shared" si="15"/>
        <v>1</v>
      </c>
      <c r="E139" s="20">
        <f t="shared" si="14"/>
        <v>20</v>
      </c>
      <c r="F139" s="20">
        <v>5</v>
      </c>
      <c r="G139" s="26">
        <v>44014</v>
      </c>
      <c r="H139" s="22"/>
      <c r="I139" s="25">
        <v>6</v>
      </c>
      <c r="J139" s="26">
        <v>44013</v>
      </c>
      <c r="K139" s="27">
        <v>5</v>
      </c>
      <c r="L139" s="22"/>
      <c r="M139" s="25">
        <v>8</v>
      </c>
      <c r="N139" s="23">
        <v>44012</v>
      </c>
      <c r="O139" s="20">
        <v>5</v>
      </c>
      <c r="P139" s="22"/>
      <c r="Q139" s="25">
        <v>8</v>
      </c>
      <c r="R139" s="23">
        <v>44011</v>
      </c>
      <c r="S139" s="20">
        <v>5</v>
      </c>
      <c r="T139" s="22"/>
      <c r="U139" s="25">
        <v>8</v>
      </c>
      <c r="V139" s="23">
        <v>44010</v>
      </c>
      <c r="W139" s="24">
        <v>5</v>
      </c>
      <c r="X139" s="22"/>
      <c r="Y139" s="25"/>
      <c r="Z139" s="23"/>
      <c r="AA139" s="36"/>
      <c r="AB139" s="22"/>
      <c r="AC139" s="25"/>
      <c r="AD139" s="23"/>
      <c r="AE139" s="21"/>
      <c r="AF139" s="22"/>
      <c r="AG139" s="25"/>
      <c r="AH139" s="23"/>
      <c r="AI139" s="27"/>
      <c r="AJ139" s="22"/>
      <c r="AK139" s="25"/>
      <c r="AL139" s="23"/>
      <c r="AM139" s="27"/>
      <c r="AN139" s="22"/>
      <c r="AO139" s="25"/>
      <c r="AP139" s="23"/>
      <c r="AQ139" s="20"/>
      <c r="AR139" s="22"/>
      <c r="AS139" s="25"/>
      <c r="AT139" s="23"/>
      <c r="AU139" s="20"/>
      <c r="AV139" s="22"/>
      <c r="AW139" s="25"/>
      <c r="AX139" s="23"/>
      <c r="AY139" s="28"/>
      <c r="AZ139" s="22"/>
      <c r="BA139" s="25"/>
      <c r="BB139" s="23"/>
      <c r="BC139" s="20"/>
      <c r="BD139" s="22"/>
      <c r="BE139" s="25"/>
      <c r="BF139" s="23"/>
      <c r="BG139" s="20"/>
      <c r="BH139" s="22"/>
    </row>
    <row r="140" spans="1:60" x14ac:dyDescent="0.25">
      <c r="C140" s="19">
        <f t="shared" si="12"/>
        <v>1</v>
      </c>
      <c r="D140" s="19">
        <f t="shared" si="15"/>
        <v>1</v>
      </c>
      <c r="E140" s="20">
        <f t="shared" si="14"/>
        <v>5</v>
      </c>
      <c r="F140" s="20">
        <v>5</v>
      </c>
      <c r="G140" s="26">
        <v>44014</v>
      </c>
      <c r="H140" s="22"/>
      <c r="I140" s="25">
        <v>6</v>
      </c>
      <c r="J140" s="26">
        <v>44013</v>
      </c>
      <c r="K140" s="27">
        <v>5</v>
      </c>
      <c r="L140" s="22"/>
      <c r="M140" s="25"/>
      <c r="N140" s="23"/>
      <c r="O140" s="20"/>
      <c r="P140" s="22"/>
      <c r="Q140" s="25"/>
      <c r="R140" s="23"/>
      <c r="S140" s="20"/>
      <c r="T140" s="22"/>
      <c r="U140" s="25"/>
      <c r="V140" s="23"/>
      <c r="W140" s="24"/>
      <c r="X140" s="22"/>
      <c r="Y140" s="25"/>
      <c r="Z140" s="23"/>
      <c r="AA140" s="36"/>
      <c r="AB140" s="22"/>
      <c r="AC140" s="25"/>
      <c r="AD140" s="23"/>
      <c r="AE140" s="21"/>
      <c r="AF140" s="22"/>
      <c r="AG140" s="25"/>
      <c r="AH140" s="23"/>
      <c r="AI140" s="27"/>
      <c r="AJ140" s="22"/>
      <c r="AK140" s="25"/>
      <c r="AL140" s="23"/>
      <c r="AM140" s="27"/>
      <c r="AN140" s="22"/>
      <c r="AO140" s="25"/>
      <c r="AP140" s="23"/>
      <c r="AQ140" s="20"/>
      <c r="AR140" s="22"/>
      <c r="AS140" s="25"/>
      <c r="AT140" s="23"/>
      <c r="AU140" s="20"/>
      <c r="AV140" s="22"/>
      <c r="AW140" s="25"/>
      <c r="AX140" s="23"/>
      <c r="AY140" s="28"/>
      <c r="AZ140" s="22"/>
      <c r="BA140" s="25"/>
      <c r="BB140" s="23"/>
      <c r="BC140" s="20"/>
      <c r="BD140" s="22"/>
      <c r="BE140" s="25"/>
      <c r="BF140" s="23"/>
      <c r="BG140" s="20"/>
      <c r="BH140" s="22"/>
    </row>
    <row r="141" spans="1:60" x14ac:dyDescent="0.25">
      <c r="A141" s="37">
        <v>44014</v>
      </c>
      <c r="B141" s="61">
        <v>0.45833333333333331</v>
      </c>
      <c r="C141" s="19">
        <f t="shared" si="12"/>
        <v>1</v>
      </c>
      <c r="D141" s="19">
        <f t="shared" si="15"/>
        <v>1</v>
      </c>
      <c r="E141" s="20">
        <f t="shared" si="14"/>
        <v>65</v>
      </c>
      <c r="F141" s="20">
        <v>5</v>
      </c>
      <c r="G141" s="23">
        <v>44014</v>
      </c>
      <c r="H141" s="22"/>
      <c r="I141" s="3">
        <v>6</v>
      </c>
      <c r="J141" s="23">
        <v>44013</v>
      </c>
      <c r="K141" s="27">
        <v>5</v>
      </c>
      <c r="L141" s="22"/>
      <c r="M141" s="3">
        <v>8</v>
      </c>
      <c r="N141" s="23">
        <v>44012</v>
      </c>
      <c r="O141" s="20">
        <v>5</v>
      </c>
      <c r="P141" s="22"/>
      <c r="Q141" s="3">
        <v>8</v>
      </c>
      <c r="R141" s="23">
        <v>44011</v>
      </c>
      <c r="S141" s="20">
        <v>5</v>
      </c>
      <c r="T141" s="22"/>
      <c r="U141" s="3">
        <v>8</v>
      </c>
      <c r="V141" s="23">
        <v>44010</v>
      </c>
      <c r="W141" s="27">
        <v>5</v>
      </c>
      <c r="X141" s="22"/>
      <c r="Y141" s="3">
        <v>5</v>
      </c>
      <c r="Z141" s="23">
        <v>44009</v>
      </c>
      <c r="AA141" s="24">
        <v>5</v>
      </c>
      <c r="AB141" s="22"/>
      <c r="AC141" s="3">
        <v>3</v>
      </c>
      <c r="AD141" s="23">
        <v>44008</v>
      </c>
      <c r="AE141" s="27">
        <v>5</v>
      </c>
      <c r="AF141" s="22"/>
      <c r="AG141" s="3">
        <v>1</v>
      </c>
      <c r="AH141" s="23">
        <v>44007</v>
      </c>
      <c r="AI141" s="27">
        <v>5</v>
      </c>
      <c r="AJ141" s="34"/>
      <c r="AK141" s="3">
        <v>1</v>
      </c>
      <c r="AL141" s="23">
        <v>44006</v>
      </c>
      <c r="AM141" s="24">
        <v>5</v>
      </c>
      <c r="AN141" s="34"/>
      <c r="AO141" s="3">
        <v>1</v>
      </c>
      <c r="AP141" s="23">
        <v>44005</v>
      </c>
      <c r="AQ141" s="24">
        <v>5</v>
      </c>
      <c r="AR141" s="34"/>
      <c r="AS141" s="3">
        <v>1</v>
      </c>
      <c r="AT141" s="23">
        <v>44004</v>
      </c>
      <c r="AU141" s="24">
        <v>5</v>
      </c>
      <c r="AV141" s="34"/>
      <c r="AW141" s="3">
        <v>1</v>
      </c>
      <c r="AX141" s="23">
        <v>44003</v>
      </c>
      <c r="AY141" s="24">
        <v>5</v>
      </c>
      <c r="AZ141" s="34"/>
      <c r="BA141" s="3">
        <v>1</v>
      </c>
      <c r="BB141" s="23">
        <v>44002</v>
      </c>
      <c r="BC141" s="27">
        <v>5</v>
      </c>
      <c r="BD141" s="34"/>
      <c r="BE141" s="3">
        <v>1</v>
      </c>
      <c r="BF141" s="23">
        <v>44001</v>
      </c>
      <c r="BG141" s="20">
        <v>5</v>
      </c>
      <c r="BH141" s="22"/>
    </row>
    <row r="142" spans="1:60" x14ac:dyDescent="0.25">
      <c r="A142" s="37"/>
      <c r="C142" s="19">
        <f t="shared" si="12"/>
        <v>1</v>
      </c>
      <c r="D142" s="19">
        <f t="shared" si="15"/>
        <v>1</v>
      </c>
      <c r="E142" s="20">
        <f t="shared" si="14"/>
        <v>55</v>
      </c>
      <c r="F142" s="20">
        <v>5</v>
      </c>
      <c r="G142" s="23">
        <v>44014</v>
      </c>
      <c r="H142" s="22"/>
      <c r="I142" s="3">
        <v>6</v>
      </c>
      <c r="J142" s="23">
        <v>44013</v>
      </c>
      <c r="K142" s="27">
        <v>5</v>
      </c>
      <c r="L142" s="22"/>
      <c r="M142" s="3">
        <v>8</v>
      </c>
      <c r="N142" s="23">
        <v>44012</v>
      </c>
      <c r="O142" s="20">
        <v>5</v>
      </c>
      <c r="P142" s="22"/>
      <c r="Q142" s="3">
        <v>8</v>
      </c>
      <c r="R142" s="23">
        <v>44011</v>
      </c>
      <c r="S142" s="20">
        <v>5</v>
      </c>
      <c r="T142" s="22"/>
      <c r="U142" s="3">
        <v>8</v>
      </c>
      <c r="V142" s="23">
        <v>44010</v>
      </c>
      <c r="W142" s="27">
        <v>5</v>
      </c>
      <c r="X142" s="22"/>
      <c r="Y142" s="3">
        <v>5</v>
      </c>
      <c r="Z142" s="23">
        <v>44009</v>
      </c>
      <c r="AA142" s="24">
        <v>5</v>
      </c>
      <c r="AB142" s="22"/>
      <c r="AC142" s="3">
        <v>3</v>
      </c>
      <c r="AD142" s="23">
        <v>44008</v>
      </c>
      <c r="AE142" s="27">
        <v>5</v>
      </c>
      <c r="AF142" s="22"/>
      <c r="AG142" s="3">
        <v>1</v>
      </c>
      <c r="AH142" s="23">
        <v>44007</v>
      </c>
      <c r="AI142" s="27">
        <v>5</v>
      </c>
      <c r="AJ142" s="34"/>
      <c r="AK142" s="3">
        <v>1</v>
      </c>
      <c r="AL142" s="23">
        <v>44006</v>
      </c>
      <c r="AM142" s="24">
        <v>5</v>
      </c>
      <c r="AN142" s="34"/>
      <c r="AO142" s="3"/>
      <c r="AP142" s="23"/>
      <c r="AQ142" s="29">
        <v>0</v>
      </c>
      <c r="AR142" s="34"/>
      <c r="AS142" s="3"/>
      <c r="AT142" s="23"/>
      <c r="AU142" s="29">
        <v>0</v>
      </c>
      <c r="AV142" s="34"/>
      <c r="AW142" s="3">
        <v>1</v>
      </c>
      <c r="AX142" s="23">
        <v>44003</v>
      </c>
      <c r="AY142" s="24">
        <v>5</v>
      </c>
      <c r="AZ142" s="34"/>
      <c r="BA142" s="3">
        <v>1</v>
      </c>
      <c r="BB142" s="23">
        <v>44002</v>
      </c>
      <c r="BC142" s="27">
        <v>5</v>
      </c>
      <c r="BD142" s="34"/>
      <c r="BE142" s="3">
        <v>1</v>
      </c>
      <c r="BF142" s="23">
        <v>44001</v>
      </c>
      <c r="BG142" s="20">
        <v>5</v>
      </c>
      <c r="BH142" s="22"/>
    </row>
    <row r="143" spans="1:60" x14ac:dyDescent="0.25">
      <c r="C143" s="19">
        <f t="shared" si="12"/>
        <v>1</v>
      </c>
      <c r="D143" s="19">
        <f t="shared" si="15"/>
        <v>1</v>
      </c>
      <c r="E143" s="20">
        <f t="shared" si="14"/>
        <v>35</v>
      </c>
      <c r="F143" s="20">
        <v>5</v>
      </c>
      <c r="G143" s="26">
        <v>44014</v>
      </c>
      <c r="H143" s="22"/>
      <c r="I143" s="25">
        <v>6</v>
      </c>
      <c r="J143" s="26">
        <v>44013</v>
      </c>
      <c r="K143" s="27">
        <v>5</v>
      </c>
      <c r="L143" s="22"/>
      <c r="M143" s="25">
        <v>8</v>
      </c>
      <c r="N143" s="23">
        <v>44012</v>
      </c>
      <c r="O143" s="28">
        <v>5</v>
      </c>
      <c r="P143" s="22"/>
      <c r="Q143" s="25">
        <v>8</v>
      </c>
      <c r="R143" s="23">
        <v>44011</v>
      </c>
      <c r="S143" s="20">
        <v>5</v>
      </c>
      <c r="T143" s="22"/>
      <c r="U143" s="25">
        <v>8</v>
      </c>
      <c r="V143" s="23">
        <v>44010</v>
      </c>
      <c r="W143" s="24">
        <v>5</v>
      </c>
      <c r="X143" s="22"/>
      <c r="Y143" s="25"/>
      <c r="Z143" s="23"/>
      <c r="AA143" s="29">
        <v>0</v>
      </c>
      <c r="AB143" s="22"/>
      <c r="AC143" s="25">
        <v>3</v>
      </c>
      <c r="AD143" s="23">
        <v>44008</v>
      </c>
      <c r="AE143" s="27">
        <v>5</v>
      </c>
      <c r="AF143" s="22"/>
      <c r="AG143" s="25">
        <v>1</v>
      </c>
      <c r="AH143" s="23">
        <v>44007</v>
      </c>
      <c r="AI143" s="24">
        <v>5</v>
      </c>
      <c r="AJ143" s="22"/>
      <c r="AK143" s="25">
        <v>1</v>
      </c>
      <c r="AL143" s="23">
        <v>44006</v>
      </c>
      <c r="AM143" s="27">
        <v>5</v>
      </c>
      <c r="AN143" s="22"/>
      <c r="AO143" s="25"/>
      <c r="AP143" s="23"/>
      <c r="AQ143" s="20"/>
      <c r="AR143" s="22"/>
      <c r="AS143" s="25"/>
      <c r="AT143" s="23"/>
      <c r="AU143" s="20"/>
      <c r="AV143" s="22"/>
      <c r="AW143" s="25"/>
      <c r="AX143" s="23"/>
      <c r="AY143" s="28"/>
      <c r="AZ143" s="22"/>
      <c r="BA143" s="25"/>
      <c r="BB143" s="23"/>
      <c r="BC143" s="20"/>
      <c r="BD143" s="22"/>
      <c r="BE143" s="25"/>
      <c r="BF143" s="23"/>
      <c r="BG143" s="20"/>
      <c r="BH143" s="22"/>
    </row>
    <row r="144" spans="1:60" x14ac:dyDescent="0.25">
      <c r="C144" s="19">
        <f t="shared" si="12"/>
        <v>1</v>
      </c>
      <c r="D144" s="19">
        <f>C144</f>
        <v>1</v>
      </c>
      <c r="E144" s="20">
        <f>SUM(K144,O144,S144,W144,AA144,AE144,AI144,AM144,AQ144,AU144,AY144,BC144,BG144)</f>
        <v>20</v>
      </c>
      <c r="F144" s="20">
        <v>5</v>
      </c>
      <c r="G144" s="26">
        <v>44014</v>
      </c>
      <c r="H144" s="22"/>
      <c r="I144" s="25">
        <v>6</v>
      </c>
      <c r="J144" s="26">
        <v>44013</v>
      </c>
      <c r="K144" s="27">
        <v>5</v>
      </c>
      <c r="L144" s="22"/>
      <c r="M144" s="25"/>
      <c r="N144" s="23"/>
      <c r="O144" s="41">
        <v>0</v>
      </c>
      <c r="P144" s="22"/>
      <c r="Q144" s="25">
        <v>8</v>
      </c>
      <c r="R144" s="23">
        <v>44011</v>
      </c>
      <c r="S144" s="20">
        <v>5</v>
      </c>
      <c r="T144" s="22"/>
      <c r="U144" s="25">
        <v>8</v>
      </c>
      <c r="V144" s="23">
        <v>44010</v>
      </c>
      <c r="W144" s="24">
        <v>5</v>
      </c>
      <c r="X144" s="22"/>
      <c r="Y144" s="25">
        <v>5</v>
      </c>
      <c r="Z144" s="23">
        <v>44009</v>
      </c>
      <c r="AA144" s="24">
        <v>5</v>
      </c>
      <c r="AB144" s="22"/>
      <c r="AC144" s="25"/>
      <c r="AD144" s="23"/>
      <c r="AE144" s="21"/>
      <c r="AF144" s="22"/>
      <c r="AG144" s="25"/>
      <c r="AH144" s="23"/>
      <c r="AI144" s="27"/>
      <c r="AJ144" s="22"/>
      <c r="AK144" s="25"/>
      <c r="AL144" s="23"/>
      <c r="AM144" s="27"/>
      <c r="AN144" s="22"/>
      <c r="AO144" s="25"/>
      <c r="AP144" s="23"/>
      <c r="AQ144" s="20"/>
      <c r="AR144" s="22"/>
      <c r="AS144" s="25"/>
      <c r="AT144" s="23"/>
      <c r="AU144" s="20"/>
      <c r="AV144" s="22"/>
      <c r="AW144" s="25"/>
      <c r="AX144" s="23"/>
      <c r="AY144" s="28"/>
      <c r="AZ144" s="22"/>
      <c r="BA144" s="25"/>
      <c r="BB144" s="23"/>
      <c r="BC144" s="20"/>
      <c r="BD144" s="22"/>
      <c r="BE144" s="25"/>
      <c r="BF144" s="23"/>
      <c r="BG144" s="20"/>
      <c r="BH144" s="22"/>
    </row>
    <row r="145" spans="1:60" x14ac:dyDescent="0.25">
      <c r="C145" s="19">
        <f t="shared" si="12"/>
        <v>1</v>
      </c>
      <c r="D145" s="19">
        <f t="shared" si="15"/>
        <v>1</v>
      </c>
      <c r="E145" s="20">
        <f t="shared" si="14"/>
        <v>20</v>
      </c>
      <c r="F145" s="20">
        <v>5</v>
      </c>
      <c r="G145" s="26">
        <v>44014</v>
      </c>
      <c r="H145" s="22"/>
      <c r="I145" s="25">
        <v>6</v>
      </c>
      <c r="J145" s="26">
        <v>44013</v>
      </c>
      <c r="K145" s="27">
        <v>5</v>
      </c>
      <c r="L145" s="22"/>
      <c r="M145" s="25">
        <v>8</v>
      </c>
      <c r="N145" s="23">
        <v>44012</v>
      </c>
      <c r="O145" s="20">
        <v>5</v>
      </c>
      <c r="P145" s="22"/>
      <c r="Q145" s="25">
        <v>8</v>
      </c>
      <c r="R145" s="23">
        <v>44011</v>
      </c>
      <c r="S145" s="20">
        <v>5</v>
      </c>
      <c r="T145" s="22"/>
      <c r="U145" s="25">
        <v>8</v>
      </c>
      <c r="V145" s="23">
        <v>44010</v>
      </c>
      <c r="W145" s="24">
        <v>5</v>
      </c>
      <c r="X145" s="22"/>
      <c r="Y145" s="25"/>
      <c r="Z145" s="23"/>
      <c r="AA145" s="36"/>
      <c r="AB145" s="22"/>
      <c r="AC145" s="25"/>
      <c r="AD145" s="23"/>
      <c r="AE145" s="21"/>
      <c r="AF145" s="22"/>
      <c r="AG145" s="25"/>
      <c r="AH145" s="23"/>
      <c r="AI145" s="27"/>
      <c r="AJ145" s="22"/>
      <c r="AK145" s="25"/>
      <c r="AL145" s="23"/>
      <c r="AM145" s="27"/>
      <c r="AN145" s="22"/>
      <c r="AO145" s="25"/>
      <c r="AP145" s="23"/>
      <c r="AQ145" s="20"/>
      <c r="AR145" s="22"/>
      <c r="AS145" s="25"/>
      <c r="AT145" s="23"/>
      <c r="AU145" s="20"/>
      <c r="AV145" s="22"/>
      <c r="AW145" s="25"/>
      <c r="AX145" s="23"/>
      <c r="AY145" s="28"/>
      <c r="AZ145" s="22"/>
      <c r="BA145" s="25"/>
      <c r="BB145" s="23"/>
      <c r="BC145" s="20"/>
      <c r="BD145" s="22"/>
      <c r="BE145" s="25"/>
      <c r="BF145" s="23"/>
      <c r="BG145" s="20"/>
      <c r="BH145" s="22"/>
    </row>
    <row r="146" spans="1:60" x14ac:dyDescent="0.25">
      <c r="C146" s="19">
        <f t="shared" si="12"/>
        <v>1</v>
      </c>
      <c r="D146" s="19">
        <f t="shared" si="15"/>
        <v>1</v>
      </c>
      <c r="E146" s="20">
        <f t="shared" si="14"/>
        <v>5</v>
      </c>
      <c r="F146" s="20">
        <v>5</v>
      </c>
      <c r="G146" s="26">
        <v>44014</v>
      </c>
      <c r="H146" s="22"/>
      <c r="I146" s="25">
        <v>6</v>
      </c>
      <c r="J146" s="26">
        <v>44013</v>
      </c>
      <c r="K146" s="27">
        <v>5</v>
      </c>
      <c r="L146" s="22"/>
      <c r="M146" s="25"/>
      <c r="N146" s="23"/>
      <c r="O146" s="28"/>
      <c r="P146" s="22"/>
      <c r="Q146" s="25"/>
      <c r="R146" s="23"/>
      <c r="S146" s="20"/>
      <c r="T146" s="22"/>
      <c r="U146" s="25"/>
      <c r="V146" s="23"/>
      <c r="W146" s="24"/>
      <c r="X146" s="22"/>
      <c r="Y146" s="25"/>
      <c r="Z146" s="23"/>
      <c r="AA146" s="24"/>
      <c r="AB146" s="22"/>
      <c r="AC146" s="25"/>
      <c r="AD146" s="23"/>
      <c r="AE146" s="21"/>
      <c r="AF146" s="22"/>
      <c r="AG146" s="25"/>
      <c r="AH146" s="23"/>
      <c r="AI146" s="27"/>
      <c r="AJ146" s="22"/>
      <c r="AK146" s="25"/>
      <c r="AL146" s="23"/>
      <c r="AM146" s="27"/>
      <c r="AN146" s="22"/>
      <c r="AO146" s="25"/>
      <c r="AP146" s="23"/>
      <c r="AQ146" s="20"/>
      <c r="AR146" s="22"/>
      <c r="AS146" s="25"/>
      <c r="AT146" s="23"/>
      <c r="AU146" s="20"/>
      <c r="AV146" s="22"/>
      <c r="AW146" s="25"/>
      <c r="AX146" s="23"/>
      <c r="AY146" s="28"/>
      <c r="AZ146" s="22"/>
      <c r="BA146" s="25"/>
      <c r="BB146" s="23"/>
      <c r="BC146" s="20"/>
      <c r="BD146" s="22"/>
      <c r="BE146" s="25"/>
      <c r="BF146" s="23"/>
      <c r="BG146" s="20"/>
      <c r="BH146" s="22"/>
    </row>
    <row r="147" spans="1:60" x14ac:dyDescent="0.25">
      <c r="A147" s="37">
        <v>44014</v>
      </c>
      <c r="B147" s="61">
        <v>0.58333333333333337</v>
      </c>
      <c r="C147" s="19">
        <f t="shared" si="12"/>
        <v>4</v>
      </c>
      <c r="D147" s="19">
        <f t="shared" si="15"/>
        <v>4</v>
      </c>
      <c r="E147" s="20">
        <f t="shared" si="14"/>
        <v>260</v>
      </c>
      <c r="F147" s="20">
        <v>5</v>
      </c>
      <c r="G147" s="23">
        <v>44014</v>
      </c>
      <c r="H147" s="22"/>
      <c r="I147" s="3">
        <v>6</v>
      </c>
      <c r="J147" s="23">
        <v>44013</v>
      </c>
      <c r="K147" s="27">
        <v>20</v>
      </c>
      <c r="L147" s="22"/>
      <c r="M147" s="3">
        <v>8</v>
      </c>
      <c r="N147" s="23">
        <v>44012</v>
      </c>
      <c r="O147" s="20">
        <v>20</v>
      </c>
      <c r="P147" s="22"/>
      <c r="Q147" s="3">
        <v>8</v>
      </c>
      <c r="R147" s="23">
        <v>44011</v>
      </c>
      <c r="S147" s="20">
        <v>20</v>
      </c>
      <c r="T147" s="22"/>
      <c r="U147" s="3">
        <v>8</v>
      </c>
      <c r="V147" s="23">
        <v>44010</v>
      </c>
      <c r="W147" s="27">
        <v>20</v>
      </c>
      <c r="X147" s="22"/>
      <c r="Y147" s="3">
        <v>5</v>
      </c>
      <c r="Z147" s="23">
        <v>44009</v>
      </c>
      <c r="AA147" s="24">
        <v>20</v>
      </c>
      <c r="AB147" s="22"/>
      <c r="AC147" s="3">
        <v>3</v>
      </c>
      <c r="AD147" s="23">
        <v>44008</v>
      </c>
      <c r="AE147" s="27">
        <v>20</v>
      </c>
      <c r="AF147" s="22"/>
      <c r="AG147" s="3">
        <v>1</v>
      </c>
      <c r="AH147" s="23">
        <v>44007</v>
      </c>
      <c r="AI147" s="27">
        <v>20</v>
      </c>
      <c r="AJ147" s="34"/>
      <c r="AK147" s="3">
        <v>1</v>
      </c>
      <c r="AL147" s="23">
        <v>44006</v>
      </c>
      <c r="AM147" s="24">
        <v>20</v>
      </c>
      <c r="AN147" s="34"/>
      <c r="AO147" s="3">
        <v>1</v>
      </c>
      <c r="AP147" s="23">
        <v>44005</v>
      </c>
      <c r="AQ147" s="27">
        <v>20</v>
      </c>
      <c r="AR147" s="34"/>
      <c r="AS147" s="3">
        <v>1</v>
      </c>
      <c r="AT147" s="23">
        <v>44004</v>
      </c>
      <c r="AU147" s="27">
        <v>20</v>
      </c>
      <c r="AV147" s="34"/>
      <c r="AW147" s="3">
        <v>1</v>
      </c>
      <c r="AX147" s="23">
        <v>44003</v>
      </c>
      <c r="AY147" s="24">
        <v>20</v>
      </c>
      <c r="AZ147" s="34"/>
      <c r="BA147" s="3">
        <v>1</v>
      </c>
      <c r="BB147" s="23">
        <v>44002</v>
      </c>
      <c r="BC147" s="27">
        <v>20</v>
      </c>
      <c r="BD147" s="34"/>
      <c r="BE147" s="3">
        <v>1</v>
      </c>
      <c r="BF147" s="23">
        <v>44001</v>
      </c>
      <c r="BG147" s="20">
        <v>20</v>
      </c>
      <c r="BH147" s="22"/>
    </row>
    <row r="148" spans="1:60" x14ac:dyDescent="0.25">
      <c r="A148" s="37"/>
      <c r="C148" s="19">
        <f t="shared" si="12"/>
        <v>1</v>
      </c>
      <c r="D148" s="19">
        <f t="shared" si="15"/>
        <v>1</v>
      </c>
      <c r="E148" s="20">
        <f t="shared" si="14"/>
        <v>45</v>
      </c>
      <c r="F148" s="20">
        <v>5</v>
      </c>
      <c r="G148" s="23">
        <v>44014</v>
      </c>
      <c r="H148" s="22"/>
      <c r="I148" s="3">
        <v>6</v>
      </c>
      <c r="J148" s="23">
        <v>44013</v>
      </c>
      <c r="K148" s="27">
        <v>5</v>
      </c>
      <c r="L148" s="22"/>
      <c r="M148" s="3">
        <v>8</v>
      </c>
      <c r="N148" s="23">
        <v>44012</v>
      </c>
      <c r="O148" s="20">
        <v>5</v>
      </c>
      <c r="P148" s="22"/>
      <c r="Q148" s="3">
        <v>8</v>
      </c>
      <c r="R148" s="23">
        <v>44011</v>
      </c>
      <c r="S148" s="20">
        <v>5</v>
      </c>
      <c r="T148" s="22"/>
      <c r="U148" s="3">
        <v>8</v>
      </c>
      <c r="V148" s="23">
        <v>44010</v>
      </c>
      <c r="W148" s="27">
        <v>5</v>
      </c>
      <c r="X148" s="22"/>
      <c r="Y148" s="3">
        <v>5</v>
      </c>
      <c r="Z148" s="23">
        <v>44009</v>
      </c>
      <c r="AA148" s="24">
        <v>5</v>
      </c>
      <c r="AB148" s="22"/>
      <c r="AC148" s="3">
        <v>3</v>
      </c>
      <c r="AD148" s="23">
        <v>44008</v>
      </c>
      <c r="AE148" s="27">
        <v>5</v>
      </c>
      <c r="AF148" s="22"/>
      <c r="AG148" s="3">
        <v>1</v>
      </c>
      <c r="AH148" s="23">
        <v>44007</v>
      </c>
      <c r="AI148" s="27">
        <v>5</v>
      </c>
      <c r="AJ148" s="34"/>
      <c r="AK148" s="3">
        <v>1</v>
      </c>
      <c r="AL148" s="23">
        <v>44006</v>
      </c>
      <c r="AM148" s="24">
        <v>5</v>
      </c>
      <c r="AN148" s="34"/>
      <c r="AO148" s="3">
        <v>1</v>
      </c>
      <c r="AP148" s="23">
        <v>44005</v>
      </c>
      <c r="AQ148" s="27">
        <v>5</v>
      </c>
      <c r="AR148" s="34"/>
      <c r="AS148" s="3"/>
      <c r="AT148" s="23"/>
      <c r="AU148" s="27"/>
      <c r="AV148" s="34"/>
      <c r="AW148" s="3"/>
      <c r="AX148" s="23"/>
      <c r="AY148" s="24"/>
      <c r="AZ148" s="34"/>
      <c r="BA148" s="3"/>
      <c r="BB148" s="23"/>
      <c r="BC148" s="27"/>
      <c r="BD148" s="34"/>
      <c r="BE148" s="3"/>
      <c r="BF148" s="23"/>
      <c r="BG148" s="20"/>
      <c r="BH148" s="22"/>
    </row>
    <row r="149" spans="1:60" x14ac:dyDescent="0.25">
      <c r="A149" s="37"/>
      <c r="C149" s="19">
        <f t="shared" si="12"/>
        <v>1</v>
      </c>
      <c r="D149" s="19">
        <f t="shared" si="15"/>
        <v>1</v>
      </c>
      <c r="E149" s="20">
        <f t="shared" si="14"/>
        <v>35</v>
      </c>
      <c r="F149" s="20">
        <v>5</v>
      </c>
      <c r="G149" s="23">
        <v>44014</v>
      </c>
      <c r="H149" s="22"/>
      <c r="I149" s="3">
        <v>6</v>
      </c>
      <c r="J149" s="23">
        <v>44013</v>
      </c>
      <c r="K149" s="27">
        <v>5</v>
      </c>
      <c r="L149" s="22"/>
      <c r="M149" s="3">
        <v>8</v>
      </c>
      <c r="N149" s="23">
        <v>44012</v>
      </c>
      <c r="O149" s="20">
        <v>5</v>
      </c>
      <c r="P149" s="22"/>
      <c r="Q149" s="3">
        <v>8</v>
      </c>
      <c r="R149" s="23">
        <v>44011</v>
      </c>
      <c r="S149" s="20">
        <v>5</v>
      </c>
      <c r="T149" s="22"/>
      <c r="U149" s="3">
        <v>8</v>
      </c>
      <c r="V149" s="23">
        <v>44010</v>
      </c>
      <c r="W149" s="27">
        <v>5</v>
      </c>
      <c r="X149" s="22"/>
      <c r="Y149" s="3">
        <v>5</v>
      </c>
      <c r="Z149" s="23">
        <v>44009</v>
      </c>
      <c r="AA149" s="24">
        <v>5</v>
      </c>
      <c r="AB149" s="22"/>
      <c r="AC149" s="3">
        <v>3</v>
      </c>
      <c r="AD149" s="23">
        <v>44008</v>
      </c>
      <c r="AE149" s="27">
        <v>5</v>
      </c>
      <c r="AF149" s="22"/>
      <c r="AG149" s="3">
        <v>1</v>
      </c>
      <c r="AH149" s="23">
        <v>44007</v>
      </c>
      <c r="AI149" s="27">
        <v>5</v>
      </c>
      <c r="AJ149" s="34"/>
      <c r="AK149" s="3"/>
      <c r="AL149" s="23"/>
      <c r="AM149" s="24"/>
      <c r="AN149" s="34"/>
      <c r="AO149" s="3"/>
      <c r="AP149" s="23"/>
      <c r="AQ149" s="27"/>
      <c r="AR149" s="34"/>
      <c r="AS149" s="3"/>
      <c r="AT149" s="23"/>
      <c r="AU149" s="27"/>
      <c r="AV149" s="34"/>
      <c r="AW149" s="3"/>
      <c r="AX149" s="23"/>
      <c r="AY149" s="24"/>
      <c r="AZ149" s="34"/>
      <c r="BA149" s="3"/>
      <c r="BB149" s="23"/>
      <c r="BC149" s="27"/>
      <c r="BD149" s="34"/>
      <c r="BE149" s="3"/>
      <c r="BF149" s="23"/>
      <c r="BG149" s="20"/>
      <c r="BH149" s="22"/>
    </row>
    <row r="150" spans="1:60" x14ac:dyDescent="0.25">
      <c r="A150" s="37"/>
      <c r="C150" s="19">
        <f t="shared" si="12"/>
        <v>1</v>
      </c>
      <c r="D150" s="19">
        <f t="shared" si="15"/>
        <v>1</v>
      </c>
      <c r="E150" s="20">
        <f t="shared" si="14"/>
        <v>5</v>
      </c>
      <c r="F150" s="20">
        <v>5</v>
      </c>
      <c r="G150" s="23">
        <v>44014</v>
      </c>
      <c r="H150" s="22"/>
      <c r="I150" s="3">
        <v>6</v>
      </c>
      <c r="J150" s="23">
        <v>44013</v>
      </c>
      <c r="K150" s="27">
        <v>5</v>
      </c>
      <c r="L150" s="22"/>
      <c r="M150" s="3"/>
      <c r="N150" s="23"/>
      <c r="O150" s="20"/>
      <c r="P150" s="22"/>
      <c r="Q150" s="3"/>
      <c r="R150" s="23"/>
      <c r="S150" s="20"/>
      <c r="T150" s="22"/>
      <c r="U150" s="3"/>
      <c r="V150" s="23"/>
      <c r="W150" s="27"/>
      <c r="X150" s="22"/>
      <c r="Y150" s="3"/>
      <c r="Z150" s="23"/>
      <c r="AA150" s="24"/>
      <c r="AB150" s="22"/>
      <c r="AC150" s="3"/>
      <c r="AD150" s="23"/>
      <c r="AE150" s="27"/>
      <c r="AF150" s="22"/>
      <c r="AG150" s="3"/>
      <c r="AH150" s="23"/>
      <c r="AI150" s="27"/>
      <c r="AJ150" s="34"/>
      <c r="AK150" s="3"/>
      <c r="AL150" s="23"/>
      <c r="AM150" s="24"/>
      <c r="AN150" s="34"/>
      <c r="AO150" s="3"/>
      <c r="AP150" s="23"/>
      <c r="AQ150" s="27"/>
      <c r="AR150" s="34"/>
      <c r="AS150" s="3"/>
      <c r="AT150" s="23"/>
      <c r="AU150" s="27"/>
      <c r="AV150" s="34"/>
      <c r="AW150" s="3"/>
      <c r="AX150" s="23"/>
      <c r="AY150" s="24"/>
      <c r="AZ150" s="34"/>
      <c r="BA150" s="3"/>
      <c r="BB150" s="23"/>
      <c r="BC150" s="27"/>
      <c r="BD150" s="34"/>
      <c r="BE150" s="3"/>
      <c r="BF150" s="23"/>
      <c r="BG150" s="20"/>
      <c r="BH150" s="22"/>
    </row>
    <row r="151" spans="1:60" x14ac:dyDescent="0.25">
      <c r="A151" s="37">
        <v>44014</v>
      </c>
      <c r="B151" s="61">
        <v>0.625</v>
      </c>
      <c r="C151" s="19">
        <f t="shared" si="12"/>
        <v>1</v>
      </c>
      <c r="D151" s="19">
        <f>C151</f>
        <v>1</v>
      </c>
      <c r="E151" s="20">
        <f>SUM(K151,O151,S151,W151,AA151,AE151,AI151,AM151,AQ151,AU151,AY151,BC151,BG151)</f>
        <v>25</v>
      </c>
      <c r="F151" s="20">
        <v>5</v>
      </c>
      <c r="G151" s="26">
        <v>44014</v>
      </c>
      <c r="H151" s="22"/>
      <c r="I151" s="25"/>
      <c r="J151" s="26"/>
      <c r="K151" s="29">
        <v>0</v>
      </c>
      <c r="L151" s="22"/>
      <c r="M151" s="25"/>
      <c r="N151" s="23"/>
      <c r="O151" s="41">
        <v>0</v>
      </c>
      <c r="P151" s="22"/>
      <c r="Q151" s="25"/>
      <c r="R151" s="23"/>
      <c r="S151" s="41">
        <v>0</v>
      </c>
      <c r="T151" s="22"/>
      <c r="U151" s="25"/>
      <c r="V151" s="23"/>
      <c r="W151" s="29">
        <v>0</v>
      </c>
      <c r="X151" s="22"/>
      <c r="Y151" s="25">
        <v>5</v>
      </c>
      <c r="Z151" s="23">
        <v>44009</v>
      </c>
      <c r="AA151" s="27">
        <v>5</v>
      </c>
      <c r="AB151" s="22"/>
      <c r="AC151" s="25"/>
      <c r="AD151" s="23"/>
      <c r="AE151" s="41">
        <v>0</v>
      </c>
      <c r="AF151" s="22"/>
      <c r="AG151" s="25"/>
      <c r="AH151" s="23"/>
      <c r="AI151" s="41">
        <v>0</v>
      </c>
      <c r="AJ151" s="22"/>
      <c r="AK151" s="25"/>
      <c r="AL151" s="23"/>
      <c r="AM151" s="29">
        <v>0</v>
      </c>
      <c r="AN151" s="22"/>
      <c r="AO151" s="25"/>
      <c r="AP151" s="23"/>
      <c r="AQ151" s="29">
        <v>0</v>
      </c>
      <c r="AR151" s="34"/>
      <c r="AS151" s="25">
        <v>1</v>
      </c>
      <c r="AT151" s="23">
        <v>44004</v>
      </c>
      <c r="AU151" s="24">
        <v>5</v>
      </c>
      <c r="AV151" s="22"/>
      <c r="AW151" s="25">
        <v>1</v>
      </c>
      <c r="AX151" s="23">
        <v>44003</v>
      </c>
      <c r="AY151" s="24">
        <v>5</v>
      </c>
      <c r="AZ151" s="22"/>
      <c r="BA151" s="25">
        <v>1</v>
      </c>
      <c r="BB151" s="23">
        <v>44002</v>
      </c>
      <c r="BC151" s="27">
        <v>5</v>
      </c>
      <c r="BD151" s="22"/>
      <c r="BE151" s="25">
        <v>1</v>
      </c>
      <c r="BF151" s="23">
        <v>44001</v>
      </c>
      <c r="BG151" s="20">
        <v>5</v>
      </c>
      <c r="BH151" s="22"/>
    </row>
    <row r="152" spans="1:60" x14ac:dyDescent="0.25">
      <c r="A152" s="37"/>
      <c r="B152" s="61"/>
      <c r="C152" s="19">
        <f t="shared" si="12"/>
        <v>1</v>
      </c>
      <c r="D152" s="19">
        <f t="shared" si="15"/>
        <v>1</v>
      </c>
      <c r="E152" s="20">
        <f t="shared" si="14"/>
        <v>65</v>
      </c>
      <c r="F152" s="20">
        <v>5</v>
      </c>
      <c r="G152" s="23">
        <v>44014</v>
      </c>
      <c r="H152" s="22"/>
      <c r="I152" s="3">
        <v>6</v>
      </c>
      <c r="J152" s="23">
        <v>44013</v>
      </c>
      <c r="K152" s="27">
        <v>5</v>
      </c>
      <c r="L152" s="22"/>
      <c r="M152" s="3">
        <v>8</v>
      </c>
      <c r="N152" s="23">
        <v>44012</v>
      </c>
      <c r="O152" s="20">
        <v>5</v>
      </c>
      <c r="P152" s="22"/>
      <c r="Q152" s="3">
        <v>8</v>
      </c>
      <c r="R152" s="23">
        <v>44011</v>
      </c>
      <c r="S152" s="20">
        <v>5</v>
      </c>
      <c r="T152" s="22"/>
      <c r="U152" s="3">
        <v>8</v>
      </c>
      <c r="V152" s="23">
        <v>44010</v>
      </c>
      <c r="W152" s="27">
        <v>5</v>
      </c>
      <c r="X152" s="22"/>
      <c r="Y152" s="3">
        <v>5</v>
      </c>
      <c r="Z152" s="23">
        <v>44009</v>
      </c>
      <c r="AA152" s="24">
        <v>5</v>
      </c>
      <c r="AB152" s="34"/>
      <c r="AC152" s="3">
        <v>3</v>
      </c>
      <c r="AD152" s="23">
        <v>44008</v>
      </c>
      <c r="AE152" s="27">
        <v>5</v>
      </c>
      <c r="AF152" s="22"/>
      <c r="AG152" s="3">
        <v>1</v>
      </c>
      <c r="AH152" s="23">
        <v>44007</v>
      </c>
      <c r="AI152" s="27">
        <v>5</v>
      </c>
      <c r="AJ152" s="34"/>
      <c r="AK152" s="3">
        <v>1</v>
      </c>
      <c r="AL152" s="23">
        <v>44006</v>
      </c>
      <c r="AM152" s="24">
        <v>5</v>
      </c>
      <c r="AN152" s="34"/>
      <c r="AO152" s="3">
        <v>1</v>
      </c>
      <c r="AP152" s="23">
        <v>44005</v>
      </c>
      <c r="AQ152" s="27">
        <v>5</v>
      </c>
      <c r="AR152" s="34"/>
      <c r="AS152" s="3">
        <v>1</v>
      </c>
      <c r="AT152" s="23">
        <v>44004</v>
      </c>
      <c r="AU152" s="27">
        <v>5</v>
      </c>
      <c r="AV152" s="34"/>
      <c r="AW152" s="3">
        <v>1</v>
      </c>
      <c r="AX152" s="23">
        <v>44003</v>
      </c>
      <c r="AY152" s="24">
        <v>5</v>
      </c>
      <c r="AZ152" s="34"/>
      <c r="BA152" s="3">
        <v>1</v>
      </c>
      <c r="BB152" s="23">
        <v>44002</v>
      </c>
      <c r="BC152" s="27">
        <v>5</v>
      </c>
      <c r="BD152" s="34"/>
      <c r="BE152" s="3">
        <v>1</v>
      </c>
      <c r="BF152" s="23">
        <v>44001</v>
      </c>
      <c r="BG152" s="20">
        <v>5</v>
      </c>
      <c r="BH152" s="22"/>
    </row>
    <row r="153" spans="1:60" x14ac:dyDescent="0.25">
      <c r="A153" s="37"/>
      <c r="C153" s="19">
        <f t="shared" si="12"/>
        <v>1</v>
      </c>
      <c r="D153" s="19">
        <f t="shared" si="15"/>
        <v>1</v>
      </c>
      <c r="E153" s="20">
        <f t="shared" si="14"/>
        <v>65</v>
      </c>
      <c r="F153" s="20">
        <v>5</v>
      </c>
      <c r="G153" s="23">
        <v>44014</v>
      </c>
      <c r="H153" s="22"/>
      <c r="I153" s="3">
        <v>6</v>
      </c>
      <c r="J153" s="23">
        <v>44013</v>
      </c>
      <c r="K153" s="27">
        <v>5</v>
      </c>
      <c r="L153" s="22"/>
      <c r="M153" s="3">
        <v>8</v>
      </c>
      <c r="N153" s="23">
        <v>44012</v>
      </c>
      <c r="O153" s="20">
        <v>5</v>
      </c>
      <c r="P153" s="22"/>
      <c r="Q153" s="3">
        <v>8</v>
      </c>
      <c r="R153" s="23">
        <v>44011</v>
      </c>
      <c r="S153" s="20">
        <v>5</v>
      </c>
      <c r="T153" s="22"/>
      <c r="U153" s="3">
        <v>8</v>
      </c>
      <c r="V153" s="23">
        <v>44010</v>
      </c>
      <c r="W153" s="27">
        <v>5</v>
      </c>
      <c r="X153" s="22"/>
      <c r="Y153" s="3">
        <v>5</v>
      </c>
      <c r="Z153" s="23">
        <v>44009</v>
      </c>
      <c r="AA153" s="24">
        <v>5</v>
      </c>
      <c r="AB153" s="34"/>
      <c r="AC153" s="3">
        <v>3</v>
      </c>
      <c r="AD153" s="23">
        <v>44008</v>
      </c>
      <c r="AE153" s="27">
        <v>5</v>
      </c>
      <c r="AF153" s="22"/>
      <c r="AG153" s="3">
        <v>1</v>
      </c>
      <c r="AH153" s="23">
        <v>44007</v>
      </c>
      <c r="AI153" s="27">
        <v>5</v>
      </c>
      <c r="AJ153" s="34"/>
      <c r="AK153" s="3">
        <v>1</v>
      </c>
      <c r="AL153" s="23">
        <v>44006</v>
      </c>
      <c r="AM153" s="24">
        <v>5</v>
      </c>
      <c r="AN153" s="34"/>
      <c r="AO153" s="3">
        <v>1</v>
      </c>
      <c r="AP153" s="23">
        <v>44005</v>
      </c>
      <c r="AQ153" s="27">
        <v>5</v>
      </c>
      <c r="AR153" s="34"/>
      <c r="AS153" s="3">
        <v>1</v>
      </c>
      <c r="AT153" s="23">
        <v>44004</v>
      </c>
      <c r="AU153" s="27">
        <v>5</v>
      </c>
      <c r="AV153" s="34"/>
      <c r="AW153" s="3">
        <v>1</v>
      </c>
      <c r="AX153" s="23">
        <v>44003</v>
      </c>
      <c r="AY153" s="24">
        <v>5</v>
      </c>
      <c r="AZ153" s="34"/>
      <c r="BA153" s="3">
        <v>1</v>
      </c>
      <c r="BB153" s="23">
        <v>44002</v>
      </c>
      <c r="BC153" s="27">
        <v>5</v>
      </c>
      <c r="BD153" s="34"/>
      <c r="BE153" s="3">
        <v>1</v>
      </c>
      <c r="BF153" s="23">
        <v>44001</v>
      </c>
      <c r="BG153" s="20">
        <v>5</v>
      </c>
      <c r="BH153" s="22"/>
    </row>
    <row r="154" spans="1:60" x14ac:dyDescent="0.25">
      <c r="A154" s="37"/>
      <c r="C154" s="19">
        <f t="shared" si="12"/>
        <v>1</v>
      </c>
      <c r="D154" s="19">
        <f t="shared" si="15"/>
        <v>1</v>
      </c>
      <c r="E154" s="20">
        <f t="shared" si="14"/>
        <v>40</v>
      </c>
      <c r="F154" s="20">
        <v>5</v>
      </c>
      <c r="G154" s="23">
        <v>44014</v>
      </c>
      <c r="H154" s="22"/>
      <c r="I154" s="3">
        <v>6</v>
      </c>
      <c r="J154" s="23">
        <v>44013</v>
      </c>
      <c r="K154" s="27">
        <v>5</v>
      </c>
      <c r="L154" s="22"/>
      <c r="M154" s="3">
        <v>8</v>
      </c>
      <c r="N154" s="23">
        <v>44012</v>
      </c>
      <c r="O154" s="20">
        <v>5</v>
      </c>
      <c r="P154" s="22"/>
      <c r="Q154" s="3">
        <v>8</v>
      </c>
      <c r="R154" s="23">
        <v>44011</v>
      </c>
      <c r="S154" s="20">
        <v>5</v>
      </c>
      <c r="T154" s="22"/>
      <c r="U154" s="3">
        <v>8</v>
      </c>
      <c r="V154" s="23">
        <v>44010</v>
      </c>
      <c r="W154" s="27">
        <v>5</v>
      </c>
      <c r="X154" s="22"/>
      <c r="Y154" s="3">
        <v>5</v>
      </c>
      <c r="Z154" s="23">
        <v>44009</v>
      </c>
      <c r="AA154" s="24">
        <v>5</v>
      </c>
      <c r="AB154" s="34"/>
      <c r="AC154" s="3">
        <v>3</v>
      </c>
      <c r="AD154" s="23">
        <v>44008</v>
      </c>
      <c r="AE154" s="27">
        <v>5</v>
      </c>
      <c r="AF154" s="22"/>
      <c r="AG154" s="3">
        <v>1</v>
      </c>
      <c r="AH154" s="23">
        <v>44007</v>
      </c>
      <c r="AI154" s="27">
        <v>5</v>
      </c>
      <c r="AJ154" s="34"/>
      <c r="AK154" s="3">
        <v>1</v>
      </c>
      <c r="AL154" s="23">
        <v>44006</v>
      </c>
      <c r="AM154" s="24">
        <v>5</v>
      </c>
      <c r="AN154" s="34"/>
      <c r="AO154" s="3"/>
      <c r="AP154" s="23"/>
      <c r="AQ154" s="27"/>
      <c r="AR154" s="34"/>
      <c r="AS154" s="3"/>
      <c r="AT154" s="23"/>
      <c r="AU154" s="27"/>
      <c r="AV154" s="34"/>
      <c r="AW154" s="3"/>
      <c r="AX154" s="23"/>
      <c r="AY154" s="24"/>
      <c r="AZ154" s="34"/>
      <c r="BA154" s="3"/>
      <c r="BB154" s="23"/>
      <c r="BC154" s="27"/>
      <c r="BD154" s="34"/>
      <c r="BE154" s="3"/>
      <c r="BF154" s="23"/>
      <c r="BG154" s="20"/>
      <c r="BH154" s="22"/>
    </row>
    <row r="155" spans="1:60" x14ac:dyDescent="0.25">
      <c r="A155" s="37">
        <v>44014</v>
      </c>
      <c r="B155" s="61">
        <v>0.66666666666666663</v>
      </c>
      <c r="C155" s="19">
        <f t="shared" si="12"/>
        <v>3</v>
      </c>
      <c r="D155" s="19">
        <f t="shared" si="15"/>
        <v>3</v>
      </c>
      <c r="E155" s="20">
        <f t="shared" si="14"/>
        <v>195</v>
      </c>
      <c r="F155" s="20">
        <v>5</v>
      </c>
      <c r="G155" s="23">
        <v>44014</v>
      </c>
      <c r="H155" s="22"/>
      <c r="I155" s="3">
        <v>6</v>
      </c>
      <c r="J155" s="23">
        <v>44013</v>
      </c>
      <c r="K155" s="27">
        <v>15</v>
      </c>
      <c r="L155" s="22"/>
      <c r="M155" s="3">
        <v>8</v>
      </c>
      <c r="N155" s="23">
        <v>44012</v>
      </c>
      <c r="O155" s="20">
        <v>15</v>
      </c>
      <c r="P155" s="22"/>
      <c r="Q155" s="3">
        <v>8</v>
      </c>
      <c r="R155" s="23">
        <v>44011</v>
      </c>
      <c r="S155" s="20">
        <v>15</v>
      </c>
      <c r="T155" s="22"/>
      <c r="U155" s="3">
        <v>8</v>
      </c>
      <c r="V155" s="23">
        <v>44010</v>
      </c>
      <c r="W155" s="27">
        <v>15</v>
      </c>
      <c r="X155" s="22"/>
      <c r="Y155" s="3">
        <v>5</v>
      </c>
      <c r="Z155" s="23">
        <v>44009</v>
      </c>
      <c r="AA155" s="24">
        <v>15</v>
      </c>
      <c r="AB155" s="34"/>
      <c r="AC155" s="3">
        <v>3</v>
      </c>
      <c r="AD155" s="23">
        <v>44008</v>
      </c>
      <c r="AE155" s="27">
        <v>15</v>
      </c>
      <c r="AF155" s="22"/>
      <c r="AG155" s="3">
        <v>1</v>
      </c>
      <c r="AH155" s="23">
        <v>44007</v>
      </c>
      <c r="AI155" s="27">
        <v>15</v>
      </c>
      <c r="AJ155" s="34"/>
      <c r="AK155" s="3">
        <v>1</v>
      </c>
      <c r="AL155" s="23">
        <v>44006</v>
      </c>
      <c r="AM155" s="24">
        <v>15</v>
      </c>
      <c r="AN155" s="34"/>
      <c r="AO155" s="3">
        <v>1</v>
      </c>
      <c r="AP155" s="23">
        <v>44005</v>
      </c>
      <c r="AQ155" s="27">
        <v>15</v>
      </c>
      <c r="AR155" s="34"/>
      <c r="AS155" s="3">
        <v>1</v>
      </c>
      <c r="AT155" s="23">
        <v>44004</v>
      </c>
      <c r="AU155" s="27">
        <v>15</v>
      </c>
      <c r="AV155" s="34"/>
      <c r="AW155" s="3">
        <v>1</v>
      </c>
      <c r="AX155" s="23">
        <v>44003</v>
      </c>
      <c r="AY155" s="24">
        <v>15</v>
      </c>
      <c r="AZ155" s="34"/>
      <c r="BA155" s="3">
        <v>1</v>
      </c>
      <c r="BB155" s="23">
        <v>44002</v>
      </c>
      <c r="BC155" s="27">
        <v>15</v>
      </c>
      <c r="BD155" s="34"/>
      <c r="BE155" s="3">
        <v>1</v>
      </c>
      <c r="BF155" s="23">
        <v>44001</v>
      </c>
      <c r="BG155" s="20">
        <v>15</v>
      </c>
      <c r="BH155" s="22"/>
    </row>
    <row r="156" spans="1:60" x14ac:dyDescent="0.25">
      <c r="A156" s="37">
        <v>44014</v>
      </c>
      <c r="B156" s="61">
        <v>0.79166666666666663</v>
      </c>
      <c r="C156" s="19">
        <f t="shared" si="12"/>
        <v>1</v>
      </c>
      <c r="D156" s="19">
        <f t="shared" si="15"/>
        <v>1</v>
      </c>
      <c r="E156" s="20">
        <f t="shared" si="14"/>
        <v>65</v>
      </c>
      <c r="F156" s="20">
        <v>5</v>
      </c>
      <c r="G156" s="23">
        <v>44014</v>
      </c>
      <c r="H156" s="22"/>
      <c r="I156" s="3">
        <v>6</v>
      </c>
      <c r="J156" s="23">
        <v>44013</v>
      </c>
      <c r="K156" s="27">
        <v>5</v>
      </c>
      <c r="L156" s="22"/>
      <c r="M156" s="3">
        <v>8</v>
      </c>
      <c r="N156" s="23">
        <v>44012</v>
      </c>
      <c r="O156" s="20">
        <v>5</v>
      </c>
      <c r="P156" s="22"/>
      <c r="Q156" s="3">
        <v>8</v>
      </c>
      <c r="R156" s="23">
        <v>44011</v>
      </c>
      <c r="S156" s="20">
        <v>5</v>
      </c>
      <c r="T156" s="22"/>
      <c r="U156" s="3">
        <v>8</v>
      </c>
      <c r="V156" s="23">
        <v>44010</v>
      </c>
      <c r="W156" s="27">
        <v>5</v>
      </c>
      <c r="X156" s="22"/>
      <c r="Y156" s="3">
        <v>5</v>
      </c>
      <c r="Z156" s="23">
        <v>44009</v>
      </c>
      <c r="AA156" s="24">
        <v>5</v>
      </c>
      <c r="AB156" s="34"/>
      <c r="AC156" s="3">
        <v>3</v>
      </c>
      <c r="AD156" s="23">
        <v>44008</v>
      </c>
      <c r="AE156" s="27">
        <v>5</v>
      </c>
      <c r="AF156" s="22"/>
      <c r="AG156" s="3">
        <v>1</v>
      </c>
      <c r="AH156" s="23">
        <v>44007</v>
      </c>
      <c r="AI156" s="27">
        <v>5</v>
      </c>
      <c r="AJ156" s="34"/>
      <c r="AK156" s="3">
        <v>1</v>
      </c>
      <c r="AL156" s="23">
        <v>44006</v>
      </c>
      <c r="AM156" s="24">
        <v>5</v>
      </c>
      <c r="AN156" s="34"/>
      <c r="AO156" s="3">
        <v>1</v>
      </c>
      <c r="AP156" s="23">
        <v>44005</v>
      </c>
      <c r="AQ156" s="27">
        <v>5</v>
      </c>
      <c r="AR156" s="34"/>
      <c r="AS156" s="3">
        <v>1</v>
      </c>
      <c r="AT156" s="23">
        <v>44004</v>
      </c>
      <c r="AU156" s="27">
        <v>5</v>
      </c>
      <c r="AV156" s="34"/>
      <c r="AW156" s="3">
        <v>1</v>
      </c>
      <c r="AX156" s="23">
        <v>44003</v>
      </c>
      <c r="AY156" s="27">
        <v>5</v>
      </c>
      <c r="AZ156" s="34"/>
      <c r="BA156" s="3">
        <v>1</v>
      </c>
      <c r="BB156" s="23">
        <v>44002</v>
      </c>
      <c r="BC156" s="27">
        <v>5</v>
      </c>
      <c r="BD156" s="34"/>
      <c r="BE156" s="3">
        <v>1</v>
      </c>
      <c r="BF156" s="23">
        <v>44001</v>
      </c>
      <c r="BG156" s="27">
        <v>5</v>
      </c>
      <c r="BH156" s="22"/>
    </row>
    <row r="157" spans="1:60" x14ac:dyDescent="0.25">
      <c r="A157" s="37"/>
      <c r="B157" s="61"/>
      <c r="C157" s="19">
        <f t="shared" si="12"/>
        <v>1</v>
      </c>
      <c r="D157" s="19">
        <f t="shared" si="15"/>
        <v>1</v>
      </c>
      <c r="E157" s="20">
        <f>SUM(K157,O157,S157,W157,AA157,AE157,AI157,AM157,AQ157,AU157,AY157,BC157,BG157)</f>
        <v>60</v>
      </c>
      <c r="F157" s="20">
        <v>5</v>
      </c>
      <c r="G157" s="23">
        <v>44014</v>
      </c>
      <c r="H157" s="22"/>
      <c r="I157" s="3">
        <v>6</v>
      </c>
      <c r="J157" s="23">
        <v>44013</v>
      </c>
      <c r="K157" s="27">
        <v>5</v>
      </c>
      <c r="L157" s="22"/>
      <c r="M157" s="3">
        <v>8</v>
      </c>
      <c r="N157" s="23">
        <v>44012</v>
      </c>
      <c r="O157" s="20">
        <v>5</v>
      </c>
      <c r="P157" s="22"/>
      <c r="Q157" s="3">
        <v>8</v>
      </c>
      <c r="R157" s="23">
        <v>44011</v>
      </c>
      <c r="S157" s="20">
        <v>5</v>
      </c>
      <c r="T157" s="22"/>
      <c r="U157" s="3">
        <v>8</v>
      </c>
      <c r="V157" s="23">
        <v>44010</v>
      </c>
      <c r="W157" s="27">
        <v>5</v>
      </c>
      <c r="X157" s="22"/>
      <c r="Y157" s="3">
        <v>5</v>
      </c>
      <c r="Z157" s="23">
        <v>44009</v>
      </c>
      <c r="AA157" s="24">
        <v>5</v>
      </c>
      <c r="AB157" s="34"/>
      <c r="AC157" s="3">
        <v>3</v>
      </c>
      <c r="AD157" s="23">
        <v>44008</v>
      </c>
      <c r="AE157" s="27">
        <v>5</v>
      </c>
      <c r="AF157" s="22"/>
      <c r="AG157" s="3">
        <v>1</v>
      </c>
      <c r="AH157" s="23">
        <v>44007</v>
      </c>
      <c r="AI157" s="27">
        <v>5</v>
      </c>
      <c r="AJ157" s="34"/>
      <c r="AK157" s="3"/>
      <c r="AL157" s="23"/>
      <c r="AM157" s="29">
        <v>0</v>
      </c>
      <c r="AN157" s="34"/>
      <c r="AO157" s="3">
        <v>1</v>
      </c>
      <c r="AP157" s="23">
        <v>44005</v>
      </c>
      <c r="AQ157" s="27">
        <v>5</v>
      </c>
      <c r="AR157" s="34"/>
      <c r="AS157" s="3">
        <v>1</v>
      </c>
      <c r="AT157" s="23">
        <v>44004</v>
      </c>
      <c r="AU157" s="27">
        <v>5</v>
      </c>
      <c r="AV157" s="34"/>
      <c r="AW157" s="3">
        <v>1</v>
      </c>
      <c r="AX157" s="23">
        <v>44003</v>
      </c>
      <c r="AY157" s="27">
        <v>5</v>
      </c>
      <c r="AZ157" s="34"/>
      <c r="BA157" s="3">
        <v>1</v>
      </c>
      <c r="BB157" s="23">
        <v>44002</v>
      </c>
      <c r="BC157" s="27">
        <v>5</v>
      </c>
      <c r="BD157" s="34"/>
      <c r="BE157" s="3">
        <v>1</v>
      </c>
      <c r="BF157" s="23">
        <v>44001</v>
      </c>
      <c r="BG157" s="27">
        <v>5</v>
      </c>
      <c r="BH157" s="22"/>
    </row>
    <row r="158" spans="1:60" s="46" customFormat="1" ht="13.75" thickBot="1" x14ac:dyDescent="0.3">
      <c r="A158" s="45"/>
      <c r="B158" s="45"/>
      <c r="C158" s="47">
        <f t="shared" si="12"/>
        <v>1</v>
      </c>
      <c r="D158" s="47">
        <f t="shared" si="15"/>
        <v>1</v>
      </c>
      <c r="E158" s="48">
        <f t="shared" ref="E158:E186" si="16">SUM(K158,O158,S158,W158,AA158,AE158,AI158,AM158,AQ158,AU158,AY158,BC158,BG158)</f>
        <v>30</v>
      </c>
      <c r="F158" s="48">
        <v>5</v>
      </c>
      <c r="G158" s="50">
        <v>44014</v>
      </c>
      <c r="H158" s="51"/>
      <c r="I158" s="49">
        <v>6</v>
      </c>
      <c r="J158" s="50">
        <v>44013</v>
      </c>
      <c r="K158" s="56">
        <v>5</v>
      </c>
      <c r="L158" s="51"/>
      <c r="M158" s="49">
        <v>8</v>
      </c>
      <c r="N158" s="53">
        <v>44012</v>
      </c>
      <c r="O158" s="48">
        <v>5</v>
      </c>
      <c r="P158" s="51"/>
      <c r="Q158" s="49">
        <v>8</v>
      </c>
      <c r="R158" s="53">
        <v>44011</v>
      </c>
      <c r="S158" s="48">
        <v>5</v>
      </c>
      <c r="T158" s="51"/>
      <c r="U158" s="49">
        <v>8</v>
      </c>
      <c r="V158" s="53">
        <v>44010</v>
      </c>
      <c r="W158" s="54">
        <v>5</v>
      </c>
      <c r="X158" s="51"/>
      <c r="Y158" s="49">
        <v>5</v>
      </c>
      <c r="Z158" s="53">
        <v>44009</v>
      </c>
      <c r="AA158" s="54">
        <v>5</v>
      </c>
      <c r="AB158" s="55"/>
      <c r="AC158" s="49"/>
      <c r="AD158" s="53"/>
      <c r="AE158" s="58">
        <v>0</v>
      </c>
      <c r="AF158" s="51"/>
      <c r="AG158" s="49"/>
      <c r="AH158" s="53"/>
      <c r="AI158" s="58">
        <v>0</v>
      </c>
      <c r="AJ158" s="51"/>
      <c r="AK158" s="49">
        <v>1</v>
      </c>
      <c r="AL158" s="53">
        <v>44006</v>
      </c>
      <c r="AM158" s="56">
        <v>5</v>
      </c>
      <c r="AN158" s="51"/>
      <c r="AO158" s="49"/>
      <c r="AP158" s="53"/>
      <c r="AQ158" s="48"/>
      <c r="AR158" s="51"/>
      <c r="AS158" s="49"/>
      <c r="AT158" s="53"/>
      <c r="AU158" s="48"/>
      <c r="AV158" s="51"/>
      <c r="AW158" s="49"/>
      <c r="AX158" s="53"/>
      <c r="AY158" s="57"/>
      <c r="AZ158" s="51"/>
      <c r="BA158" s="49"/>
      <c r="BB158" s="53"/>
      <c r="BC158" s="48"/>
      <c r="BD158" s="51"/>
      <c r="BE158" s="49"/>
      <c r="BF158" s="53"/>
      <c r="BG158" s="48"/>
      <c r="BH158" s="51"/>
    </row>
    <row r="159" spans="1:60" x14ac:dyDescent="0.25">
      <c r="A159" s="37">
        <v>44015</v>
      </c>
      <c r="B159" s="61">
        <v>0.33333333333333331</v>
      </c>
      <c r="C159" s="19">
        <f t="shared" si="12"/>
        <v>3</v>
      </c>
      <c r="D159" s="19">
        <f t="shared" si="15"/>
        <v>3</v>
      </c>
      <c r="E159" s="20">
        <f t="shared" si="16"/>
        <v>195</v>
      </c>
      <c r="F159" s="20">
        <v>5</v>
      </c>
      <c r="G159" s="23">
        <v>44015</v>
      </c>
      <c r="H159" s="22"/>
      <c r="I159" s="3">
        <v>6</v>
      </c>
      <c r="J159" s="23">
        <v>44014</v>
      </c>
      <c r="K159" s="27">
        <v>15</v>
      </c>
      <c r="L159" s="22"/>
      <c r="M159" s="3">
        <v>8</v>
      </c>
      <c r="N159" s="23">
        <v>44013</v>
      </c>
      <c r="O159" s="20">
        <v>15</v>
      </c>
      <c r="P159" s="22"/>
      <c r="Q159" s="3">
        <v>8</v>
      </c>
      <c r="R159" s="23">
        <v>44012</v>
      </c>
      <c r="S159" s="20">
        <v>15</v>
      </c>
      <c r="T159" s="22"/>
      <c r="U159" s="3">
        <v>8</v>
      </c>
      <c r="V159" s="23">
        <v>44011</v>
      </c>
      <c r="W159" s="27">
        <v>15</v>
      </c>
      <c r="X159" s="22"/>
      <c r="Y159" s="3">
        <v>5</v>
      </c>
      <c r="Z159" s="23">
        <v>44010</v>
      </c>
      <c r="AA159" s="24">
        <v>15</v>
      </c>
      <c r="AB159" s="22"/>
      <c r="AC159" s="3">
        <v>3</v>
      </c>
      <c r="AD159" s="23">
        <v>44009</v>
      </c>
      <c r="AE159" s="27">
        <v>15</v>
      </c>
      <c r="AF159" s="22"/>
      <c r="AG159" s="3">
        <v>1</v>
      </c>
      <c r="AH159" s="23">
        <v>44008</v>
      </c>
      <c r="AI159" s="27">
        <v>15</v>
      </c>
      <c r="AJ159" s="34"/>
      <c r="AK159" s="3">
        <v>1</v>
      </c>
      <c r="AL159" s="23">
        <v>44007</v>
      </c>
      <c r="AM159" s="27">
        <v>15</v>
      </c>
      <c r="AN159" s="34"/>
      <c r="AO159" s="3">
        <v>1</v>
      </c>
      <c r="AP159" s="23">
        <v>44006</v>
      </c>
      <c r="AQ159" s="27">
        <v>15</v>
      </c>
      <c r="AR159" s="34"/>
      <c r="AS159" s="3">
        <v>1</v>
      </c>
      <c r="AT159" s="23">
        <v>44005</v>
      </c>
      <c r="AU159" s="27">
        <v>15</v>
      </c>
      <c r="AV159" s="34"/>
      <c r="AW159" s="3">
        <v>1</v>
      </c>
      <c r="AX159" s="23">
        <v>44004</v>
      </c>
      <c r="AY159" s="24">
        <v>15</v>
      </c>
      <c r="AZ159" s="34"/>
      <c r="BA159" s="3">
        <v>1</v>
      </c>
      <c r="BB159" s="23">
        <v>44003</v>
      </c>
      <c r="BC159" s="27">
        <v>15</v>
      </c>
      <c r="BD159" s="34"/>
      <c r="BE159" s="3">
        <v>1</v>
      </c>
      <c r="BF159" s="23">
        <v>44002</v>
      </c>
      <c r="BG159" s="20">
        <v>15</v>
      </c>
      <c r="BH159" s="22"/>
    </row>
    <row r="160" spans="1:60" x14ac:dyDescent="0.25">
      <c r="C160" s="19">
        <f t="shared" si="12"/>
        <v>1</v>
      </c>
      <c r="D160" s="19">
        <f t="shared" si="15"/>
        <v>1</v>
      </c>
      <c r="E160" s="20">
        <f t="shared" si="16"/>
        <v>25</v>
      </c>
      <c r="F160" s="20">
        <v>5</v>
      </c>
      <c r="G160" s="26">
        <v>44015</v>
      </c>
      <c r="H160" s="22"/>
      <c r="I160" s="25">
        <v>6</v>
      </c>
      <c r="J160" s="26">
        <v>44014</v>
      </c>
      <c r="K160" s="27">
        <v>5</v>
      </c>
      <c r="L160" s="22"/>
      <c r="M160" s="25"/>
      <c r="N160" s="23"/>
      <c r="O160" s="41">
        <v>0</v>
      </c>
      <c r="P160" s="22"/>
      <c r="Q160" s="25"/>
      <c r="R160" s="23"/>
      <c r="S160" s="41">
        <v>0</v>
      </c>
      <c r="T160" s="22"/>
      <c r="U160" s="25">
        <v>8</v>
      </c>
      <c r="V160" s="23">
        <v>44011</v>
      </c>
      <c r="W160" s="24">
        <v>5</v>
      </c>
      <c r="X160" s="22"/>
      <c r="Y160" s="25"/>
      <c r="Z160" s="23"/>
      <c r="AA160" s="29">
        <v>0</v>
      </c>
      <c r="AB160" s="22"/>
      <c r="AC160" s="25">
        <v>3</v>
      </c>
      <c r="AD160" s="23">
        <v>44009</v>
      </c>
      <c r="AE160" s="27">
        <v>5</v>
      </c>
      <c r="AF160" s="22"/>
      <c r="AG160" s="25"/>
      <c r="AH160" s="23"/>
      <c r="AI160" s="29">
        <v>0</v>
      </c>
      <c r="AJ160" s="22"/>
      <c r="AK160" s="25"/>
      <c r="AL160" s="23"/>
      <c r="AM160" s="29">
        <v>0</v>
      </c>
      <c r="AN160" s="22"/>
      <c r="AO160" s="25"/>
      <c r="AP160" s="23"/>
      <c r="AQ160" s="41">
        <v>0</v>
      </c>
      <c r="AR160" s="22"/>
      <c r="AS160" s="25">
        <v>1</v>
      </c>
      <c r="AT160" s="23">
        <v>44005</v>
      </c>
      <c r="AU160" s="20">
        <v>5</v>
      </c>
      <c r="AV160" s="22"/>
      <c r="AW160" s="25"/>
      <c r="AX160" s="23"/>
      <c r="AY160" s="41">
        <v>0</v>
      </c>
      <c r="AZ160" s="22"/>
      <c r="BA160" s="25"/>
      <c r="BB160" s="23"/>
      <c r="BC160" s="41">
        <v>0</v>
      </c>
      <c r="BD160" s="22"/>
      <c r="BE160" s="25">
        <v>1</v>
      </c>
      <c r="BF160" s="23">
        <v>44002</v>
      </c>
      <c r="BG160" s="20">
        <v>5</v>
      </c>
      <c r="BH160" s="22"/>
    </row>
    <row r="161" spans="1:60" x14ac:dyDescent="0.25">
      <c r="A161" s="37">
        <v>44015</v>
      </c>
      <c r="B161" s="61">
        <v>0.45833333333333331</v>
      </c>
      <c r="C161" s="19">
        <f t="shared" si="12"/>
        <v>2</v>
      </c>
      <c r="D161" s="19">
        <f t="shared" si="15"/>
        <v>2</v>
      </c>
      <c r="E161" s="20">
        <f t="shared" si="16"/>
        <v>130</v>
      </c>
      <c r="F161" s="20">
        <v>5</v>
      </c>
      <c r="G161" s="23">
        <v>44015</v>
      </c>
      <c r="H161" s="22"/>
      <c r="I161" s="3">
        <v>6</v>
      </c>
      <c r="J161" s="23">
        <v>44014</v>
      </c>
      <c r="K161" s="27">
        <v>10</v>
      </c>
      <c r="L161" s="22"/>
      <c r="M161" s="3">
        <v>8</v>
      </c>
      <c r="N161" s="23">
        <v>44013</v>
      </c>
      <c r="O161" s="20">
        <v>10</v>
      </c>
      <c r="P161" s="22"/>
      <c r="Q161" s="3">
        <v>8</v>
      </c>
      <c r="R161" s="23">
        <v>44012</v>
      </c>
      <c r="S161" s="20">
        <v>10</v>
      </c>
      <c r="T161" s="22"/>
      <c r="U161" s="3">
        <v>8</v>
      </c>
      <c r="V161" s="23">
        <v>44011</v>
      </c>
      <c r="W161" s="27">
        <v>10</v>
      </c>
      <c r="X161" s="22"/>
      <c r="Y161" s="3">
        <v>5</v>
      </c>
      <c r="Z161" s="23">
        <v>44010</v>
      </c>
      <c r="AA161" s="24">
        <v>10</v>
      </c>
      <c r="AB161" s="22"/>
      <c r="AC161" s="3">
        <v>3</v>
      </c>
      <c r="AD161" s="23">
        <v>44009</v>
      </c>
      <c r="AE161" s="27">
        <v>10</v>
      </c>
      <c r="AF161" s="22"/>
      <c r="AG161" s="3">
        <v>1</v>
      </c>
      <c r="AH161" s="23">
        <v>44008</v>
      </c>
      <c r="AI161" s="27">
        <v>10</v>
      </c>
      <c r="AJ161" s="22"/>
      <c r="AK161" s="3">
        <v>1</v>
      </c>
      <c r="AL161" s="23">
        <v>44007</v>
      </c>
      <c r="AM161" s="27">
        <v>10</v>
      </c>
      <c r="AN161" s="22"/>
      <c r="AO161" s="3">
        <v>1</v>
      </c>
      <c r="AP161" s="23">
        <v>44006</v>
      </c>
      <c r="AQ161" s="20">
        <v>10</v>
      </c>
      <c r="AR161" s="22"/>
      <c r="AS161" s="3">
        <v>1</v>
      </c>
      <c r="AT161" s="23">
        <v>44005</v>
      </c>
      <c r="AU161" s="20">
        <v>10</v>
      </c>
      <c r="AV161" s="22"/>
      <c r="AW161" s="3">
        <v>1</v>
      </c>
      <c r="AX161" s="23">
        <v>44004</v>
      </c>
      <c r="AY161" s="28">
        <v>10</v>
      </c>
      <c r="AZ161" s="22"/>
      <c r="BA161" s="3">
        <v>1</v>
      </c>
      <c r="BB161" s="23">
        <v>44003</v>
      </c>
      <c r="BC161" s="20">
        <v>10</v>
      </c>
      <c r="BD161" s="22"/>
      <c r="BE161" s="3">
        <v>1</v>
      </c>
      <c r="BF161" s="23">
        <v>44002</v>
      </c>
      <c r="BG161" s="20">
        <v>10</v>
      </c>
      <c r="BH161" s="22"/>
    </row>
    <row r="162" spans="1:60" x14ac:dyDescent="0.25">
      <c r="C162" s="19">
        <f t="shared" si="12"/>
        <v>1</v>
      </c>
      <c r="D162" s="19">
        <f t="shared" si="15"/>
        <v>1</v>
      </c>
      <c r="E162" s="20">
        <f t="shared" si="16"/>
        <v>50</v>
      </c>
      <c r="F162" s="20">
        <v>5</v>
      </c>
      <c r="G162" s="26">
        <v>44015</v>
      </c>
      <c r="H162" s="22"/>
      <c r="I162" s="25">
        <v>6</v>
      </c>
      <c r="J162" s="26">
        <v>44014</v>
      </c>
      <c r="K162" s="27">
        <v>5</v>
      </c>
      <c r="L162" s="22"/>
      <c r="M162" s="25">
        <v>8</v>
      </c>
      <c r="N162" s="23">
        <v>44013</v>
      </c>
      <c r="O162" s="20">
        <v>5</v>
      </c>
      <c r="P162" s="22"/>
      <c r="Q162" s="25">
        <v>8</v>
      </c>
      <c r="R162" s="23">
        <v>44012</v>
      </c>
      <c r="S162" s="20">
        <v>5</v>
      </c>
      <c r="T162" s="22"/>
      <c r="U162" s="25"/>
      <c r="V162" s="23"/>
      <c r="W162" s="29">
        <v>0</v>
      </c>
      <c r="X162" s="22"/>
      <c r="Y162" s="25"/>
      <c r="Z162" s="23"/>
      <c r="AA162" s="29">
        <v>0</v>
      </c>
      <c r="AB162" s="22"/>
      <c r="AC162" s="25">
        <v>3</v>
      </c>
      <c r="AD162" s="23">
        <v>44009</v>
      </c>
      <c r="AE162" s="27">
        <v>5</v>
      </c>
      <c r="AF162" s="22"/>
      <c r="AG162" s="25"/>
      <c r="AH162" s="23"/>
      <c r="AI162" s="29">
        <v>0</v>
      </c>
      <c r="AJ162" s="22"/>
      <c r="AK162" s="25">
        <v>1</v>
      </c>
      <c r="AL162" s="23">
        <v>44007</v>
      </c>
      <c r="AM162" s="27">
        <v>5</v>
      </c>
      <c r="AN162" s="22"/>
      <c r="AO162" s="25">
        <v>1</v>
      </c>
      <c r="AP162" s="23">
        <v>44006</v>
      </c>
      <c r="AQ162" s="20">
        <v>5</v>
      </c>
      <c r="AR162" s="22"/>
      <c r="AS162" s="25">
        <v>1</v>
      </c>
      <c r="AT162" s="23">
        <v>44005</v>
      </c>
      <c r="AU162" s="20">
        <v>5</v>
      </c>
      <c r="AV162" s="22"/>
      <c r="AW162" s="25">
        <v>1</v>
      </c>
      <c r="AX162" s="23">
        <v>44004</v>
      </c>
      <c r="AY162" s="28">
        <v>5</v>
      </c>
      <c r="AZ162" s="22"/>
      <c r="BA162" s="25">
        <v>1</v>
      </c>
      <c r="BB162" s="23">
        <v>44003</v>
      </c>
      <c r="BC162" s="20">
        <v>5</v>
      </c>
      <c r="BD162" s="22"/>
      <c r="BE162" s="25">
        <v>1</v>
      </c>
      <c r="BF162" s="23">
        <v>44002</v>
      </c>
      <c r="BG162" s="20">
        <v>5</v>
      </c>
      <c r="BH162" s="22"/>
    </row>
    <row r="163" spans="1:60" x14ac:dyDescent="0.25">
      <c r="A163" s="37">
        <v>44015</v>
      </c>
      <c r="B163" s="61">
        <v>0.54166666666666663</v>
      </c>
      <c r="C163" s="19">
        <f t="shared" si="12"/>
        <v>2</v>
      </c>
      <c r="D163" s="19">
        <f t="shared" si="15"/>
        <v>2</v>
      </c>
      <c r="E163" s="20">
        <f t="shared" si="16"/>
        <v>130</v>
      </c>
      <c r="F163" s="20">
        <v>5</v>
      </c>
      <c r="G163" s="23">
        <v>44015</v>
      </c>
      <c r="H163" s="22"/>
      <c r="I163" s="3">
        <v>6</v>
      </c>
      <c r="J163" s="23">
        <v>44014</v>
      </c>
      <c r="K163" s="27">
        <v>10</v>
      </c>
      <c r="L163" s="22"/>
      <c r="M163" s="3">
        <v>8</v>
      </c>
      <c r="N163" s="23">
        <v>44013</v>
      </c>
      <c r="O163" s="20">
        <v>10</v>
      </c>
      <c r="P163" s="22"/>
      <c r="Q163" s="3">
        <v>8</v>
      </c>
      <c r="R163" s="23">
        <v>44012</v>
      </c>
      <c r="S163" s="20">
        <v>10</v>
      </c>
      <c r="T163" s="22"/>
      <c r="U163" s="3">
        <v>8</v>
      </c>
      <c r="V163" s="23">
        <v>44011</v>
      </c>
      <c r="W163" s="27">
        <v>10</v>
      </c>
      <c r="X163" s="22"/>
      <c r="Y163" s="3">
        <v>5</v>
      </c>
      <c r="Z163" s="23">
        <v>44010</v>
      </c>
      <c r="AA163" s="24">
        <v>10</v>
      </c>
      <c r="AB163" s="22"/>
      <c r="AC163" s="3">
        <v>3</v>
      </c>
      <c r="AD163" s="23">
        <v>44009</v>
      </c>
      <c r="AE163" s="27">
        <v>10</v>
      </c>
      <c r="AF163" s="22"/>
      <c r="AG163" s="3">
        <v>1</v>
      </c>
      <c r="AH163" s="23">
        <v>44008</v>
      </c>
      <c r="AI163" s="27">
        <v>10</v>
      </c>
      <c r="AJ163" s="22"/>
      <c r="AK163" s="3">
        <v>1</v>
      </c>
      <c r="AL163" s="23">
        <v>44007</v>
      </c>
      <c r="AM163" s="27">
        <v>10</v>
      </c>
      <c r="AN163" s="22"/>
      <c r="AO163" s="3">
        <v>1</v>
      </c>
      <c r="AP163" s="23">
        <v>44006</v>
      </c>
      <c r="AQ163" s="20">
        <v>10</v>
      </c>
      <c r="AR163" s="22"/>
      <c r="AS163" s="3">
        <v>1</v>
      </c>
      <c r="AT163" s="23">
        <v>44005</v>
      </c>
      <c r="AU163" s="20">
        <v>10</v>
      </c>
      <c r="AV163" s="22"/>
      <c r="AW163" s="3">
        <v>1</v>
      </c>
      <c r="AX163" s="23">
        <v>44004</v>
      </c>
      <c r="AY163" s="28">
        <v>10</v>
      </c>
      <c r="AZ163" s="22"/>
      <c r="BA163" s="3">
        <v>1</v>
      </c>
      <c r="BB163" s="23">
        <v>44003</v>
      </c>
      <c r="BC163" s="20">
        <v>10</v>
      </c>
      <c r="BD163" s="22"/>
      <c r="BE163" s="3">
        <v>1</v>
      </c>
      <c r="BF163" s="23">
        <v>44002</v>
      </c>
      <c r="BG163" s="20">
        <v>10</v>
      </c>
      <c r="BH163" s="22"/>
    </row>
    <row r="164" spans="1:60" x14ac:dyDescent="0.25">
      <c r="C164" s="19">
        <f t="shared" si="12"/>
        <v>1</v>
      </c>
      <c r="D164" s="19">
        <f t="shared" si="15"/>
        <v>1</v>
      </c>
      <c r="E164" s="20">
        <f t="shared" si="16"/>
        <v>60</v>
      </c>
      <c r="F164" s="20">
        <v>5</v>
      </c>
      <c r="G164" s="23">
        <v>44015</v>
      </c>
      <c r="H164" s="22"/>
      <c r="I164" s="3">
        <v>6</v>
      </c>
      <c r="J164" s="23">
        <v>44014</v>
      </c>
      <c r="K164" s="27">
        <v>5</v>
      </c>
      <c r="L164" s="22"/>
      <c r="M164" s="3">
        <v>8</v>
      </c>
      <c r="N164" s="23">
        <v>44013</v>
      </c>
      <c r="O164" s="20">
        <v>5</v>
      </c>
      <c r="P164" s="22"/>
      <c r="Q164" s="3">
        <v>8</v>
      </c>
      <c r="R164" s="23">
        <v>44012</v>
      </c>
      <c r="S164" s="20">
        <v>5</v>
      </c>
      <c r="T164" s="22"/>
      <c r="U164" s="3">
        <v>8</v>
      </c>
      <c r="V164" s="23">
        <v>44011</v>
      </c>
      <c r="W164" s="27">
        <v>5</v>
      </c>
      <c r="X164" s="22"/>
      <c r="Y164" s="3">
        <v>5</v>
      </c>
      <c r="Z164" s="23">
        <v>44010</v>
      </c>
      <c r="AA164" s="24">
        <v>5</v>
      </c>
      <c r="AB164" s="22"/>
      <c r="AC164" s="3">
        <v>3</v>
      </c>
      <c r="AD164" s="23">
        <v>44009</v>
      </c>
      <c r="AE164" s="27">
        <v>5</v>
      </c>
      <c r="AF164" s="22"/>
      <c r="AG164" s="3">
        <v>1</v>
      </c>
      <c r="AH164" s="23">
        <v>44008</v>
      </c>
      <c r="AI164" s="27">
        <v>5</v>
      </c>
      <c r="AJ164" s="22"/>
      <c r="AK164" s="3">
        <v>1</v>
      </c>
      <c r="AL164" s="23">
        <v>44007</v>
      </c>
      <c r="AM164" s="27">
        <v>5</v>
      </c>
      <c r="AN164" s="22"/>
      <c r="AO164" s="3">
        <v>1</v>
      </c>
      <c r="AP164" s="23">
        <v>44006</v>
      </c>
      <c r="AQ164" s="20">
        <v>5</v>
      </c>
      <c r="AR164" s="22"/>
      <c r="AS164" s="3">
        <v>1</v>
      </c>
      <c r="AT164" s="23">
        <v>44005</v>
      </c>
      <c r="AU164" s="20">
        <v>5</v>
      </c>
      <c r="AV164" s="22"/>
      <c r="AW164" s="3">
        <v>1</v>
      </c>
      <c r="AX164" s="23">
        <v>44004</v>
      </c>
      <c r="AY164" s="28">
        <v>5</v>
      </c>
      <c r="AZ164" s="22"/>
      <c r="BA164" s="3">
        <v>1</v>
      </c>
      <c r="BB164" s="23">
        <v>44003</v>
      </c>
      <c r="BC164" s="20">
        <v>5</v>
      </c>
      <c r="BD164" s="22"/>
      <c r="BE164" s="3"/>
      <c r="BF164" s="23"/>
      <c r="BG164" s="20"/>
      <c r="BH164" s="22"/>
    </row>
    <row r="165" spans="1:60" x14ac:dyDescent="0.25">
      <c r="A165" s="37">
        <v>44015</v>
      </c>
      <c r="B165" s="61">
        <v>0.66666666666666663</v>
      </c>
      <c r="C165" s="19">
        <f t="shared" si="12"/>
        <v>3</v>
      </c>
      <c r="D165" s="19">
        <f t="shared" si="15"/>
        <v>3</v>
      </c>
      <c r="E165" s="20">
        <f t="shared" si="16"/>
        <v>195</v>
      </c>
      <c r="F165" s="20">
        <v>5</v>
      </c>
      <c r="G165" s="23">
        <v>44015</v>
      </c>
      <c r="H165" s="22"/>
      <c r="I165" s="3">
        <v>6</v>
      </c>
      <c r="J165" s="23">
        <v>44014</v>
      </c>
      <c r="K165" s="27">
        <v>15</v>
      </c>
      <c r="L165" s="22"/>
      <c r="M165" s="3">
        <v>8</v>
      </c>
      <c r="N165" s="23">
        <v>44013</v>
      </c>
      <c r="O165" s="20">
        <v>15</v>
      </c>
      <c r="P165" s="22"/>
      <c r="Q165" s="3">
        <v>8</v>
      </c>
      <c r="R165" s="23">
        <v>44012</v>
      </c>
      <c r="S165" s="20">
        <v>15</v>
      </c>
      <c r="T165" s="22"/>
      <c r="U165" s="3">
        <v>8</v>
      </c>
      <c r="V165" s="23">
        <v>44011</v>
      </c>
      <c r="W165" s="27">
        <v>15</v>
      </c>
      <c r="X165" s="22"/>
      <c r="Y165" s="3">
        <v>5</v>
      </c>
      <c r="Z165" s="23">
        <v>44010</v>
      </c>
      <c r="AA165" s="24">
        <v>15</v>
      </c>
      <c r="AB165" s="22"/>
      <c r="AC165" s="3">
        <v>3</v>
      </c>
      <c r="AD165" s="23">
        <v>44009</v>
      </c>
      <c r="AE165" s="27">
        <v>15</v>
      </c>
      <c r="AF165" s="22"/>
      <c r="AG165" s="3">
        <v>1</v>
      </c>
      <c r="AH165" s="23">
        <v>44008</v>
      </c>
      <c r="AI165" s="27">
        <v>15</v>
      </c>
      <c r="AJ165" s="22"/>
      <c r="AK165" s="3">
        <v>1</v>
      </c>
      <c r="AL165" s="23">
        <v>44007</v>
      </c>
      <c r="AM165" s="27">
        <v>15</v>
      </c>
      <c r="AN165" s="22"/>
      <c r="AO165" s="3">
        <v>1</v>
      </c>
      <c r="AP165" s="23">
        <v>44006</v>
      </c>
      <c r="AQ165" s="20">
        <v>15</v>
      </c>
      <c r="AR165" s="22"/>
      <c r="AS165" s="3">
        <v>1</v>
      </c>
      <c r="AT165" s="23">
        <v>44005</v>
      </c>
      <c r="AU165" s="20">
        <v>15</v>
      </c>
      <c r="AV165" s="22"/>
      <c r="AW165" s="3">
        <v>1</v>
      </c>
      <c r="AX165" s="23">
        <v>44004</v>
      </c>
      <c r="AY165" s="28">
        <v>15</v>
      </c>
      <c r="AZ165" s="22"/>
      <c r="BA165" s="3">
        <v>1</v>
      </c>
      <c r="BB165" s="23">
        <v>44003</v>
      </c>
      <c r="BC165" s="20">
        <v>15</v>
      </c>
      <c r="BD165" s="22"/>
      <c r="BE165" s="3">
        <v>1</v>
      </c>
      <c r="BF165" s="23">
        <v>44002</v>
      </c>
      <c r="BG165" s="20">
        <v>15</v>
      </c>
      <c r="BH165" s="22"/>
    </row>
    <row r="166" spans="1:60" x14ac:dyDescent="0.25">
      <c r="A166" s="37">
        <v>44015</v>
      </c>
      <c r="B166" s="61">
        <v>0.70833333333333337</v>
      </c>
      <c r="C166" s="43">
        <f t="shared" ref="C166:C207" si="17">ABS(MAX(K166,O166,S166,W166,AA166,AE166,AI166,AM166,AQ166,AU166,AY166,BC166,BG166)/F166)</f>
        <v>1</v>
      </c>
      <c r="D166" s="43">
        <f t="shared" si="15"/>
        <v>1</v>
      </c>
      <c r="E166" s="20">
        <f t="shared" si="16"/>
        <v>65</v>
      </c>
      <c r="F166" s="20">
        <v>5</v>
      </c>
      <c r="G166" s="23">
        <v>44015</v>
      </c>
      <c r="H166" s="22"/>
      <c r="I166" s="3">
        <v>6</v>
      </c>
      <c r="J166" s="23">
        <v>44014</v>
      </c>
      <c r="K166" s="27">
        <v>5</v>
      </c>
      <c r="L166" s="22"/>
      <c r="M166" s="3">
        <v>8</v>
      </c>
      <c r="N166" s="23">
        <v>44013</v>
      </c>
      <c r="O166" s="20">
        <v>5</v>
      </c>
      <c r="P166" s="22"/>
      <c r="Q166" s="3">
        <v>8</v>
      </c>
      <c r="R166" s="23">
        <v>44012</v>
      </c>
      <c r="S166" s="20">
        <v>5</v>
      </c>
      <c r="T166" s="22"/>
      <c r="U166" s="3">
        <v>8</v>
      </c>
      <c r="V166" s="23">
        <v>44011</v>
      </c>
      <c r="W166" s="27">
        <v>5</v>
      </c>
      <c r="X166" s="22"/>
      <c r="Y166" s="3">
        <v>5</v>
      </c>
      <c r="Z166" s="23">
        <v>44010</v>
      </c>
      <c r="AA166" s="24">
        <v>5</v>
      </c>
      <c r="AB166" s="22"/>
      <c r="AC166" s="3">
        <v>3</v>
      </c>
      <c r="AD166" s="23">
        <v>44009</v>
      </c>
      <c r="AE166" s="27">
        <v>5</v>
      </c>
      <c r="AF166" s="22"/>
      <c r="AG166" s="3">
        <v>1</v>
      </c>
      <c r="AH166" s="23">
        <v>44008</v>
      </c>
      <c r="AI166" s="27">
        <v>5</v>
      </c>
      <c r="AJ166" s="22"/>
      <c r="AK166" s="3">
        <v>1</v>
      </c>
      <c r="AL166" s="23">
        <v>44007</v>
      </c>
      <c r="AM166" s="27">
        <v>5</v>
      </c>
      <c r="AN166" s="22"/>
      <c r="AO166" s="3">
        <v>1</v>
      </c>
      <c r="AP166" s="23">
        <v>44006</v>
      </c>
      <c r="AQ166" s="20">
        <v>5</v>
      </c>
      <c r="AR166" s="22"/>
      <c r="AS166" s="3">
        <v>1</v>
      </c>
      <c r="AT166" s="23">
        <v>44005</v>
      </c>
      <c r="AU166" s="20">
        <v>5</v>
      </c>
      <c r="AV166" s="22"/>
      <c r="AW166" s="3">
        <v>1</v>
      </c>
      <c r="AX166" s="23">
        <v>44004</v>
      </c>
      <c r="AY166" s="28">
        <v>5</v>
      </c>
      <c r="AZ166" s="22"/>
      <c r="BA166" s="3">
        <v>1</v>
      </c>
      <c r="BB166" s="23">
        <v>44003</v>
      </c>
      <c r="BC166" s="20">
        <v>5</v>
      </c>
      <c r="BD166" s="22"/>
      <c r="BE166" s="3">
        <v>1</v>
      </c>
      <c r="BF166" s="23">
        <v>44002</v>
      </c>
      <c r="BG166" s="20">
        <v>5</v>
      </c>
      <c r="BH166" s="22"/>
    </row>
    <row r="167" spans="1:60" x14ac:dyDescent="0.25">
      <c r="C167" s="43">
        <f t="shared" si="17"/>
        <v>1</v>
      </c>
      <c r="D167" s="43">
        <f t="shared" ref="D167:D186" si="18">C167</f>
        <v>1</v>
      </c>
      <c r="E167" s="20">
        <f t="shared" si="16"/>
        <v>60</v>
      </c>
      <c r="F167" s="20">
        <v>5</v>
      </c>
      <c r="G167" s="23">
        <v>44015</v>
      </c>
      <c r="H167" s="22"/>
      <c r="I167" s="3">
        <v>6</v>
      </c>
      <c r="J167" s="23">
        <v>44014</v>
      </c>
      <c r="K167" s="27">
        <v>5</v>
      </c>
      <c r="L167" s="22"/>
      <c r="M167" s="3">
        <v>8</v>
      </c>
      <c r="N167" s="23">
        <v>44013</v>
      </c>
      <c r="O167" s="20">
        <v>5</v>
      </c>
      <c r="P167" s="22"/>
      <c r="Q167" s="3">
        <v>8</v>
      </c>
      <c r="R167" s="23">
        <v>44012</v>
      </c>
      <c r="S167" s="20">
        <v>5</v>
      </c>
      <c r="T167" s="22"/>
      <c r="U167" s="3">
        <v>8</v>
      </c>
      <c r="V167" s="23">
        <v>44011</v>
      </c>
      <c r="W167" s="27">
        <v>5</v>
      </c>
      <c r="X167" s="22"/>
      <c r="Y167" s="3">
        <v>5</v>
      </c>
      <c r="Z167" s="23">
        <v>44010</v>
      </c>
      <c r="AA167" s="24">
        <v>5</v>
      </c>
      <c r="AB167" s="22"/>
      <c r="AC167" s="3">
        <v>3</v>
      </c>
      <c r="AD167" s="23">
        <v>44009</v>
      </c>
      <c r="AE167" s="27">
        <v>5</v>
      </c>
      <c r="AF167" s="22"/>
      <c r="AG167" s="3">
        <v>1</v>
      </c>
      <c r="AH167" s="23">
        <v>44008</v>
      </c>
      <c r="AI167" s="27">
        <v>5</v>
      </c>
      <c r="AJ167" s="22"/>
      <c r="AK167" s="3">
        <v>1</v>
      </c>
      <c r="AL167" s="23">
        <v>44007</v>
      </c>
      <c r="AM167" s="27">
        <v>5</v>
      </c>
      <c r="AN167" s="22"/>
      <c r="AO167" s="3">
        <v>1</v>
      </c>
      <c r="AP167" s="23">
        <v>44006</v>
      </c>
      <c r="AQ167" s="20">
        <v>5</v>
      </c>
      <c r="AR167" s="22"/>
      <c r="AS167" s="3">
        <v>1</v>
      </c>
      <c r="AT167" s="23">
        <v>44005</v>
      </c>
      <c r="AU167" s="20">
        <v>5</v>
      </c>
      <c r="AV167" s="22"/>
      <c r="AW167" s="3"/>
      <c r="AX167" s="23"/>
      <c r="AY167" s="41">
        <v>0</v>
      </c>
      <c r="AZ167" s="22"/>
      <c r="BA167" s="3">
        <v>1</v>
      </c>
      <c r="BB167" s="23">
        <v>44003</v>
      </c>
      <c r="BC167" s="20">
        <v>5</v>
      </c>
      <c r="BD167" s="22"/>
      <c r="BE167" s="3">
        <v>1</v>
      </c>
      <c r="BF167" s="23">
        <v>44002</v>
      </c>
      <c r="BG167" s="20">
        <v>5</v>
      </c>
      <c r="BH167" s="22"/>
    </row>
    <row r="168" spans="1:60" ht="13.75" thickBot="1" x14ac:dyDescent="0.3">
      <c r="C168" s="43">
        <f t="shared" si="17"/>
        <v>1</v>
      </c>
      <c r="D168" s="43">
        <f t="shared" si="18"/>
        <v>1</v>
      </c>
      <c r="E168" s="33">
        <f t="shared" si="16"/>
        <v>35</v>
      </c>
      <c r="F168" s="20">
        <v>5</v>
      </c>
      <c r="G168" s="23">
        <v>44015</v>
      </c>
      <c r="H168" s="22"/>
      <c r="I168" s="3">
        <v>6</v>
      </c>
      <c r="J168" s="23">
        <v>44014</v>
      </c>
      <c r="K168" s="27">
        <v>5</v>
      </c>
      <c r="L168" s="22"/>
      <c r="M168" s="3">
        <v>8</v>
      </c>
      <c r="N168" s="23">
        <v>44013</v>
      </c>
      <c r="O168" s="20">
        <v>5</v>
      </c>
      <c r="P168" s="22"/>
      <c r="Q168" s="3">
        <v>8</v>
      </c>
      <c r="R168" s="23">
        <v>44012</v>
      </c>
      <c r="S168" s="20">
        <v>5</v>
      </c>
      <c r="T168" s="22"/>
      <c r="U168" s="3">
        <v>8</v>
      </c>
      <c r="V168" s="23">
        <v>44011</v>
      </c>
      <c r="W168" s="27">
        <v>5</v>
      </c>
      <c r="X168" s="22"/>
      <c r="Y168" s="3">
        <v>5</v>
      </c>
      <c r="Z168" s="23">
        <v>44010</v>
      </c>
      <c r="AA168" s="24">
        <v>5</v>
      </c>
      <c r="AB168" s="22"/>
      <c r="AC168" s="3">
        <v>3</v>
      </c>
      <c r="AD168" s="23">
        <v>44009</v>
      </c>
      <c r="AE168" s="27">
        <v>5</v>
      </c>
      <c r="AF168" s="22"/>
      <c r="AG168" s="3">
        <v>1</v>
      </c>
      <c r="AH168" s="23">
        <v>44008</v>
      </c>
      <c r="AI168" s="27">
        <v>5</v>
      </c>
      <c r="AJ168" s="22"/>
      <c r="AK168" s="3"/>
      <c r="AL168" s="23"/>
      <c r="AM168" s="27"/>
      <c r="AN168" s="22"/>
      <c r="AO168" s="3"/>
      <c r="AP168" s="23"/>
      <c r="AQ168" s="20"/>
      <c r="AR168" s="22"/>
      <c r="AS168" s="3"/>
      <c r="AT168" s="23"/>
      <c r="AU168" s="20"/>
      <c r="AV168" s="22"/>
      <c r="AW168" s="3"/>
      <c r="AX168" s="23"/>
      <c r="AY168" s="28"/>
      <c r="AZ168" s="22"/>
      <c r="BA168" s="3"/>
      <c r="BB168" s="23"/>
      <c r="BC168" s="20"/>
      <c r="BD168" s="22"/>
      <c r="BE168" s="3"/>
      <c r="BF168" s="23"/>
      <c r="BG168" s="20"/>
      <c r="BH168" s="22"/>
    </row>
    <row r="169" spans="1:60" s="8" customFormat="1" x14ac:dyDescent="0.25">
      <c r="A169" s="5">
        <v>44016</v>
      </c>
      <c r="B169" s="63">
        <v>0.375</v>
      </c>
      <c r="C169" s="6">
        <f t="shared" si="17"/>
        <v>2</v>
      </c>
      <c r="D169" s="6">
        <f t="shared" si="18"/>
        <v>2</v>
      </c>
      <c r="E169" s="7">
        <f t="shared" si="16"/>
        <v>130</v>
      </c>
      <c r="F169" s="7">
        <v>5</v>
      </c>
      <c r="G169" s="10">
        <v>44016</v>
      </c>
      <c r="H169" s="12"/>
      <c r="I169" s="9">
        <v>6</v>
      </c>
      <c r="J169" s="10">
        <v>44015</v>
      </c>
      <c r="K169" s="11">
        <v>10</v>
      </c>
      <c r="L169" s="12"/>
      <c r="M169" s="9">
        <v>8</v>
      </c>
      <c r="N169" s="10">
        <v>44014</v>
      </c>
      <c r="O169" s="59">
        <v>10</v>
      </c>
      <c r="P169" s="12"/>
      <c r="Q169" s="9">
        <v>8</v>
      </c>
      <c r="R169" s="10">
        <v>44013</v>
      </c>
      <c r="S169" s="7">
        <v>10</v>
      </c>
      <c r="T169" s="12"/>
      <c r="U169" s="9">
        <v>8</v>
      </c>
      <c r="V169" s="10">
        <v>44012</v>
      </c>
      <c r="W169" s="13">
        <v>10</v>
      </c>
      <c r="X169" s="12"/>
      <c r="Y169" s="9">
        <v>5</v>
      </c>
      <c r="Z169" s="10">
        <v>44011</v>
      </c>
      <c r="AA169" s="13">
        <v>10</v>
      </c>
      <c r="AB169" s="12"/>
      <c r="AC169" s="9">
        <v>3</v>
      </c>
      <c r="AD169" s="10">
        <v>44010</v>
      </c>
      <c r="AE169" s="13">
        <v>10</v>
      </c>
      <c r="AF169" s="12"/>
      <c r="AG169" s="9">
        <v>1</v>
      </c>
      <c r="AH169" s="10">
        <v>44009</v>
      </c>
      <c r="AI169" s="11">
        <v>10</v>
      </c>
      <c r="AJ169" s="16"/>
      <c r="AK169" s="9">
        <v>1</v>
      </c>
      <c r="AL169" s="10">
        <v>44008</v>
      </c>
      <c r="AM169" s="13">
        <v>10</v>
      </c>
      <c r="AN169" s="16"/>
      <c r="AO169" s="9">
        <v>1</v>
      </c>
      <c r="AP169" s="10">
        <v>44007</v>
      </c>
      <c r="AQ169" s="13">
        <v>10</v>
      </c>
      <c r="AR169" s="16"/>
      <c r="AS169" s="9">
        <v>1</v>
      </c>
      <c r="AT169" s="10">
        <v>44006</v>
      </c>
      <c r="AU169" s="13">
        <v>10</v>
      </c>
      <c r="AV169" s="16"/>
      <c r="AW169" s="9">
        <v>1</v>
      </c>
      <c r="AX169" s="10">
        <v>44005</v>
      </c>
      <c r="AY169" s="13">
        <v>10</v>
      </c>
      <c r="AZ169" s="16"/>
      <c r="BA169" s="9">
        <v>1</v>
      </c>
      <c r="BB169" s="10">
        <v>44004</v>
      </c>
      <c r="BC169" s="11">
        <v>10</v>
      </c>
      <c r="BD169" s="16"/>
      <c r="BE169" s="9">
        <v>1</v>
      </c>
      <c r="BF169" s="10">
        <v>44003</v>
      </c>
      <c r="BG169" s="7">
        <v>10</v>
      </c>
      <c r="BH169" s="12"/>
    </row>
    <row r="170" spans="1:60" x14ac:dyDescent="0.25">
      <c r="A170" s="37"/>
      <c r="B170" s="61"/>
      <c r="C170" s="19">
        <f t="shared" si="17"/>
        <v>1</v>
      </c>
      <c r="D170" s="19">
        <f t="shared" si="18"/>
        <v>1</v>
      </c>
      <c r="E170" s="20">
        <f t="shared" si="16"/>
        <v>10</v>
      </c>
      <c r="F170" s="20">
        <v>5</v>
      </c>
      <c r="G170" s="23">
        <v>44016</v>
      </c>
      <c r="H170" s="22"/>
      <c r="I170" s="3">
        <v>6</v>
      </c>
      <c r="J170" s="23">
        <v>44015</v>
      </c>
      <c r="K170" s="27">
        <v>5</v>
      </c>
      <c r="L170" s="22"/>
      <c r="M170" s="3">
        <v>8</v>
      </c>
      <c r="N170" s="23">
        <v>44014</v>
      </c>
      <c r="O170" s="28">
        <v>5</v>
      </c>
      <c r="P170" s="22"/>
      <c r="Q170" s="3"/>
      <c r="R170" s="23"/>
      <c r="S170" s="20"/>
      <c r="T170" s="22"/>
      <c r="U170" s="3"/>
      <c r="V170" s="23"/>
      <c r="W170" s="24"/>
      <c r="X170" s="22"/>
      <c r="Y170" s="3"/>
      <c r="Z170" s="23"/>
      <c r="AA170" s="24"/>
      <c r="AB170" s="22"/>
      <c r="AC170" s="3"/>
      <c r="AD170" s="23"/>
      <c r="AE170" s="24"/>
      <c r="AF170" s="22"/>
      <c r="AG170" s="3"/>
      <c r="AH170" s="23"/>
      <c r="AI170" s="27"/>
      <c r="AJ170" s="34"/>
      <c r="AK170" s="3"/>
      <c r="AL170" s="23"/>
      <c r="AM170" s="24"/>
      <c r="AN170" s="34"/>
      <c r="AO170" s="3"/>
      <c r="AP170" s="23"/>
      <c r="AQ170" s="24"/>
      <c r="AR170" s="34"/>
      <c r="AS170" s="3"/>
      <c r="AT170" s="23"/>
      <c r="AU170" s="24"/>
      <c r="AV170" s="34"/>
      <c r="AW170" s="3"/>
      <c r="AX170" s="23"/>
      <c r="AY170" s="24"/>
      <c r="AZ170" s="34"/>
      <c r="BA170" s="3"/>
      <c r="BB170" s="23"/>
      <c r="BC170" s="27"/>
      <c r="BD170" s="34"/>
      <c r="BE170" s="3"/>
      <c r="BF170" s="23"/>
      <c r="BG170" s="20"/>
      <c r="BH170" s="22"/>
    </row>
    <row r="171" spans="1:60" x14ac:dyDescent="0.25">
      <c r="A171" s="37">
        <v>44016</v>
      </c>
      <c r="B171" s="61">
        <v>0.54166666666666663</v>
      </c>
      <c r="C171" s="19">
        <f t="shared" si="17"/>
        <v>3</v>
      </c>
      <c r="D171" s="19">
        <f t="shared" si="18"/>
        <v>3</v>
      </c>
      <c r="E171" s="20">
        <f t="shared" si="16"/>
        <v>195</v>
      </c>
      <c r="F171" s="20">
        <v>5</v>
      </c>
      <c r="G171" s="23">
        <v>44016</v>
      </c>
      <c r="H171" s="22"/>
      <c r="I171" s="3">
        <v>6</v>
      </c>
      <c r="J171" s="23">
        <v>44015</v>
      </c>
      <c r="K171" s="27">
        <v>15</v>
      </c>
      <c r="L171" s="22"/>
      <c r="M171" s="3">
        <v>8</v>
      </c>
      <c r="N171" s="23">
        <v>44014</v>
      </c>
      <c r="O171" s="28">
        <v>15</v>
      </c>
      <c r="P171" s="22"/>
      <c r="Q171" s="3">
        <v>8</v>
      </c>
      <c r="R171" s="23">
        <v>44013</v>
      </c>
      <c r="S171" s="20">
        <v>15</v>
      </c>
      <c r="T171" s="22"/>
      <c r="U171" s="3">
        <v>8</v>
      </c>
      <c r="V171" s="23">
        <v>44012</v>
      </c>
      <c r="W171" s="24">
        <v>15</v>
      </c>
      <c r="X171" s="22"/>
      <c r="Y171" s="3">
        <v>5</v>
      </c>
      <c r="Z171" s="23">
        <v>44011</v>
      </c>
      <c r="AA171" s="24">
        <v>15</v>
      </c>
      <c r="AB171" s="22"/>
      <c r="AC171" s="3">
        <v>3</v>
      </c>
      <c r="AD171" s="23">
        <v>44010</v>
      </c>
      <c r="AE171" s="24">
        <v>15</v>
      </c>
      <c r="AF171" s="22"/>
      <c r="AG171" s="3">
        <v>1</v>
      </c>
      <c r="AH171" s="23">
        <v>44009</v>
      </c>
      <c r="AI171" s="27">
        <v>15</v>
      </c>
      <c r="AJ171" s="34"/>
      <c r="AK171" s="3">
        <v>1</v>
      </c>
      <c r="AL171" s="23">
        <v>44008</v>
      </c>
      <c r="AM171" s="24">
        <v>15</v>
      </c>
      <c r="AN171" s="34"/>
      <c r="AO171" s="3">
        <v>1</v>
      </c>
      <c r="AP171" s="23">
        <v>44007</v>
      </c>
      <c r="AQ171" s="24">
        <v>15</v>
      </c>
      <c r="AR171" s="34"/>
      <c r="AS171" s="3">
        <v>1</v>
      </c>
      <c r="AT171" s="23">
        <v>44006</v>
      </c>
      <c r="AU171" s="24">
        <v>15</v>
      </c>
      <c r="AV171" s="34"/>
      <c r="AW171" s="3">
        <v>1</v>
      </c>
      <c r="AX171" s="23">
        <v>44005</v>
      </c>
      <c r="AY171" s="24">
        <v>15</v>
      </c>
      <c r="AZ171" s="34"/>
      <c r="BA171" s="3">
        <v>1</v>
      </c>
      <c r="BB171" s="23">
        <v>44004</v>
      </c>
      <c r="BC171" s="27">
        <v>15</v>
      </c>
      <c r="BD171" s="34"/>
      <c r="BE171" s="3">
        <v>1</v>
      </c>
      <c r="BF171" s="23">
        <v>44003</v>
      </c>
      <c r="BG171" s="20">
        <v>15</v>
      </c>
      <c r="BH171" s="22"/>
    </row>
    <row r="172" spans="1:60" x14ac:dyDescent="0.25">
      <c r="A172" s="37"/>
      <c r="B172" s="61"/>
      <c r="C172" s="19">
        <f t="shared" si="17"/>
        <v>1</v>
      </c>
      <c r="D172" s="19">
        <f t="shared" si="18"/>
        <v>1</v>
      </c>
      <c r="E172" s="20">
        <f t="shared" si="16"/>
        <v>5</v>
      </c>
      <c r="F172" s="20">
        <v>5</v>
      </c>
      <c r="G172" s="23">
        <v>44016</v>
      </c>
      <c r="H172" s="22"/>
      <c r="I172" s="3">
        <v>6</v>
      </c>
      <c r="J172" s="23">
        <v>44015</v>
      </c>
      <c r="K172" s="27">
        <v>5</v>
      </c>
      <c r="L172" s="22"/>
      <c r="M172" s="3"/>
      <c r="N172" s="23"/>
      <c r="O172" s="28"/>
      <c r="P172" s="22"/>
      <c r="Q172" s="3"/>
      <c r="R172" s="23"/>
      <c r="S172" s="20"/>
      <c r="T172" s="22"/>
      <c r="U172" s="3"/>
      <c r="V172" s="23"/>
      <c r="W172" s="24"/>
      <c r="X172" s="22"/>
      <c r="Y172" s="3"/>
      <c r="Z172" s="23"/>
      <c r="AA172" s="24"/>
      <c r="AB172" s="22"/>
      <c r="AC172" s="3"/>
      <c r="AD172" s="23"/>
      <c r="AE172" s="24"/>
      <c r="AF172" s="22"/>
      <c r="AG172" s="3"/>
      <c r="AH172" s="23"/>
      <c r="AI172" s="27"/>
      <c r="AJ172" s="34"/>
      <c r="AK172" s="3"/>
      <c r="AL172" s="23"/>
      <c r="AM172" s="24"/>
      <c r="AN172" s="34"/>
      <c r="AO172" s="3"/>
      <c r="AP172" s="23"/>
      <c r="AQ172" s="24"/>
      <c r="AR172" s="34"/>
      <c r="AS172" s="3"/>
      <c r="AT172" s="23"/>
      <c r="AU172" s="24"/>
      <c r="AV172" s="34"/>
      <c r="AW172" s="3"/>
      <c r="AX172" s="23"/>
      <c r="AY172" s="24"/>
      <c r="AZ172" s="34"/>
      <c r="BA172" s="3"/>
      <c r="BB172" s="23"/>
      <c r="BC172" s="27"/>
      <c r="BD172" s="34"/>
      <c r="BE172" s="3"/>
      <c r="BF172" s="23"/>
      <c r="BG172" s="20"/>
      <c r="BH172" s="22"/>
    </row>
    <row r="173" spans="1:60" x14ac:dyDescent="0.25">
      <c r="A173" s="37">
        <v>44016</v>
      </c>
      <c r="B173" s="61">
        <v>0.83333333333333337</v>
      </c>
      <c r="C173" s="19">
        <f t="shared" si="17"/>
        <v>1</v>
      </c>
      <c r="D173" s="19">
        <f>C173</f>
        <v>1</v>
      </c>
      <c r="E173" s="20">
        <f>SUM(K173,O173,S173,W173,AA173,AE173,AI173,AM173,AQ173,AU173,AY173,BC173,BG173)</f>
        <v>5</v>
      </c>
      <c r="F173" s="20">
        <v>5</v>
      </c>
      <c r="G173" s="23">
        <v>44016</v>
      </c>
      <c r="H173" s="22"/>
      <c r="I173" s="25"/>
      <c r="J173" s="23"/>
      <c r="K173" s="29">
        <v>0</v>
      </c>
      <c r="L173" s="22"/>
      <c r="M173" s="25"/>
      <c r="N173" s="23"/>
      <c r="O173" s="41">
        <v>0</v>
      </c>
      <c r="P173" s="22"/>
      <c r="Q173" s="25"/>
      <c r="R173" s="23"/>
      <c r="S173" s="41">
        <v>0</v>
      </c>
      <c r="T173" s="22"/>
      <c r="U173" s="25"/>
      <c r="V173" s="23"/>
      <c r="W173" s="29">
        <v>0</v>
      </c>
      <c r="X173" s="22"/>
      <c r="Y173" s="25"/>
      <c r="Z173" s="23"/>
      <c r="AA173" s="29">
        <v>0</v>
      </c>
      <c r="AB173" s="22"/>
      <c r="AC173" s="25"/>
      <c r="AD173" s="23"/>
      <c r="AE173" s="29">
        <v>0</v>
      </c>
      <c r="AF173" s="22"/>
      <c r="AG173" s="25"/>
      <c r="AH173" s="23"/>
      <c r="AI173" s="29">
        <v>0</v>
      </c>
      <c r="AJ173" s="34"/>
      <c r="AK173" s="25">
        <v>1</v>
      </c>
      <c r="AL173" s="23">
        <v>44008</v>
      </c>
      <c r="AM173" s="27">
        <v>5</v>
      </c>
      <c r="AN173" s="34"/>
      <c r="AO173" s="25"/>
      <c r="AP173" s="23"/>
      <c r="AQ173" s="24"/>
      <c r="AR173" s="34"/>
      <c r="AS173" s="25"/>
      <c r="AT173" s="23"/>
      <c r="AU173" s="24"/>
      <c r="AV173" s="34"/>
      <c r="AW173" s="25"/>
      <c r="AX173" s="23"/>
      <c r="AY173" s="24"/>
      <c r="AZ173" s="34"/>
      <c r="BA173" s="25"/>
      <c r="BB173" s="23"/>
      <c r="BC173" s="27"/>
      <c r="BD173" s="34"/>
      <c r="BE173" s="25"/>
      <c r="BF173" s="23"/>
      <c r="BG173" s="20"/>
      <c r="BH173" s="22"/>
    </row>
    <row r="174" spans="1:60" x14ac:dyDescent="0.25">
      <c r="A174" s="37"/>
      <c r="B174" s="61"/>
      <c r="C174" s="19">
        <f t="shared" si="17"/>
        <v>1</v>
      </c>
      <c r="D174" s="19">
        <f t="shared" si="18"/>
        <v>1</v>
      </c>
      <c r="E174" s="20">
        <f t="shared" si="16"/>
        <v>65</v>
      </c>
      <c r="F174" s="20">
        <v>5</v>
      </c>
      <c r="G174" s="23">
        <v>44016</v>
      </c>
      <c r="H174" s="22"/>
      <c r="I174" s="3">
        <v>6</v>
      </c>
      <c r="J174" s="23">
        <v>44015</v>
      </c>
      <c r="K174" s="27">
        <v>5</v>
      </c>
      <c r="L174" s="22"/>
      <c r="M174" s="3">
        <v>8</v>
      </c>
      <c r="N174" s="23">
        <v>44014</v>
      </c>
      <c r="O174" s="28">
        <v>5</v>
      </c>
      <c r="P174" s="22"/>
      <c r="Q174" s="3">
        <v>8</v>
      </c>
      <c r="R174" s="23">
        <v>44013</v>
      </c>
      <c r="S174" s="20">
        <v>5</v>
      </c>
      <c r="T174" s="22"/>
      <c r="U174" s="3">
        <v>8</v>
      </c>
      <c r="V174" s="23">
        <v>44012</v>
      </c>
      <c r="W174" s="24">
        <v>5</v>
      </c>
      <c r="X174" s="22"/>
      <c r="Y174" s="3">
        <v>5</v>
      </c>
      <c r="Z174" s="23">
        <v>44011</v>
      </c>
      <c r="AA174" s="24">
        <v>5</v>
      </c>
      <c r="AB174" s="22"/>
      <c r="AC174" s="3">
        <v>3</v>
      </c>
      <c r="AD174" s="23">
        <v>44010</v>
      </c>
      <c r="AE174" s="24">
        <v>5</v>
      </c>
      <c r="AF174" s="22"/>
      <c r="AG174" s="3">
        <v>1</v>
      </c>
      <c r="AH174" s="23">
        <v>44009</v>
      </c>
      <c r="AI174" s="27">
        <v>5</v>
      </c>
      <c r="AJ174" s="34"/>
      <c r="AK174" s="3">
        <v>1</v>
      </c>
      <c r="AL174" s="23">
        <v>44008</v>
      </c>
      <c r="AM174" s="24">
        <v>5</v>
      </c>
      <c r="AN174" s="34"/>
      <c r="AO174" s="3">
        <v>1</v>
      </c>
      <c r="AP174" s="23">
        <v>44007</v>
      </c>
      <c r="AQ174" s="24">
        <v>5</v>
      </c>
      <c r="AR174" s="34"/>
      <c r="AS174" s="3">
        <v>1</v>
      </c>
      <c r="AT174" s="23">
        <v>44006</v>
      </c>
      <c r="AU174" s="24">
        <v>5</v>
      </c>
      <c r="AV174" s="34"/>
      <c r="AW174" s="3">
        <v>1</v>
      </c>
      <c r="AX174" s="23">
        <v>44005</v>
      </c>
      <c r="AY174" s="24">
        <v>5</v>
      </c>
      <c r="AZ174" s="34"/>
      <c r="BA174" s="3">
        <v>1</v>
      </c>
      <c r="BB174" s="23">
        <v>44004</v>
      </c>
      <c r="BC174" s="27">
        <v>5</v>
      </c>
      <c r="BD174" s="34"/>
      <c r="BE174" s="3">
        <v>1</v>
      </c>
      <c r="BF174" s="23">
        <v>44003</v>
      </c>
      <c r="BG174" s="20">
        <v>5</v>
      </c>
      <c r="BH174" s="22"/>
    </row>
    <row r="175" spans="1:60" x14ac:dyDescent="0.25">
      <c r="A175" s="37"/>
      <c r="B175" s="61"/>
      <c r="C175" s="19">
        <f t="shared" si="17"/>
        <v>1</v>
      </c>
      <c r="D175" s="19">
        <f t="shared" si="18"/>
        <v>1</v>
      </c>
      <c r="E175" s="20">
        <f t="shared" si="16"/>
        <v>65</v>
      </c>
      <c r="F175" s="20">
        <v>5</v>
      </c>
      <c r="G175" s="23">
        <v>44016</v>
      </c>
      <c r="H175" s="22"/>
      <c r="I175" s="3">
        <v>6</v>
      </c>
      <c r="J175" s="23">
        <v>44015</v>
      </c>
      <c r="K175" s="27">
        <v>5</v>
      </c>
      <c r="L175" s="22"/>
      <c r="M175" s="3">
        <v>8</v>
      </c>
      <c r="N175" s="23">
        <v>44014</v>
      </c>
      <c r="O175" s="28">
        <v>5</v>
      </c>
      <c r="P175" s="22"/>
      <c r="Q175" s="3">
        <v>8</v>
      </c>
      <c r="R175" s="23">
        <v>44013</v>
      </c>
      <c r="S175" s="20">
        <v>5</v>
      </c>
      <c r="T175" s="22"/>
      <c r="U175" s="3">
        <v>8</v>
      </c>
      <c r="V175" s="23">
        <v>44012</v>
      </c>
      <c r="W175" s="24">
        <v>5</v>
      </c>
      <c r="X175" s="22"/>
      <c r="Y175" s="3">
        <v>5</v>
      </c>
      <c r="Z175" s="23">
        <v>44011</v>
      </c>
      <c r="AA175" s="24">
        <v>5</v>
      </c>
      <c r="AB175" s="22"/>
      <c r="AC175" s="3">
        <v>3</v>
      </c>
      <c r="AD175" s="23">
        <v>44010</v>
      </c>
      <c r="AE175" s="24">
        <v>5</v>
      </c>
      <c r="AF175" s="22"/>
      <c r="AG175" s="3">
        <v>1</v>
      </c>
      <c r="AH175" s="23">
        <v>44009</v>
      </c>
      <c r="AI175" s="27">
        <v>5</v>
      </c>
      <c r="AJ175" s="34"/>
      <c r="AK175" s="3">
        <v>1</v>
      </c>
      <c r="AL175" s="23">
        <v>44008</v>
      </c>
      <c r="AM175" s="24">
        <v>5</v>
      </c>
      <c r="AN175" s="34"/>
      <c r="AO175" s="3">
        <v>1</v>
      </c>
      <c r="AP175" s="23">
        <v>44007</v>
      </c>
      <c r="AQ175" s="24">
        <v>5</v>
      </c>
      <c r="AR175" s="34"/>
      <c r="AS175" s="3">
        <v>1</v>
      </c>
      <c r="AT175" s="23">
        <v>44006</v>
      </c>
      <c r="AU175" s="24">
        <v>5</v>
      </c>
      <c r="AV175" s="34"/>
      <c r="AW175" s="3">
        <v>1</v>
      </c>
      <c r="AX175" s="23">
        <v>44005</v>
      </c>
      <c r="AY175" s="24">
        <v>5</v>
      </c>
      <c r="AZ175" s="34"/>
      <c r="BA175" s="3">
        <v>1</v>
      </c>
      <c r="BB175" s="23">
        <v>44004</v>
      </c>
      <c r="BC175" s="27">
        <v>5</v>
      </c>
      <c r="BD175" s="34"/>
      <c r="BE175" s="3">
        <v>1</v>
      </c>
      <c r="BF175" s="23">
        <v>44003</v>
      </c>
      <c r="BG175" s="20">
        <v>5</v>
      </c>
      <c r="BH175" s="22"/>
    </row>
    <row r="176" spans="1:60" ht="13.75" thickBot="1" x14ac:dyDescent="0.3">
      <c r="A176" s="37"/>
      <c r="B176" s="61"/>
      <c r="C176" s="19">
        <f t="shared" si="17"/>
        <v>1</v>
      </c>
      <c r="D176" s="19">
        <f t="shared" si="18"/>
        <v>1</v>
      </c>
      <c r="E176" s="20">
        <f t="shared" si="16"/>
        <v>60</v>
      </c>
      <c r="F176" s="20">
        <v>5</v>
      </c>
      <c r="G176" s="23">
        <v>44016</v>
      </c>
      <c r="H176" s="22"/>
      <c r="I176" s="3">
        <v>6</v>
      </c>
      <c r="J176" s="23">
        <v>44015</v>
      </c>
      <c r="K176" s="27">
        <v>5</v>
      </c>
      <c r="L176" s="22"/>
      <c r="M176" s="3">
        <v>8</v>
      </c>
      <c r="N176" s="23">
        <v>44014</v>
      </c>
      <c r="O176" s="28">
        <v>5</v>
      </c>
      <c r="P176" s="22"/>
      <c r="Q176" s="3">
        <v>8</v>
      </c>
      <c r="R176" s="23">
        <v>44013</v>
      </c>
      <c r="S176" s="20">
        <v>5</v>
      </c>
      <c r="T176" s="22"/>
      <c r="U176" s="3">
        <v>8</v>
      </c>
      <c r="V176" s="23">
        <v>44012</v>
      </c>
      <c r="W176" s="24">
        <v>5</v>
      </c>
      <c r="X176" s="22"/>
      <c r="Y176" s="3">
        <v>5</v>
      </c>
      <c r="Z176" s="23">
        <v>44011</v>
      </c>
      <c r="AA176" s="24">
        <v>5</v>
      </c>
      <c r="AB176" s="22"/>
      <c r="AC176" s="3">
        <v>3</v>
      </c>
      <c r="AD176" s="23">
        <v>44010</v>
      </c>
      <c r="AE176" s="24">
        <v>5</v>
      </c>
      <c r="AF176" s="22"/>
      <c r="AG176" s="3"/>
      <c r="AH176" s="23"/>
      <c r="AI176" s="29">
        <v>0</v>
      </c>
      <c r="AJ176" s="34"/>
      <c r="AK176" s="3">
        <v>1</v>
      </c>
      <c r="AL176" s="23">
        <v>44008</v>
      </c>
      <c r="AM176" s="24">
        <v>5</v>
      </c>
      <c r="AN176" s="34"/>
      <c r="AO176" s="3">
        <v>1</v>
      </c>
      <c r="AP176" s="23">
        <v>44007</v>
      </c>
      <c r="AQ176" s="24">
        <v>5</v>
      </c>
      <c r="AR176" s="34"/>
      <c r="AS176" s="3">
        <v>1</v>
      </c>
      <c r="AT176" s="23">
        <v>44006</v>
      </c>
      <c r="AU176" s="24">
        <v>5</v>
      </c>
      <c r="AV176" s="34"/>
      <c r="AW176" s="3">
        <v>1</v>
      </c>
      <c r="AX176" s="23">
        <v>44005</v>
      </c>
      <c r="AY176" s="24">
        <v>5</v>
      </c>
      <c r="AZ176" s="34"/>
      <c r="BA176" s="3">
        <v>1</v>
      </c>
      <c r="BB176" s="23">
        <v>44004</v>
      </c>
      <c r="BC176" s="27">
        <v>5</v>
      </c>
      <c r="BD176" s="34"/>
      <c r="BE176" s="3">
        <v>1</v>
      </c>
      <c r="BF176" s="23">
        <v>44003</v>
      </c>
      <c r="BG176" s="20">
        <v>5</v>
      </c>
      <c r="BH176" s="22"/>
    </row>
    <row r="177" spans="1:60" s="8" customFormat="1" x14ac:dyDescent="0.25">
      <c r="A177" s="5">
        <v>44017</v>
      </c>
      <c r="B177" s="63">
        <v>0.58333333333333337</v>
      </c>
      <c r="C177" s="6">
        <f t="shared" si="17"/>
        <v>1</v>
      </c>
      <c r="D177" s="6">
        <f t="shared" si="18"/>
        <v>1</v>
      </c>
      <c r="E177" s="7">
        <f t="shared" si="16"/>
        <v>65</v>
      </c>
      <c r="F177" s="7">
        <v>5</v>
      </c>
      <c r="G177" s="10">
        <v>44017</v>
      </c>
      <c r="H177" s="12"/>
      <c r="I177" s="9">
        <v>6</v>
      </c>
      <c r="J177" s="10">
        <v>44016</v>
      </c>
      <c r="K177" s="11">
        <v>5</v>
      </c>
      <c r="L177" s="12"/>
      <c r="M177" s="9">
        <v>8</v>
      </c>
      <c r="N177" s="10">
        <v>44015</v>
      </c>
      <c r="O177" s="59">
        <v>5</v>
      </c>
      <c r="P177" s="12"/>
      <c r="Q177" s="9">
        <v>8</v>
      </c>
      <c r="R177" s="10">
        <v>44014</v>
      </c>
      <c r="S177" s="7">
        <v>5</v>
      </c>
      <c r="T177" s="12"/>
      <c r="U177" s="9">
        <v>8</v>
      </c>
      <c r="V177" s="10">
        <v>44013</v>
      </c>
      <c r="W177" s="13">
        <v>5</v>
      </c>
      <c r="X177" s="12"/>
      <c r="Y177" s="9">
        <v>5</v>
      </c>
      <c r="Z177" s="10">
        <v>44012</v>
      </c>
      <c r="AA177" s="13">
        <v>5</v>
      </c>
      <c r="AB177" s="12"/>
      <c r="AC177" s="9">
        <v>3</v>
      </c>
      <c r="AD177" s="10">
        <v>44011</v>
      </c>
      <c r="AE177" s="13">
        <v>5</v>
      </c>
      <c r="AF177" s="12"/>
      <c r="AG177" s="9">
        <v>1</v>
      </c>
      <c r="AH177" s="10">
        <v>44010</v>
      </c>
      <c r="AI177" s="11">
        <v>5</v>
      </c>
      <c r="AJ177" s="16"/>
      <c r="AK177" s="9">
        <v>1</v>
      </c>
      <c r="AL177" s="10">
        <v>44009</v>
      </c>
      <c r="AM177" s="13">
        <v>5</v>
      </c>
      <c r="AN177" s="16"/>
      <c r="AO177" s="9">
        <v>1</v>
      </c>
      <c r="AP177" s="10">
        <v>44008</v>
      </c>
      <c r="AQ177" s="13">
        <v>5</v>
      </c>
      <c r="AR177" s="16"/>
      <c r="AS177" s="9">
        <v>1</v>
      </c>
      <c r="AT177" s="10">
        <v>44007</v>
      </c>
      <c r="AU177" s="13">
        <v>5</v>
      </c>
      <c r="AV177" s="16"/>
      <c r="AW177" s="9">
        <v>1</v>
      </c>
      <c r="AX177" s="10">
        <v>44006</v>
      </c>
      <c r="AY177" s="13">
        <v>5</v>
      </c>
      <c r="AZ177" s="16"/>
      <c r="BA177" s="9">
        <v>1</v>
      </c>
      <c r="BB177" s="10">
        <v>44005</v>
      </c>
      <c r="BC177" s="11">
        <v>5</v>
      </c>
      <c r="BD177" s="16"/>
      <c r="BE177" s="9">
        <v>1</v>
      </c>
      <c r="BF177" s="10">
        <v>44004</v>
      </c>
      <c r="BG177" s="7">
        <v>5</v>
      </c>
      <c r="BH177" s="12"/>
    </row>
    <row r="178" spans="1:60" x14ac:dyDescent="0.25">
      <c r="A178" s="37"/>
      <c r="B178" s="61"/>
      <c r="C178" s="19">
        <f t="shared" si="17"/>
        <v>1</v>
      </c>
      <c r="D178" s="19">
        <f t="shared" si="18"/>
        <v>1</v>
      </c>
      <c r="E178" s="20">
        <f t="shared" si="16"/>
        <v>60</v>
      </c>
      <c r="F178" s="20">
        <v>5</v>
      </c>
      <c r="G178" s="23">
        <v>44017</v>
      </c>
      <c r="H178" s="22"/>
      <c r="I178" s="3">
        <v>6</v>
      </c>
      <c r="J178" s="23">
        <v>44016</v>
      </c>
      <c r="K178" s="27">
        <v>5</v>
      </c>
      <c r="L178" s="22"/>
      <c r="M178" s="3">
        <v>8</v>
      </c>
      <c r="N178" s="23">
        <v>44015</v>
      </c>
      <c r="O178" s="28">
        <v>5</v>
      </c>
      <c r="P178" s="22"/>
      <c r="Q178" s="3">
        <v>8</v>
      </c>
      <c r="R178" s="23">
        <v>44014</v>
      </c>
      <c r="S178" s="20">
        <v>5</v>
      </c>
      <c r="T178" s="22"/>
      <c r="U178" s="3">
        <v>8</v>
      </c>
      <c r="V178" s="23">
        <v>44013</v>
      </c>
      <c r="W178" s="24">
        <v>5</v>
      </c>
      <c r="X178" s="22"/>
      <c r="Y178" s="3">
        <v>5</v>
      </c>
      <c r="Z178" s="23">
        <v>44012</v>
      </c>
      <c r="AA178" s="24">
        <v>5</v>
      </c>
      <c r="AB178" s="22"/>
      <c r="AC178" s="3">
        <v>3</v>
      </c>
      <c r="AD178" s="23">
        <v>44011</v>
      </c>
      <c r="AE178" s="24">
        <v>5</v>
      </c>
      <c r="AF178" s="22"/>
      <c r="AG178" s="3">
        <v>1</v>
      </c>
      <c r="AH178" s="23">
        <v>44010</v>
      </c>
      <c r="AI178" s="27">
        <v>5</v>
      </c>
      <c r="AJ178" s="34"/>
      <c r="AK178" s="3">
        <v>1</v>
      </c>
      <c r="AL178" s="23">
        <v>44009</v>
      </c>
      <c r="AM178" s="24">
        <v>5</v>
      </c>
      <c r="AN178" s="34"/>
      <c r="AO178" s="3">
        <v>1</v>
      </c>
      <c r="AP178" s="23">
        <v>44008</v>
      </c>
      <c r="AQ178" s="24">
        <v>5</v>
      </c>
      <c r="AR178" s="34"/>
      <c r="AS178" s="3">
        <v>1</v>
      </c>
      <c r="AT178" s="23">
        <v>44007</v>
      </c>
      <c r="AU178" s="24">
        <v>5</v>
      </c>
      <c r="AV178" s="34"/>
      <c r="AW178" s="3">
        <v>1</v>
      </c>
      <c r="AX178" s="23">
        <v>44006</v>
      </c>
      <c r="AY178" s="24">
        <v>5</v>
      </c>
      <c r="AZ178" s="34"/>
      <c r="BA178" s="3">
        <v>1</v>
      </c>
      <c r="BB178" s="23">
        <v>44005</v>
      </c>
      <c r="BC178" s="27">
        <v>5</v>
      </c>
      <c r="BD178" s="34"/>
      <c r="BE178" s="3"/>
      <c r="BF178" s="23"/>
      <c r="BG178" s="20"/>
      <c r="BH178" s="22"/>
    </row>
    <row r="179" spans="1:60" ht="13.75" thickBot="1" x14ac:dyDescent="0.3">
      <c r="A179" s="37"/>
      <c r="B179" s="61"/>
      <c r="C179" s="19">
        <f t="shared" si="17"/>
        <v>1</v>
      </c>
      <c r="D179" s="19">
        <f t="shared" si="18"/>
        <v>1</v>
      </c>
      <c r="E179" s="20">
        <f t="shared" si="16"/>
        <v>55</v>
      </c>
      <c r="F179" s="20">
        <v>5</v>
      </c>
      <c r="G179" s="23">
        <v>44017</v>
      </c>
      <c r="H179" s="22"/>
      <c r="I179" s="3">
        <v>6</v>
      </c>
      <c r="J179" s="23">
        <v>44016</v>
      </c>
      <c r="K179" s="27">
        <v>5</v>
      </c>
      <c r="L179" s="22"/>
      <c r="M179" s="3">
        <v>8</v>
      </c>
      <c r="N179" s="23">
        <v>44015</v>
      </c>
      <c r="O179" s="28">
        <v>5</v>
      </c>
      <c r="P179" s="22"/>
      <c r="Q179" s="3">
        <v>8</v>
      </c>
      <c r="R179" s="23">
        <v>44014</v>
      </c>
      <c r="S179" s="20">
        <v>5</v>
      </c>
      <c r="T179" s="22"/>
      <c r="U179" s="3">
        <v>8</v>
      </c>
      <c r="V179" s="23">
        <v>44013</v>
      </c>
      <c r="W179" s="24">
        <v>5</v>
      </c>
      <c r="X179" s="22"/>
      <c r="Y179" s="3">
        <v>5</v>
      </c>
      <c r="Z179" s="23">
        <v>44012</v>
      </c>
      <c r="AA179" s="24">
        <v>5</v>
      </c>
      <c r="AB179" s="22"/>
      <c r="AC179" s="3">
        <v>3</v>
      </c>
      <c r="AD179" s="23">
        <v>44011</v>
      </c>
      <c r="AE179" s="24">
        <v>5</v>
      </c>
      <c r="AF179" s="22"/>
      <c r="AG179" s="3">
        <v>1</v>
      </c>
      <c r="AH179" s="23">
        <v>44010</v>
      </c>
      <c r="AI179" s="27">
        <v>5</v>
      </c>
      <c r="AJ179" s="34"/>
      <c r="AK179" s="3">
        <v>1</v>
      </c>
      <c r="AL179" s="23">
        <v>44009</v>
      </c>
      <c r="AM179" s="24">
        <v>5</v>
      </c>
      <c r="AN179" s="34"/>
      <c r="AO179" s="3">
        <v>1</v>
      </c>
      <c r="AP179" s="23">
        <v>44008</v>
      </c>
      <c r="AQ179" s="24">
        <v>5</v>
      </c>
      <c r="AR179" s="34"/>
      <c r="AS179" s="3">
        <v>1</v>
      </c>
      <c r="AT179" s="23">
        <v>44007</v>
      </c>
      <c r="AU179" s="24">
        <v>5</v>
      </c>
      <c r="AV179" s="34"/>
      <c r="AW179" s="3">
        <v>1</v>
      </c>
      <c r="AX179" s="23">
        <v>44006</v>
      </c>
      <c r="AY179" s="24">
        <v>5</v>
      </c>
      <c r="AZ179" s="34"/>
      <c r="BA179" s="3"/>
      <c r="BB179" s="23"/>
      <c r="BC179" s="27"/>
      <c r="BD179" s="34"/>
      <c r="BE179" s="3"/>
      <c r="BF179" s="23"/>
      <c r="BG179" s="20"/>
      <c r="BH179" s="22"/>
    </row>
    <row r="180" spans="1:60" s="8" customFormat="1" x14ac:dyDescent="0.25">
      <c r="A180" s="5">
        <v>44018</v>
      </c>
      <c r="B180" s="63">
        <v>0.33333333333333331</v>
      </c>
      <c r="C180" s="6">
        <f t="shared" si="17"/>
        <v>1</v>
      </c>
      <c r="D180" s="6">
        <f>C180</f>
        <v>1</v>
      </c>
      <c r="E180" s="7">
        <f>SUM(K180,O180,S180,W180,AA180,AE180,AI180,AM180,AQ180,AU180,AY180,BC180,BG180)</f>
        <v>25</v>
      </c>
      <c r="F180" s="7">
        <v>5</v>
      </c>
      <c r="G180" s="10">
        <v>44017</v>
      </c>
      <c r="H180" s="12"/>
      <c r="I180" s="9">
        <v>6</v>
      </c>
      <c r="J180" s="10">
        <v>44016</v>
      </c>
      <c r="K180" s="11">
        <v>5</v>
      </c>
      <c r="L180" s="12"/>
      <c r="M180" s="9">
        <v>8</v>
      </c>
      <c r="N180" s="10">
        <v>44015</v>
      </c>
      <c r="O180" s="59">
        <v>5</v>
      </c>
      <c r="P180" s="12"/>
      <c r="Q180" s="9">
        <v>8</v>
      </c>
      <c r="R180" s="10">
        <v>44014</v>
      </c>
      <c r="S180" s="7">
        <v>5</v>
      </c>
      <c r="T180" s="12"/>
      <c r="U180" s="9">
        <v>8</v>
      </c>
      <c r="V180" s="10">
        <v>44013</v>
      </c>
      <c r="W180" s="13">
        <v>5</v>
      </c>
      <c r="X180" s="12"/>
      <c r="Y180" s="9">
        <v>5</v>
      </c>
      <c r="Z180" s="10">
        <v>44012</v>
      </c>
      <c r="AA180" s="13">
        <v>5</v>
      </c>
      <c r="AB180" s="12"/>
      <c r="AC180" s="9"/>
      <c r="AD180" s="10"/>
      <c r="AE180" s="13"/>
      <c r="AF180" s="12"/>
      <c r="AG180" s="9"/>
      <c r="AH180" s="10"/>
      <c r="AI180" s="13"/>
      <c r="AJ180" s="16"/>
      <c r="AK180" s="9"/>
      <c r="AL180" s="10"/>
      <c r="AM180" s="13"/>
      <c r="AN180" s="16"/>
      <c r="AO180" s="9"/>
      <c r="AP180" s="10"/>
      <c r="AQ180" s="13"/>
      <c r="AR180" s="16"/>
      <c r="AS180" s="9"/>
      <c r="AT180" s="10"/>
      <c r="AU180" s="13"/>
      <c r="AV180" s="16"/>
      <c r="AW180" s="9"/>
      <c r="AX180" s="10"/>
      <c r="AY180" s="13"/>
      <c r="AZ180" s="16"/>
      <c r="BA180" s="9"/>
      <c r="BB180" s="10"/>
      <c r="BC180" s="13"/>
      <c r="BD180" s="16"/>
      <c r="BE180" s="9"/>
      <c r="BF180" s="10"/>
      <c r="BG180" s="7"/>
      <c r="BH180" s="12"/>
    </row>
    <row r="181" spans="1:60" x14ac:dyDescent="0.25">
      <c r="A181" s="37"/>
      <c r="B181" s="61"/>
      <c r="C181" s="19">
        <f t="shared" si="17"/>
        <v>2</v>
      </c>
      <c r="D181" s="19">
        <f t="shared" si="18"/>
        <v>2</v>
      </c>
      <c r="E181" s="20">
        <f t="shared" si="16"/>
        <v>130</v>
      </c>
      <c r="F181" s="20">
        <v>5</v>
      </c>
      <c r="G181" s="23">
        <v>44018</v>
      </c>
      <c r="H181" s="22"/>
      <c r="I181" s="3">
        <v>6</v>
      </c>
      <c r="J181" s="23">
        <v>44017</v>
      </c>
      <c r="K181" s="27">
        <v>10</v>
      </c>
      <c r="L181" s="22"/>
      <c r="M181" s="3">
        <v>8</v>
      </c>
      <c r="N181" s="23">
        <v>44016</v>
      </c>
      <c r="O181" s="28">
        <v>10</v>
      </c>
      <c r="P181" s="22"/>
      <c r="Q181" s="3">
        <v>8</v>
      </c>
      <c r="R181" s="23">
        <v>44015</v>
      </c>
      <c r="S181" s="20">
        <v>10</v>
      </c>
      <c r="T181" s="22"/>
      <c r="U181" s="3">
        <v>8</v>
      </c>
      <c r="V181" s="23">
        <v>44014</v>
      </c>
      <c r="W181" s="24">
        <v>10</v>
      </c>
      <c r="X181" s="22"/>
      <c r="Y181" s="3">
        <v>5</v>
      </c>
      <c r="Z181" s="23">
        <v>44013</v>
      </c>
      <c r="AA181" s="24">
        <v>10</v>
      </c>
      <c r="AB181" s="22"/>
      <c r="AC181" s="3">
        <v>3</v>
      </c>
      <c r="AD181" s="23">
        <v>44012</v>
      </c>
      <c r="AE181" s="24">
        <v>10</v>
      </c>
      <c r="AF181" s="22"/>
      <c r="AG181" s="3">
        <v>1</v>
      </c>
      <c r="AH181" s="23">
        <v>44011</v>
      </c>
      <c r="AI181" s="24">
        <v>10</v>
      </c>
      <c r="AJ181" s="34"/>
      <c r="AK181" s="3">
        <v>1</v>
      </c>
      <c r="AL181" s="23">
        <v>44010</v>
      </c>
      <c r="AM181" s="24">
        <v>10</v>
      </c>
      <c r="AN181" s="34"/>
      <c r="AO181" s="3">
        <v>1</v>
      </c>
      <c r="AP181" s="23">
        <v>44009</v>
      </c>
      <c r="AQ181" s="24">
        <v>10</v>
      </c>
      <c r="AR181" s="34"/>
      <c r="AS181" s="3">
        <v>1</v>
      </c>
      <c r="AT181" s="23">
        <v>44008</v>
      </c>
      <c r="AU181" s="24">
        <v>10</v>
      </c>
      <c r="AV181" s="34"/>
      <c r="AW181" s="3">
        <v>1</v>
      </c>
      <c r="AX181" s="23">
        <v>44007</v>
      </c>
      <c r="AY181" s="24">
        <v>10</v>
      </c>
      <c r="AZ181" s="34"/>
      <c r="BA181" s="3">
        <v>1</v>
      </c>
      <c r="BB181" s="23">
        <v>44006</v>
      </c>
      <c r="BC181" s="24">
        <v>10</v>
      </c>
      <c r="BD181" s="34"/>
      <c r="BE181" s="3">
        <v>1</v>
      </c>
      <c r="BF181" s="23">
        <v>44005</v>
      </c>
      <c r="BG181" s="20">
        <v>10</v>
      </c>
      <c r="BH181" s="22"/>
    </row>
    <row r="182" spans="1:60" x14ac:dyDescent="0.25">
      <c r="A182" s="37">
        <v>44018</v>
      </c>
      <c r="B182" s="61">
        <v>0.41666666666666669</v>
      </c>
      <c r="C182" s="19">
        <f t="shared" si="17"/>
        <v>2</v>
      </c>
      <c r="D182" s="19">
        <f t="shared" si="18"/>
        <v>2</v>
      </c>
      <c r="E182" s="20">
        <f t="shared" si="16"/>
        <v>130</v>
      </c>
      <c r="F182" s="20">
        <v>5</v>
      </c>
      <c r="G182" s="23">
        <v>44018</v>
      </c>
      <c r="H182" s="22"/>
      <c r="I182" s="3">
        <v>6</v>
      </c>
      <c r="J182" s="23">
        <v>44017</v>
      </c>
      <c r="K182" s="27">
        <v>10</v>
      </c>
      <c r="L182" s="22"/>
      <c r="M182" s="3">
        <v>8</v>
      </c>
      <c r="N182" s="23">
        <v>44016</v>
      </c>
      <c r="O182" s="28">
        <v>10</v>
      </c>
      <c r="P182" s="22"/>
      <c r="Q182" s="3">
        <v>8</v>
      </c>
      <c r="R182" s="23">
        <v>44015</v>
      </c>
      <c r="S182" s="20">
        <v>10</v>
      </c>
      <c r="T182" s="22"/>
      <c r="U182" s="3">
        <v>8</v>
      </c>
      <c r="V182" s="23">
        <v>44014</v>
      </c>
      <c r="W182" s="24">
        <v>10</v>
      </c>
      <c r="X182" s="22"/>
      <c r="Y182" s="3">
        <v>5</v>
      </c>
      <c r="Z182" s="23">
        <v>44013</v>
      </c>
      <c r="AA182" s="24">
        <v>10</v>
      </c>
      <c r="AB182" s="22"/>
      <c r="AC182" s="3">
        <v>3</v>
      </c>
      <c r="AD182" s="23">
        <v>44012</v>
      </c>
      <c r="AE182" s="24">
        <v>10</v>
      </c>
      <c r="AF182" s="22"/>
      <c r="AG182" s="3">
        <v>1</v>
      </c>
      <c r="AH182" s="23">
        <v>44011</v>
      </c>
      <c r="AI182" s="24">
        <v>10</v>
      </c>
      <c r="AJ182" s="34"/>
      <c r="AK182" s="3">
        <v>1</v>
      </c>
      <c r="AL182" s="23">
        <v>44010</v>
      </c>
      <c r="AM182" s="24">
        <v>10</v>
      </c>
      <c r="AN182" s="34"/>
      <c r="AO182" s="3">
        <v>1</v>
      </c>
      <c r="AP182" s="23">
        <v>44009</v>
      </c>
      <c r="AQ182" s="24">
        <v>10</v>
      </c>
      <c r="AR182" s="34"/>
      <c r="AS182" s="3">
        <v>1</v>
      </c>
      <c r="AT182" s="23">
        <v>44008</v>
      </c>
      <c r="AU182" s="24">
        <v>10</v>
      </c>
      <c r="AV182" s="34"/>
      <c r="AW182" s="3">
        <v>1</v>
      </c>
      <c r="AX182" s="23">
        <v>44007</v>
      </c>
      <c r="AY182" s="24">
        <v>10</v>
      </c>
      <c r="AZ182" s="34"/>
      <c r="BA182" s="3">
        <v>1</v>
      </c>
      <c r="BB182" s="23">
        <v>44006</v>
      </c>
      <c r="BC182" s="24">
        <v>10</v>
      </c>
      <c r="BD182" s="34"/>
      <c r="BE182" s="3">
        <v>1</v>
      </c>
      <c r="BF182" s="23">
        <v>44005</v>
      </c>
      <c r="BG182" s="20">
        <v>10</v>
      </c>
      <c r="BH182" s="22"/>
    </row>
    <row r="183" spans="1:60" x14ac:dyDescent="0.25">
      <c r="A183" s="37"/>
      <c r="B183" s="61"/>
      <c r="C183" s="19">
        <f t="shared" si="17"/>
        <v>1</v>
      </c>
      <c r="D183" s="19">
        <f t="shared" si="18"/>
        <v>1</v>
      </c>
      <c r="E183" s="20">
        <f t="shared" si="16"/>
        <v>25</v>
      </c>
      <c r="F183" s="20">
        <v>5</v>
      </c>
      <c r="G183" s="23">
        <v>44018</v>
      </c>
      <c r="H183" s="22"/>
      <c r="I183" s="3">
        <v>6</v>
      </c>
      <c r="J183" s="23">
        <v>44017</v>
      </c>
      <c r="K183" s="27">
        <v>5</v>
      </c>
      <c r="L183" s="22"/>
      <c r="M183" s="3">
        <v>8</v>
      </c>
      <c r="N183" s="23">
        <v>44016</v>
      </c>
      <c r="O183" s="28">
        <v>5</v>
      </c>
      <c r="P183" s="22"/>
      <c r="Q183" s="3">
        <v>8</v>
      </c>
      <c r="R183" s="23">
        <v>44015</v>
      </c>
      <c r="S183" s="20">
        <v>5</v>
      </c>
      <c r="T183" s="22"/>
      <c r="U183" s="3">
        <v>8</v>
      </c>
      <c r="V183" s="23">
        <v>44014</v>
      </c>
      <c r="W183" s="24">
        <v>5</v>
      </c>
      <c r="X183" s="22"/>
      <c r="Y183" s="3">
        <v>5</v>
      </c>
      <c r="Z183" s="23">
        <v>44013</v>
      </c>
      <c r="AA183" s="24">
        <v>5</v>
      </c>
      <c r="AB183" s="22"/>
      <c r="AC183" s="3"/>
      <c r="AD183" s="23"/>
      <c r="AE183" s="24"/>
      <c r="AF183" s="22"/>
      <c r="AG183" s="3"/>
      <c r="AH183" s="23"/>
      <c r="AI183" s="24"/>
      <c r="AJ183" s="34"/>
      <c r="AK183" s="3"/>
      <c r="AL183" s="23"/>
      <c r="AM183" s="24"/>
      <c r="AN183" s="34"/>
      <c r="AO183" s="3"/>
      <c r="AP183" s="23"/>
      <c r="AQ183" s="24"/>
      <c r="AR183" s="34"/>
      <c r="AS183" s="3"/>
      <c r="AT183" s="23"/>
      <c r="AU183" s="24"/>
      <c r="AV183" s="34"/>
      <c r="AW183" s="3"/>
      <c r="AX183" s="23"/>
      <c r="AY183" s="24"/>
      <c r="AZ183" s="34"/>
      <c r="BA183" s="3"/>
      <c r="BB183" s="23"/>
      <c r="BC183" s="24"/>
      <c r="BD183" s="34"/>
      <c r="BE183" s="3"/>
      <c r="BF183" s="23"/>
      <c r="BG183" s="20"/>
      <c r="BH183" s="22"/>
    </row>
    <row r="184" spans="1:60" x14ac:dyDescent="0.25">
      <c r="A184" s="37">
        <v>44018</v>
      </c>
      <c r="B184" s="61">
        <v>0.95833333333333337</v>
      </c>
      <c r="C184" s="19">
        <f t="shared" si="17"/>
        <v>2</v>
      </c>
      <c r="D184" s="19">
        <f t="shared" si="18"/>
        <v>2</v>
      </c>
      <c r="E184" s="20">
        <f t="shared" si="16"/>
        <v>130</v>
      </c>
      <c r="F184" s="20">
        <v>5</v>
      </c>
      <c r="G184" s="23">
        <v>44018</v>
      </c>
      <c r="H184" s="22"/>
      <c r="I184" s="3">
        <v>6</v>
      </c>
      <c r="J184" s="23">
        <v>44017</v>
      </c>
      <c r="K184" s="27">
        <v>10</v>
      </c>
      <c r="L184" s="22"/>
      <c r="M184" s="3">
        <v>8</v>
      </c>
      <c r="N184" s="23">
        <v>44016</v>
      </c>
      <c r="O184" s="28">
        <v>10</v>
      </c>
      <c r="P184" s="22"/>
      <c r="Q184" s="3">
        <v>8</v>
      </c>
      <c r="R184" s="23">
        <v>44015</v>
      </c>
      <c r="S184" s="20">
        <v>10</v>
      </c>
      <c r="T184" s="22"/>
      <c r="U184" s="3">
        <v>8</v>
      </c>
      <c r="V184" s="23">
        <v>44014</v>
      </c>
      <c r="W184" s="24">
        <v>10</v>
      </c>
      <c r="X184" s="22"/>
      <c r="Y184" s="3">
        <v>5</v>
      </c>
      <c r="Z184" s="23">
        <v>44013</v>
      </c>
      <c r="AA184" s="24">
        <v>10</v>
      </c>
      <c r="AB184" s="22"/>
      <c r="AC184" s="3">
        <v>3</v>
      </c>
      <c r="AD184" s="23">
        <v>44012</v>
      </c>
      <c r="AE184" s="24">
        <v>10</v>
      </c>
      <c r="AF184" s="22"/>
      <c r="AG184" s="3">
        <v>1</v>
      </c>
      <c r="AH184" s="23">
        <v>44011</v>
      </c>
      <c r="AI184" s="24">
        <v>10</v>
      </c>
      <c r="AJ184" s="34"/>
      <c r="AK184" s="3">
        <v>1</v>
      </c>
      <c r="AL184" s="23">
        <v>44010</v>
      </c>
      <c r="AM184" s="24">
        <v>10</v>
      </c>
      <c r="AN184" s="34"/>
      <c r="AO184" s="3">
        <v>1</v>
      </c>
      <c r="AP184" s="23">
        <v>44009</v>
      </c>
      <c r="AQ184" s="24">
        <v>10</v>
      </c>
      <c r="AR184" s="34"/>
      <c r="AS184" s="3">
        <v>1</v>
      </c>
      <c r="AT184" s="23">
        <v>44008</v>
      </c>
      <c r="AU184" s="24">
        <v>10</v>
      </c>
      <c r="AV184" s="34"/>
      <c r="AW184" s="3">
        <v>1</v>
      </c>
      <c r="AX184" s="23">
        <v>44007</v>
      </c>
      <c r="AY184" s="24">
        <v>10</v>
      </c>
      <c r="AZ184" s="34"/>
      <c r="BA184" s="3">
        <v>1</v>
      </c>
      <c r="BB184" s="23">
        <v>44006</v>
      </c>
      <c r="BC184" s="24">
        <v>10</v>
      </c>
      <c r="BD184" s="34"/>
      <c r="BE184" s="3">
        <v>1</v>
      </c>
      <c r="BF184" s="23">
        <v>44005</v>
      </c>
      <c r="BG184" s="20">
        <v>10</v>
      </c>
      <c r="BH184" s="22"/>
    </row>
    <row r="185" spans="1:60" customFormat="1" x14ac:dyDescent="0.25">
      <c r="A185" s="30"/>
      <c r="B185" s="61"/>
      <c r="C185" s="32">
        <f t="shared" si="17"/>
        <v>1</v>
      </c>
      <c r="D185" s="32">
        <f t="shared" si="18"/>
        <v>1</v>
      </c>
      <c r="E185" s="33">
        <f t="shared" si="16"/>
        <v>45</v>
      </c>
      <c r="F185" s="20">
        <v>5</v>
      </c>
      <c r="G185" s="23">
        <v>44018</v>
      </c>
      <c r="H185" s="22"/>
      <c r="I185" s="3">
        <v>6</v>
      </c>
      <c r="J185" s="23">
        <v>44017</v>
      </c>
      <c r="K185" s="27">
        <v>5</v>
      </c>
      <c r="L185" s="22"/>
      <c r="M185" s="3">
        <v>8</v>
      </c>
      <c r="N185" s="23">
        <v>44016</v>
      </c>
      <c r="O185" s="28">
        <v>5</v>
      </c>
      <c r="P185" s="22"/>
      <c r="Q185" s="3">
        <v>8</v>
      </c>
      <c r="R185" s="23">
        <v>44015</v>
      </c>
      <c r="S185" s="20">
        <v>5</v>
      </c>
      <c r="T185" s="22"/>
      <c r="U185" s="3">
        <v>8</v>
      </c>
      <c r="V185" s="23">
        <v>44014</v>
      </c>
      <c r="W185" s="24">
        <v>5</v>
      </c>
      <c r="X185" s="22"/>
      <c r="Y185" s="3">
        <v>5</v>
      </c>
      <c r="Z185" s="23">
        <v>44013</v>
      </c>
      <c r="AA185" s="24">
        <v>5</v>
      </c>
      <c r="AB185" s="22"/>
      <c r="AC185" s="3">
        <v>3</v>
      </c>
      <c r="AD185" s="23">
        <v>44012</v>
      </c>
      <c r="AE185" s="24">
        <v>5</v>
      </c>
      <c r="AF185" s="22"/>
      <c r="AG185" s="3">
        <v>1</v>
      </c>
      <c r="AH185" s="23">
        <v>44011</v>
      </c>
      <c r="AI185" s="24">
        <v>5</v>
      </c>
      <c r="AJ185" s="34"/>
      <c r="AK185" s="3">
        <v>1</v>
      </c>
      <c r="AL185" s="23">
        <v>44010</v>
      </c>
      <c r="AM185" s="24">
        <v>5</v>
      </c>
      <c r="AN185" s="34"/>
      <c r="AO185" s="3">
        <v>1</v>
      </c>
      <c r="AP185" s="23">
        <v>44009</v>
      </c>
      <c r="AQ185" s="24">
        <v>5</v>
      </c>
      <c r="AR185" s="34"/>
      <c r="AS185" s="3"/>
      <c r="AT185" s="23"/>
      <c r="AU185" s="24"/>
      <c r="AV185" s="34"/>
      <c r="AW185" s="3"/>
      <c r="AX185" s="23"/>
      <c r="AY185" s="24"/>
      <c r="AZ185" s="34"/>
      <c r="BA185" s="3"/>
      <c r="BB185" s="23"/>
      <c r="BC185" s="24"/>
      <c r="BD185" s="34"/>
      <c r="BE185" s="3"/>
      <c r="BF185" s="23"/>
      <c r="BG185" s="33"/>
      <c r="BH185" s="22"/>
    </row>
    <row r="186" spans="1:60" s="46" customFormat="1" ht="13.75" thickBot="1" x14ac:dyDescent="0.3">
      <c r="A186" s="69"/>
      <c r="B186" s="70"/>
      <c r="C186" s="47">
        <f t="shared" si="17"/>
        <v>1</v>
      </c>
      <c r="D186" s="47">
        <f t="shared" si="18"/>
        <v>1</v>
      </c>
      <c r="E186" s="48">
        <f t="shared" si="16"/>
        <v>10</v>
      </c>
      <c r="F186" s="48">
        <v>5</v>
      </c>
      <c r="G186" s="53">
        <v>44018</v>
      </c>
      <c r="H186" s="51"/>
      <c r="I186" s="52">
        <v>6</v>
      </c>
      <c r="J186" s="53">
        <v>44017</v>
      </c>
      <c r="K186" s="56">
        <v>5</v>
      </c>
      <c r="L186" s="51"/>
      <c r="M186" s="52"/>
      <c r="N186" s="53"/>
      <c r="O186" s="71">
        <v>0</v>
      </c>
      <c r="P186" s="51"/>
      <c r="Q186" s="52"/>
      <c r="R186" s="53"/>
      <c r="S186" s="71">
        <v>0</v>
      </c>
      <c r="T186" s="51"/>
      <c r="U186" s="52">
        <v>8</v>
      </c>
      <c r="V186" s="53">
        <v>44014</v>
      </c>
      <c r="W186" s="54">
        <v>5</v>
      </c>
      <c r="X186" s="51"/>
      <c r="Y186" s="52"/>
      <c r="Z186" s="53"/>
      <c r="AA186" s="54"/>
      <c r="AB186" s="51"/>
      <c r="AC186" s="52"/>
      <c r="AD186" s="53"/>
      <c r="AE186" s="54"/>
      <c r="AF186" s="51"/>
      <c r="AG186" s="52"/>
      <c r="AH186" s="53"/>
      <c r="AI186" s="56"/>
      <c r="AJ186" s="55"/>
      <c r="AK186" s="52"/>
      <c r="AL186" s="53"/>
      <c r="AM186" s="54"/>
      <c r="AN186" s="55"/>
      <c r="AO186" s="52"/>
      <c r="AP186" s="53"/>
      <c r="AQ186" s="54"/>
      <c r="AR186" s="55"/>
      <c r="AS186" s="52"/>
      <c r="AT186" s="53"/>
      <c r="AU186" s="54"/>
      <c r="AV186" s="55"/>
      <c r="AW186" s="52"/>
      <c r="AX186" s="53"/>
      <c r="AY186" s="54"/>
      <c r="AZ186" s="55"/>
      <c r="BA186" s="52"/>
      <c r="BB186" s="53"/>
      <c r="BC186" s="56"/>
      <c r="BD186" s="55"/>
      <c r="BE186" s="52"/>
      <c r="BF186" s="53"/>
      <c r="BG186" s="48"/>
      <c r="BH186" s="51"/>
    </row>
    <row r="187" spans="1:60" x14ac:dyDescent="0.25">
      <c r="A187" s="5">
        <v>44019</v>
      </c>
      <c r="B187" s="63">
        <v>0.33333333333333331</v>
      </c>
      <c r="C187" s="6">
        <f t="shared" si="17"/>
        <v>4</v>
      </c>
      <c r="D187" s="6">
        <v>4</v>
      </c>
      <c r="E187" s="7">
        <v>260</v>
      </c>
      <c r="F187" s="7">
        <v>5</v>
      </c>
      <c r="G187" s="10">
        <v>44019</v>
      </c>
      <c r="H187" s="12"/>
      <c r="I187" s="9">
        <v>6</v>
      </c>
      <c r="J187" s="10">
        <v>44018</v>
      </c>
      <c r="K187" s="11">
        <v>20</v>
      </c>
      <c r="L187" s="12"/>
      <c r="M187" s="9">
        <v>8</v>
      </c>
      <c r="N187" s="10">
        <v>44017</v>
      </c>
      <c r="O187" s="59">
        <v>20</v>
      </c>
      <c r="P187" s="12"/>
      <c r="Q187" s="9">
        <v>8</v>
      </c>
      <c r="R187" s="10">
        <v>44016</v>
      </c>
      <c r="S187" s="7">
        <v>20</v>
      </c>
      <c r="T187" s="12"/>
      <c r="U187" s="9">
        <v>8</v>
      </c>
      <c r="V187" s="10">
        <v>44015</v>
      </c>
      <c r="W187" s="13">
        <v>20</v>
      </c>
      <c r="X187" s="12"/>
      <c r="Y187" s="9">
        <v>5</v>
      </c>
      <c r="Z187" s="10">
        <v>44014</v>
      </c>
      <c r="AA187" s="13">
        <v>20</v>
      </c>
      <c r="AB187" s="12"/>
      <c r="AC187" s="9">
        <v>3</v>
      </c>
      <c r="AD187" s="10">
        <v>44013</v>
      </c>
      <c r="AE187" s="13">
        <v>20</v>
      </c>
      <c r="AF187" s="12"/>
      <c r="AG187" s="9">
        <v>1</v>
      </c>
      <c r="AH187" s="10">
        <v>44012</v>
      </c>
      <c r="AI187" s="13">
        <v>20</v>
      </c>
      <c r="AJ187" s="16"/>
      <c r="AK187" s="9">
        <v>1</v>
      </c>
      <c r="AL187" s="10">
        <v>44011</v>
      </c>
      <c r="AM187" s="13">
        <v>20</v>
      </c>
      <c r="AN187" s="16"/>
      <c r="AO187" s="9">
        <v>1</v>
      </c>
      <c r="AP187" s="10">
        <v>44010</v>
      </c>
      <c r="AQ187" s="13">
        <v>20</v>
      </c>
      <c r="AR187" s="16"/>
      <c r="AS187" s="9">
        <v>1</v>
      </c>
      <c r="AT187" s="10">
        <v>44009</v>
      </c>
      <c r="AU187" s="13">
        <v>20</v>
      </c>
      <c r="AV187" s="16"/>
      <c r="AW187" s="9">
        <v>1</v>
      </c>
      <c r="AX187" s="10">
        <v>44008</v>
      </c>
      <c r="AY187" s="13">
        <v>20</v>
      </c>
      <c r="AZ187" s="16"/>
      <c r="BA187" s="9">
        <v>1</v>
      </c>
      <c r="BB187" s="10">
        <v>44007</v>
      </c>
      <c r="BC187" s="13">
        <v>20</v>
      </c>
      <c r="BD187" s="16"/>
      <c r="BE187" s="9">
        <v>1</v>
      </c>
      <c r="BF187" s="10">
        <v>44006</v>
      </c>
      <c r="BG187" s="7">
        <v>20</v>
      </c>
      <c r="BH187" s="12"/>
    </row>
    <row r="188" spans="1:60" x14ac:dyDescent="0.25">
      <c r="A188" s="37"/>
      <c r="B188" s="61"/>
      <c r="C188" s="19">
        <f t="shared" si="17"/>
        <v>1</v>
      </c>
      <c r="D188" s="19">
        <v>1</v>
      </c>
      <c r="E188" s="20">
        <v>60</v>
      </c>
      <c r="F188" s="20">
        <v>5</v>
      </c>
      <c r="G188" s="162">
        <v>44019</v>
      </c>
      <c r="H188" s="22"/>
      <c r="I188" s="3">
        <v>6</v>
      </c>
      <c r="J188" s="23">
        <v>44018</v>
      </c>
      <c r="K188" s="27">
        <v>5</v>
      </c>
      <c r="L188" s="22"/>
      <c r="M188" s="3"/>
      <c r="N188" s="23"/>
      <c r="O188" s="41">
        <v>0</v>
      </c>
      <c r="P188" s="22"/>
      <c r="Q188" s="3">
        <v>8</v>
      </c>
      <c r="R188" s="23">
        <v>44016</v>
      </c>
      <c r="S188" s="20">
        <v>5</v>
      </c>
      <c r="T188" s="22"/>
      <c r="U188" s="3">
        <v>8</v>
      </c>
      <c r="V188" s="23">
        <v>44015</v>
      </c>
      <c r="W188" s="24">
        <v>5</v>
      </c>
      <c r="X188" s="22"/>
      <c r="Y188" s="3">
        <v>5</v>
      </c>
      <c r="Z188" s="23">
        <v>44014</v>
      </c>
      <c r="AA188" s="24">
        <v>5</v>
      </c>
      <c r="AB188" s="22"/>
      <c r="AC188" s="3">
        <v>3</v>
      </c>
      <c r="AD188" s="23">
        <v>44013</v>
      </c>
      <c r="AE188" s="24">
        <v>5</v>
      </c>
      <c r="AF188" s="22"/>
      <c r="AG188" s="3">
        <v>1</v>
      </c>
      <c r="AH188" s="23">
        <v>44012</v>
      </c>
      <c r="AI188" s="24">
        <v>5</v>
      </c>
      <c r="AJ188" s="34"/>
      <c r="AK188" s="3">
        <v>1</v>
      </c>
      <c r="AL188" s="23">
        <v>44011</v>
      </c>
      <c r="AM188" s="24">
        <v>5</v>
      </c>
      <c r="AN188" s="34"/>
      <c r="AO188" s="3">
        <v>1</v>
      </c>
      <c r="AP188" s="23">
        <v>44010</v>
      </c>
      <c r="AQ188" s="24">
        <v>5</v>
      </c>
      <c r="AR188" s="34"/>
      <c r="AS188" s="3">
        <v>1</v>
      </c>
      <c r="AT188" s="23">
        <v>44009</v>
      </c>
      <c r="AU188" s="24">
        <v>5</v>
      </c>
      <c r="AV188" s="34"/>
      <c r="AW188" s="3">
        <v>1</v>
      </c>
      <c r="AX188" s="23">
        <v>44008</v>
      </c>
      <c r="AY188" s="24">
        <v>5</v>
      </c>
      <c r="AZ188" s="34"/>
      <c r="BA188" s="3">
        <v>1</v>
      </c>
      <c r="BB188" s="23">
        <v>44007</v>
      </c>
      <c r="BC188" s="24">
        <v>5</v>
      </c>
      <c r="BD188" s="34"/>
      <c r="BE188" s="3">
        <v>1</v>
      </c>
      <c r="BF188" s="23">
        <v>44006</v>
      </c>
      <c r="BG188" s="20">
        <v>5</v>
      </c>
      <c r="BH188" s="22"/>
    </row>
    <row r="189" spans="1:60" x14ac:dyDescent="0.25">
      <c r="A189" s="37">
        <v>44019</v>
      </c>
      <c r="B189" s="61">
        <v>0.45833333333333331</v>
      </c>
      <c r="C189" s="19">
        <f t="shared" si="17"/>
        <v>3</v>
      </c>
      <c r="D189" s="19">
        <f t="shared" ref="D189:D197" si="19">C189</f>
        <v>3</v>
      </c>
      <c r="E189" s="20">
        <f t="shared" ref="E189:E207" si="20">SUM(K189,O189,S189,W189,AA189,AE189,AI189,AM189,AQ189,AU189,AY189,BC189,BG189)</f>
        <v>195</v>
      </c>
      <c r="F189" s="20">
        <v>5</v>
      </c>
      <c r="G189" s="95">
        <v>44019</v>
      </c>
      <c r="H189" s="22"/>
      <c r="I189" s="3">
        <v>6</v>
      </c>
      <c r="J189" s="23">
        <v>44018</v>
      </c>
      <c r="K189" s="27">
        <v>15</v>
      </c>
      <c r="L189" s="22"/>
      <c r="M189" s="3">
        <v>8</v>
      </c>
      <c r="N189" s="23">
        <v>44017</v>
      </c>
      <c r="O189" s="28">
        <v>15</v>
      </c>
      <c r="P189" s="22"/>
      <c r="Q189" s="3">
        <v>8</v>
      </c>
      <c r="R189" s="23">
        <v>44016</v>
      </c>
      <c r="S189" s="20">
        <v>15</v>
      </c>
      <c r="T189" s="22"/>
      <c r="U189" s="3">
        <v>8</v>
      </c>
      <c r="V189" s="23">
        <v>44015</v>
      </c>
      <c r="W189" s="24">
        <v>15</v>
      </c>
      <c r="X189" s="22"/>
      <c r="Y189" s="3">
        <v>5</v>
      </c>
      <c r="Z189" s="23">
        <v>44014</v>
      </c>
      <c r="AA189" s="24">
        <v>15</v>
      </c>
      <c r="AB189" s="22"/>
      <c r="AC189" s="3">
        <v>3</v>
      </c>
      <c r="AD189" s="23">
        <v>44013</v>
      </c>
      <c r="AE189" s="24">
        <v>15</v>
      </c>
      <c r="AF189" s="22"/>
      <c r="AG189" s="3">
        <v>1</v>
      </c>
      <c r="AH189" s="23">
        <v>44012</v>
      </c>
      <c r="AI189" s="24">
        <v>15</v>
      </c>
      <c r="AJ189" s="34"/>
      <c r="AK189" s="3">
        <v>1</v>
      </c>
      <c r="AL189" s="23">
        <v>44011</v>
      </c>
      <c r="AM189" s="24">
        <v>15</v>
      </c>
      <c r="AN189" s="34"/>
      <c r="AO189" s="3">
        <v>1</v>
      </c>
      <c r="AP189" s="23">
        <v>44010</v>
      </c>
      <c r="AQ189" s="24">
        <v>15</v>
      </c>
      <c r="AR189" s="34"/>
      <c r="AS189" s="3">
        <v>1</v>
      </c>
      <c r="AT189" s="23">
        <v>44009</v>
      </c>
      <c r="AU189" s="24">
        <v>15</v>
      </c>
      <c r="AV189" s="34"/>
      <c r="AW189" s="3">
        <v>1</v>
      </c>
      <c r="AX189" s="23">
        <v>44008</v>
      </c>
      <c r="AY189" s="24">
        <v>15</v>
      </c>
      <c r="AZ189" s="34"/>
      <c r="BA189" s="3">
        <v>1</v>
      </c>
      <c r="BB189" s="23">
        <v>44007</v>
      </c>
      <c r="BC189" s="24">
        <v>15</v>
      </c>
      <c r="BD189" s="34"/>
      <c r="BE189" s="3">
        <v>1</v>
      </c>
      <c r="BF189" s="23">
        <v>44006</v>
      </c>
      <c r="BG189" s="20">
        <v>15</v>
      </c>
      <c r="BH189" s="22"/>
    </row>
    <row r="190" spans="1:60" x14ac:dyDescent="0.25">
      <c r="C190" s="19">
        <f t="shared" si="17"/>
        <v>1</v>
      </c>
      <c r="D190" s="19">
        <f t="shared" si="19"/>
        <v>1</v>
      </c>
      <c r="E190" s="20">
        <f t="shared" si="20"/>
        <v>5</v>
      </c>
      <c r="F190" s="20">
        <v>5</v>
      </c>
      <c r="G190" s="95">
        <v>44019</v>
      </c>
      <c r="H190" s="22"/>
      <c r="I190" s="3">
        <v>6</v>
      </c>
      <c r="J190" s="23">
        <v>44018</v>
      </c>
      <c r="K190" s="27">
        <v>5</v>
      </c>
      <c r="L190" s="22"/>
      <c r="M190" s="3"/>
      <c r="N190" s="23"/>
      <c r="O190" s="28"/>
      <c r="P190" s="22"/>
      <c r="Q190" s="3"/>
      <c r="R190" s="23"/>
      <c r="S190" s="20"/>
      <c r="T190" s="22"/>
      <c r="U190" s="3"/>
      <c r="V190" s="23"/>
      <c r="W190" s="24"/>
      <c r="X190" s="22"/>
      <c r="Y190" s="3"/>
      <c r="Z190" s="23"/>
      <c r="AA190" s="24"/>
      <c r="AB190" s="22"/>
      <c r="AC190" s="3"/>
      <c r="AD190" s="23"/>
      <c r="AE190" s="24"/>
      <c r="AF190" s="22"/>
      <c r="AG190" s="3"/>
      <c r="AH190" s="23"/>
      <c r="AI190" s="24"/>
      <c r="AJ190" s="34"/>
      <c r="AK190" s="3"/>
      <c r="AL190" s="23"/>
      <c r="AM190" s="24"/>
      <c r="AN190" s="34"/>
      <c r="AO190" s="3"/>
      <c r="AP190" s="23"/>
      <c r="AQ190" s="24"/>
      <c r="AR190" s="34"/>
      <c r="AS190" s="3"/>
      <c r="AT190" s="23"/>
      <c r="AU190" s="24"/>
      <c r="AV190" s="34"/>
      <c r="AW190" s="3"/>
      <c r="AX190" s="23"/>
      <c r="AY190" s="24"/>
      <c r="AZ190" s="34"/>
      <c r="BA190" s="3"/>
      <c r="BB190" s="23"/>
      <c r="BC190" s="24"/>
      <c r="BD190" s="34"/>
      <c r="BE190" s="3"/>
      <c r="BF190" s="23"/>
      <c r="BG190" s="20"/>
      <c r="BH190" s="22"/>
    </row>
    <row r="191" spans="1:60" x14ac:dyDescent="0.25">
      <c r="C191" s="19">
        <f t="shared" si="17"/>
        <v>1</v>
      </c>
      <c r="D191" s="19">
        <f t="shared" si="19"/>
        <v>1</v>
      </c>
      <c r="E191" s="20">
        <f t="shared" si="20"/>
        <v>25</v>
      </c>
      <c r="F191" s="20">
        <v>5</v>
      </c>
      <c r="G191" s="95">
        <v>44019</v>
      </c>
      <c r="H191" s="22"/>
      <c r="I191" s="3"/>
      <c r="J191" s="23"/>
      <c r="K191" s="29">
        <v>0</v>
      </c>
      <c r="L191" s="22"/>
      <c r="M191" s="3"/>
      <c r="N191" s="23"/>
      <c r="O191" s="41">
        <v>0</v>
      </c>
      <c r="P191" s="22"/>
      <c r="Q191" s="3">
        <v>8</v>
      </c>
      <c r="R191" s="23">
        <v>44016</v>
      </c>
      <c r="S191" s="27">
        <v>5</v>
      </c>
      <c r="T191" s="22"/>
      <c r="U191" s="3"/>
      <c r="V191" s="23"/>
      <c r="W191" s="41">
        <v>0</v>
      </c>
      <c r="X191" s="22"/>
      <c r="Y191" s="3">
        <v>5</v>
      </c>
      <c r="Z191" s="23">
        <v>44014</v>
      </c>
      <c r="AA191" s="20">
        <v>5</v>
      </c>
      <c r="AB191" s="22"/>
      <c r="AC191" s="3">
        <v>3</v>
      </c>
      <c r="AD191" s="23">
        <v>44013</v>
      </c>
      <c r="AE191" s="24">
        <v>5</v>
      </c>
      <c r="AF191" s="22"/>
      <c r="AG191" s="3"/>
      <c r="AH191" s="23"/>
      <c r="AI191" s="29">
        <v>0</v>
      </c>
      <c r="AJ191" s="22"/>
      <c r="AK191" s="3">
        <v>1</v>
      </c>
      <c r="AL191" s="23">
        <v>44011</v>
      </c>
      <c r="AM191" s="24">
        <v>5</v>
      </c>
      <c r="AN191" s="22"/>
      <c r="AO191" s="3"/>
      <c r="AP191" s="23"/>
      <c r="AQ191" s="29">
        <v>0</v>
      </c>
      <c r="AR191" s="34"/>
      <c r="AS191" s="3"/>
      <c r="AT191" s="23"/>
      <c r="AU191" s="29">
        <v>0</v>
      </c>
      <c r="AV191" s="34"/>
      <c r="AW191" s="3"/>
      <c r="AX191" s="23"/>
      <c r="AY191" s="29">
        <v>0</v>
      </c>
      <c r="AZ191" s="34"/>
      <c r="BA191" s="3"/>
      <c r="BB191" s="23"/>
      <c r="BC191" s="29">
        <v>0</v>
      </c>
      <c r="BD191" s="34"/>
      <c r="BE191" s="3">
        <v>1</v>
      </c>
      <c r="BF191" s="23">
        <v>44006</v>
      </c>
      <c r="BG191" s="24">
        <v>5</v>
      </c>
      <c r="BH191" s="34"/>
    </row>
    <row r="192" spans="1:60" x14ac:dyDescent="0.25">
      <c r="C192" s="19">
        <f t="shared" si="17"/>
        <v>1</v>
      </c>
      <c r="D192" s="19">
        <f t="shared" si="19"/>
        <v>1</v>
      </c>
      <c r="E192" s="20">
        <f t="shared" si="20"/>
        <v>10</v>
      </c>
      <c r="F192" s="20">
        <v>5</v>
      </c>
      <c r="G192" s="95">
        <v>44019</v>
      </c>
      <c r="H192" s="22"/>
      <c r="I192" s="3"/>
      <c r="J192" s="23"/>
      <c r="K192" s="29">
        <v>0</v>
      </c>
      <c r="L192" s="22"/>
      <c r="M192" s="3"/>
      <c r="N192" s="23"/>
      <c r="O192" s="41">
        <v>0</v>
      </c>
      <c r="P192" s="22"/>
      <c r="Q192" s="3"/>
      <c r="R192" s="23"/>
      <c r="S192" s="41">
        <v>0</v>
      </c>
      <c r="T192" s="22"/>
      <c r="U192" s="3"/>
      <c r="V192" s="23"/>
      <c r="W192" s="29">
        <v>0</v>
      </c>
      <c r="X192" s="22"/>
      <c r="Y192" s="3"/>
      <c r="Z192" s="23"/>
      <c r="AA192" s="29">
        <v>0</v>
      </c>
      <c r="AB192" s="22"/>
      <c r="AC192" s="3">
        <v>3</v>
      </c>
      <c r="AD192" s="23">
        <v>44013</v>
      </c>
      <c r="AE192" s="27">
        <v>5</v>
      </c>
      <c r="AF192" s="22"/>
      <c r="AG192" s="3"/>
      <c r="AH192" s="23"/>
      <c r="AI192" s="41">
        <v>0</v>
      </c>
      <c r="AJ192" s="22"/>
      <c r="AK192" s="3">
        <v>1</v>
      </c>
      <c r="AL192" s="23">
        <v>44011</v>
      </c>
      <c r="AM192" s="20">
        <v>5</v>
      </c>
      <c r="AN192" s="22"/>
      <c r="AO192" s="3"/>
      <c r="AP192" s="23"/>
      <c r="AQ192" s="20"/>
      <c r="AR192" s="22"/>
      <c r="AS192" s="3"/>
      <c r="AT192" s="23"/>
      <c r="AU192" s="20"/>
      <c r="AV192" s="22"/>
      <c r="AW192" s="3"/>
      <c r="AX192" s="23"/>
      <c r="AY192" s="28"/>
      <c r="AZ192" s="22"/>
      <c r="BA192" s="3"/>
      <c r="BB192" s="23"/>
      <c r="BC192" s="20"/>
      <c r="BD192" s="22"/>
      <c r="BE192" s="3"/>
      <c r="BF192" s="23"/>
      <c r="BG192" s="20"/>
      <c r="BH192" s="22"/>
    </row>
    <row r="193" spans="1:60" x14ac:dyDescent="0.25">
      <c r="A193" s="37">
        <v>44019</v>
      </c>
      <c r="B193" s="61">
        <v>0.58333333333333337</v>
      </c>
      <c r="C193" s="19">
        <f t="shared" si="17"/>
        <v>2</v>
      </c>
      <c r="D193" s="19">
        <f t="shared" si="19"/>
        <v>2</v>
      </c>
      <c r="E193" s="20">
        <f t="shared" si="20"/>
        <v>130</v>
      </c>
      <c r="F193" s="20">
        <v>5</v>
      </c>
      <c r="G193" s="95">
        <v>44019</v>
      </c>
      <c r="H193" s="22"/>
      <c r="I193" s="3">
        <v>6</v>
      </c>
      <c r="J193" s="23">
        <v>44018</v>
      </c>
      <c r="K193" s="27">
        <v>10</v>
      </c>
      <c r="L193" s="22"/>
      <c r="M193" s="3">
        <v>8</v>
      </c>
      <c r="N193" s="23">
        <v>44017</v>
      </c>
      <c r="O193" s="28">
        <v>10</v>
      </c>
      <c r="P193" s="22"/>
      <c r="Q193" s="3">
        <v>8</v>
      </c>
      <c r="R193" s="23">
        <v>44016</v>
      </c>
      <c r="S193" s="20">
        <v>10</v>
      </c>
      <c r="T193" s="22"/>
      <c r="U193" s="3">
        <v>8</v>
      </c>
      <c r="V193" s="23">
        <v>44015</v>
      </c>
      <c r="W193" s="24">
        <v>10</v>
      </c>
      <c r="X193" s="22"/>
      <c r="Y193" s="3">
        <v>5</v>
      </c>
      <c r="Z193" s="23">
        <v>44014</v>
      </c>
      <c r="AA193" s="24">
        <v>10</v>
      </c>
      <c r="AB193" s="22"/>
      <c r="AC193" s="3">
        <v>3</v>
      </c>
      <c r="AD193" s="23">
        <v>44013</v>
      </c>
      <c r="AE193" s="24">
        <v>10</v>
      </c>
      <c r="AF193" s="22"/>
      <c r="AG193" s="3">
        <v>1</v>
      </c>
      <c r="AH193" s="23">
        <v>44012</v>
      </c>
      <c r="AI193" s="24">
        <v>10</v>
      </c>
      <c r="AJ193" s="34"/>
      <c r="AK193" s="3">
        <v>1</v>
      </c>
      <c r="AL193" s="23">
        <v>44011</v>
      </c>
      <c r="AM193" s="24">
        <v>10</v>
      </c>
      <c r="AN193" s="34"/>
      <c r="AO193" s="3">
        <v>1</v>
      </c>
      <c r="AP193" s="23">
        <v>44010</v>
      </c>
      <c r="AQ193" s="24">
        <v>10</v>
      </c>
      <c r="AR193" s="34"/>
      <c r="AS193" s="3">
        <v>1</v>
      </c>
      <c r="AT193" s="23">
        <v>44009</v>
      </c>
      <c r="AU193" s="24">
        <v>10</v>
      </c>
      <c r="AV193" s="34"/>
      <c r="AW193" s="3">
        <v>1</v>
      </c>
      <c r="AX193" s="23">
        <v>44008</v>
      </c>
      <c r="AY193" s="24">
        <v>10</v>
      </c>
      <c r="AZ193" s="34"/>
      <c r="BA193" s="3">
        <v>1</v>
      </c>
      <c r="BB193" s="23">
        <v>44007</v>
      </c>
      <c r="BC193" s="24">
        <v>10</v>
      </c>
      <c r="BD193" s="34"/>
      <c r="BE193" s="3">
        <v>1</v>
      </c>
      <c r="BF193" s="23">
        <v>44006</v>
      </c>
      <c r="BG193" s="20">
        <v>10</v>
      </c>
      <c r="BH193" s="22"/>
    </row>
    <row r="194" spans="1:60" ht="13.75" thickBot="1" x14ac:dyDescent="0.3">
      <c r="C194" s="32">
        <f t="shared" si="17"/>
        <v>1</v>
      </c>
      <c r="D194" s="32">
        <f t="shared" si="19"/>
        <v>1</v>
      </c>
      <c r="E194" s="33">
        <f t="shared" si="20"/>
        <v>30</v>
      </c>
      <c r="F194" s="20">
        <v>5</v>
      </c>
      <c r="G194" s="95">
        <v>44019</v>
      </c>
      <c r="H194" s="22"/>
      <c r="I194" s="3"/>
      <c r="J194" s="23"/>
      <c r="K194" s="29">
        <v>0</v>
      </c>
      <c r="L194" s="22"/>
      <c r="M194" s="3">
        <v>8</v>
      </c>
      <c r="N194" s="23">
        <v>44017</v>
      </c>
      <c r="O194" s="27">
        <v>5</v>
      </c>
      <c r="P194" s="22"/>
      <c r="Q194" s="3">
        <v>8</v>
      </c>
      <c r="R194" s="23">
        <v>44016</v>
      </c>
      <c r="S194" s="28">
        <v>5</v>
      </c>
      <c r="T194" s="22"/>
      <c r="U194" s="3"/>
      <c r="V194" s="23"/>
      <c r="W194" s="41">
        <v>0</v>
      </c>
      <c r="X194" s="22"/>
      <c r="Y194" s="3">
        <v>5</v>
      </c>
      <c r="Z194" s="23">
        <v>44014</v>
      </c>
      <c r="AA194" s="24">
        <v>5</v>
      </c>
      <c r="AB194" s="22"/>
      <c r="AC194" s="3">
        <v>3</v>
      </c>
      <c r="AD194" s="23">
        <v>44013</v>
      </c>
      <c r="AE194" s="24">
        <v>5</v>
      </c>
      <c r="AF194" s="22"/>
      <c r="AG194" s="3"/>
      <c r="AH194" s="23"/>
      <c r="AI194" s="29">
        <v>0</v>
      </c>
      <c r="AJ194" s="22"/>
      <c r="AK194" s="3"/>
      <c r="AL194" s="23"/>
      <c r="AM194" s="29">
        <v>0</v>
      </c>
      <c r="AN194" s="34"/>
      <c r="AO194" s="3"/>
      <c r="AP194" s="23"/>
      <c r="AQ194" s="29">
        <v>0</v>
      </c>
      <c r="AR194" s="34"/>
      <c r="AS194" s="3">
        <v>1</v>
      </c>
      <c r="AT194" s="23">
        <v>44009</v>
      </c>
      <c r="AU194" s="24">
        <v>5</v>
      </c>
      <c r="AV194" s="34"/>
      <c r="AW194" s="3"/>
      <c r="AX194" s="23"/>
      <c r="AY194" s="29">
        <v>0</v>
      </c>
      <c r="AZ194" s="34"/>
      <c r="BA194" s="3"/>
      <c r="BB194" s="23"/>
      <c r="BC194" s="29">
        <v>0</v>
      </c>
      <c r="BD194" s="34"/>
      <c r="BE194" s="3">
        <v>1</v>
      </c>
      <c r="BF194" s="23">
        <v>44006</v>
      </c>
      <c r="BG194" s="27">
        <v>5</v>
      </c>
      <c r="BH194" s="22"/>
    </row>
    <row r="195" spans="1:60" x14ac:dyDescent="0.25">
      <c r="A195" s="5">
        <v>44020</v>
      </c>
      <c r="B195" s="63">
        <v>0.33333333333333331</v>
      </c>
      <c r="C195" s="6">
        <f t="shared" si="17"/>
        <v>2</v>
      </c>
      <c r="D195" s="6">
        <f t="shared" si="19"/>
        <v>2</v>
      </c>
      <c r="E195" s="7">
        <f t="shared" si="20"/>
        <v>130</v>
      </c>
      <c r="F195" s="7">
        <v>5</v>
      </c>
      <c r="G195" s="10">
        <f t="shared" ref="G195:G200" si="21">J195+1</f>
        <v>44019</v>
      </c>
      <c r="H195" s="12"/>
      <c r="I195" s="9">
        <v>6</v>
      </c>
      <c r="J195" s="10">
        <v>44018</v>
      </c>
      <c r="K195" s="11">
        <v>10</v>
      </c>
      <c r="L195" s="12"/>
      <c r="M195" s="9">
        <v>8</v>
      </c>
      <c r="N195" s="10">
        <v>44017</v>
      </c>
      <c r="O195" s="59">
        <v>10</v>
      </c>
      <c r="P195" s="12"/>
      <c r="Q195" s="9">
        <v>8</v>
      </c>
      <c r="R195" s="10">
        <v>44016</v>
      </c>
      <c r="S195" s="7">
        <v>10</v>
      </c>
      <c r="T195" s="12"/>
      <c r="U195" s="9">
        <v>8</v>
      </c>
      <c r="V195" s="10">
        <v>44015</v>
      </c>
      <c r="W195" s="13">
        <v>10</v>
      </c>
      <c r="X195" s="12"/>
      <c r="Y195" s="9">
        <v>5</v>
      </c>
      <c r="Z195" s="10">
        <v>44014</v>
      </c>
      <c r="AA195" s="13">
        <v>10</v>
      </c>
      <c r="AB195" s="12"/>
      <c r="AC195" s="9">
        <v>3</v>
      </c>
      <c r="AD195" s="10">
        <v>44013</v>
      </c>
      <c r="AE195" s="13">
        <v>10</v>
      </c>
      <c r="AF195" s="12"/>
      <c r="AG195" s="9">
        <v>1</v>
      </c>
      <c r="AH195" s="10">
        <v>44012</v>
      </c>
      <c r="AI195" s="11">
        <v>10</v>
      </c>
      <c r="AJ195" s="16"/>
      <c r="AK195" s="9">
        <v>1</v>
      </c>
      <c r="AL195" s="10">
        <v>44011</v>
      </c>
      <c r="AM195" s="13">
        <v>10</v>
      </c>
      <c r="AN195" s="16"/>
      <c r="AO195" s="9">
        <v>1</v>
      </c>
      <c r="AP195" s="10">
        <v>44010</v>
      </c>
      <c r="AQ195" s="13">
        <v>10</v>
      </c>
      <c r="AR195" s="16"/>
      <c r="AS195" s="9">
        <v>1</v>
      </c>
      <c r="AT195" s="10">
        <v>44009</v>
      </c>
      <c r="AU195" s="13">
        <v>10</v>
      </c>
      <c r="AV195" s="16"/>
      <c r="AW195" s="9">
        <v>1</v>
      </c>
      <c r="AX195" s="10">
        <v>44008</v>
      </c>
      <c r="AY195" s="13">
        <v>10</v>
      </c>
      <c r="AZ195" s="16"/>
      <c r="BA195" s="9">
        <v>1</v>
      </c>
      <c r="BB195" s="10">
        <v>44007</v>
      </c>
      <c r="BC195" s="11">
        <v>10</v>
      </c>
      <c r="BD195" s="12"/>
      <c r="BE195" s="9">
        <v>1</v>
      </c>
      <c r="BF195" s="10">
        <v>44006</v>
      </c>
      <c r="BG195" s="7">
        <v>10</v>
      </c>
      <c r="BH195" s="12"/>
    </row>
    <row r="196" spans="1:60" x14ac:dyDescent="0.25">
      <c r="C196" s="19">
        <f t="shared" si="17"/>
        <v>2</v>
      </c>
      <c r="D196" s="19">
        <f t="shared" si="19"/>
        <v>2</v>
      </c>
      <c r="E196" s="20">
        <f t="shared" si="20"/>
        <v>130</v>
      </c>
      <c r="F196" s="20">
        <v>5</v>
      </c>
      <c r="G196" s="95">
        <f t="shared" si="21"/>
        <v>44020</v>
      </c>
      <c r="H196" s="22"/>
      <c r="I196" s="3">
        <v>6</v>
      </c>
      <c r="J196" s="23">
        <v>44019</v>
      </c>
      <c r="K196" s="27">
        <v>10</v>
      </c>
      <c r="L196" s="22"/>
      <c r="M196" s="3">
        <v>8</v>
      </c>
      <c r="N196" s="23">
        <v>44018</v>
      </c>
      <c r="O196" s="28">
        <v>10</v>
      </c>
      <c r="P196" s="22"/>
      <c r="Q196" s="3">
        <v>8</v>
      </c>
      <c r="R196" s="23">
        <v>44017</v>
      </c>
      <c r="S196" s="20">
        <v>10</v>
      </c>
      <c r="T196" s="22"/>
      <c r="U196" s="3">
        <v>8</v>
      </c>
      <c r="V196" s="23">
        <v>44016</v>
      </c>
      <c r="W196" s="24">
        <v>10</v>
      </c>
      <c r="X196" s="22"/>
      <c r="Y196" s="3">
        <v>5</v>
      </c>
      <c r="Z196" s="23">
        <v>44015</v>
      </c>
      <c r="AA196" s="24">
        <v>10</v>
      </c>
      <c r="AB196" s="22"/>
      <c r="AC196" s="3">
        <v>3</v>
      </c>
      <c r="AD196" s="23">
        <v>44014</v>
      </c>
      <c r="AE196" s="24">
        <v>10</v>
      </c>
      <c r="AF196" s="22"/>
      <c r="AG196" s="3">
        <v>1</v>
      </c>
      <c r="AH196" s="23">
        <v>44013</v>
      </c>
      <c r="AI196" s="24">
        <v>10</v>
      </c>
      <c r="AJ196" s="34"/>
      <c r="AK196" s="3">
        <v>1</v>
      </c>
      <c r="AL196" s="23">
        <v>44012</v>
      </c>
      <c r="AM196" s="24">
        <v>10</v>
      </c>
      <c r="AN196" s="34"/>
      <c r="AO196" s="3">
        <v>1</v>
      </c>
      <c r="AP196" s="23">
        <v>44011</v>
      </c>
      <c r="AQ196" s="24">
        <v>10</v>
      </c>
      <c r="AR196" s="34"/>
      <c r="AS196" s="3">
        <v>1</v>
      </c>
      <c r="AT196" s="23">
        <v>44010</v>
      </c>
      <c r="AU196" s="24">
        <v>10</v>
      </c>
      <c r="AV196" s="34"/>
      <c r="AW196" s="3">
        <v>1</v>
      </c>
      <c r="AX196" s="23">
        <v>44009</v>
      </c>
      <c r="AY196" s="24">
        <v>10</v>
      </c>
      <c r="AZ196" s="34"/>
      <c r="BA196" s="3">
        <v>1</v>
      </c>
      <c r="BB196" s="23">
        <v>44008</v>
      </c>
      <c r="BC196" s="24">
        <v>10</v>
      </c>
      <c r="BD196" s="34"/>
      <c r="BE196" s="3">
        <v>1</v>
      </c>
      <c r="BF196" s="23">
        <v>44007</v>
      </c>
      <c r="BG196" s="33">
        <v>10</v>
      </c>
      <c r="BH196" s="22"/>
    </row>
    <row r="197" spans="1:60" x14ac:dyDescent="0.25">
      <c r="C197" s="19">
        <f t="shared" si="17"/>
        <v>1</v>
      </c>
      <c r="D197" s="19">
        <f t="shared" si="19"/>
        <v>1</v>
      </c>
      <c r="E197" s="20">
        <f t="shared" si="20"/>
        <v>40</v>
      </c>
      <c r="F197" s="20">
        <v>5</v>
      </c>
      <c r="G197" s="95">
        <f t="shared" si="21"/>
        <v>44020</v>
      </c>
      <c r="H197" s="22"/>
      <c r="I197" s="3">
        <v>6</v>
      </c>
      <c r="J197" s="23">
        <v>44019</v>
      </c>
      <c r="K197" s="27">
        <v>5</v>
      </c>
      <c r="L197" s="22"/>
      <c r="M197" s="3">
        <v>8</v>
      </c>
      <c r="N197" s="23">
        <v>44018</v>
      </c>
      <c r="O197" s="28">
        <v>5</v>
      </c>
      <c r="P197" s="22"/>
      <c r="Q197" s="3">
        <v>8</v>
      </c>
      <c r="R197" s="23">
        <v>44017</v>
      </c>
      <c r="S197" s="20">
        <v>5</v>
      </c>
      <c r="T197" s="22"/>
      <c r="U197" s="3">
        <v>8</v>
      </c>
      <c r="V197" s="23">
        <v>44016</v>
      </c>
      <c r="W197" s="24">
        <v>5</v>
      </c>
      <c r="X197" s="22"/>
      <c r="Y197" s="3"/>
      <c r="Z197" s="23"/>
      <c r="AA197" s="29">
        <v>0</v>
      </c>
      <c r="AB197" s="22"/>
      <c r="AC197" s="3"/>
      <c r="AD197" s="23"/>
      <c r="AE197" s="29">
        <v>0</v>
      </c>
      <c r="AF197" s="22"/>
      <c r="AG197" s="3"/>
      <c r="AH197" s="23"/>
      <c r="AI197" s="29">
        <v>0</v>
      </c>
      <c r="AJ197" s="34"/>
      <c r="AK197" s="3"/>
      <c r="AL197" s="23"/>
      <c r="AM197" s="29">
        <v>0</v>
      </c>
      <c r="AN197" s="34"/>
      <c r="AO197" s="3"/>
      <c r="AP197" s="23"/>
      <c r="AQ197" s="29">
        <v>0</v>
      </c>
      <c r="AR197" s="34"/>
      <c r="AS197" s="3">
        <v>1</v>
      </c>
      <c r="AT197" s="23">
        <v>44010</v>
      </c>
      <c r="AU197" s="24">
        <v>5</v>
      </c>
      <c r="AV197" s="34"/>
      <c r="AW197" s="3">
        <v>1</v>
      </c>
      <c r="AX197" s="23">
        <v>44009</v>
      </c>
      <c r="AY197" s="24">
        <v>5</v>
      </c>
      <c r="AZ197" s="34"/>
      <c r="BA197" s="3">
        <v>1</v>
      </c>
      <c r="BB197" s="23">
        <v>44008</v>
      </c>
      <c r="BC197" s="24">
        <v>5</v>
      </c>
      <c r="BD197" s="34"/>
      <c r="BE197" s="3">
        <v>1</v>
      </c>
      <c r="BF197" s="23">
        <v>44007</v>
      </c>
      <c r="BG197" s="20">
        <v>5</v>
      </c>
      <c r="BH197" s="22"/>
    </row>
    <row r="198" spans="1:60" ht="13.75" thickBot="1" x14ac:dyDescent="0.3">
      <c r="A198" s="37">
        <v>44020</v>
      </c>
      <c r="B198" s="61">
        <v>0.45833333333333331</v>
      </c>
      <c r="C198" s="154">
        <f t="shared" si="17"/>
        <v>3</v>
      </c>
      <c r="D198" s="163">
        <f t="shared" ref="D198:D226" si="22">C198</f>
        <v>3</v>
      </c>
      <c r="E198" s="20">
        <f t="shared" si="20"/>
        <v>195</v>
      </c>
      <c r="F198" s="20">
        <v>5</v>
      </c>
      <c r="G198" s="95">
        <f t="shared" si="21"/>
        <v>44020</v>
      </c>
      <c r="H198" s="22"/>
      <c r="I198" s="3">
        <v>6</v>
      </c>
      <c r="J198" s="23">
        <v>44019</v>
      </c>
      <c r="K198" s="140">
        <v>15</v>
      </c>
      <c r="L198" s="22"/>
      <c r="M198" s="3">
        <v>8</v>
      </c>
      <c r="N198" s="23">
        <v>44018</v>
      </c>
      <c r="O198" s="28">
        <v>15</v>
      </c>
      <c r="P198" s="22"/>
      <c r="Q198" s="3">
        <v>8</v>
      </c>
      <c r="R198" s="23">
        <v>44017</v>
      </c>
      <c r="S198" s="20">
        <v>15</v>
      </c>
      <c r="T198" s="22"/>
      <c r="U198" s="3">
        <v>8</v>
      </c>
      <c r="V198" s="23">
        <v>44016</v>
      </c>
      <c r="W198" s="150">
        <v>15</v>
      </c>
      <c r="X198" s="22"/>
      <c r="Y198" s="3">
        <v>5</v>
      </c>
      <c r="Z198" s="23">
        <v>44015</v>
      </c>
      <c r="AA198" s="150">
        <v>15</v>
      </c>
      <c r="AB198" s="22"/>
      <c r="AC198" s="3">
        <v>3</v>
      </c>
      <c r="AD198" s="23">
        <v>44014</v>
      </c>
      <c r="AE198" s="150">
        <v>15</v>
      </c>
      <c r="AF198" s="22"/>
      <c r="AG198" s="3">
        <v>1</v>
      </c>
      <c r="AH198" s="23">
        <v>44013</v>
      </c>
      <c r="AI198" s="150">
        <v>15</v>
      </c>
      <c r="AJ198" s="132"/>
      <c r="AK198" s="3">
        <v>1</v>
      </c>
      <c r="AL198" s="23">
        <v>44012</v>
      </c>
      <c r="AM198" s="150">
        <v>15</v>
      </c>
      <c r="AN198" s="132"/>
      <c r="AO198" s="3">
        <v>1</v>
      </c>
      <c r="AP198" s="23">
        <v>44011</v>
      </c>
      <c r="AQ198" s="150">
        <v>15</v>
      </c>
      <c r="AR198" s="132"/>
      <c r="AS198" s="3">
        <v>1</v>
      </c>
      <c r="AT198" s="23">
        <v>44010</v>
      </c>
      <c r="AU198" s="150">
        <v>15</v>
      </c>
      <c r="AV198" s="132"/>
      <c r="AW198" s="3">
        <v>1</v>
      </c>
      <c r="AX198" s="23">
        <v>44009</v>
      </c>
      <c r="AY198" s="150">
        <v>15</v>
      </c>
      <c r="AZ198" s="132"/>
      <c r="BA198" s="3">
        <v>1</v>
      </c>
      <c r="BB198" s="23">
        <v>44008</v>
      </c>
      <c r="BC198" s="150">
        <v>15</v>
      </c>
      <c r="BD198" s="132"/>
      <c r="BE198" s="3">
        <v>1</v>
      </c>
      <c r="BF198" s="23">
        <v>44007</v>
      </c>
      <c r="BG198" s="20">
        <v>15</v>
      </c>
      <c r="BH198" s="22"/>
    </row>
    <row r="199" spans="1:60" s="8" customFormat="1" x14ac:dyDescent="0.25">
      <c r="A199" s="5">
        <v>44021</v>
      </c>
      <c r="B199" s="63">
        <v>0.33333333333333331</v>
      </c>
      <c r="C199" s="6">
        <f t="shared" si="17"/>
        <v>1</v>
      </c>
      <c r="D199" s="6">
        <f t="shared" si="22"/>
        <v>1</v>
      </c>
      <c r="E199" s="7">
        <f>SUM(K199,O199,S199,W199,AA199,AE199,AI199,AM199,AQ199,AU199,AY199,BC199,BG199)</f>
        <v>65</v>
      </c>
      <c r="F199" s="7">
        <v>5</v>
      </c>
      <c r="G199" s="141">
        <f t="shared" si="21"/>
        <v>44020</v>
      </c>
      <c r="H199" s="12"/>
      <c r="I199" s="9">
        <v>6</v>
      </c>
      <c r="J199" s="10">
        <v>44019</v>
      </c>
      <c r="K199" s="137">
        <v>5</v>
      </c>
      <c r="L199" s="12"/>
      <c r="M199" s="9">
        <v>8</v>
      </c>
      <c r="N199" s="10">
        <v>44018</v>
      </c>
      <c r="O199" s="7">
        <v>5</v>
      </c>
      <c r="P199" s="12"/>
      <c r="Q199" s="9">
        <v>8</v>
      </c>
      <c r="R199" s="10">
        <v>44017</v>
      </c>
      <c r="S199" s="7">
        <v>5</v>
      </c>
      <c r="T199" s="12"/>
      <c r="U199" s="9">
        <v>8</v>
      </c>
      <c r="V199" s="10">
        <v>44016</v>
      </c>
      <c r="W199" s="137">
        <v>5</v>
      </c>
      <c r="X199" s="12"/>
      <c r="Y199" s="9">
        <v>5</v>
      </c>
      <c r="Z199" s="10">
        <v>44015</v>
      </c>
      <c r="AA199" s="137">
        <v>5</v>
      </c>
      <c r="AB199" s="12"/>
      <c r="AC199" s="9">
        <v>3</v>
      </c>
      <c r="AD199" s="10">
        <v>44014</v>
      </c>
      <c r="AE199" s="7">
        <v>5</v>
      </c>
      <c r="AF199" s="12"/>
      <c r="AG199" s="9">
        <v>1</v>
      </c>
      <c r="AH199" s="10">
        <v>44013</v>
      </c>
      <c r="AI199" s="137">
        <v>5</v>
      </c>
      <c r="AJ199" s="139"/>
      <c r="AK199" s="9">
        <v>1</v>
      </c>
      <c r="AL199" s="10">
        <v>44012</v>
      </c>
      <c r="AM199" s="137">
        <v>5</v>
      </c>
      <c r="AN199" s="139"/>
      <c r="AO199" s="9">
        <v>1</v>
      </c>
      <c r="AP199" s="10">
        <v>44011</v>
      </c>
      <c r="AQ199" s="137">
        <v>5</v>
      </c>
      <c r="AR199" s="139"/>
      <c r="AS199" s="9">
        <v>1</v>
      </c>
      <c r="AT199" s="10">
        <v>44010</v>
      </c>
      <c r="AU199" s="137">
        <v>5</v>
      </c>
      <c r="AV199" s="139"/>
      <c r="AW199" s="9">
        <v>1</v>
      </c>
      <c r="AX199" s="10">
        <v>44009</v>
      </c>
      <c r="AY199" s="137">
        <v>5</v>
      </c>
      <c r="AZ199" s="139"/>
      <c r="BA199" s="9">
        <v>1</v>
      </c>
      <c r="BB199" s="10">
        <v>44008</v>
      </c>
      <c r="BC199" s="137">
        <v>5</v>
      </c>
      <c r="BD199" s="139"/>
      <c r="BE199" s="9">
        <v>1</v>
      </c>
      <c r="BF199" s="10">
        <v>44007</v>
      </c>
      <c r="BG199" s="7">
        <v>5</v>
      </c>
      <c r="BH199" s="12"/>
    </row>
    <row r="200" spans="1:60" x14ac:dyDescent="0.25">
      <c r="A200" s="37"/>
      <c r="B200" s="61"/>
      <c r="C200" s="19">
        <f t="shared" si="17"/>
        <v>1</v>
      </c>
      <c r="D200" s="19">
        <f t="shared" si="22"/>
        <v>1</v>
      </c>
      <c r="E200" s="20">
        <f>SUM(K200,O200,S200,W200,AA200,AE200,AI200,AM200,AQ200,AU200,AY200,BC200,BG200)</f>
        <v>30</v>
      </c>
      <c r="F200" s="20">
        <v>5</v>
      </c>
      <c r="G200" s="95">
        <f t="shared" si="21"/>
        <v>44020</v>
      </c>
      <c r="H200" s="22"/>
      <c r="I200" s="3">
        <v>6</v>
      </c>
      <c r="J200" s="23">
        <v>44019</v>
      </c>
      <c r="K200" s="140">
        <v>5</v>
      </c>
      <c r="L200" s="22"/>
      <c r="M200" s="3"/>
      <c r="N200" s="23"/>
      <c r="O200" s="142">
        <v>0</v>
      </c>
      <c r="P200" s="22"/>
      <c r="Q200" s="3"/>
      <c r="R200" s="23"/>
      <c r="S200" s="142">
        <v>0</v>
      </c>
      <c r="T200" s="22"/>
      <c r="U200" s="3"/>
      <c r="V200" s="23"/>
      <c r="W200" s="143">
        <v>0</v>
      </c>
      <c r="X200" s="22"/>
      <c r="Y200" s="3">
        <v>5</v>
      </c>
      <c r="Z200" s="23">
        <v>44015</v>
      </c>
      <c r="AA200" s="140">
        <v>5</v>
      </c>
      <c r="AB200" s="22"/>
      <c r="AC200" s="3">
        <v>3</v>
      </c>
      <c r="AD200" s="23">
        <v>44014</v>
      </c>
      <c r="AE200" s="20">
        <v>5</v>
      </c>
      <c r="AF200" s="22"/>
      <c r="AG200" s="3">
        <v>1</v>
      </c>
      <c r="AH200" s="23">
        <v>44013</v>
      </c>
      <c r="AI200" s="140">
        <v>5</v>
      </c>
      <c r="AJ200" s="132"/>
      <c r="AK200" s="3"/>
      <c r="AL200" s="23"/>
      <c r="AM200" s="143">
        <v>0</v>
      </c>
      <c r="AN200" s="132"/>
      <c r="AO200" s="3">
        <v>1</v>
      </c>
      <c r="AP200" s="23">
        <v>44011</v>
      </c>
      <c r="AQ200" s="140">
        <v>5</v>
      </c>
      <c r="AR200" s="132"/>
      <c r="AS200" s="3"/>
      <c r="AT200" s="23"/>
      <c r="AU200" s="143">
        <v>0</v>
      </c>
      <c r="AV200" s="132"/>
      <c r="AW200" s="3">
        <v>1</v>
      </c>
      <c r="AX200" s="23">
        <v>44009</v>
      </c>
      <c r="AY200" s="140">
        <v>5</v>
      </c>
      <c r="AZ200" s="132"/>
      <c r="BA200" s="3"/>
      <c r="BB200" s="23"/>
      <c r="BC200" s="140"/>
      <c r="BD200" s="22"/>
      <c r="BE200" s="3"/>
      <c r="BF200" s="23"/>
      <c r="BG200" s="20"/>
      <c r="BH200" s="22"/>
    </row>
    <row r="201" spans="1:60" x14ac:dyDescent="0.25">
      <c r="B201" s="2"/>
      <c r="C201" s="19">
        <f t="shared" si="17"/>
        <v>1</v>
      </c>
      <c r="D201" s="19">
        <f t="shared" si="22"/>
        <v>1</v>
      </c>
      <c r="E201" s="20">
        <f>SUM(K201,O201,S201,W201,AA201,AE201,AI201,AM201,AQ201,AU201,AY201,BC201,BG201)</f>
        <v>5</v>
      </c>
      <c r="F201" s="20">
        <v>5</v>
      </c>
      <c r="G201" s="95">
        <v>44020</v>
      </c>
      <c r="H201" s="22"/>
      <c r="I201" s="3"/>
      <c r="J201" s="23"/>
      <c r="K201" s="143">
        <v>0</v>
      </c>
      <c r="L201" s="22"/>
      <c r="M201" s="3"/>
      <c r="N201" s="23"/>
      <c r="O201" s="142">
        <v>0</v>
      </c>
      <c r="P201" s="22"/>
      <c r="Q201" s="3"/>
      <c r="R201" s="23"/>
      <c r="S201" s="142">
        <v>0</v>
      </c>
      <c r="T201" s="22"/>
      <c r="U201" s="3"/>
      <c r="V201" s="23"/>
      <c r="W201" s="143">
        <v>0</v>
      </c>
      <c r="X201" s="22"/>
      <c r="Y201" s="3">
        <v>5</v>
      </c>
      <c r="Z201" s="23">
        <v>44015</v>
      </c>
      <c r="AA201" s="140">
        <v>5</v>
      </c>
      <c r="AB201" s="22"/>
      <c r="AC201" s="3"/>
      <c r="AD201" s="23"/>
      <c r="AE201" s="20"/>
      <c r="AF201" s="22"/>
      <c r="AG201" s="3"/>
      <c r="AH201" s="23"/>
      <c r="AI201" s="140"/>
      <c r="AJ201" s="22"/>
      <c r="AK201" s="3"/>
      <c r="AL201" s="23"/>
      <c r="AM201" s="140"/>
      <c r="AN201" s="22"/>
      <c r="AO201" s="3"/>
      <c r="AP201" s="23"/>
      <c r="AQ201" s="140"/>
      <c r="AR201" s="22"/>
      <c r="AS201" s="3"/>
      <c r="AT201" s="23"/>
      <c r="AU201" s="140"/>
      <c r="AV201" s="22"/>
      <c r="AW201" s="3"/>
      <c r="AX201" s="23"/>
      <c r="AY201" s="140"/>
      <c r="AZ201" s="22"/>
      <c r="BA201" s="3"/>
      <c r="BB201" s="23"/>
      <c r="BC201" s="140"/>
      <c r="BD201" s="22"/>
      <c r="BE201" s="3"/>
      <c r="BF201" s="23"/>
      <c r="BG201" s="20"/>
      <c r="BH201" s="22"/>
    </row>
    <row r="202" spans="1:60" x14ac:dyDescent="0.25">
      <c r="A202" s="37"/>
      <c r="B202" s="61"/>
      <c r="C202" s="19">
        <f t="shared" si="17"/>
        <v>1</v>
      </c>
      <c r="D202" s="19">
        <f t="shared" si="22"/>
        <v>1</v>
      </c>
      <c r="E202" s="20">
        <f t="shared" si="20"/>
        <v>65</v>
      </c>
      <c r="F202" s="20">
        <v>5</v>
      </c>
      <c r="G202" s="23">
        <f>J202+1</f>
        <v>44021</v>
      </c>
      <c r="H202" s="22"/>
      <c r="I202" s="3">
        <v>6</v>
      </c>
      <c r="J202" s="23">
        <v>44020</v>
      </c>
      <c r="K202" s="140">
        <v>5</v>
      </c>
      <c r="L202" s="22"/>
      <c r="M202" s="3">
        <v>8</v>
      </c>
      <c r="N202" s="23">
        <v>44019</v>
      </c>
      <c r="O202" s="20">
        <v>5</v>
      </c>
      <c r="P202" s="22"/>
      <c r="Q202" s="3">
        <v>8</v>
      </c>
      <c r="R202" s="23">
        <v>44018</v>
      </c>
      <c r="S202" s="20">
        <v>5</v>
      </c>
      <c r="T202" s="22"/>
      <c r="U202" s="3">
        <v>8</v>
      </c>
      <c r="V202" s="23">
        <v>44017</v>
      </c>
      <c r="W202" s="20">
        <v>5</v>
      </c>
      <c r="X202" s="22"/>
      <c r="Y202" s="3">
        <v>5</v>
      </c>
      <c r="Z202" s="23">
        <v>44016</v>
      </c>
      <c r="AA202" s="20">
        <v>5</v>
      </c>
      <c r="AB202" s="22"/>
      <c r="AC202" s="3">
        <v>3</v>
      </c>
      <c r="AD202" s="23">
        <v>44015</v>
      </c>
      <c r="AE202" s="20">
        <v>5</v>
      </c>
      <c r="AF202" s="22"/>
      <c r="AG202" s="3">
        <v>1</v>
      </c>
      <c r="AH202" s="23">
        <v>44014</v>
      </c>
      <c r="AI202" s="20">
        <v>5</v>
      </c>
      <c r="AJ202" s="132"/>
      <c r="AK202" s="3">
        <v>1</v>
      </c>
      <c r="AL202" s="23">
        <v>44013</v>
      </c>
      <c r="AM202" s="20">
        <v>5</v>
      </c>
      <c r="AN202" s="132"/>
      <c r="AO202" s="3">
        <v>1</v>
      </c>
      <c r="AP202" s="23">
        <v>44012</v>
      </c>
      <c r="AQ202" s="20">
        <v>5</v>
      </c>
      <c r="AR202" s="132"/>
      <c r="AS202" s="3">
        <v>1</v>
      </c>
      <c r="AT202" s="23">
        <v>44011</v>
      </c>
      <c r="AU202" s="20">
        <v>5</v>
      </c>
      <c r="AV202" s="132"/>
      <c r="AW202" s="3">
        <v>1</v>
      </c>
      <c r="AX202" s="23">
        <v>44010</v>
      </c>
      <c r="AY202" s="20">
        <v>5</v>
      </c>
      <c r="AZ202" s="132"/>
      <c r="BA202" s="3">
        <v>1</v>
      </c>
      <c r="BB202" s="23">
        <v>44009</v>
      </c>
      <c r="BC202" s="20">
        <v>5</v>
      </c>
      <c r="BD202" s="132"/>
      <c r="BE202" s="3">
        <v>1</v>
      </c>
      <c r="BF202" s="23">
        <v>44008</v>
      </c>
      <c r="BG202" s="20">
        <v>5</v>
      </c>
      <c r="BH202" s="22"/>
    </row>
    <row r="203" spans="1:60" x14ac:dyDescent="0.25">
      <c r="A203" s="37"/>
      <c r="B203" s="61"/>
      <c r="C203" s="19">
        <f t="shared" si="17"/>
        <v>1</v>
      </c>
      <c r="D203" s="19">
        <f t="shared" si="22"/>
        <v>1</v>
      </c>
      <c r="E203" s="20">
        <f t="shared" si="20"/>
        <v>15</v>
      </c>
      <c r="F203" s="20">
        <v>5</v>
      </c>
      <c r="G203" s="95">
        <f>J203+1</f>
        <v>44021</v>
      </c>
      <c r="H203" s="22"/>
      <c r="I203" s="3">
        <v>6</v>
      </c>
      <c r="J203" s="23">
        <v>44020</v>
      </c>
      <c r="K203" s="140">
        <v>5</v>
      </c>
      <c r="L203" s="22"/>
      <c r="M203" s="3">
        <v>8</v>
      </c>
      <c r="N203" s="23">
        <v>44019</v>
      </c>
      <c r="O203" s="20">
        <v>5</v>
      </c>
      <c r="P203" s="22"/>
      <c r="Q203" s="3">
        <v>8</v>
      </c>
      <c r="R203" s="23">
        <v>44018</v>
      </c>
      <c r="S203" s="20">
        <v>5</v>
      </c>
      <c r="T203" s="22"/>
      <c r="U203" s="3"/>
      <c r="V203" s="23"/>
      <c r="W203" s="140"/>
      <c r="X203" s="22"/>
      <c r="Y203" s="3"/>
      <c r="Z203" s="23"/>
      <c r="AA203" s="140"/>
      <c r="AB203" s="22"/>
      <c r="AC203" s="3"/>
      <c r="AD203" s="23"/>
      <c r="AE203" s="20"/>
      <c r="AF203" s="22"/>
      <c r="AG203" s="3"/>
      <c r="AH203" s="23"/>
      <c r="AI203" s="140"/>
      <c r="AJ203" s="132"/>
      <c r="AK203" s="3"/>
      <c r="AL203" s="23"/>
      <c r="AM203" s="140"/>
      <c r="AN203" s="132"/>
      <c r="AO203" s="3"/>
      <c r="AP203" s="23"/>
      <c r="AQ203" s="140"/>
      <c r="AR203" s="132"/>
      <c r="AS203" s="3"/>
      <c r="AT203" s="23"/>
      <c r="AU203" s="140"/>
      <c r="AV203" s="132"/>
      <c r="AW203" s="3"/>
      <c r="AX203" s="23"/>
      <c r="AY203" s="140"/>
      <c r="AZ203" s="132"/>
      <c r="BA203" s="3"/>
      <c r="BB203" s="23"/>
      <c r="BC203" s="140"/>
      <c r="BD203" s="132"/>
      <c r="BE203" s="3"/>
      <c r="BF203" s="23"/>
      <c r="BG203" s="140"/>
      <c r="BH203" s="22"/>
    </row>
    <row r="204" spans="1:60" x14ac:dyDescent="0.25">
      <c r="A204" s="37">
        <v>44021</v>
      </c>
      <c r="B204" s="61">
        <v>0.5</v>
      </c>
      <c r="C204" s="144">
        <f t="shared" si="17"/>
        <v>3</v>
      </c>
      <c r="D204" s="145">
        <f t="shared" si="22"/>
        <v>3</v>
      </c>
      <c r="E204" s="20">
        <f t="shared" si="20"/>
        <v>195</v>
      </c>
      <c r="F204" s="20">
        <v>5</v>
      </c>
      <c r="G204" s="95">
        <f>J204+1</f>
        <v>44021</v>
      </c>
      <c r="H204" s="22"/>
      <c r="I204" s="3">
        <v>6</v>
      </c>
      <c r="J204" s="23">
        <v>44020</v>
      </c>
      <c r="K204" s="140">
        <v>15</v>
      </c>
      <c r="L204" s="22"/>
      <c r="M204" s="3">
        <v>8</v>
      </c>
      <c r="N204" s="23">
        <v>44019</v>
      </c>
      <c r="O204" s="20">
        <v>15</v>
      </c>
      <c r="P204" s="22"/>
      <c r="Q204" s="3">
        <v>8</v>
      </c>
      <c r="R204" s="23">
        <v>44018</v>
      </c>
      <c r="S204" s="20">
        <v>15</v>
      </c>
      <c r="T204" s="22"/>
      <c r="U204" s="3">
        <v>8</v>
      </c>
      <c r="V204" s="23">
        <v>44017</v>
      </c>
      <c r="W204" s="20">
        <v>15</v>
      </c>
      <c r="X204" s="22"/>
      <c r="Y204" s="3">
        <v>5</v>
      </c>
      <c r="Z204" s="23">
        <v>44016</v>
      </c>
      <c r="AA204" s="20">
        <v>15</v>
      </c>
      <c r="AB204" s="22"/>
      <c r="AC204" s="3">
        <v>3</v>
      </c>
      <c r="AD204" s="23">
        <v>44015</v>
      </c>
      <c r="AE204" s="20">
        <v>15</v>
      </c>
      <c r="AF204" s="22"/>
      <c r="AG204" s="3">
        <v>1</v>
      </c>
      <c r="AH204" s="23">
        <v>44014</v>
      </c>
      <c r="AI204" s="20">
        <v>15</v>
      </c>
      <c r="AJ204" s="132"/>
      <c r="AK204" s="3">
        <v>1</v>
      </c>
      <c r="AL204" s="23">
        <v>44013</v>
      </c>
      <c r="AM204" s="20">
        <v>15</v>
      </c>
      <c r="AN204" s="132"/>
      <c r="AO204" s="3">
        <v>1</v>
      </c>
      <c r="AP204" s="23">
        <v>44012</v>
      </c>
      <c r="AQ204" s="20">
        <v>15</v>
      </c>
      <c r="AR204" s="132"/>
      <c r="AS204" s="3">
        <v>1</v>
      </c>
      <c r="AT204" s="23">
        <v>44011</v>
      </c>
      <c r="AU204" s="20">
        <v>15</v>
      </c>
      <c r="AV204" s="132"/>
      <c r="AW204" s="3">
        <v>1</v>
      </c>
      <c r="AX204" s="23">
        <v>44010</v>
      </c>
      <c r="AY204" s="20">
        <v>15</v>
      </c>
      <c r="AZ204" s="132"/>
      <c r="BA204" s="3">
        <v>1</v>
      </c>
      <c r="BB204" s="23">
        <v>44009</v>
      </c>
      <c r="BC204" s="20">
        <v>15</v>
      </c>
      <c r="BD204" s="132"/>
      <c r="BE204" s="3">
        <v>1</v>
      </c>
      <c r="BF204" s="23">
        <v>44008</v>
      </c>
      <c r="BG204" s="20">
        <v>15</v>
      </c>
      <c r="BH204" s="22"/>
    </row>
    <row r="205" spans="1:60" x14ac:dyDescent="0.25">
      <c r="A205" s="37"/>
      <c r="B205" s="61"/>
      <c r="C205" s="144">
        <f t="shared" si="17"/>
        <v>1</v>
      </c>
      <c r="D205" s="145">
        <f t="shared" si="22"/>
        <v>1</v>
      </c>
      <c r="E205" s="20">
        <f t="shared" si="20"/>
        <v>60</v>
      </c>
      <c r="F205" s="20">
        <v>5</v>
      </c>
      <c r="G205" s="95">
        <f t="shared" ref="G205:G210" si="23">J205+1</f>
        <v>44021</v>
      </c>
      <c r="H205" s="22"/>
      <c r="I205" s="3">
        <v>6</v>
      </c>
      <c r="J205" s="23">
        <v>44020</v>
      </c>
      <c r="K205" s="140">
        <v>5</v>
      </c>
      <c r="L205" s="22"/>
      <c r="M205" s="3">
        <v>8</v>
      </c>
      <c r="N205" s="23">
        <v>44019</v>
      </c>
      <c r="O205" s="20">
        <v>5</v>
      </c>
      <c r="P205" s="22"/>
      <c r="Q205" s="3">
        <v>8</v>
      </c>
      <c r="R205" s="23">
        <v>44018</v>
      </c>
      <c r="S205" s="20">
        <v>5</v>
      </c>
      <c r="T205" s="22"/>
      <c r="U205" s="3">
        <v>8</v>
      </c>
      <c r="V205" s="23">
        <v>44017</v>
      </c>
      <c r="W205" s="140">
        <v>5</v>
      </c>
      <c r="X205" s="22"/>
      <c r="Y205" s="3">
        <v>5</v>
      </c>
      <c r="Z205" s="23">
        <v>44016</v>
      </c>
      <c r="AA205" s="140">
        <v>5</v>
      </c>
      <c r="AB205" s="22"/>
      <c r="AC205" s="3">
        <v>3</v>
      </c>
      <c r="AD205" s="23">
        <v>44015</v>
      </c>
      <c r="AE205" s="20">
        <v>5</v>
      </c>
      <c r="AF205" s="22"/>
      <c r="AG205" s="3">
        <v>1</v>
      </c>
      <c r="AH205" s="23">
        <v>44014</v>
      </c>
      <c r="AI205" s="140">
        <v>5</v>
      </c>
      <c r="AJ205" s="132"/>
      <c r="AK205" s="3">
        <v>1</v>
      </c>
      <c r="AL205" s="23">
        <v>44013</v>
      </c>
      <c r="AM205" s="140">
        <v>5</v>
      </c>
      <c r="AN205" s="132"/>
      <c r="AO205" s="3">
        <v>1</v>
      </c>
      <c r="AP205" s="23">
        <v>44012</v>
      </c>
      <c r="AQ205" s="140">
        <v>5</v>
      </c>
      <c r="AR205" s="132"/>
      <c r="AS205" s="3">
        <v>1</v>
      </c>
      <c r="AT205" s="23">
        <v>44011</v>
      </c>
      <c r="AU205" s="140">
        <v>5</v>
      </c>
      <c r="AV205" s="132"/>
      <c r="AW205" s="3">
        <v>1</v>
      </c>
      <c r="AX205" s="23">
        <v>44010</v>
      </c>
      <c r="AY205" s="140">
        <v>5</v>
      </c>
      <c r="AZ205" s="132"/>
      <c r="BA205" s="3"/>
      <c r="BB205" s="23"/>
      <c r="BC205" s="143">
        <v>0</v>
      </c>
      <c r="BD205" s="132"/>
      <c r="BE205" s="3">
        <v>1</v>
      </c>
      <c r="BF205" s="23">
        <v>44008</v>
      </c>
      <c r="BG205" s="140">
        <v>5</v>
      </c>
      <c r="BH205" s="22"/>
    </row>
    <row r="206" spans="1:60" x14ac:dyDescent="0.25">
      <c r="A206" s="37"/>
      <c r="B206" s="61"/>
      <c r="C206" s="144">
        <f t="shared" si="17"/>
        <v>1</v>
      </c>
      <c r="D206" s="145">
        <f t="shared" si="22"/>
        <v>1</v>
      </c>
      <c r="E206" s="20">
        <f t="shared" si="20"/>
        <v>5</v>
      </c>
      <c r="F206" s="20">
        <v>5</v>
      </c>
      <c r="G206" s="95">
        <f t="shared" si="23"/>
        <v>44021</v>
      </c>
      <c r="H206" s="22"/>
      <c r="I206" s="3">
        <v>6</v>
      </c>
      <c r="J206" s="23">
        <v>44020</v>
      </c>
      <c r="K206" s="140">
        <v>5</v>
      </c>
      <c r="L206" s="22"/>
      <c r="M206" s="3"/>
      <c r="N206" s="23"/>
      <c r="O206" s="20"/>
      <c r="P206" s="22"/>
      <c r="Q206" s="3"/>
      <c r="R206" s="23"/>
      <c r="S206" s="20"/>
      <c r="T206" s="22"/>
      <c r="U206" s="3"/>
      <c r="V206" s="23"/>
      <c r="W206" s="140"/>
      <c r="X206" s="22"/>
      <c r="Y206" s="3"/>
      <c r="Z206" s="23"/>
      <c r="AA206" s="140"/>
      <c r="AB206" s="22"/>
      <c r="AC206" s="3"/>
      <c r="AD206" s="23"/>
      <c r="AE206" s="20"/>
      <c r="AF206" s="22"/>
      <c r="AG206" s="3"/>
      <c r="AH206" s="23"/>
      <c r="AI206" s="140"/>
      <c r="AJ206" s="132"/>
      <c r="AK206" s="3"/>
      <c r="AL206" s="23"/>
      <c r="AM206" s="140"/>
      <c r="AN206" s="132"/>
      <c r="AO206" s="3"/>
      <c r="AP206" s="23"/>
      <c r="AQ206" s="140"/>
      <c r="AR206" s="132"/>
      <c r="AS206" s="3"/>
      <c r="AT206" s="23"/>
      <c r="AU206" s="140"/>
      <c r="AV206" s="132"/>
      <c r="AW206" s="3"/>
      <c r="AX206" s="23"/>
      <c r="AY206" s="140"/>
      <c r="AZ206" s="132"/>
      <c r="BA206" s="3"/>
      <c r="BB206" s="23"/>
      <c r="BC206" s="140"/>
      <c r="BD206" s="132"/>
      <c r="BE206" s="3"/>
      <c r="BF206" s="23"/>
      <c r="BG206" s="20"/>
      <c r="BH206" s="22"/>
    </row>
    <row r="207" spans="1:60" x14ac:dyDescent="0.25">
      <c r="B207" s="2"/>
      <c r="C207" s="144">
        <f t="shared" si="17"/>
        <v>1</v>
      </c>
      <c r="D207" s="145">
        <f t="shared" si="22"/>
        <v>1</v>
      </c>
      <c r="E207" s="20">
        <f t="shared" si="20"/>
        <v>20</v>
      </c>
      <c r="F207" s="20">
        <v>5</v>
      </c>
      <c r="G207" s="95">
        <v>44021</v>
      </c>
      <c r="H207" s="22"/>
      <c r="I207" s="3"/>
      <c r="J207" s="23"/>
      <c r="K207" s="143">
        <v>0</v>
      </c>
      <c r="L207" s="22"/>
      <c r="M207" s="3"/>
      <c r="N207" s="23"/>
      <c r="O207" s="142">
        <v>0</v>
      </c>
      <c r="P207" s="22"/>
      <c r="Q207" s="3"/>
      <c r="R207" s="23"/>
      <c r="S207" s="142">
        <v>0</v>
      </c>
      <c r="T207" s="22"/>
      <c r="U207" s="3"/>
      <c r="V207" s="23"/>
      <c r="W207" s="143">
        <v>0</v>
      </c>
      <c r="X207" s="22"/>
      <c r="Y207" s="3"/>
      <c r="Z207" s="23"/>
      <c r="AA207" s="143">
        <v>0</v>
      </c>
      <c r="AB207" s="22"/>
      <c r="AC207" s="3"/>
      <c r="AD207" s="23"/>
      <c r="AE207" s="142">
        <v>0</v>
      </c>
      <c r="AF207" s="22"/>
      <c r="AG207" s="3"/>
      <c r="AH207" s="23"/>
      <c r="AI207" s="143">
        <v>0</v>
      </c>
      <c r="AJ207" s="22"/>
      <c r="AK207" s="3"/>
      <c r="AL207" s="23"/>
      <c r="AM207" s="143">
        <v>0</v>
      </c>
      <c r="AN207" s="22"/>
      <c r="AO207" s="3"/>
      <c r="AP207" s="23"/>
      <c r="AQ207" s="143">
        <v>0</v>
      </c>
      <c r="AR207" s="22"/>
      <c r="AS207" s="3">
        <v>1</v>
      </c>
      <c r="AT207" s="23">
        <v>44011</v>
      </c>
      <c r="AU207" s="140">
        <v>5</v>
      </c>
      <c r="AV207" s="22"/>
      <c r="AW207" s="3">
        <v>1</v>
      </c>
      <c r="AX207" s="23">
        <v>44010</v>
      </c>
      <c r="AY207" s="20">
        <v>5</v>
      </c>
      <c r="AZ207" s="22"/>
      <c r="BA207" s="3">
        <v>1</v>
      </c>
      <c r="BB207" s="23">
        <v>44009</v>
      </c>
      <c r="BC207" s="20">
        <v>5</v>
      </c>
      <c r="BD207" s="22"/>
      <c r="BE207" s="3">
        <v>1</v>
      </c>
      <c r="BF207" s="23">
        <v>44008</v>
      </c>
      <c r="BG207" s="140">
        <v>5</v>
      </c>
      <c r="BH207" s="22"/>
    </row>
    <row r="208" spans="1:60" x14ac:dyDescent="0.25">
      <c r="A208" s="37">
        <v>44021</v>
      </c>
      <c r="B208" s="61">
        <v>0.66666666666666663</v>
      </c>
      <c r="C208" s="144">
        <f t="shared" ref="C208:C213" si="24">ABS(MAX(K208,O208,S208,W208,AA208,AE208,AI208,AM208,AQ208,AU208,AY208,BC208,BG208)/F208)</f>
        <v>1</v>
      </c>
      <c r="D208" s="145">
        <f t="shared" si="22"/>
        <v>1</v>
      </c>
      <c r="E208" s="20">
        <f t="shared" ref="E208:E213" si="25">SUM(K208,O208,S208,W208,AA208,AE208,AI208,AM208,AQ208,AU208,AY208,BC208,BG208)</f>
        <v>65</v>
      </c>
      <c r="F208" s="20">
        <v>5</v>
      </c>
      <c r="G208" s="95">
        <f>J208+1</f>
        <v>44021</v>
      </c>
      <c r="H208" s="22"/>
      <c r="I208" s="3">
        <v>6</v>
      </c>
      <c r="J208" s="23">
        <v>44020</v>
      </c>
      <c r="K208" s="140">
        <v>5</v>
      </c>
      <c r="L208" s="22"/>
      <c r="M208" s="3">
        <v>8</v>
      </c>
      <c r="N208" s="23">
        <v>44019</v>
      </c>
      <c r="O208" s="20">
        <v>5</v>
      </c>
      <c r="P208" s="22"/>
      <c r="Q208" s="3">
        <v>8</v>
      </c>
      <c r="R208" s="23">
        <v>44018</v>
      </c>
      <c r="S208" s="20">
        <v>5</v>
      </c>
      <c r="T208" s="22"/>
      <c r="U208" s="3">
        <v>8</v>
      </c>
      <c r="V208" s="23">
        <v>44017</v>
      </c>
      <c r="W208" s="20">
        <v>5</v>
      </c>
      <c r="X208" s="22"/>
      <c r="Y208" s="3">
        <v>5</v>
      </c>
      <c r="Z208" s="23">
        <v>44016</v>
      </c>
      <c r="AA208" s="20">
        <v>5</v>
      </c>
      <c r="AB208" s="22"/>
      <c r="AC208" s="3">
        <v>3</v>
      </c>
      <c r="AD208" s="23">
        <v>44015</v>
      </c>
      <c r="AE208" s="20">
        <v>5</v>
      </c>
      <c r="AF208" s="22"/>
      <c r="AG208" s="3">
        <v>1</v>
      </c>
      <c r="AH208" s="23">
        <v>44014</v>
      </c>
      <c r="AI208" s="20">
        <v>5</v>
      </c>
      <c r="AJ208" s="132"/>
      <c r="AK208" s="3">
        <v>1</v>
      </c>
      <c r="AL208" s="23">
        <v>44013</v>
      </c>
      <c r="AM208" s="20">
        <v>5</v>
      </c>
      <c r="AN208" s="132"/>
      <c r="AO208" s="3">
        <v>1</v>
      </c>
      <c r="AP208" s="23">
        <v>44012</v>
      </c>
      <c r="AQ208" s="20">
        <v>5</v>
      </c>
      <c r="AR208" s="132"/>
      <c r="AS208" s="3">
        <v>1</v>
      </c>
      <c r="AT208" s="23">
        <v>44011</v>
      </c>
      <c r="AU208" s="20">
        <v>5</v>
      </c>
      <c r="AV208" s="132"/>
      <c r="AW208" s="3">
        <v>1</v>
      </c>
      <c r="AX208" s="23">
        <v>44010</v>
      </c>
      <c r="AY208" s="20">
        <v>5</v>
      </c>
      <c r="AZ208" s="132"/>
      <c r="BA208" s="3">
        <v>1</v>
      </c>
      <c r="BB208" s="23">
        <v>44009</v>
      </c>
      <c r="BC208" s="20">
        <v>5</v>
      </c>
      <c r="BD208" s="132"/>
      <c r="BE208" s="3">
        <v>1</v>
      </c>
      <c r="BF208" s="23">
        <v>44008</v>
      </c>
      <c r="BG208" s="20">
        <v>5</v>
      </c>
      <c r="BH208" s="22"/>
    </row>
    <row r="209" spans="1:60" customFormat="1" x14ac:dyDescent="0.25">
      <c r="A209" s="30"/>
      <c r="B209" s="62"/>
      <c r="C209" s="128">
        <f t="shared" si="24"/>
        <v>1</v>
      </c>
      <c r="D209" s="129">
        <f t="shared" si="22"/>
        <v>1</v>
      </c>
      <c r="E209" s="33">
        <f t="shared" si="25"/>
        <v>45</v>
      </c>
      <c r="F209" s="33">
        <v>5</v>
      </c>
      <c r="G209" s="95">
        <f t="shared" si="23"/>
        <v>44021</v>
      </c>
      <c r="H209" s="22"/>
      <c r="I209" s="3">
        <v>6</v>
      </c>
      <c r="J209" s="42">
        <v>44020</v>
      </c>
      <c r="K209" s="130">
        <v>5</v>
      </c>
      <c r="L209" s="22"/>
      <c r="M209" s="3">
        <v>8</v>
      </c>
      <c r="N209" s="42">
        <v>44019</v>
      </c>
      <c r="O209" s="33">
        <v>5</v>
      </c>
      <c r="P209" s="22"/>
      <c r="Q209" s="3">
        <v>8</v>
      </c>
      <c r="R209" s="42">
        <v>44018</v>
      </c>
      <c r="S209" s="33">
        <v>5</v>
      </c>
      <c r="T209" s="22"/>
      <c r="U209" s="3">
        <v>8</v>
      </c>
      <c r="V209" s="42">
        <v>44017</v>
      </c>
      <c r="W209" s="130">
        <v>5</v>
      </c>
      <c r="X209" s="22"/>
      <c r="Y209" s="3"/>
      <c r="Z209" s="42"/>
      <c r="AA209" s="134">
        <v>0</v>
      </c>
      <c r="AB209" s="22"/>
      <c r="AC209" s="3"/>
      <c r="AD209" s="42"/>
      <c r="AE209" s="133">
        <v>0</v>
      </c>
      <c r="AF209" s="22"/>
      <c r="AG209" s="3"/>
      <c r="AH209" s="42"/>
      <c r="AI209" s="134">
        <v>0</v>
      </c>
      <c r="AJ209" s="132"/>
      <c r="AK209" s="3">
        <v>1</v>
      </c>
      <c r="AL209" s="42">
        <v>44013</v>
      </c>
      <c r="AM209" s="130">
        <v>5</v>
      </c>
      <c r="AN209" s="132"/>
      <c r="AO209" s="3">
        <v>1</v>
      </c>
      <c r="AP209" s="42">
        <v>44012</v>
      </c>
      <c r="AQ209" s="130">
        <v>5</v>
      </c>
      <c r="AR209" s="132"/>
      <c r="AS209" s="3"/>
      <c r="AT209" s="42"/>
      <c r="AU209" s="134">
        <v>0</v>
      </c>
      <c r="AV209" s="132"/>
      <c r="AW209" s="3">
        <v>1</v>
      </c>
      <c r="AX209" s="42">
        <v>44010</v>
      </c>
      <c r="AY209" s="130">
        <v>5</v>
      </c>
      <c r="AZ209" s="132"/>
      <c r="BA209" s="3">
        <v>1</v>
      </c>
      <c r="BB209" s="42">
        <v>44009</v>
      </c>
      <c r="BC209" s="130">
        <v>5</v>
      </c>
      <c r="BD209" s="132"/>
      <c r="BE209" s="3">
        <v>1</v>
      </c>
      <c r="BF209" s="42">
        <v>44008</v>
      </c>
      <c r="BG209" s="130">
        <v>5</v>
      </c>
      <c r="BH209" s="22"/>
    </row>
    <row r="210" spans="1:60" customFormat="1" x14ac:dyDescent="0.25">
      <c r="A210" s="30"/>
      <c r="B210" s="62"/>
      <c r="C210" s="128">
        <f t="shared" si="24"/>
        <v>1</v>
      </c>
      <c r="D210" s="129">
        <f t="shared" si="22"/>
        <v>1</v>
      </c>
      <c r="E210" s="33">
        <f t="shared" si="25"/>
        <v>30</v>
      </c>
      <c r="F210" s="33">
        <v>5</v>
      </c>
      <c r="G210" s="95">
        <f t="shared" si="23"/>
        <v>44021</v>
      </c>
      <c r="H210" s="22"/>
      <c r="I210" s="3">
        <v>6</v>
      </c>
      <c r="J210" s="42">
        <v>44020</v>
      </c>
      <c r="K210" s="130">
        <v>5</v>
      </c>
      <c r="L210" s="22"/>
      <c r="M210" s="3">
        <v>8</v>
      </c>
      <c r="N210" s="42">
        <v>44019</v>
      </c>
      <c r="O210" s="33">
        <v>5</v>
      </c>
      <c r="P210" s="22"/>
      <c r="Q210" s="3">
        <v>8</v>
      </c>
      <c r="R210" s="42">
        <v>44018</v>
      </c>
      <c r="S210" s="33">
        <v>5</v>
      </c>
      <c r="T210" s="22"/>
      <c r="U210" s="3"/>
      <c r="V210" s="42"/>
      <c r="W210" s="134">
        <v>0</v>
      </c>
      <c r="X210" s="22"/>
      <c r="Y210" s="3"/>
      <c r="Z210" s="42"/>
      <c r="AA210" s="134">
        <v>0</v>
      </c>
      <c r="AB210" s="22"/>
      <c r="AC210" s="3">
        <v>3</v>
      </c>
      <c r="AD210" s="42">
        <v>44015</v>
      </c>
      <c r="AE210" s="33">
        <v>5</v>
      </c>
      <c r="AF210" s="22"/>
      <c r="AG210" s="3"/>
      <c r="AH210" s="42"/>
      <c r="AI210" s="134">
        <v>0</v>
      </c>
      <c r="AJ210" s="132"/>
      <c r="AK210" s="3"/>
      <c r="AL210" s="42"/>
      <c r="AM210" s="134">
        <v>0</v>
      </c>
      <c r="AN210" s="132"/>
      <c r="AO210" s="3">
        <v>1</v>
      </c>
      <c r="AP210" s="42">
        <v>44012</v>
      </c>
      <c r="AQ210" s="130">
        <v>5</v>
      </c>
      <c r="AR210" s="132"/>
      <c r="AS210" s="3">
        <v>1</v>
      </c>
      <c r="AT210" s="42">
        <v>44011</v>
      </c>
      <c r="AU210" s="130">
        <v>5</v>
      </c>
      <c r="AV210" s="132"/>
      <c r="AW210" s="3"/>
      <c r="AX210" s="42"/>
      <c r="AY210" s="130"/>
      <c r="AZ210" s="132"/>
      <c r="BA210" s="3"/>
      <c r="BB210" s="42"/>
      <c r="BC210" s="130"/>
      <c r="BD210" s="132"/>
      <c r="BE210" s="3"/>
      <c r="BF210" s="42"/>
      <c r="BG210" s="33"/>
      <c r="BH210" s="22"/>
    </row>
    <row r="211" spans="1:60" customFormat="1" ht="13.75" thickBot="1" x14ac:dyDescent="0.3">
      <c r="A211" s="30"/>
      <c r="B211" s="62"/>
      <c r="C211" s="128">
        <f t="shared" si="24"/>
        <v>1</v>
      </c>
      <c r="D211" s="129">
        <f t="shared" si="22"/>
        <v>1</v>
      </c>
      <c r="E211" s="33">
        <f t="shared" si="25"/>
        <v>20</v>
      </c>
      <c r="F211" s="33">
        <v>5</v>
      </c>
      <c r="G211" s="95">
        <v>44021</v>
      </c>
      <c r="H211" s="22"/>
      <c r="I211" s="3">
        <v>6</v>
      </c>
      <c r="J211" s="42">
        <v>44020</v>
      </c>
      <c r="K211" s="130">
        <v>5</v>
      </c>
      <c r="L211" s="22"/>
      <c r="M211" s="3">
        <v>8</v>
      </c>
      <c r="N211" s="42">
        <v>44019</v>
      </c>
      <c r="O211" s="33">
        <v>5</v>
      </c>
      <c r="P211" s="22"/>
      <c r="Q211" s="3"/>
      <c r="R211" s="42"/>
      <c r="S211" s="133">
        <v>0</v>
      </c>
      <c r="T211" s="22"/>
      <c r="U211" s="3"/>
      <c r="V211" s="42"/>
      <c r="W211" s="134">
        <v>0</v>
      </c>
      <c r="X211" s="22"/>
      <c r="Y211" s="3"/>
      <c r="Z211" s="42"/>
      <c r="AA211" s="134">
        <v>0</v>
      </c>
      <c r="AB211" s="22"/>
      <c r="AC211" s="3"/>
      <c r="AD211" s="42"/>
      <c r="AE211" s="133">
        <v>0</v>
      </c>
      <c r="AF211" s="22"/>
      <c r="AG211" s="3">
        <v>1</v>
      </c>
      <c r="AH211" s="42">
        <v>44014</v>
      </c>
      <c r="AI211" s="130">
        <v>5</v>
      </c>
      <c r="AJ211" s="132"/>
      <c r="AK211" s="3">
        <v>1</v>
      </c>
      <c r="AL211" s="42">
        <v>44013</v>
      </c>
      <c r="AM211" s="130">
        <v>5</v>
      </c>
      <c r="AN211" s="132"/>
      <c r="AO211" s="3"/>
      <c r="AP211" s="42"/>
      <c r="AQ211" s="130"/>
      <c r="AR211" s="132"/>
      <c r="AS211" s="3"/>
      <c r="AT211" s="42"/>
      <c r="AU211" s="130"/>
      <c r="AV211" s="132"/>
      <c r="AW211" s="3"/>
      <c r="AX211" s="42"/>
      <c r="AY211" s="130"/>
      <c r="AZ211" s="132"/>
      <c r="BA211" s="3"/>
      <c r="BB211" s="42"/>
      <c r="BC211" s="130"/>
      <c r="BD211" s="22"/>
      <c r="BE211" s="3"/>
      <c r="BF211" s="42"/>
      <c r="BG211" s="33"/>
      <c r="BH211" s="22"/>
    </row>
    <row r="212" spans="1:60" s="8" customFormat="1" x14ac:dyDescent="0.25">
      <c r="A212" s="5">
        <v>44022</v>
      </c>
      <c r="B212" s="63">
        <v>0</v>
      </c>
      <c r="C212" s="135">
        <f t="shared" si="24"/>
        <v>2</v>
      </c>
      <c r="D212" s="136">
        <f t="shared" si="22"/>
        <v>2</v>
      </c>
      <c r="E212" s="7">
        <f t="shared" si="25"/>
        <v>130</v>
      </c>
      <c r="F212" s="7">
        <v>5</v>
      </c>
      <c r="G212" s="141">
        <f t="shared" ref="G212:G217" si="26">J212+1</f>
        <v>44021</v>
      </c>
      <c r="H212" s="12"/>
      <c r="I212" s="9">
        <v>6</v>
      </c>
      <c r="J212" s="10">
        <v>44020</v>
      </c>
      <c r="K212" s="137">
        <v>10</v>
      </c>
      <c r="L212" s="12"/>
      <c r="M212" s="9">
        <v>8</v>
      </c>
      <c r="N212" s="10">
        <v>44019</v>
      </c>
      <c r="O212" s="7">
        <v>10</v>
      </c>
      <c r="P212" s="12"/>
      <c r="Q212" s="9">
        <v>8</v>
      </c>
      <c r="R212" s="10">
        <v>44018</v>
      </c>
      <c r="S212" s="7">
        <v>10</v>
      </c>
      <c r="T212" s="12"/>
      <c r="U212" s="9">
        <v>8</v>
      </c>
      <c r="V212" s="10">
        <v>44017</v>
      </c>
      <c r="W212" s="137">
        <v>10</v>
      </c>
      <c r="X212" s="12"/>
      <c r="Y212" s="9">
        <v>5</v>
      </c>
      <c r="Z212" s="10">
        <v>44016</v>
      </c>
      <c r="AA212" s="137">
        <v>10</v>
      </c>
      <c r="AB212" s="12"/>
      <c r="AC212" s="9">
        <v>3</v>
      </c>
      <c r="AD212" s="10">
        <v>44015</v>
      </c>
      <c r="AE212" s="7">
        <v>10</v>
      </c>
      <c r="AF212" s="12"/>
      <c r="AG212" s="9">
        <v>1</v>
      </c>
      <c r="AH212" s="10">
        <v>44014</v>
      </c>
      <c r="AI212" s="137">
        <v>10</v>
      </c>
      <c r="AJ212" s="139"/>
      <c r="AK212" s="9">
        <v>1</v>
      </c>
      <c r="AL212" s="10">
        <v>44013</v>
      </c>
      <c r="AM212" s="137">
        <v>10</v>
      </c>
      <c r="AN212" s="139"/>
      <c r="AO212" s="9">
        <v>1</v>
      </c>
      <c r="AP212" s="10">
        <v>44012</v>
      </c>
      <c r="AQ212" s="137">
        <v>10</v>
      </c>
      <c r="AR212" s="139"/>
      <c r="AS212" s="9">
        <v>1</v>
      </c>
      <c r="AT212" s="10">
        <v>44011</v>
      </c>
      <c r="AU212" s="137">
        <v>10</v>
      </c>
      <c r="AV212" s="139"/>
      <c r="AW212" s="9">
        <v>1</v>
      </c>
      <c r="AX212" s="10">
        <v>44010</v>
      </c>
      <c r="AY212" s="137">
        <v>10</v>
      </c>
      <c r="AZ212" s="139"/>
      <c r="BA212" s="9">
        <v>1</v>
      </c>
      <c r="BB212" s="10">
        <v>44009</v>
      </c>
      <c r="BC212" s="137">
        <v>10</v>
      </c>
      <c r="BD212" s="139"/>
      <c r="BE212" s="9">
        <v>1</v>
      </c>
      <c r="BF212" s="10">
        <v>44008</v>
      </c>
      <c r="BG212" s="7">
        <v>10</v>
      </c>
      <c r="BH212" s="12"/>
    </row>
    <row r="213" spans="1:60" x14ac:dyDescent="0.25">
      <c r="A213" s="37"/>
      <c r="B213" s="61"/>
      <c r="C213" s="144">
        <f t="shared" si="24"/>
        <v>1</v>
      </c>
      <c r="D213" s="145">
        <f t="shared" si="22"/>
        <v>1</v>
      </c>
      <c r="E213" s="20">
        <f t="shared" si="25"/>
        <v>40</v>
      </c>
      <c r="F213" s="20">
        <v>5</v>
      </c>
      <c r="G213" s="95">
        <f t="shared" si="26"/>
        <v>44021</v>
      </c>
      <c r="H213" s="22"/>
      <c r="I213" s="3">
        <v>6</v>
      </c>
      <c r="J213" s="23">
        <v>44020</v>
      </c>
      <c r="K213" s="140">
        <v>5</v>
      </c>
      <c r="L213" s="22"/>
      <c r="M213" s="3"/>
      <c r="N213" s="23"/>
      <c r="O213" s="142">
        <v>0</v>
      </c>
      <c r="P213" s="22"/>
      <c r="Q213" s="3"/>
      <c r="R213" s="23"/>
      <c r="S213" s="142">
        <v>0</v>
      </c>
      <c r="T213" s="22"/>
      <c r="U213" s="3"/>
      <c r="V213" s="23"/>
      <c r="W213" s="143">
        <v>0</v>
      </c>
      <c r="X213" s="22"/>
      <c r="Y213" s="3"/>
      <c r="Z213" s="23"/>
      <c r="AA213" s="143">
        <v>0</v>
      </c>
      <c r="AB213" s="22"/>
      <c r="AC213" s="3">
        <v>3</v>
      </c>
      <c r="AD213" s="23">
        <v>44015</v>
      </c>
      <c r="AE213" s="20">
        <v>5</v>
      </c>
      <c r="AF213" s="22"/>
      <c r="AG213" s="3">
        <v>1</v>
      </c>
      <c r="AH213" s="23">
        <v>44014</v>
      </c>
      <c r="AI213" s="140">
        <v>5</v>
      </c>
      <c r="AJ213" s="132"/>
      <c r="AK213" s="3">
        <v>1</v>
      </c>
      <c r="AL213" s="23">
        <v>44013</v>
      </c>
      <c r="AM213" s="140">
        <v>5</v>
      </c>
      <c r="AN213" s="132"/>
      <c r="AO213" s="3">
        <v>1</v>
      </c>
      <c r="AP213" s="23">
        <v>44012</v>
      </c>
      <c r="AQ213" s="140">
        <v>5</v>
      </c>
      <c r="AR213" s="132"/>
      <c r="AS213" s="3">
        <v>1</v>
      </c>
      <c r="AT213" s="23">
        <v>44011</v>
      </c>
      <c r="AU213" s="140">
        <v>5</v>
      </c>
      <c r="AV213" s="132"/>
      <c r="AW213" s="3">
        <v>1</v>
      </c>
      <c r="AX213" s="23">
        <v>44010</v>
      </c>
      <c r="AY213" s="140">
        <v>5</v>
      </c>
      <c r="AZ213" s="132"/>
      <c r="BA213" s="3">
        <v>1</v>
      </c>
      <c r="BB213" s="23">
        <v>44009</v>
      </c>
      <c r="BC213" s="140">
        <v>5</v>
      </c>
      <c r="BD213" s="22"/>
      <c r="BE213" s="3"/>
      <c r="BF213" s="23"/>
      <c r="BG213" s="20"/>
      <c r="BH213" s="22"/>
    </row>
    <row r="214" spans="1:60" x14ac:dyDescent="0.25">
      <c r="A214" s="37">
        <v>44022</v>
      </c>
      <c r="B214" s="61">
        <v>0.29166666666666669</v>
      </c>
      <c r="C214" s="144">
        <f t="shared" ref="C214:C226" si="27">ABS(MAX(K214,O214,S214,W214,AA214,AE214,AI214,AM214,AQ214,AU214,AY214,BC214,BG214)/F214)</f>
        <v>4</v>
      </c>
      <c r="D214" s="145">
        <f t="shared" si="22"/>
        <v>4</v>
      </c>
      <c r="E214" s="20">
        <f>SUM(K214,O214,S214,W214,AA214,AE214,AI214,AM214,AQ214,AU214,AY214,BC214,BG214)</f>
        <v>260</v>
      </c>
      <c r="F214" s="20">
        <v>5</v>
      </c>
      <c r="G214" s="95">
        <f t="shared" si="26"/>
        <v>44022</v>
      </c>
      <c r="H214" s="22"/>
      <c r="I214" s="3">
        <v>6</v>
      </c>
      <c r="J214" s="23">
        <v>44021</v>
      </c>
      <c r="K214" s="140">
        <v>20</v>
      </c>
      <c r="L214" s="22"/>
      <c r="M214" s="3">
        <v>8</v>
      </c>
      <c r="N214" s="23">
        <v>44020</v>
      </c>
      <c r="O214" s="20">
        <v>20</v>
      </c>
      <c r="P214" s="22"/>
      <c r="Q214" s="3">
        <v>8</v>
      </c>
      <c r="R214" s="23">
        <v>44019</v>
      </c>
      <c r="S214" s="20">
        <v>20</v>
      </c>
      <c r="T214" s="22"/>
      <c r="U214" s="3">
        <v>8</v>
      </c>
      <c r="V214" s="23">
        <v>44018</v>
      </c>
      <c r="W214" s="20">
        <v>20</v>
      </c>
      <c r="X214" s="22"/>
      <c r="Y214" s="3">
        <v>5</v>
      </c>
      <c r="Z214" s="23">
        <v>44017</v>
      </c>
      <c r="AA214" s="20">
        <v>20</v>
      </c>
      <c r="AB214" s="22"/>
      <c r="AC214" s="3">
        <v>3</v>
      </c>
      <c r="AD214" s="23">
        <v>44016</v>
      </c>
      <c r="AE214" s="20">
        <v>20</v>
      </c>
      <c r="AF214" s="22"/>
      <c r="AG214" s="3">
        <v>1</v>
      </c>
      <c r="AH214" s="23">
        <v>44015</v>
      </c>
      <c r="AI214" s="20">
        <v>20</v>
      </c>
      <c r="AJ214" s="132"/>
      <c r="AK214" s="3">
        <v>1</v>
      </c>
      <c r="AL214" s="23">
        <v>44014</v>
      </c>
      <c r="AM214" s="20">
        <v>20</v>
      </c>
      <c r="AN214" s="132"/>
      <c r="AO214" s="3">
        <v>1</v>
      </c>
      <c r="AP214" s="23">
        <v>44013</v>
      </c>
      <c r="AQ214" s="20">
        <v>20</v>
      </c>
      <c r="AR214" s="132"/>
      <c r="AS214" s="3">
        <v>1</v>
      </c>
      <c r="AT214" s="23">
        <v>44012</v>
      </c>
      <c r="AU214" s="20">
        <v>20</v>
      </c>
      <c r="AV214" s="132"/>
      <c r="AW214" s="3">
        <v>1</v>
      </c>
      <c r="AX214" s="23">
        <v>44011</v>
      </c>
      <c r="AY214" s="20">
        <v>20</v>
      </c>
      <c r="AZ214" s="132"/>
      <c r="BA214" s="3">
        <v>1</v>
      </c>
      <c r="BB214" s="23">
        <v>44010</v>
      </c>
      <c r="BC214" s="20">
        <v>20</v>
      </c>
      <c r="BD214" s="132"/>
      <c r="BE214" s="3">
        <v>1</v>
      </c>
      <c r="BF214" s="23">
        <v>44009</v>
      </c>
      <c r="BG214" s="20">
        <v>20</v>
      </c>
      <c r="BH214" s="22"/>
    </row>
    <row r="215" spans="1:60" x14ac:dyDescent="0.25">
      <c r="A215" s="37"/>
      <c r="B215" s="61"/>
      <c r="C215" s="144">
        <f t="shared" si="27"/>
        <v>1</v>
      </c>
      <c r="D215" s="145">
        <f t="shared" si="22"/>
        <v>1</v>
      </c>
      <c r="E215" s="20">
        <f>SUM(K215,O215,S215,W215,AA215,AE215,AI215,AM215,AQ215,AU215,AY215,BC215,BG215)</f>
        <v>60</v>
      </c>
      <c r="F215" s="20">
        <v>5</v>
      </c>
      <c r="G215" s="95">
        <f t="shared" si="26"/>
        <v>44022</v>
      </c>
      <c r="H215" s="22"/>
      <c r="I215" s="3">
        <v>6</v>
      </c>
      <c r="J215" s="23">
        <v>44021</v>
      </c>
      <c r="K215" s="140">
        <v>5</v>
      </c>
      <c r="L215" s="22"/>
      <c r="M215" s="3">
        <v>8</v>
      </c>
      <c r="N215" s="23">
        <v>44020</v>
      </c>
      <c r="O215" s="20">
        <v>5</v>
      </c>
      <c r="P215" s="22"/>
      <c r="Q215" s="3">
        <v>8</v>
      </c>
      <c r="R215" s="23">
        <v>44019</v>
      </c>
      <c r="S215" s="20">
        <v>5</v>
      </c>
      <c r="T215" s="22"/>
      <c r="U215" s="3">
        <v>8</v>
      </c>
      <c r="V215" s="23">
        <v>44018</v>
      </c>
      <c r="W215" s="140">
        <v>5</v>
      </c>
      <c r="X215" s="22"/>
      <c r="Y215" s="3">
        <v>5</v>
      </c>
      <c r="Z215" s="23">
        <v>44017</v>
      </c>
      <c r="AA215" s="140">
        <v>5</v>
      </c>
      <c r="AB215" s="22"/>
      <c r="AC215" s="3">
        <v>3</v>
      </c>
      <c r="AD215" s="23">
        <v>44016</v>
      </c>
      <c r="AE215" s="20">
        <v>5</v>
      </c>
      <c r="AF215" s="22"/>
      <c r="AG215" s="3">
        <v>1</v>
      </c>
      <c r="AH215" s="23">
        <v>44015</v>
      </c>
      <c r="AI215" s="140">
        <v>5</v>
      </c>
      <c r="AJ215" s="132"/>
      <c r="AK215" s="3">
        <v>1</v>
      </c>
      <c r="AL215" s="23">
        <v>44014</v>
      </c>
      <c r="AM215" s="140">
        <v>5</v>
      </c>
      <c r="AN215" s="132"/>
      <c r="AO215" s="3">
        <v>1</v>
      </c>
      <c r="AP215" s="23">
        <v>44013</v>
      </c>
      <c r="AQ215" s="140">
        <v>5</v>
      </c>
      <c r="AR215" s="132"/>
      <c r="AS215" s="3">
        <v>1</v>
      </c>
      <c r="AT215" s="23">
        <v>44012</v>
      </c>
      <c r="AU215" s="140">
        <v>5</v>
      </c>
      <c r="AV215" s="132"/>
      <c r="AW215" s="3">
        <v>1</v>
      </c>
      <c r="AX215" s="23">
        <v>44011</v>
      </c>
      <c r="AY215" s="140">
        <v>5</v>
      </c>
      <c r="AZ215" s="132"/>
      <c r="BA215" s="3"/>
      <c r="BB215" s="23"/>
      <c r="BC215" s="143">
        <v>0</v>
      </c>
      <c r="BD215" s="132"/>
      <c r="BE215" s="3">
        <v>1</v>
      </c>
      <c r="BF215" s="23">
        <v>44009</v>
      </c>
      <c r="BG215" s="140">
        <v>5</v>
      </c>
      <c r="BH215" s="22"/>
    </row>
    <row r="216" spans="1:60" x14ac:dyDescent="0.25">
      <c r="A216" s="37"/>
      <c r="B216" s="61"/>
      <c r="C216" s="144">
        <f t="shared" si="27"/>
        <v>1</v>
      </c>
      <c r="D216" s="145">
        <f t="shared" si="22"/>
        <v>1</v>
      </c>
      <c r="E216" s="20">
        <f>SUM(K216,O216,S216,W216,AA216,AE216,AI216,AM216,AQ216,AU216,AY216,BC216,BG216)</f>
        <v>55</v>
      </c>
      <c r="F216" s="20">
        <v>5</v>
      </c>
      <c r="G216" s="95">
        <f t="shared" si="26"/>
        <v>44022</v>
      </c>
      <c r="H216" s="22"/>
      <c r="I216" s="3">
        <v>6</v>
      </c>
      <c r="J216" s="23">
        <v>44021</v>
      </c>
      <c r="K216" s="140">
        <v>5</v>
      </c>
      <c r="L216" s="22"/>
      <c r="M216" s="3">
        <v>8</v>
      </c>
      <c r="N216" s="23">
        <v>44020</v>
      </c>
      <c r="O216" s="20">
        <v>5</v>
      </c>
      <c r="P216" s="22"/>
      <c r="Q216" s="3">
        <v>8</v>
      </c>
      <c r="R216" s="23">
        <v>44019</v>
      </c>
      <c r="S216" s="20">
        <v>5</v>
      </c>
      <c r="T216" s="22"/>
      <c r="U216" s="3">
        <v>8</v>
      </c>
      <c r="V216" s="23">
        <v>44018</v>
      </c>
      <c r="W216" s="140">
        <v>5</v>
      </c>
      <c r="X216" s="22"/>
      <c r="Y216" s="3">
        <v>5</v>
      </c>
      <c r="Z216" s="23">
        <v>44017</v>
      </c>
      <c r="AA216" s="140">
        <v>5</v>
      </c>
      <c r="AB216" s="22"/>
      <c r="AC216" s="3">
        <v>3</v>
      </c>
      <c r="AD216" s="23">
        <v>44016</v>
      </c>
      <c r="AE216" s="20">
        <v>5</v>
      </c>
      <c r="AF216" s="22"/>
      <c r="AG216" s="3">
        <v>1</v>
      </c>
      <c r="AH216" s="23">
        <v>44015</v>
      </c>
      <c r="AI216" s="140">
        <v>5</v>
      </c>
      <c r="AJ216" s="132"/>
      <c r="AK216" s="3">
        <v>1</v>
      </c>
      <c r="AL216" s="23">
        <v>44014</v>
      </c>
      <c r="AM216" s="140">
        <v>5</v>
      </c>
      <c r="AN216" s="132"/>
      <c r="AO216" s="3">
        <v>1</v>
      </c>
      <c r="AP216" s="23">
        <v>44013</v>
      </c>
      <c r="AQ216" s="140">
        <v>5</v>
      </c>
      <c r="AR216" s="132"/>
      <c r="AS216" s="3">
        <v>1</v>
      </c>
      <c r="AT216" s="23">
        <v>44012</v>
      </c>
      <c r="AU216" s="140">
        <v>5</v>
      </c>
      <c r="AV216" s="132"/>
      <c r="AW216" s="3"/>
      <c r="AX216" s="23"/>
      <c r="AY216" s="143">
        <v>0</v>
      </c>
      <c r="AZ216" s="132"/>
      <c r="BA216" s="3"/>
      <c r="BB216" s="23"/>
      <c r="BC216" s="143">
        <v>0</v>
      </c>
      <c r="BD216" s="132"/>
      <c r="BE216" s="3">
        <v>1</v>
      </c>
      <c r="BF216" s="23">
        <v>44009</v>
      </c>
      <c r="BG216" s="20">
        <v>5</v>
      </c>
      <c r="BH216" s="22"/>
    </row>
    <row r="217" spans="1:60" x14ac:dyDescent="0.25">
      <c r="A217" s="37"/>
      <c r="B217" s="61"/>
      <c r="C217" s="144">
        <f t="shared" si="27"/>
        <v>1</v>
      </c>
      <c r="D217" s="145">
        <f t="shared" si="22"/>
        <v>1</v>
      </c>
      <c r="E217" s="20">
        <f>SUM(K217,O217,S217,W217,AA217,AE217,AI217,AM217,AQ217,AU217,AY217,BC217,BG217)</f>
        <v>45</v>
      </c>
      <c r="F217" s="20">
        <v>5</v>
      </c>
      <c r="G217" s="95">
        <f t="shared" si="26"/>
        <v>44022</v>
      </c>
      <c r="H217" s="22"/>
      <c r="I217" s="3">
        <v>6</v>
      </c>
      <c r="J217" s="23">
        <v>44021</v>
      </c>
      <c r="K217" s="140">
        <v>5</v>
      </c>
      <c r="L217" s="22"/>
      <c r="M217" s="3">
        <v>8</v>
      </c>
      <c r="N217" s="23">
        <v>44020</v>
      </c>
      <c r="O217" s="20">
        <v>5</v>
      </c>
      <c r="P217" s="22"/>
      <c r="Q217" s="3">
        <v>8</v>
      </c>
      <c r="R217" s="23">
        <v>44019</v>
      </c>
      <c r="S217" s="20">
        <v>5</v>
      </c>
      <c r="T217" s="22"/>
      <c r="U217" s="3">
        <v>8</v>
      </c>
      <c r="V217" s="23">
        <v>44018</v>
      </c>
      <c r="W217" s="140">
        <v>5</v>
      </c>
      <c r="X217" s="22"/>
      <c r="Y217" s="3">
        <v>5</v>
      </c>
      <c r="Z217" s="23">
        <v>44017</v>
      </c>
      <c r="AA217" s="140">
        <v>5</v>
      </c>
      <c r="AB217" s="22"/>
      <c r="AC217" s="3">
        <v>3</v>
      </c>
      <c r="AD217" s="23">
        <v>44016</v>
      </c>
      <c r="AE217" s="20">
        <v>5</v>
      </c>
      <c r="AF217" s="22"/>
      <c r="AG217" s="3">
        <v>1</v>
      </c>
      <c r="AH217" s="23">
        <v>44015</v>
      </c>
      <c r="AI217" s="140">
        <v>5</v>
      </c>
      <c r="AJ217" s="132"/>
      <c r="AK217" s="3">
        <v>1</v>
      </c>
      <c r="AL217" s="23">
        <v>44014</v>
      </c>
      <c r="AM217" s="140">
        <v>5</v>
      </c>
      <c r="AN217" s="132"/>
      <c r="AO217" s="3"/>
      <c r="AP217" s="23"/>
      <c r="AQ217" s="143">
        <v>0</v>
      </c>
      <c r="AR217" s="132"/>
      <c r="AS217" s="3">
        <v>1</v>
      </c>
      <c r="AT217" s="23">
        <v>44012</v>
      </c>
      <c r="AU217" s="140">
        <v>5</v>
      </c>
      <c r="AV217" s="132"/>
      <c r="AW217" s="3"/>
      <c r="AX217" s="23"/>
      <c r="AY217" s="140"/>
      <c r="AZ217" s="132"/>
      <c r="BA217" s="3"/>
      <c r="BB217" s="23"/>
      <c r="BC217" s="140"/>
      <c r="BD217" s="22"/>
      <c r="BE217" s="3"/>
      <c r="BF217" s="23"/>
      <c r="BG217" s="20"/>
      <c r="BH217" s="22"/>
    </row>
    <row r="218" spans="1:60" x14ac:dyDescent="0.25">
      <c r="A218" s="37">
        <v>44022</v>
      </c>
      <c r="B218" s="61">
        <v>0.375</v>
      </c>
      <c r="C218" s="144">
        <f t="shared" si="27"/>
        <v>2</v>
      </c>
      <c r="D218" s="145">
        <f t="shared" si="22"/>
        <v>2</v>
      </c>
      <c r="E218" s="20">
        <f t="shared" ref="E218:E226" si="28">SUM(K218,O218,S218,W218,AA218,AE218,AI218,AM218,AQ218,AU218,AY218,BC218,BG218)</f>
        <v>130</v>
      </c>
      <c r="F218" s="20">
        <v>5</v>
      </c>
      <c r="G218" s="95">
        <f t="shared" ref="G218:G225" si="29">J218+1</f>
        <v>44022</v>
      </c>
      <c r="H218" s="22"/>
      <c r="I218" s="3">
        <v>6</v>
      </c>
      <c r="J218" s="23">
        <v>44021</v>
      </c>
      <c r="K218" s="140">
        <v>10</v>
      </c>
      <c r="L218" s="22"/>
      <c r="M218" s="3">
        <v>8</v>
      </c>
      <c r="N218" s="23">
        <v>44020</v>
      </c>
      <c r="O218" s="20">
        <v>10</v>
      </c>
      <c r="P218" s="22"/>
      <c r="Q218" s="3">
        <v>8</v>
      </c>
      <c r="R218" s="23">
        <v>44019</v>
      </c>
      <c r="S218" s="20">
        <v>10</v>
      </c>
      <c r="T218" s="22"/>
      <c r="U218" s="3">
        <v>8</v>
      </c>
      <c r="V218" s="23">
        <v>44018</v>
      </c>
      <c r="W218" s="20">
        <v>10</v>
      </c>
      <c r="X218" s="22"/>
      <c r="Y218" s="3">
        <v>5</v>
      </c>
      <c r="Z218" s="23">
        <v>44017</v>
      </c>
      <c r="AA218" s="20">
        <v>10</v>
      </c>
      <c r="AB218" s="22"/>
      <c r="AC218" s="3">
        <v>3</v>
      </c>
      <c r="AD218" s="23">
        <v>44016</v>
      </c>
      <c r="AE218" s="20">
        <v>10</v>
      </c>
      <c r="AF218" s="22"/>
      <c r="AG218" s="3">
        <v>1</v>
      </c>
      <c r="AH218" s="23">
        <v>44015</v>
      </c>
      <c r="AI218" s="20">
        <v>10</v>
      </c>
      <c r="AJ218" s="132"/>
      <c r="AK218" s="3">
        <v>1</v>
      </c>
      <c r="AL218" s="23">
        <v>44014</v>
      </c>
      <c r="AM218" s="20">
        <v>10</v>
      </c>
      <c r="AN218" s="132"/>
      <c r="AO218" s="3">
        <v>1</v>
      </c>
      <c r="AP218" s="23">
        <v>44013</v>
      </c>
      <c r="AQ218" s="20">
        <v>10</v>
      </c>
      <c r="AR218" s="132"/>
      <c r="AS218" s="3">
        <v>1</v>
      </c>
      <c r="AT218" s="23">
        <v>44012</v>
      </c>
      <c r="AU218" s="20">
        <v>10</v>
      </c>
      <c r="AV218" s="132"/>
      <c r="AW218" s="3">
        <v>1</v>
      </c>
      <c r="AX218" s="23">
        <v>44011</v>
      </c>
      <c r="AY218" s="20">
        <v>10</v>
      </c>
      <c r="AZ218" s="132"/>
      <c r="BA218" s="3">
        <v>1</v>
      </c>
      <c r="BB218" s="23">
        <v>44010</v>
      </c>
      <c r="BC218" s="20">
        <v>10</v>
      </c>
      <c r="BD218" s="132"/>
      <c r="BE218" s="3">
        <v>1</v>
      </c>
      <c r="BF218" s="23">
        <v>44009</v>
      </c>
      <c r="BG218" s="20">
        <v>10</v>
      </c>
      <c r="BH218" s="22"/>
    </row>
    <row r="219" spans="1:60" x14ac:dyDescent="0.25">
      <c r="A219" s="37"/>
      <c r="B219" s="61"/>
      <c r="C219" s="144">
        <f t="shared" si="27"/>
        <v>1</v>
      </c>
      <c r="D219" s="145">
        <f t="shared" si="22"/>
        <v>1</v>
      </c>
      <c r="E219" s="20">
        <f t="shared" si="28"/>
        <v>55</v>
      </c>
      <c r="F219" s="20">
        <v>5</v>
      </c>
      <c r="G219" s="95">
        <f t="shared" si="29"/>
        <v>44022</v>
      </c>
      <c r="H219" s="22"/>
      <c r="I219" s="3">
        <v>6</v>
      </c>
      <c r="J219" s="23">
        <v>44021</v>
      </c>
      <c r="K219" s="140">
        <v>5</v>
      </c>
      <c r="L219" s="22"/>
      <c r="M219" s="3">
        <v>8</v>
      </c>
      <c r="N219" s="23">
        <v>44020</v>
      </c>
      <c r="O219" s="20">
        <v>5</v>
      </c>
      <c r="P219" s="22"/>
      <c r="Q219" s="3">
        <v>8</v>
      </c>
      <c r="R219" s="23">
        <v>44019</v>
      </c>
      <c r="S219" s="20">
        <v>5</v>
      </c>
      <c r="T219" s="22"/>
      <c r="U219" s="3">
        <v>8</v>
      </c>
      <c r="V219" s="23">
        <v>44018</v>
      </c>
      <c r="W219" s="140">
        <v>5</v>
      </c>
      <c r="X219" s="22"/>
      <c r="Y219" s="3">
        <v>5</v>
      </c>
      <c r="Z219" s="23">
        <v>44017</v>
      </c>
      <c r="AA219" s="140">
        <v>5</v>
      </c>
      <c r="AB219" s="22"/>
      <c r="AC219" s="3">
        <v>3</v>
      </c>
      <c r="AD219" s="23">
        <v>44016</v>
      </c>
      <c r="AE219" s="20">
        <v>5</v>
      </c>
      <c r="AF219" s="22"/>
      <c r="AG219" s="3">
        <v>1</v>
      </c>
      <c r="AH219" s="23">
        <v>44015</v>
      </c>
      <c r="AI219" s="140">
        <v>5</v>
      </c>
      <c r="AJ219" s="132"/>
      <c r="AK219" s="3">
        <v>1</v>
      </c>
      <c r="AL219" s="23">
        <v>44014</v>
      </c>
      <c r="AM219" s="140">
        <v>5</v>
      </c>
      <c r="AN219" s="132"/>
      <c r="AO219" s="3">
        <v>1</v>
      </c>
      <c r="AP219" s="23">
        <v>44013</v>
      </c>
      <c r="AQ219" s="140">
        <v>5</v>
      </c>
      <c r="AR219" s="132"/>
      <c r="AS219" s="3"/>
      <c r="AT219" s="23"/>
      <c r="AU219" s="143">
        <v>0</v>
      </c>
      <c r="AV219" s="132"/>
      <c r="AW219" s="3"/>
      <c r="AX219" s="23"/>
      <c r="AY219" s="143">
        <v>0</v>
      </c>
      <c r="AZ219" s="132"/>
      <c r="BA219" s="3">
        <v>1</v>
      </c>
      <c r="BB219" s="23">
        <v>44010</v>
      </c>
      <c r="BC219" s="140">
        <v>5</v>
      </c>
      <c r="BD219" s="132"/>
      <c r="BE219" s="3">
        <v>1</v>
      </c>
      <c r="BF219" s="23">
        <v>44009</v>
      </c>
      <c r="BG219" s="140">
        <v>5</v>
      </c>
      <c r="BH219" s="22"/>
    </row>
    <row r="220" spans="1:60" x14ac:dyDescent="0.25">
      <c r="A220" s="37"/>
      <c r="B220" s="61"/>
      <c r="C220" s="144">
        <f t="shared" si="27"/>
        <v>1</v>
      </c>
      <c r="D220" s="145">
        <f t="shared" si="22"/>
        <v>1</v>
      </c>
      <c r="E220" s="20">
        <f t="shared" si="28"/>
        <v>10</v>
      </c>
      <c r="F220" s="20">
        <v>5</v>
      </c>
      <c r="G220" s="95">
        <f t="shared" si="29"/>
        <v>44022</v>
      </c>
      <c r="H220" s="22"/>
      <c r="I220" s="3">
        <v>6</v>
      </c>
      <c r="J220" s="23">
        <v>44021</v>
      </c>
      <c r="K220" s="140">
        <v>5</v>
      </c>
      <c r="L220" s="22"/>
      <c r="M220" s="3">
        <v>8</v>
      </c>
      <c r="N220" s="23">
        <v>44020</v>
      </c>
      <c r="O220" s="20">
        <v>5</v>
      </c>
      <c r="P220" s="22"/>
      <c r="Q220" s="3"/>
      <c r="R220" s="23"/>
      <c r="S220" s="20"/>
      <c r="T220" s="22"/>
      <c r="U220" s="3"/>
      <c r="V220" s="23"/>
      <c r="W220" s="140"/>
      <c r="X220" s="22"/>
      <c r="Y220" s="3"/>
      <c r="Z220" s="23"/>
      <c r="AA220" s="140"/>
      <c r="AB220" s="22"/>
      <c r="AC220" s="3"/>
      <c r="AD220" s="23"/>
      <c r="AE220" s="20"/>
      <c r="AF220" s="22"/>
      <c r="AG220" s="3"/>
      <c r="AH220" s="23"/>
      <c r="AI220" s="140"/>
      <c r="AJ220" s="132"/>
      <c r="AK220" s="3"/>
      <c r="AL220" s="23"/>
      <c r="AM220" s="140"/>
      <c r="AN220" s="132"/>
      <c r="AO220" s="3"/>
      <c r="AP220" s="23"/>
      <c r="AQ220" s="140"/>
      <c r="AR220" s="132"/>
      <c r="AS220" s="3"/>
      <c r="AT220" s="23"/>
      <c r="AU220" s="140"/>
      <c r="AV220" s="132"/>
      <c r="AW220" s="3"/>
      <c r="AX220" s="23"/>
      <c r="AY220" s="140"/>
      <c r="AZ220" s="132"/>
      <c r="BA220" s="3"/>
      <c r="BB220" s="23"/>
      <c r="BC220" s="140"/>
      <c r="BD220" s="132"/>
      <c r="BE220" s="3"/>
      <c r="BF220" s="23"/>
      <c r="BG220" s="20"/>
      <c r="BH220" s="22"/>
    </row>
    <row r="221" spans="1:60" x14ac:dyDescent="0.25">
      <c r="A221" s="37">
        <v>44022</v>
      </c>
      <c r="B221" s="61">
        <v>0.45833333333333331</v>
      </c>
      <c r="C221" s="144">
        <f t="shared" si="27"/>
        <v>2</v>
      </c>
      <c r="D221" s="145">
        <f t="shared" si="22"/>
        <v>2</v>
      </c>
      <c r="E221" s="20">
        <f t="shared" si="28"/>
        <v>130</v>
      </c>
      <c r="F221" s="20">
        <v>5</v>
      </c>
      <c r="G221" s="95">
        <f t="shared" si="29"/>
        <v>44022</v>
      </c>
      <c r="H221" s="22"/>
      <c r="I221" s="3">
        <v>6</v>
      </c>
      <c r="J221" s="23">
        <v>44021</v>
      </c>
      <c r="K221" s="140">
        <v>10</v>
      </c>
      <c r="L221" s="22"/>
      <c r="M221" s="3">
        <v>8</v>
      </c>
      <c r="N221" s="23">
        <v>44020</v>
      </c>
      <c r="O221" s="20">
        <v>10</v>
      </c>
      <c r="P221" s="22"/>
      <c r="Q221" s="3">
        <v>8</v>
      </c>
      <c r="R221" s="23">
        <v>44019</v>
      </c>
      <c r="S221" s="20">
        <v>10</v>
      </c>
      <c r="T221" s="22"/>
      <c r="U221" s="3">
        <v>8</v>
      </c>
      <c r="V221" s="23">
        <v>44018</v>
      </c>
      <c r="W221" s="20">
        <v>10</v>
      </c>
      <c r="X221" s="22"/>
      <c r="Y221" s="3">
        <v>5</v>
      </c>
      <c r="Z221" s="23">
        <v>44017</v>
      </c>
      <c r="AA221" s="20">
        <v>10</v>
      </c>
      <c r="AB221" s="22"/>
      <c r="AC221" s="3">
        <v>3</v>
      </c>
      <c r="AD221" s="23">
        <v>44016</v>
      </c>
      <c r="AE221" s="20">
        <v>10</v>
      </c>
      <c r="AF221" s="22"/>
      <c r="AG221" s="3">
        <v>1</v>
      </c>
      <c r="AH221" s="23">
        <v>44015</v>
      </c>
      <c r="AI221" s="20">
        <v>10</v>
      </c>
      <c r="AJ221" s="132"/>
      <c r="AK221" s="3">
        <v>1</v>
      </c>
      <c r="AL221" s="23">
        <v>44014</v>
      </c>
      <c r="AM221" s="20">
        <v>10</v>
      </c>
      <c r="AN221" s="132"/>
      <c r="AO221" s="3">
        <v>1</v>
      </c>
      <c r="AP221" s="23">
        <v>44013</v>
      </c>
      <c r="AQ221" s="20">
        <v>10</v>
      </c>
      <c r="AR221" s="132"/>
      <c r="AS221" s="3">
        <v>1</v>
      </c>
      <c r="AT221" s="23">
        <v>44012</v>
      </c>
      <c r="AU221" s="20">
        <v>10</v>
      </c>
      <c r="AV221" s="132"/>
      <c r="AW221" s="3">
        <v>1</v>
      </c>
      <c r="AX221" s="23">
        <v>44011</v>
      </c>
      <c r="AY221" s="20">
        <v>10</v>
      </c>
      <c r="AZ221" s="132"/>
      <c r="BA221" s="3">
        <v>1</v>
      </c>
      <c r="BB221" s="23">
        <v>44010</v>
      </c>
      <c r="BC221" s="20">
        <v>10</v>
      </c>
      <c r="BD221" s="132"/>
      <c r="BE221" s="3">
        <v>1</v>
      </c>
      <c r="BF221" s="23">
        <v>44009</v>
      </c>
      <c r="BG221" s="20">
        <v>10</v>
      </c>
      <c r="BH221" s="22"/>
    </row>
    <row r="222" spans="1:60" x14ac:dyDescent="0.25">
      <c r="A222" s="37"/>
      <c r="B222" s="61"/>
      <c r="C222" s="144">
        <f t="shared" si="27"/>
        <v>1</v>
      </c>
      <c r="D222" s="145">
        <f t="shared" si="22"/>
        <v>1</v>
      </c>
      <c r="E222" s="20">
        <f t="shared" si="28"/>
        <v>15</v>
      </c>
      <c r="F222" s="20">
        <v>5</v>
      </c>
      <c r="G222" s="95">
        <f t="shared" si="29"/>
        <v>44022</v>
      </c>
      <c r="H222" s="22"/>
      <c r="I222" s="3">
        <v>6</v>
      </c>
      <c r="J222" s="23">
        <v>44021</v>
      </c>
      <c r="K222" s="140">
        <v>5</v>
      </c>
      <c r="L222" s="22"/>
      <c r="M222" s="3">
        <v>8</v>
      </c>
      <c r="N222" s="23">
        <v>44020</v>
      </c>
      <c r="O222" s="20">
        <v>5</v>
      </c>
      <c r="P222" s="22"/>
      <c r="Q222" s="3">
        <v>8</v>
      </c>
      <c r="R222" s="23">
        <v>44019</v>
      </c>
      <c r="S222" s="20">
        <v>5</v>
      </c>
      <c r="T222" s="22"/>
      <c r="U222" s="3"/>
      <c r="V222" s="23"/>
      <c r="W222" s="140"/>
      <c r="X222" s="22"/>
      <c r="Y222" s="3"/>
      <c r="Z222" s="23"/>
      <c r="AA222" s="140"/>
      <c r="AB222" s="22"/>
      <c r="AC222" s="3"/>
      <c r="AD222" s="23"/>
      <c r="AE222" s="20"/>
      <c r="AF222" s="22"/>
      <c r="AG222" s="3"/>
      <c r="AH222" s="23"/>
      <c r="AI222" s="140"/>
      <c r="AJ222" s="132"/>
      <c r="AK222" s="3"/>
      <c r="AL222" s="23"/>
      <c r="AM222" s="140"/>
      <c r="AN222" s="132"/>
      <c r="AO222" s="3"/>
      <c r="AP222" s="23"/>
      <c r="AQ222" s="140"/>
      <c r="AR222" s="132"/>
      <c r="AS222" s="3"/>
      <c r="AT222" s="23"/>
      <c r="AU222" s="140"/>
      <c r="AV222" s="132"/>
      <c r="AW222" s="3"/>
      <c r="AX222" s="23"/>
      <c r="AY222" s="140"/>
      <c r="AZ222" s="132"/>
      <c r="BA222" s="3"/>
      <c r="BB222" s="23"/>
      <c r="BC222" s="140"/>
      <c r="BD222" s="132"/>
      <c r="BE222" s="3"/>
      <c r="BF222" s="23"/>
      <c r="BG222" s="140"/>
      <c r="BH222" s="22"/>
    </row>
    <row r="223" spans="1:60" x14ac:dyDescent="0.25">
      <c r="A223" s="37">
        <v>44022</v>
      </c>
      <c r="B223" s="61">
        <v>0.54166666666666663</v>
      </c>
      <c r="C223" s="144">
        <f t="shared" si="27"/>
        <v>4</v>
      </c>
      <c r="D223" s="145">
        <f t="shared" si="22"/>
        <v>4</v>
      </c>
      <c r="E223" s="20">
        <f t="shared" si="28"/>
        <v>260</v>
      </c>
      <c r="F223" s="20">
        <v>5</v>
      </c>
      <c r="G223" s="95">
        <f t="shared" si="29"/>
        <v>44022</v>
      </c>
      <c r="H223" s="22"/>
      <c r="I223" s="3">
        <v>6</v>
      </c>
      <c r="J223" s="23">
        <v>44021</v>
      </c>
      <c r="K223" s="140">
        <v>20</v>
      </c>
      <c r="L223" s="22"/>
      <c r="M223" s="3">
        <v>8</v>
      </c>
      <c r="N223" s="23">
        <v>44020</v>
      </c>
      <c r="O223" s="20">
        <v>20</v>
      </c>
      <c r="P223" s="22"/>
      <c r="Q223" s="3">
        <v>8</v>
      </c>
      <c r="R223" s="23">
        <v>44019</v>
      </c>
      <c r="S223" s="20">
        <v>20</v>
      </c>
      <c r="T223" s="22"/>
      <c r="U223" s="3">
        <v>8</v>
      </c>
      <c r="V223" s="23">
        <v>44018</v>
      </c>
      <c r="W223" s="20">
        <v>20</v>
      </c>
      <c r="X223" s="22"/>
      <c r="Y223" s="3">
        <v>5</v>
      </c>
      <c r="Z223" s="23">
        <v>44017</v>
      </c>
      <c r="AA223" s="20">
        <v>20</v>
      </c>
      <c r="AB223" s="22"/>
      <c r="AC223" s="3">
        <v>3</v>
      </c>
      <c r="AD223" s="23">
        <v>44016</v>
      </c>
      <c r="AE223" s="20">
        <v>20</v>
      </c>
      <c r="AF223" s="22"/>
      <c r="AG223" s="3">
        <v>1</v>
      </c>
      <c r="AH223" s="23">
        <v>44015</v>
      </c>
      <c r="AI223" s="20">
        <v>20</v>
      </c>
      <c r="AJ223" s="132"/>
      <c r="AK223" s="3">
        <v>1</v>
      </c>
      <c r="AL223" s="23">
        <v>44014</v>
      </c>
      <c r="AM223" s="20">
        <v>20</v>
      </c>
      <c r="AN223" s="132"/>
      <c r="AO223" s="3">
        <v>1</v>
      </c>
      <c r="AP223" s="23">
        <v>44013</v>
      </c>
      <c r="AQ223" s="20">
        <v>20</v>
      </c>
      <c r="AR223" s="132"/>
      <c r="AS223" s="3">
        <v>1</v>
      </c>
      <c r="AT223" s="23">
        <v>44012</v>
      </c>
      <c r="AU223" s="20">
        <v>20</v>
      </c>
      <c r="AV223" s="132"/>
      <c r="AW223" s="3">
        <v>1</v>
      </c>
      <c r="AX223" s="23">
        <v>44011</v>
      </c>
      <c r="AY223" s="20">
        <v>20</v>
      </c>
      <c r="AZ223" s="132"/>
      <c r="BA223" s="3">
        <v>1</v>
      </c>
      <c r="BB223" s="23">
        <v>44010</v>
      </c>
      <c r="BC223" s="20">
        <v>20</v>
      </c>
      <c r="BD223" s="132"/>
      <c r="BE223" s="3">
        <v>1</v>
      </c>
      <c r="BF223" s="23">
        <v>44009</v>
      </c>
      <c r="BG223" s="20">
        <v>20</v>
      </c>
      <c r="BH223" s="22"/>
    </row>
    <row r="224" spans="1:60" x14ac:dyDescent="0.25">
      <c r="A224" s="37">
        <v>44022</v>
      </c>
      <c r="B224" s="61">
        <v>0.58333333333333337</v>
      </c>
      <c r="C224" s="144">
        <f t="shared" si="27"/>
        <v>1</v>
      </c>
      <c r="D224" s="145">
        <f t="shared" si="22"/>
        <v>1</v>
      </c>
      <c r="E224" s="20">
        <f t="shared" si="28"/>
        <v>65</v>
      </c>
      <c r="F224" s="20">
        <v>5</v>
      </c>
      <c r="G224" s="95">
        <f t="shared" si="29"/>
        <v>44022</v>
      </c>
      <c r="H224" s="22"/>
      <c r="I224" s="3">
        <v>6</v>
      </c>
      <c r="J224" s="23">
        <v>44021</v>
      </c>
      <c r="K224" s="140">
        <v>5</v>
      </c>
      <c r="L224" s="22"/>
      <c r="M224" s="3">
        <v>8</v>
      </c>
      <c r="N224" s="23">
        <v>44020</v>
      </c>
      <c r="O224" s="20">
        <v>5</v>
      </c>
      <c r="P224" s="22"/>
      <c r="Q224" s="3">
        <v>8</v>
      </c>
      <c r="R224" s="23">
        <v>44019</v>
      </c>
      <c r="S224" s="20">
        <v>5</v>
      </c>
      <c r="T224" s="22"/>
      <c r="U224" s="3">
        <v>8</v>
      </c>
      <c r="V224" s="23">
        <v>44018</v>
      </c>
      <c r="W224" s="20">
        <v>5</v>
      </c>
      <c r="X224" s="22"/>
      <c r="Y224" s="3">
        <v>5</v>
      </c>
      <c r="Z224" s="23">
        <v>44017</v>
      </c>
      <c r="AA224" s="20">
        <v>5</v>
      </c>
      <c r="AB224" s="22"/>
      <c r="AC224" s="3">
        <v>3</v>
      </c>
      <c r="AD224" s="23">
        <v>44016</v>
      </c>
      <c r="AE224" s="20">
        <v>5</v>
      </c>
      <c r="AF224" s="22"/>
      <c r="AG224" s="3">
        <v>1</v>
      </c>
      <c r="AH224" s="23">
        <v>44015</v>
      </c>
      <c r="AI224" s="20">
        <v>5</v>
      </c>
      <c r="AJ224" s="132"/>
      <c r="AK224" s="3">
        <v>1</v>
      </c>
      <c r="AL224" s="23">
        <v>44014</v>
      </c>
      <c r="AM224" s="20">
        <v>5</v>
      </c>
      <c r="AN224" s="132"/>
      <c r="AO224" s="3">
        <v>1</v>
      </c>
      <c r="AP224" s="23">
        <v>44013</v>
      </c>
      <c r="AQ224" s="20">
        <v>5</v>
      </c>
      <c r="AR224" s="132"/>
      <c r="AS224" s="3">
        <v>1</v>
      </c>
      <c r="AT224" s="23">
        <v>44012</v>
      </c>
      <c r="AU224" s="20">
        <v>5</v>
      </c>
      <c r="AV224" s="132"/>
      <c r="AW224" s="3">
        <v>1</v>
      </c>
      <c r="AX224" s="23">
        <v>44011</v>
      </c>
      <c r="AY224" s="20">
        <v>5</v>
      </c>
      <c r="AZ224" s="132"/>
      <c r="BA224" s="3">
        <v>1</v>
      </c>
      <c r="BB224" s="23">
        <v>44010</v>
      </c>
      <c r="BC224" s="20">
        <v>5</v>
      </c>
      <c r="BD224" s="132"/>
      <c r="BE224" s="3">
        <v>1</v>
      </c>
      <c r="BF224" s="23">
        <v>44009</v>
      </c>
      <c r="BG224" s="20">
        <v>5</v>
      </c>
      <c r="BH224" s="22"/>
    </row>
    <row r="225" spans="1:60" x14ac:dyDescent="0.25">
      <c r="A225" s="37"/>
      <c r="B225" s="61"/>
      <c r="C225" s="144">
        <f t="shared" si="27"/>
        <v>1</v>
      </c>
      <c r="D225" s="145">
        <f t="shared" si="22"/>
        <v>1</v>
      </c>
      <c r="E225" s="20">
        <f t="shared" si="28"/>
        <v>45</v>
      </c>
      <c r="F225" s="20">
        <v>5</v>
      </c>
      <c r="G225" s="95">
        <f t="shared" si="29"/>
        <v>44022</v>
      </c>
      <c r="H225" s="22"/>
      <c r="I225" s="3">
        <v>6</v>
      </c>
      <c r="J225" s="23">
        <v>44021</v>
      </c>
      <c r="K225" s="140">
        <v>5</v>
      </c>
      <c r="L225" s="22"/>
      <c r="M225" s="3">
        <v>8</v>
      </c>
      <c r="N225" s="23">
        <v>44020</v>
      </c>
      <c r="O225" s="20">
        <v>5</v>
      </c>
      <c r="P225" s="22"/>
      <c r="Q225" s="3">
        <v>8</v>
      </c>
      <c r="R225" s="23">
        <v>44019</v>
      </c>
      <c r="S225" s="20">
        <v>5</v>
      </c>
      <c r="T225" s="22"/>
      <c r="U225" s="3">
        <v>8</v>
      </c>
      <c r="V225" s="23">
        <v>44018</v>
      </c>
      <c r="W225" s="140">
        <v>5</v>
      </c>
      <c r="X225" s="22"/>
      <c r="Y225" s="3">
        <v>5</v>
      </c>
      <c r="Z225" s="23">
        <v>44017</v>
      </c>
      <c r="AA225" s="140">
        <v>5</v>
      </c>
      <c r="AB225" s="22"/>
      <c r="AC225" s="3">
        <v>3</v>
      </c>
      <c r="AD225" s="23">
        <v>44016</v>
      </c>
      <c r="AE225" s="20">
        <v>5</v>
      </c>
      <c r="AF225" s="22"/>
      <c r="AG225" s="3">
        <v>1</v>
      </c>
      <c r="AH225" s="23">
        <v>44015</v>
      </c>
      <c r="AI225" s="140">
        <v>5</v>
      </c>
      <c r="AJ225" s="132"/>
      <c r="AK225" s="3"/>
      <c r="AL225" s="23"/>
      <c r="AM225" s="143">
        <v>0</v>
      </c>
      <c r="AN225" s="132"/>
      <c r="AO225" s="3"/>
      <c r="AP225" s="23"/>
      <c r="AQ225" s="143">
        <v>0</v>
      </c>
      <c r="AR225" s="132"/>
      <c r="AS225" s="3"/>
      <c r="AT225" s="23"/>
      <c r="AU225" s="143">
        <v>0</v>
      </c>
      <c r="AV225" s="132"/>
      <c r="AW225" s="3"/>
      <c r="AX225" s="23"/>
      <c r="AY225" s="143">
        <v>0</v>
      </c>
      <c r="AZ225" s="132"/>
      <c r="BA225" s="3">
        <v>1</v>
      </c>
      <c r="BB225" s="23">
        <v>44010</v>
      </c>
      <c r="BC225" s="140">
        <v>5</v>
      </c>
      <c r="BD225" s="132"/>
      <c r="BE225" s="3">
        <v>1</v>
      </c>
      <c r="BF225" s="23">
        <v>44009</v>
      </c>
      <c r="BG225" s="140">
        <v>5</v>
      </c>
      <c r="BH225" s="22"/>
    </row>
    <row r="226" spans="1:60" x14ac:dyDescent="0.25">
      <c r="B226" s="2"/>
      <c r="C226" s="144">
        <f t="shared" si="27"/>
        <v>1</v>
      </c>
      <c r="D226" s="145">
        <f t="shared" si="22"/>
        <v>1</v>
      </c>
      <c r="E226" s="20">
        <f t="shared" si="28"/>
        <v>45</v>
      </c>
      <c r="F226" s="20">
        <v>5</v>
      </c>
      <c r="G226" s="95">
        <v>44022</v>
      </c>
      <c r="H226" s="22"/>
      <c r="I226" s="3"/>
      <c r="J226" s="23"/>
      <c r="K226" s="143">
        <v>0</v>
      </c>
      <c r="L226" s="22"/>
      <c r="M226" s="3"/>
      <c r="N226" s="23"/>
      <c r="O226" s="142">
        <v>0</v>
      </c>
      <c r="P226" s="22"/>
      <c r="Q226" s="3"/>
      <c r="R226" s="23"/>
      <c r="S226" s="142">
        <v>0</v>
      </c>
      <c r="T226" s="22"/>
      <c r="U226" s="3"/>
      <c r="V226" s="23"/>
      <c r="W226" s="143">
        <v>0</v>
      </c>
      <c r="X226" s="22"/>
      <c r="Y226" s="3">
        <v>5</v>
      </c>
      <c r="Z226" s="23">
        <v>44017</v>
      </c>
      <c r="AA226" s="140">
        <v>5</v>
      </c>
      <c r="AB226" s="22"/>
      <c r="AC226" s="3">
        <v>3</v>
      </c>
      <c r="AD226" s="23">
        <v>44016</v>
      </c>
      <c r="AE226" s="20">
        <v>5</v>
      </c>
      <c r="AF226" s="22"/>
      <c r="AG226" s="3">
        <v>1</v>
      </c>
      <c r="AH226" s="23">
        <v>44015</v>
      </c>
      <c r="AI226" s="20">
        <v>5</v>
      </c>
      <c r="AJ226" s="22"/>
      <c r="AK226" s="3">
        <v>1</v>
      </c>
      <c r="AL226" s="23">
        <v>44014</v>
      </c>
      <c r="AM226" s="140">
        <v>5</v>
      </c>
      <c r="AN226" s="22"/>
      <c r="AO226" s="3">
        <v>1</v>
      </c>
      <c r="AP226" s="23">
        <v>44013</v>
      </c>
      <c r="AQ226" s="140">
        <v>5</v>
      </c>
      <c r="AR226" s="22"/>
      <c r="AS226" s="3">
        <v>1</v>
      </c>
      <c r="AT226" s="23">
        <v>44012</v>
      </c>
      <c r="AU226" s="20">
        <v>5</v>
      </c>
      <c r="AV226" s="22"/>
      <c r="AW226" s="3">
        <v>1</v>
      </c>
      <c r="AX226" s="23">
        <v>44011</v>
      </c>
      <c r="AY226" s="140">
        <v>5</v>
      </c>
      <c r="AZ226" s="22"/>
      <c r="BA226" s="3">
        <v>1</v>
      </c>
      <c r="BB226" s="23">
        <v>44010</v>
      </c>
      <c r="BC226" s="140">
        <v>5</v>
      </c>
      <c r="BD226" s="22"/>
      <c r="BE226" s="3">
        <v>1</v>
      </c>
      <c r="BF226" s="23">
        <v>44009</v>
      </c>
      <c r="BG226" s="140">
        <v>5</v>
      </c>
      <c r="BH226" s="22"/>
    </row>
    <row r="227" spans="1:60" ht="13.75" thickBot="1" x14ac:dyDescent="0.3">
      <c r="A227" s="37">
        <v>44022</v>
      </c>
      <c r="B227" s="61">
        <v>0.75</v>
      </c>
      <c r="C227" s="144">
        <f>ABS(MAX(K227,O227,S227,W227,AA227,AE227,AI227,AM227,AQ227,AU227,AY227,BC227,BG227)/F227)</f>
        <v>3</v>
      </c>
      <c r="D227" s="145">
        <f>C227</f>
        <v>3</v>
      </c>
      <c r="E227" s="20">
        <f>SUM(K227,O227,S227,W227,AA227,AE227,AI227,AM227,AQ227,AU227,AY227,BC227,BG227)</f>
        <v>195</v>
      </c>
      <c r="F227" s="20">
        <v>5</v>
      </c>
      <c r="G227" s="95">
        <f>J227+1</f>
        <v>44022</v>
      </c>
      <c r="H227" s="22"/>
      <c r="I227" s="3">
        <v>6</v>
      </c>
      <c r="J227" s="23">
        <v>44021</v>
      </c>
      <c r="K227" s="140">
        <v>15</v>
      </c>
      <c r="L227" s="22"/>
      <c r="M227" s="3">
        <v>8</v>
      </c>
      <c r="N227" s="23">
        <v>44020</v>
      </c>
      <c r="O227" s="20">
        <v>15</v>
      </c>
      <c r="P227" s="22"/>
      <c r="Q227" s="3">
        <v>8</v>
      </c>
      <c r="R227" s="23">
        <v>44019</v>
      </c>
      <c r="S227" s="20">
        <v>15</v>
      </c>
      <c r="T227" s="22"/>
      <c r="U227" s="3">
        <v>8</v>
      </c>
      <c r="V227" s="23">
        <v>44018</v>
      </c>
      <c r="W227" s="20">
        <v>15</v>
      </c>
      <c r="X227" s="22"/>
      <c r="Y227" s="3">
        <v>5</v>
      </c>
      <c r="Z227" s="23">
        <v>44017</v>
      </c>
      <c r="AA227" s="20">
        <v>15</v>
      </c>
      <c r="AB227" s="22"/>
      <c r="AC227" s="3">
        <v>3</v>
      </c>
      <c r="AD227" s="23">
        <v>44016</v>
      </c>
      <c r="AE227" s="20">
        <v>15</v>
      </c>
      <c r="AF227" s="22"/>
      <c r="AG227" s="3">
        <v>1</v>
      </c>
      <c r="AH227" s="23">
        <v>44015</v>
      </c>
      <c r="AI227" s="20">
        <v>15</v>
      </c>
      <c r="AJ227" s="132"/>
      <c r="AK227" s="3">
        <v>1</v>
      </c>
      <c r="AL227" s="23">
        <v>44014</v>
      </c>
      <c r="AM227" s="20">
        <v>15</v>
      </c>
      <c r="AN227" s="132"/>
      <c r="AO227" s="3">
        <v>1</v>
      </c>
      <c r="AP227" s="23">
        <v>44013</v>
      </c>
      <c r="AQ227" s="20">
        <v>15</v>
      </c>
      <c r="AR227" s="132"/>
      <c r="AS227" s="3">
        <v>1</v>
      </c>
      <c r="AT227" s="23">
        <v>44012</v>
      </c>
      <c r="AU227" s="20">
        <v>15</v>
      </c>
      <c r="AV227" s="132"/>
      <c r="AW227" s="3">
        <v>1</v>
      </c>
      <c r="AX227" s="23">
        <v>44011</v>
      </c>
      <c r="AY227" s="20">
        <v>15</v>
      </c>
      <c r="AZ227" s="132"/>
      <c r="BA227" s="3">
        <v>1</v>
      </c>
      <c r="BB227" s="23">
        <v>44010</v>
      </c>
      <c r="BC227" s="20">
        <v>15</v>
      </c>
      <c r="BD227" s="132"/>
      <c r="BE227" s="3">
        <v>1</v>
      </c>
      <c r="BF227" s="23">
        <v>44009</v>
      </c>
      <c r="BG227" s="20">
        <v>15</v>
      </c>
      <c r="BH227" s="22"/>
    </row>
    <row r="228" spans="1:60" s="8" customFormat="1" x14ac:dyDescent="0.25">
      <c r="A228" s="5">
        <v>44023</v>
      </c>
      <c r="B228" s="63">
        <v>0.375</v>
      </c>
      <c r="C228" s="135">
        <f t="shared" ref="C228:C246" si="30">ABS(MAX(K228,O228,S228,W228,AA228,AE228,AI228,AM228,AQ228,AU228,AY228,BC228,BG228)/F228)</f>
        <v>3</v>
      </c>
      <c r="D228" s="136">
        <f t="shared" ref="D228:D237" si="31">C228</f>
        <v>3</v>
      </c>
      <c r="E228" s="7">
        <f t="shared" ref="E228:E237" si="32">SUM(K228,O228,S228,W228,AA228,AE228,AI228,AM228,AQ228,AU228,AY228,BC228,BG228)</f>
        <v>195</v>
      </c>
      <c r="F228" s="7">
        <v>5</v>
      </c>
      <c r="G228" s="141">
        <f t="shared" ref="G228:G238" si="33">J228+1</f>
        <v>44023</v>
      </c>
      <c r="H228" s="12"/>
      <c r="I228" s="9">
        <v>6</v>
      </c>
      <c r="J228" s="10">
        <v>44022</v>
      </c>
      <c r="K228" s="137">
        <v>15</v>
      </c>
      <c r="L228" s="12"/>
      <c r="M228" s="9">
        <v>8</v>
      </c>
      <c r="N228" s="10">
        <v>44021</v>
      </c>
      <c r="O228" s="7">
        <v>15</v>
      </c>
      <c r="P228" s="12"/>
      <c r="Q228" s="9">
        <v>8</v>
      </c>
      <c r="R228" s="10">
        <v>44020</v>
      </c>
      <c r="S228" s="7">
        <v>15</v>
      </c>
      <c r="T228" s="12"/>
      <c r="U228" s="9">
        <v>8</v>
      </c>
      <c r="V228" s="10">
        <v>44019</v>
      </c>
      <c r="W228" s="7">
        <v>15</v>
      </c>
      <c r="X228" s="12"/>
      <c r="Y228" s="9">
        <v>5</v>
      </c>
      <c r="Z228" s="10">
        <v>44018</v>
      </c>
      <c r="AA228" s="7">
        <v>15</v>
      </c>
      <c r="AB228" s="12"/>
      <c r="AC228" s="9">
        <v>3</v>
      </c>
      <c r="AD228" s="10">
        <v>44017</v>
      </c>
      <c r="AE228" s="7">
        <v>15</v>
      </c>
      <c r="AF228" s="12"/>
      <c r="AG228" s="9">
        <v>1</v>
      </c>
      <c r="AH228" s="10">
        <v>44016</v>
      </c>
      <c r="AI228" s="7">
        <v>15</v>
      </c>
      <c r="AJ228" s="139"/>
      <c r="AK228" s="9">
        <v>1</v>
      </c>
      <c r="AL228" s="10">
        <v>44015</v>
      </c>
      <c r="AM228" s="7">
        <v>15</v>
      </c>
      <c r="AN228" s="139"/>
      <c r="AO228" s="9">
        <v>1</v>
      </c>
      <c r="AP228" s="10">
        <v>44014</v>
      </c>
      <c r="AQ228" s="7">
        <v>15</v>
      </c>
      <c r="AR228" s="139"/>
      <c r="AS228" s="9">
        <v>1</v>
      </c>
      <c r="AT228" s="10">
        <v>44013</v>
      </c>
      <c r="AU228" s="7">
        <v>15</v>
      </c>
      <c r="AV228" s="139"/>
      <c r="AW228" s="9">
        <v>1</v>
      </c>
      <c r="AX228" s="10">
        <v>44012</v>
      </c>
      <c r="AY228" s="7">
        <v>15</v>
      </c>
      <c r="AZ228" s="139"/>
      <c r="BA228" s="9">
        <v>1</v>
      </c>
      <c r="BB228" s="10">
        <v>44011</v>
      </c>
      <c r="BC228" s="7">
        <v>15</v>
      </c>
      <c r="BD228" s="139"/>
      <c r="BE228" s="9">
        <v>1</v>
      </c>
      <c r="BF228" s="10">
        <v>44010</v>
      </c>
      <c r="BG228" s="7">
        <v>15</v>
      </c>
      <c r="BH228" s="12"/>
    </row>
    <row r="229" spans="1:60" x14ac:dyDescent="0.25">
      <c r="A229" s="37"/>
      <c r="B229" s="61"/>
      <c r="C229" s="144">
        <f t="shared" si="30"/>
        <v>1</v>
      </c>
      <c r="D229" s="145">
        <f t="shared" si="31"/>
        <v>1</v>
      </c>
      <c r="E229" s="20">
        <f t="shared" si="32"/>
        <v>55</v>
      </c>
      <c r="F229" s="20">
        <v>5</v>
      </c>
      <c r="G229" s="95">
        <f t="shared" si="33"/>
        <v>44023</v>
      </c>
      <c r="H229" s="22"/>
      <c r="I229" s="3">
        <v>6</v>
      </c>
      <c r="J229" s="23">
        <v>44022</v>
      </c>
      <c r="K229" s="140">
        <v>5</v>
      </c>
      <c r="L229" s="22"/>
      <c r="M229" s="3">
        <v>8</v>
      </c>
      <c r="N229" s="23">
        <v>44021</v>
      </c>
      <c r="O229" s="20">
        <v>5</v>
      </c>
      <c r="P229" s="22"/>
      <c r="Q229" s="3">
        <v>8</v>
      </c>
      <c r="R229" s="23">
        <v>44020</v>
      </c>
      <c r="S229" s="20">
        <v>5</v>
      </c>
      <c r="T229" s="22"/>
      <c r="U229" s="3">
        <v>8</v>
      </c>
      <c r="V229" s="23">
        <v>44019</v>
      </c>
      <c r="W229" s="140">
        <v>5</v>
      </c>
      <c r="X229" s="22"/>
      <c r="Y229" s="3">
        <v>5</v>
      </c>
      <c r="Z229" s="23">
        <v>44018</v>
      </c>
      <c r="AA229" s="140">
        <v>5</v>
      </c>
      <c r="AB229" s="22"/>
      <c r="AC229" s="3">
        <v>3</v>
      </c>
      <c r="AD229" s="23">
        <v>44017</v>
      </c>
      <c r="AE229" s="20">
        <v>5</v>
      </c>
      <c r="AF229" s="22"/>
      <c r="AG229" s="3">
        <v>1</v>
      </c>
      <c r="AH229" s="23">
        <v>44016</v>
      </c>
      <c r="AI229" s="140">
        <v>5</v>
      </c>
      <c r="AJ229" s="132"/>
      <c r="AK229" s="3">
        <v>1</v>
      </c>
      <c r="AL229" s="23">
        <v>44015</v>
      </c>
      <c r="AM229" s="140">
        <v>5</v>
      </c>
      <c r="AN229" s="132"/>
      <c r="AO229" s="3">
        <v>1</v>
      </c>
      <c r="AP229" s="23">
        <v>44014</v>
      </c>
      <c r="AQ229" s="140">
        <v>5</v>
      </c>
      <c r="AR229" s="132"/>
      <c r="AS229" s="3">
        <v>1</v>
      </c>
      <c r="AT229" s="23">
        <v>44013</v>
      </c>
      <c r="AU229" s="140">
        <v>5</v>
      </c>
      <c r="AV229" s="132"/>
      <c r="AW229" s="3">
        <v>1</v>
      </c>
      <c r="AX229" s="23">
        <v>44012</v>
      </c>
      <c r="AY229" s="140">
        <v>5</v>
      </c>
      <c r="AZ229" s="132"/>
      <c r="BA229" s="3"/>
      <c r="BB229" s="23"/>
      <c r="BC229" s="140"/>
      <c r="BD229" s="132"/>
      <c r="BE229" s="3"/>
      <c r="BF229" s="23"/>
      <c r="BG229" s="140"/>
      <c r="BH229" s="22"/>
    </row>
    <row r="230" spans="1:60" x14ac:dyDescent="0.25">
      <c r="A230" s="37">
        <v>44023</v>
      </c>
      <c r="B230" s="61">
        <v>0.45833333333333331</v>
      </c>
      <c r="C230" s="144">
        <f t="shared" si="30"/>
        <v>3</v>
      </c>
      <c r="D230" s="145">
        <f t="shared" si="31"/>
        <v>3</v>
      </c>
      <c r="E230" s="20">
        <f t="shared" si="32"/>
        <v>195</v>
      </c>
      <c r="F230" s="20">
        <v>5</v>
      </c>
      <c r="G230" s="95">
        <f t="shared" si="33"/>
        <v>44023</v>
      </c>
      <c r="H230" s="22"/>
      <c r="I230" s="3">
        <v>6</v>
      </c>
      <c r="J230" s="23">
        <v>44022</v>
      </c>
      <c r="K230" s="140">
        <v>15</v>
      </c>
      <c r="L230" s="22"/>
      <c r="M230" s="3">
        <v>8</v>
      </c>
      <c r="N230" s="23">
        <v>44021</v>
      </c>
      <c r="O230" s="20">
        <v>15</v>
      </c>
      <c r="P230" s="22"/>
      <c r="Q230" s="3">
        <v>8</v>
      </c>
      <c r="R230" s="23">
        <v>44020</v>
      </c>
      <c r="S230" s="20">
        <v>15</v>
      </c>
      <c r="T230" s="22"/>
      <c r="U230" s="3">
        <v>8</v>
      </c>
      <c r="V230" s="23">
        <v>44019</v>
      </c>
      <c r="W230" s="20">
        <v>15</v>
      </c>
      <c r="X230" s="22"/>
      <c r="Y230" s="3">
        <v>5</v>
      </c>
      <c r="Z230" s="23">
        <v>44018</v>
      </c>
      <c r="AA230" s="20">
        <v>15</v>
      </c>
      <c r="AB230" s="22"/>
      <c r="AC230" s="3">
        <v>3</v>
      </c>
      <c r="AD230" s="23">
        <v>44017</v>
      </c>
      <c r="AE230" s="20">
        <v>15</v>
      </c>
      <c r="AF230" s="22"/>
      <c r="AG230" s="3">
        <v>1</v>
      </c>
      <c r="AH230" s="23">
        <v>44016</v>
      </c>
      <c r="AI230" s="20">
        <v>15</v>
      </c>
      <c r="AJ230" s="132"/>
      <c r="AK230" s="3">
        <v>1</v>
      </c>
      <c r="AL230" s="23">
        <v>44015</v>
      </c>
      <c r="AM230" s="20">
        <v>15</v>
      </c>
      <c r="AN230" s="132"/>
      <c r="AO230" s="3">
        <v>1</v>
      </c>
      <c r="AP230" s="23">
        <v>44014</v>
      </c>
      <c r="AQ230" s="20">
        <v>15</v>
      </c>
      <c r="AR230" s="132"/>
      <c r="AS230" s="3">
        <v>1</v>
      </c>
      <c r="AT230" s="23">
        <v>44013</v>
      </c>
      <c r="AU230" s="20">
        <v>15</v>
      </c>
      <c r="AV230" s="132"/>
      <c r="AW230" s="3">
        <v>1</v>
      </c>
      <c r="AX230" s="23">
        <v>44012</v>
      </c>
      <c r="AY230" s="20">
        <v>15</v>
      </c>
      <c r="AZ230" s="132"/>
      <c r="BA230" s="3">
        <v>1</v>
      </c>
      <c r="BB230" s="23">
        <v>44011</v>
      </c>
      <c r="BC230" s="20">
        <v>15</v>
      </c>
      <c r="BD230" s="132"/>
      <c r="BE230" s="3">
        <v>1</v>
      </c>
      <c r="BF230" s="23">
        <v>44010</v>
      </c>
      <c r="BG230" s="20">
        <v>15</v>
      </c>
      <c r="BH230" s="22"/>
    </row>
    <row r="231" spans="1:60" x14ac:dyDescent="0.25">
      <c r="A231" s="37"/>
      <c r="B231" s="61"/>
      <c r="C231" s="144">
        <f t="shared" si="30"/>
        <v>1</v>
      </c>
      <c r="D231" s="145">
        <f t="shared" si="31"/>
        <v>1</v>
      </c>
      <c r="E231" s="20">
        <f t="shared" si="32"/>
        <v>55</v>
      </c>
      <c r="F231" s="20">
        <v>5</v>
      </c>
      <c r="G231" s="95">
        <f t="shared" si="33"/>
        <v>44023</v>
      </c>
      <c r="H231" s="22"/>
      <c r="I231" s="3">
        <v>6</v>
      </c>
      <c r="J231" s="23">
        <v>44022</v>
      </c>
      <c r="K231" s="140">
        <v>5</v>
      </c>
      <c r="L231" s="22"/>
      <c r="M231" s="3">
        <v>8</v>
      </c>
      <c r="N231" s="23">
        <v>44021</v>
      </c>
      <c r="O231" s="20">
        <v>5</v>
      </c>
      <c r="P231" s="22"/>
      <c r="Q231" s="3">
        <v>8</v>
      </c>
      <c r="R231" s="23">
        <v>44020</v>
      </c>
      <c r="S231" s="20">
        <v>5</v>
      </c>
      <c r="T231" s="22"/>
      <c r="U231" s="3">
        <v>8</v>
      </c>
      <c r="V231" s="23">
        <v>44019</v>
      </c>
      <c r="W231" s="140">
        <v>5</v>
      </c>
      <c r="X231" s="22"/>
      <c r="Y231" s="3">
        <v>5</v>
      </c>
      <c r="Z231" s="23">
        <v>44018</v>
      </c>
      <c r="AA231" s="140">
        <v>5</v>
      </c>
      <c r="AB231" s="22"/>
      <c r="AC231" s="3">
        <v>3</v>
      </c>
      <c r="AD231" s="23">
        <v>44017</v>
      </c>
      <c r="AE231" s="20">
        <v>5</v>
      </c>
      <c r="AF231" s="22"/>
      <c r="AG231" s="3">
        <v>1</v>
      </c>
      <c r="AH231" s="23">
        <v>44016</v>
      </c>
      <c r="AI231" s="140">
        <v>5</v>
      </c>
      <c r="AJ231" s="132"/>
      <c r="AK231" s="3">
        <v>1</v>
      </c>
      <c r="AL231" s="23">
        <v>44015</v>
      </c>
      <c r="AM231" s="140">
        <v>5</v>
      </c>
      <c r="AN231" s="132"/>
      <c r="AO231" s="3">
        <v>1</v>
      </c>
      <c r="AP231" s="23">
        <v>44014</v>
      </c>
      <c r="AQ231" s="140">
        <v>5</v>
      </c>
      <c r="AR231" s="132"/>
      <c r="AS231" s="3">
        <v>1</v>
      </c>
      <c r="AT231" s="23">
        <v>44013</v>
      </c>
      <c r="AU231" s="140">
        <v>5</v>
      </c>
      <c r="AV231" s="132"/>
      <c r="AW231" s="3">
        <v>1</v>
      </c>
      <c r="AX231" s="23">
        <v>44012</v>
      </c>
      <c r="AY231" s="140">
        <v>5</v>
      </c>
      <c r="AZ231" s="132"/>
      <c r="BA231" s="3"/>
      <c r="BB231" s="23"/>
      <c r="BC231" s="140"/>
      <c r="BD231" s="132"/>
      <c r="BE231" s="3"/>
      <c r="BF231" s="23"/>
      <c r="BG231" s="140"/>
      <c r="BH231" s="22"/>
    </row>
    <row r="232" spans="1:60" x14ac:dyDescent="0.25">
      <c r="A232" s="37"/>
      <c r="B232" s="61"/>
      <c r="C232" s="144">
        <f t="shared" si="30"/>
        <v>1</v>
      </c>
      <c r="D232" s="145">
        <f t="shared" si="31"/>
        <v>1</v>
      </c>
      <c r="E232" s="20">
        <f t="shared" si="32"/>
        <v>20</v>
      </c>
      <c r="F232" s="20">
        <v>5</v>
      </c>
      <c r="G232" s="95">
        <f t="shared" si="33"/>
        <v>44023</v>
      </c>
      <c r="H232" s="22"/>
      <c r="I232" s="3">
        <v>6</v>
      </c>
      <c r="J232" s="23">
        <v>44022</v>
      </c>
      <c r="K232" s="140">
        <v>5</v>
      </c>
      <c r="L232" s="22"/>
      <c r="M232" s="3"/>
      <c r="N232" s="23"/>
      <c r="O232" s="142">
        <v>0</v>
      </c>
      <c r="P232" s="22"/>
      <c r="Q232" s="3"/>
      <c r="R232" s="23"/>
      <c r="S232" s="142">
        <v>0</v>
      </c>
      <c r="T232" s="22"/>
      <c r="U232" s="3"/>
      <c r="V232" s="23"/>
      <c r="W232" s="143">
        <v>0</v>
      </c>
      <c r="X232" s="22"/>
      <c r="Y232" s="3"/>
      <c r="Z232" s="23"/>
      <c r="AA232" s="143">
        <v>0</v>
      </c>
      <c r="AB232" s="22"/>
      <c r="AC232" s="3"/>
      <c r="AD232" s="23"/>
      <c r="AE232" s="142">
        <v>0</v>
      </c>
      <c r="AF232" s="22"/>
      <c r="AG232" s="3">
        <v>1</v>
      </c>
      <c r="AH232" s="23">
        <v>44016</v>
      </c>
      <c r="AI232" s="140">
        <v>5</v>
      </c>
      <c r="AJ232" s="132"/>
      <c r="AK232" s="3">
        <v>1</v>
      </c>
      <c r="AL232" s="23">
        <v>44015</v>
      </c>
      <c r="AM232" s="140">
        <v>5</v>
      </c>
      <c r="AN232" s="132"/>
      <c r="AO232" s="3"/>
      <c r="AP232" s="23"/>
      <c r="AQ232" s="143">
        <v>0</v>
      </c>
      <c r="AR232" s="132"/>
      <c r="AS232" s="3"/>
      <c r="AT232" s="23"/>
      <c r="AU232" s="143">
        <v>0</v>
      </c>
      <c r="AV232" s="132"/>
      <c r="AW232" s="3"/>
      <c r="AX232" s="23"/>
      <c r="AY232" s="143">
        <v>0</v>
      </c>
      <c r="AZ232" s="132"/>
      <c r="BA232" s="3"/>
      <c r="BB232" s="23"/>
      <c r="BC232" s="143">
        <v>0</v>
      </c>
      <c r="BD232" s="22"/>
      <c r="BE232" s="3">
        <v>1</v>
      </c>
      <c r="BF232" s="23">
        <v>44010</v>
      </c>
      <c r="BG232" s="20">
        <v>5</v>
      </c>
      <c r="BH232" s="22"/>
    </row>
    <row r="233" spans="1:60" x14ac:dyDescent="0.25">
      <c r="A233" s="37"/>
      <c r="B233" s="61"/>
      <c r="C233" s="144">
        <f t="shared" si="30"/>
        <v>1</v>
      </c>
      <c r="D233" s="145">
        <f t="shared" si="31"/>
        <v>1</v>
      </c>
      <c r="E233" s="20">
        <f t="shared" si="32"/>
        <v>5</v>
      </c>
      <c r="F233" s="20">
        <v>5</v>
      </c>
      <c r="G233" s="95">
        <f t="shared" si="33"/>
        <v>44023</v>
      </c>
      <c r="H233" s="22"/>
      <c r="I233" s="3">
        <v>6</v>
      </c>
      <c r="J233" s="23">
        <v>44022</v>
      </c>
      <c r="K233" s="140">
        <v>5</v>
      </c>
      <c r="L233" s="22"/>
      <c r="M233" s="3"/>
      <c r="N233" s="23"/>
      <c r="O233" s="20"/>
      <c r="P233" s="22"/>
      <c r="Q233" s="3"/>
      <c r="R233" s="23"/>
      <c r="S233" s="20"/>
      <c r="T233" s="22"/>
      <c r="U233" s="3"/>
      <c r="V233" s="23"/>
      <c r="W233" s="140"/>
      <c r="X233" s="22"/>
      <c r="Y233" s="3"/>
      <c r="Z233" s="23"/>
      <c r="AA233" s="140"/>
      <c r="AB233" s="22"/>
      <c r="AC233" s="3"/>
      <c r="AD233" s="23"/>
      <c r="AE233" s="20"/>
      <c r="AF233" s="22"/>
      <c r="AG233" s="3"/>
      <c r="AH233" s="23"/>
      <c r="AI233" s="140"/>
      <c r="AJ233" s="132"/>
      <c r="AK233" s="3"/>
      <c r="AL233" s="23"/>
      <c r="AM233" s="140"/>
      <c r="AN233" s="132"/>
      <c r="AO233" s="3"/>
      <c r="AP233" s="23"/>
      <c r="AQ233" s="140"/>
      <c r="AR233" s="132"/>
      <c r="AS233" s="3"/>
      <c r="AT233" s="23"/>
      <c r="AU233" s="140"/>
      <c r="AV233" s="132"/>
      <c r="AW233" s="3"/>
      <c r="AX233" s="23"/>
      <c r="AY233" s="140"/>
      <c r="AZ233" s="132"/>
      <c r="BA233" s="3"/>
      <c r="BB233" s="23"/>
      <c r="BC233" s="140"/>
      <c r="BD233" s="22"/>
      <c r="BE233" s="3"/>
      <c r="BF233" s="23"/>
      <c r="BG233" s="20"/>
      <c r="BH233" s="22"/>
    </row>
    <row r="234" spans="1:60" x14ac:dyDescent="0.25">
      <c r="A234" s="37"/>
      <c r="B234" s="61"/>
      <c r="C234" s="144">
        <f t="shared" si="30"/>
        <v>1</v>
      </c>
      <c r="D234" s="145">
        <f t="shared" si="31"/>
        <v>1</v>
      </c>
      <c r="E234" s="20">
        <f t="shared" si="32"/>
        <v>30</v>
      </c>
      <c r="F234" s="20">
        <v>5</v>
      </c>
      <c r="G234" s="95">
        <v>44023</v>
      </c>
      <c r="H234" s="22"/>
      <c r="I234" s="3"/>
      <c r="J234" s="23"/>
      <c r="K234" s="143">
        <v>0</v>
      </c>
      <c r="L234" s="22"/>
      <c r="M234" s="3">
        <v>8</v>
      </c>
      <c r="N234" s="23">
        <v>44021</v>
      </c>
      <c r="O234" s="140">
        <v>5</v>
      </c>
      <c r="P234" s="22"/>
      <c r="Q234" s="3">
        <v>8</v>
      </c>
      <c r="R234" s="23">
        <v>44020</v>
      </c>
      <c r="S234" s="20">
        <v>5</v>
      </c>
      <c r="T234" s="22"/>
      <c r="U234" s="3">
        <v>8</v>
      </c>
      <c r="V234" s="23">
        <v>44019</v>
      </c>
      <c r="W234" s="20">
        <v>5</v>
      </c>
      <c r="X234" s="22"/>
      <c r="Y234" s="3"/>
      <c r="Z234" s="23"/>
      <c r="AA234" s="143">
        <v>0</v>
      </c>
      <c r="AB234" s="22"/>
      <c r="AC234" s="3">
        <v>3</v>
      </c>
      <c r="AD234" s="23">
        <v>44017</v>
      </c>
      <c r="AE234" s="140">
        <v>5</v>
      </c>
      <c r="AF234" s="22"/>
      <c r="AG234" s="3">
        <v>1</v>
      </c>
      <c r="AH234" s="23">
        <v>44016</v>
      </c>
      <c r="AI234" s="20">
        <v>5</v>
      </c>
      <c r="AJ234" s="22"/>
      <c r="AK234" s="3">
        <v>1</v>
      </c>
      <c r="AL234" s="23">
        <v>44015</v>
      </c>
      <c r="AM234" s="140">
        <v>5</v>
      </c>
      <c r="AN234" s="132"/>
      <c r="AO234" s="3"/>
      <c r="AP234" s="23"/>
      <c r="AQ234" s="140"/>
      <c r="AR234" s="132"/>
      <c r="AS234" s="3"/>
      <c r="AT234" s="23"/>
      <c r="AU234" s="140"/>
      <c r="AV234" s="132"/>
      <c r="AW234" s="3"/>
      <c r="AX234" s="23"/>
      <c r="AY234" s="140"/>
      <c r="AZ234" s="132"/>
      <c r="BA234" s="3"/>
      <c r="BB234" s="23"/>
      <c r="BC234" s="140"/>
      <c r="BD234" s="132"/>
      <c r="BE234" s="3"/>
      <c r="BF234" s="23"/>
      <c r="BG234" s="20"/>
      <c r="BH234" s="22"/>
    </row>
    <row r="235" spans="1:60" x14ac:dyDescent="0.25">
      <c r="A235" s="37"/>
      <c r="B235" s="61"/>
      <c r="C235" s="144">
        <f t="shared" si="30"/>
        <v>1</v>
      </c>
      <c r="D235" s="145">
        <f t="shared" si="31"/>
        <v>1</v>
      </c>
      <c r="E235" s="20">
        <f t="shared" si="32"/>
        <v>10</v>
      </c>
      <c r="F235" s="20">
        <v>5</v>
      </c>
      <c r="G235" s="95">
        <v>44023</v>
      </c>
      <c r="H235" s="22"/>
      <c r="I235" s="3"/>
      <c r="J235" s="23"/>
      <c r="K235" s="143">
        <v>0</v>
      </c>
      <c r="L235" s="22"/>
      <c r="M235" s="3"/>
      <c r="N235" s="23"/>
      <c r="O235" s="142">
        <v>0</v>
      </c>
      <c r="P235" s="22"/>
      <c r="Q235" s="3">
        <v>8</v>
      </c>
      <c r="R235" s="23">
        <v>44020</v>
      </c>
      <c r="S235" s="140">
        <v>5</v>
      </c>
      <c r="T235" s="22"/>
      <c r="U235" s="3"/>
      <c r="V235" s="23"/>
      <c r="W235" s="142">
        <v>0</v>
      </c>
      <c r="X235" s="22"/>
      <c r="Y235" s="3"/>
      <c r="Z235" s="23"/>
      <c r="AA235" s="142">
        <v>0</v>
      </c>
      <c r="AB235" s="22"/>
      <c r="AC235" s="3"/>
      <c r="AD235" s="23"/>
      <c r="AE235" s="143">
        <v>0</v>
      </c>
      <c r="AF235" s="22"/>
      <c r="AG235" s="3">
        <v>1</v>
      </c>
      <c r="AH235" s="23">
        <v>44016</v>
      </c>
      <c r="AI235" s="140">
        <v>5</v>
      </c>
      <c r="AJ235" s="22"/>
      <c r="AK235" s="3"/>
      <c r="AL235" s="23"/>
      <c r="AM235" s="140"/>
      <c r="AN235" s="132"/>
      <c r="AO235" s="3"/>
      <c r="AP235" s="23"/>
      <c r="AQ235" s="140"/>
      <c r="AR235" s="132"/>
      <c r="AS235" s="3"/>
      <c r="AT235" s="23"/>
      <c r="AU235" s="140"/>
      <c r="AV235" s="132"/>
      <c r="AW235" s="3"/>
      <c r="AX235" s="23"/>
      <c r="AY235" s="140"/>
      <c r="AZ235" s="132"/>
      <c r="BA235" s="3"/>
      <c r="BB235" s="23"/>
      <c r="BC235" s="140"/>
      <c r="BD235" s="132"/>
      <c r="BE235" s="3"/>
      <c r="BF235" s="23"/>
      <c r="BG235" s="20"/>
      <c r="BH235" s="22"/>
    </row>
    <row r="236" spans="1:60" x14ac:dyDescent="0.25">
      <c r="A236" s="37">
        <v>44023</v>
      </c>
      <c r="B236" s="61">
        <v>0.58333333333333337</v>
      </c>
      <c r="C236" s="144">
        <f t="shared" si="30"/>
        <v>3</v>
      </c>
      <c r="D236" s="145">
        <f t="shared" si="31"/>
        <v>3</v>
      </c>
      <c r="E236" s="20">
        <f t="shared" si="32"/>
        <v>195</v>
      </c>
      <c r="F236" s="20">
        <v>5</v>
      </c>
      <c r="G236" s="95">
        <f t="shared" si="33"/>
        <v>44023</v>
      </c>
      <c r="H236" s="22"/>
      <c r="I236" s="3">
        <v>6</v>
      </c>
      <c r="J236" s="23">
        <v>44022</v>
      </c>
      <c r="K236" s="140">
        <v>15</v>
      </c>
      <c r="L236" s="22"/>
      <c r="M236" s="3">
        <v>8</v>
      </c>
      <c r="N236" s="23">
        <v>44021</v>
      </c>
      <c r="O236" s="20">
        <v>15</v>
      </c>
      <c r="P236" s="22"/>
      <c r="Q236" s="3">
        <v>8</v>
      </c>
      <c r="R236" s="23">
        <v>44020</v>
      </c>
      <c r="S236" s="20">
        <v>15</v>
      </c>
      <c r="T236" s="22"/>
      <c r="U236" s="3">
        <v>8</v>
      </c>
      <c r="V236" s="23">
        <v>44019</v>
      </c>
      <c r="W236" s="20">
        <v>15</v>
      </c>
      <c r="X236" s="22"/>
      <c r="Y236" s="3">
        <v>5</v>
      </c>
      <c r="Z236" s="23">
        <v>44018</v>
      </c>
      <c r="AA236" s="20">
        <v>15</v>
      </c>
      <c r="AB236" s="22"/>
      <c r="AC236" s="3">
        <v>3</v>
      </c>
      <c r="AD236" s="23">
        <v>44017</v>
      </c>
      <c r="AE236" s="20">
        <v>15</v>
      </c>
      <c r="AF236" s="22"/>
      <c r="AG236" s="3">
        <v>1</v>
      </c>
      <c r="AH236" s="23">
        <v>44016</v>
      </c>
      <c r="AI236" s="20">
        <v>15</v>
      </c>
      <c r="AJ236" s="132"/>
      <c r="AK236" s="3">
        <v>1</v>
      </c>
      <c r="AL236" s="23">
        <v>44015</v>
      </c>
      <c r="AM236" s="20">
        <v>15</v>
      </c>
      <c r="AN236" s="132"/>
      <c r="AO236" s="3">
        <v>1</v>
      </c>
      <c r="AP236" s="23">
        <v>44014</v>
      </c>
      <c r="AQ236" s="20">
        <v>15</v>
      </c>
      <c r="AR236" s="132"/>
      <c r="AS236" s="3">
        <v>1</v>
      </c>
      <c r="AT236" s="23">
        <v>44013</v>
      </c>
      <c r="AU236" s="20">
        <v>15</v>
      </c>
      <c r="AV236" s="132"/>
      <c r="AW236" s="3">
        <v>1</v>
      </c>
      <c r="AX236" s="23">
        <v>44012</v>
      </c>
      <c r="AY236" s="20">
        <v>15</v>
      </c>
      <c r="AZ236" s="132"/>
      <c r="BA236" s="3">
        <v>1</v>
      </c>
      <c r="BB236" s="23">
        <v>44011</v>
      </c>
      <c r="BC236" s="20">
        <v>15</v>
      </c>
      <c r="BD236" s="132"/>
      <c r="BE236" s="3">
        <v>1</v>
      </c>
      <c r="BF236" s="23">
        <v>44010</v>
      </c>
      <c r="BG236" s="20">
        <v>15</v>
      </c>
      <c r="BH236" s="22"/>
    </row>
    <row r="237" spans="1:60" x14ac:dyDescent="0.25">
      <c r="A237" s="37"/>
      <c r="B237" s="61"/>
      <c r="C237" s="144">
        <f t="shared" si="30"/>
        <v>1</v>
      </c>
      <c r="D237" s="145">
        <f t="shared" si="31"/>
        <v>1</v>
      </c>
      <c r="E237" s="20">
        <f t="shared" si="32"/>
        <v>55</v>
      </c>
      <c r="F237" s="20">
        <v>5</v>
      </c>
      <c r="G237" s="95">
        <v>44023</v>
      </c>
      <c r="H237" s="22"/>
      <c r="I237" s="3"/>
      <c r="J237" s="23"/>
      <c r="K237" s="143">
        <v>0</v>
      </c>
      <c r="L237" s="22"/>
      <c r="M237" s="3">
        <v>8</v>
      </c>
      <c r="N237" s="23">
        <v>44021</v>
      </c>
      <c r="O237" s="140">
        <v>5</v>
      </c>
      <c r="P237" s="22"/>
      <c r="Q237" s="3"/>
      <c r="R237" s="23"/>
      <c r="S237" s="142">
        <v>0</v>
      </c>
      <c r="T237" s="22"/>
      <c r="U237" s="3">
        <v>8</v>
      </c>
      <c r="V237" s="23">
        <v>44019</v>
      </c>
      <c r="W237" s="20">
        <v>5</v>
      </c>
      <c r="X237" s="22"/>
      <c r="Y237" s="3">
        <v>5</v>
      </c>
      <c r="Z237" s="23">
        <v>44018</v>
      </c>
      <c r="AA237" s="140">
        <v>5</v>
      </c>
      <c r="AB237" s="22"/>
      <c r="AC237" s="3">
        <v>3</v>
      </c>
      <c r="AD237" s="23">
        <v>44017</v>
      </c>
      <c r="AE237" s="140">
        <v>5</v>
      </c>
      <c r="AF237" s="22"/>
      <c r="AG237" s="3">
        <v>1</v>
      </c>
      <c r="AH237" s="23">
        <v>44016</v>
      </c>
      <c r="AI237" s="20">
        <v>5</v>
      </c>
      <c r="AJ237" s="22"/>
      <c r="AK237" s="3">
        <v>1</v>
      </c>
      <c r="AL237" s="23">
        <v>44015</v>
      </c>
      <c r="AM237" s="140">
        <v>5</v>
      </c>
      <c r="AN237" s="132"/>
      <c r="AO237" s="3">
        <v>1</v>
      </c>
      <c r="AP237" s="23">
        <v>44014</v>
      </c>
      <c r="AQ237" s="140">
        <v>5</v>
      </c>
      <c r="AR237" s="132"/>
      <c r="AS237" s="3">
        <v>1</v>
      </c>
      <c r="AT237" s="23">
        <v>44013</v>
      </c>
      <c r="AU237" s="140">
        <v>5</v>
      </c>
      <c r="AV237" s="132"/>
      <c r="AW237" s="3">
        <v>1</v>
      </c>
      <c r="AX237" s="23">
        <v>44012</v>
      </c>
      <c r="AY237" s="140">
        <v>5</v>
      </c>
      <c r="AZ237" s="132"/>
      <c r="BA237" s="3">
        <v>1</v>
      </c>
      <c r="BB237" s="23">
        <v>44011</v>
      </c>
      <c r="BC237" s="140">
        <v>5</v>
      </c>
      <c r="BD237" s="132"/>
      <c r="BE237" s="3">
        <v>1</v>
      </c>
      <c r="BF237" s="23">
        <v>44010</v>
      </c>
      <c r="BG237" s="140">
        <v>5</v>
      </c>
      <c r="BH237" s="22"/>
    </row>
    <row r="238" spans="1:60" ht="13.75" thickBot="1" x14ac:dyDescent="0.3">
      <c r="A238" s="37">
        <v>44023</v>
      </c>
      <c r="B238" s="61">
        <v>0.75</v>
      </c>
      <c r="C238" s="144">
        <f t="shared" si="30"/>
        <v>3</v>
      </c>
      <c r="D238" s="145">
        <f t="shared" ref="D238:D246" si="34">C238</f>
        <v>3</v>
      </c>
      <c r="E238" s="20">
        <f t="shared" ref="E238:E246" si="35">SUM(K238,O238,S238,W238,AA238,AE238,AI238,AM238,AQ238,AU238,AY238,BC238,BG238)</f>
        <v>195</v>
      </c>
      <c r="F238" s="20">
        <v>5</v>
      </c>
      <c r="G238" s="95">
        <f t="shared" si="33"/>
        <v>44023</v>
      </c>
      <c r="H238" s="22"/>
      <c r="I238" s="3">
        <v>6</v>
      </c>
      <c r="J238" s="23">
        <v>44022</v>
      </c>
      <c r="K238" s="140">
        <v>15</v>
      </c>
      <c r="L238" s="22"/>
      <c r="M238" s="3">
        <v>8</v>
      </c>
      <c r="N238" s="23">
        <v>44021</v>
      </c>
      <c r="O238" s="20">
        <v>15</v>
      </c>
      <c r="P238" s="22"/>
      <c r="Q238" s="3">
        <v>8</v>
      </c>
      <c r="R238" s="23">
        <v>44020</v>
      </c>
      <c r="S238" s="20">
        <v>15</v>
      </c>
      <c r="T238" s="22"/>
      <c r="U238" s="3">
        <v>8</v>
      </c>
      <c r="V238" s="23">
        <v>44019</v>
      </c>
      <c r="W238" s="20">
        <v>15</v>
      </c>
      <c r="X238" s="22"/>
      <c r="Y238" s="3">
        <v>5</v>
      </c>
      <c r="Z238" s="23">
        <v>44018</v>
      </c>
      <c r="AA238" s="20">
        <v>15</v>
      </c>
      <c r="AB238" s="22"/>
      <c r="AC238" s="3">
        <v>3</v>
      </c>
      <c r="AD238" s="23">
        <v>44017</v>
      </c>
      <c r="AE238" s="20">
        <v>15</v>
      </c>
      <c r="AF238" s="22"/>
      <c r="AG238" s="3">
        <v>1</v>
      </c>
      <c r="AH238" s="23">
        <v>44016</v>
      </c>
      <c r="AI238" s="20">
        <v>15</v>
      </c>
      <c r="AJ238" s="132"/>
      <c r="AK238" s="3">
        <v>1</v>
      </c>
      <c r="AL238" s="23">
        <v>44015</v>
      </c>
      <c r="AM238" s="20">
        <v>15</v>
      </c>
      <c r="AN238" s="132"/>
      <c r="AO238" s="3">
        <v>1</v>
      </c>
      <c r="AP238" s="23">
        <v>44014</v>
      </c>
      <c r="AQ238" s="20">
        <v>15</v>
      </c>
      <c r="AR238" s="132"/>
      <c r="AS238" s="3">
        <v>1</v>
      </c>
      <c r="AT238" s="23">
        <v>44013</v>
      </c>
      <c r="AU238" s="20">
        <v>15</v>
      </c>
      <c r="AV238" s="132"/>
      <c r="AW238" s="3">
        <v>1</v>
      </c>
      <c r="AX238" s="23">
        <v>44012</v>
      </c>
      <c r="AY238" s="20">
        <v>15</v>
      </c>
      <c r="AZ238" s="132"/>
      <c r="BA238" s="3">
        <v>1</v>
      </c>
      <c r="BB238" s="23">
        <v>44011</v>
      </c>
      <c r="BC238" s="20">
        <v>15</v>
      </c>
      <c r="BD238" s="132"/>
      <c r="BE238" s="3">
        <v>1</v>
      </c>
      <c r="BF238" s="23">
        <v>44010</v>
      </c>
      <c r="BG238" s="20">
        <v>15</v>
      </c>
      <c r="BH238" s="22"/>
    </row>
    <row r="239" spans="1:60" s="8" customFormat="1" x14ac:dyDescent="0.25">
      <c r="A239" s="5">
        <v>44024</v>
      </c>
      <c r="B239" s="63">
        <v>0.41666666666666669</v>
      </c>
      <c r="C239" s="135">
        <f t="shared" si="30"/>
        <v>2</v>
      </c>
      <c r="D239" s="136">
        <f t="shared" si="34"/>
        <v>2</v>
      </c>
      <c r="E239" s="7">
        <f t="shared" si="35"/>
        <v>130</v>
      </c>
      <c r="F239" s="7">
        <v>5</v>
      </c>
      <c r="G239" s="141">
        <f t="shared" ref="G239:G246" si="36">J239+1</f>
        <v>44024</v>
      </c>
      <c r="H239" s="12"/>
      <c r="I239" s="9">
        <v>6</v>
      </c>
      <c r="J239" s="10">
        <v>44023</v>
      </c>
      <c r="K239" s="137">
        <v>10</v>
      </c>
      <c r="L239" s="12"/>
      <c r="M239" s="9">
        <v>8</v>
      </c>
      <c r="N239" s="10">
        <v>44022</v>
      </c>
      <c r="O239" s="7">
        <v>10</v>
      </c>
      <c r="P239" s="12"/>
      <c r="Q239" s="9">
        <v>8</v>
      </c>
      <c r="R239" s="10">
        <v>44021</v>
      </c>
      <c r="S239" s="7">
        <v>10</v>
      </c>
      <c r="T239" s="12"/>
      <c r="U239" s="9">
        <v>8</v>
      </c>
      <c r="V239" s="10">
        <v>44020</v>
      </c>
      <c r="W239" s="7">
        <v>10</v>
      </c>
      <c r="X239" s="12"/>
      <c r="Y239" s="9">
        <v>5</v>
      </c>
      <c r="Z239" s="10">
        <v>44019</v>
      </c>
      <c r="AA239" s="7">
        <v>10</v>
      </c>
      <c r="AB239" s="12"/>
      <c r="AC239" s="9">
        <v>3</v>
      </c>
      <c r="AD239" s="10">
        <v>44018</v>
      </c>
      <c r="AE239" s="7">
        <v>10</v>
      </c>
      <c r="AF239" s="12"/>
      <c r="AG239" s="9">
        <v>1</v>
      </c>
      <c r="AH239" s="10">
        <v>44017</v>
      </c>
      <c r="AI239" s="7">
        <v>10</v>
      </c>
      <c r="AJ239" s="139"/>
      <c r="AK239" s="9">
        <v>1</v>
      </c>
      <c r="AL239" s="10">
        <v>44016</v>
      </c>
      <c r="AM239" s="7">
        <v>10</v>
      </c>
      <c r="AN239" s="139"/>
      <c r="AO239" s="9">
        <v>1</v>
      </c>
      <c r="AP239" s="10">
        <v>44015</v>
      </c>
      <c r="AQ239" s="7">
        <v>10</v>
      </c>
      <c r="AR239" s="139"/>
      <c r="AS239" s="9">
        <v>1</v>
      </c>
      <c r="AT239" s="10">
        <v>44014</v>
      </c>
      <c r="AU239" s="7">
        <v>10</v>
      </c>
      <c r="AV239" s="139"/>
      <c r="AW239" s="9">
        <v>1</v>
      </c>
      <c r="AX239" s="10">
        <v>44013</v>
      </c>
      <c r="AY239" s="7">
        <v>10</v>
      </c>
      <c r="AZ239" s="139"/>
      <c r="BA239" s="9">
        <v>1</v>
      </c>
      <c r="BB239" s="10">
        <v>44012</v>
      </c>
      <c r="BC239" s="7">
        <v>10</v>
      </c>
      <c r="BD239" s="139"/>
      <c r="BE239" s="9">
        <v>1</v>
      </c>
      <c r="BF239" s="10">
        <v>44011</v>
      </c>
      <c r="BG239" s="7">
        <v>10</v>
      </c>
      <c r="BH239" s="12"/>
    </row>
    <row r="240" spans="1:60" x14ac:dyDescent="0.25">
      <c r="A240" s="37"/>
      <c r="B240" s="61"/>
      <c r="C240" s="144">
        <f t="shared" si="30"/>
        <v>1</v>
      </c>
      <c r="D240" s="145">
        <f t="shared" si="34"/>
        <v>1</v>
      </c>
      <c r="E240" s="20">
        <f t="shared" si="35"/>
        <v>60</v>
      </c>
      <c r="F240" s="20">
        <v>5</v>
      </c>
      <c r="G240" s="95">
        <f t="shared" si="36"/>
        <v>44024</v>
      </c>
      <c r="H240" s="22"/>
      <c r="I240" s="3">
        <v>6</v>
      </c>
      <c r="J240" s="23">
        <v>44023</v>
      </c>
      <c r="K240" s="140">
        <v>5</v>
      </c>
      <c r="L240" s="22"/>
      <c r="M240" s="3">
        <v>8</v>
      </c>
      <c r="N240" s="23">
        <v>44022</v>
      </c>
      <c r="O240" s="20">
        <v>5</v>
      </c>
      <c r="P240" s="22"/>
      <c r="Q240" s="3">
        <v>8</v>
      </c>
      <c r="R240" s="23">
        <v>44021</v>
      </c>
      <c r="S240" s="20">
        <v>5</v>
      </c>
      <c r="T240" s="22"/>
      <c r="U240" s="3">
        <v>8</v>
      </c>
      <c r="V240" s="23">
        <v>44020</v>
      </c>
      <c r="W240" s="20">
        <v>5</v>
      </c>
      <c r="X240" s="22"/>
      <c r="Y240" s="3">
        <v>5</v>
      </c>
      <c r="Z240" s="23">
        <v>44019</v>
      </c>
      <c r="AA240" s="20">
        <v>5</v>
      </c>
      <c r="AB240" s="22"/>
      <c r="AC240" s="3">
        <v>3</v>
      </c>
      <c r="AD240" s="23">
        <v>44018</v>
      </c>
      <c r="AE240" s="20">
        <v>5</v>
      </c>
      <c r="AF240" s="22"/>
      <c r="AG240" s="3">
        <v>1</v>
      </c>
      <c r="AH240" s="23">
        <v>44017</v>
      </c>
      <c r="AI240" s="20">
        <v>5</v>
      </c>
      <c r="AJ240" s="132"/>
      <c r="AK240" s="3">
        <v>1</v>
      </c>
      <c r="AL240" s="23">
        <v>44016</v>
      </c>
      <c r="AM240" s="20">
        <v>5</v>
      </c>
      <c r="AN240" s="132"/>
      <c r="AO240" s="3">
        <v>1</v>
      </c>
      <c r="AP240" s="23">
        <v>44015</v>
      </c>
      <c r="AQ240" s="20">
        <v>5</v>
      </c>
      <c r="AR240" s="132"/>
      <c r="AS240" s="3">
        <v>1</v>
      </c>
      <c r="AT240" s="23">
        <v>44014</v>
      </c>
      <c r="AU240" s="20">
        <v>5</v>
      </c>
      <c r="AV240" s="132"/>
      <c r="AW240" s="3">
        <v>1</v>
      </c>
      <c r="AX240" s="23">
        <v>44013</v>
      </c>
      <c r="AY240" s="20">
        <v>5</v>
      </c>
      <c r="AZ240" s="132"/>
      <c r="BA240" s="3">
        <v>1</v>
      </c>
      <c r="BB240" s="23">
        <v>44012</v>
      </c>
      <c r="BC240" s="20">
        <v>5</v>
      </c>
      <c r="BD240" s="132"/>
      <c r="BE240" s="3"/>
      <c r="BF240" s="23"/>
      <c r="BG240" s="20"/>
      <c r="BH240" s="22"/>
    </row>
    <row r="241" spans="1:60" ht="13.75" thickBot="1" x14ac:dyDescent="0.3">
      <c r="A241" s="37"/>
      <c r="B241" s="61"/>
      <c r="C241" s="144">
        <f t="shared" si="30"/>
        <v>1</v>
      </c>
      <c r="D241" s="145">
        <f t="shared" si="34"/>
        <v>1</v>
      </c>
      <c r="E241" s="20">
        <f t="shared" si="35"/>
        <v>10</v>
      </c>
      <c r="F241" s="20">
        <v>5</v>
      </c>
      <c r="G241" s="95">
        <f t="shared" si="36"/>
        <v>44024</v>
      </c>
      <c r="H241" s="22"/>
      <c r="I241" s="3">
        <v>6</v>
      </c>
      <c r="J241" s="23">
        <v>44023</v>
      </c>
      <c r="K241" s="140">
        <v>5</v>
      </c>
      <c r="L241" s="22"/>
      <c r="M241" s="3">
        <v>8</v>
      </c>
      <c r="N241" s="23">
        <v>44022</v>
      </c>
      <c r="O241" s="20">
        <v>5</v>
      </c>
      <c r="P241" s="22"/>
      <c r="Q241" s="3"/>
      <c r="R241" s="23"/>
      <c r="S241" s="20"/>
      <c r="T241" s="22"/>
      <c r="U241" s="3"/>
      <c r="V241" s="23"/>
      <c r="W241" s="140"/>
      <c r="X241" s="22"/>
      <c r="Y241" s="3"/>
      <c r="Z241" s="23"/>
      <c r="AA241" s="140"/>
      <c r="AB241" s="22"/>
      <c r="AC241" s="3"/>
      <c r="AD241" s="23"/>
      <c r="AE241" s="20"/>
      <c r="AF241" s="22"/>
      <c r="AG241" s="3"/>
      <c r="AH241" s="23"/>
      <c r="AI241" s="140"/>
      <c r="AJ241" s="132"/>
      <c r="AK241" s="3"/>
      <c r="AL241" s="23"/>
      <c r="AM241" s="140"/>
      <c r="AN241" s="132"/>
      <c r="AO241" s="3"/>
      <c r="AP241" s="23"/>
      <c r="AQ241" s="140"/>
      <c r="AR241" s="132"/>
      <c r="AS241" s="3"/>
      <c r="AT241" s="23"/>
      <c r="AU241" s="140"/>
      <c r="AV241" s="132"/>
      <c r="AW241" s="3"/>
      <c r="AX241" s="23"/>
      <c r="AY241" s="140"/>
      <c r="AZ241" s="132"/>
      <c r="BA241" s="3"/>
      <c r="BB241" s="23"/>
      <c r="BC241" s="140"/>
      <c r="BD241" s="132"/>
      <c r="BE241" s="3"/>
      <c r="BF241" s="23"/>
      <c r="BG241" s="20"/>
      <c r="BH241" s="22"/>
    </row>
    <row r="242" spans="1:60" s="8" customFormat="1" x14ac:dyDescent="0.25">
      <c r="A242" s="5">
        <v>44025</v>
      </c>
      <c r="B242" s="63">
        <v>0.33333333333333331</v>
      </c>
      <c r="C242" s="135">
        <f t="shared" si="30"/>
        <v>1</v>
      </c>
      <c r="D242" s="136">
        <f t="shared" si="34"/>
        <v>1</v>
      </c>
      <c r="E242" s="7">
        <f t="shared" si="35"/>
        <v>50</v>
      </c>
      <c r="F242" s="7">
        <v>5</v>
      </c>
      <c r="G242" s="141">
        <f t="shared" si="36"/>
        <v>44024</v>
      </c>
      <c r="H242" s="12"/>
      <c r="I242" s="9">
        <v>6</v>
      </c>
      <c r="J242" s="10">
        <v>44023</v>
      </c>
      <c r="K242" s="137">
        <v>5</v>
      </c>
      <c r="L242" s="12"/>
      <c r="M242" s="9">
        <v>8</v>
      </c>
      <c r="N242" s="10">
        <v>44022</v>
      </c>
      <c r="O242" s="7">
        <v>5</v>
      </c>
      <c r="P242" s="12"/>
      <c r="Q242" s="9">
        <v>8</v>
      </c>
      <c r="R242" s="10">
        <v>44021</v>
      </c>
      <c r="S242" s="7">
        <v>5</v>
      </c>
      <c r="T242" s="12"/>
      <c r="U242" s="9"/>
      <c r="V242" s="10"/>
      <c r="W242" s="148">
        <v>0</v>
      </c>
      <c r="X242" s="12"/>
      <c r="Y242" s="9"/>
      <c r="Z242" s="10"/>
      <c r="AA242" s="148">
        <v>0</v>
      </c>
      <c r="AB242" s="12"/>
      <c r="AC242" s="9">
        <v>3</v>
      </c>
      <c r="AD242" s="10">
        <v>44018</v>
      </c>
      <c r="AE242" s="7">
        <v>5</v>
      </c>
      <c r="AF242" s="12"/>
      <c r="AG242" s="9">
        <v>1</v>
      </c>
      <c r="AH242" s="10">
        <v>44017</v>
      </c>
      <c r="AI242" s="7">
        <v>5</v>
      </c>
      <c r="AJ242" s="139"/>
      <c r="AK242" s="9">
        <v>1</v>
      </c>
      <c r="AL242" s="10">
        <v>44016</v>
      </c>
      <c r="AM242" s="7">
        <v>5</v>
      </c>
      <c r="AN242" s="139"/>
      <c r="AO242" s="9">
        <v>1</v>
      </c>
      <c r="AP242" s="10">
        <v>44015</v>
      </c>
      <c r="AQ242" s="7">
        <v>5</v>
      </c>
      <c r="AR242" s="139"/>
      <c r="AS242" s="9">
        <v>1</v>
      </c>
      <c r="AT242" s="10">
        <v>44014</v>
      </c>
      <c r="AU242" s="7">
        <v>5</v>
      </c>
      <c r="AV242" s="139"/>
      <c r="AW242" s="9"/>
      <c r="AX242" s="10"/>
      <c r="AY242" s="148">
        <v>0</v>
      </c>
      <c r="AZ242" s="139"/>
      <c r="BA242" s="9">
        <v>1</v>
      </c>
      <c r="BB242" s="10">
        <v>44012</v>
      </c>
      <c r="BC242" s="7">
        <v>5</v>
      </c>
      <c r="BD242" s="139"/>
      <c r="BE242" s="9">
        <v>1</v>
      </c>
      <c r="BF242" s="10">
        <v>44011</v>
      </c>
      <c r="BG242" s="7">
        <v>5</v>
      </c>
      <c r="BH242" s="12"/>
    </row>
    <row r="243" spans="1:60" x14ac:dyDescent="0.25">
      <c r="A243" s="37"/>
      <c r="B243" s="61"/>
      <c r="C243" s="144">
        <f t="shared" si="30"/>
        <v>3</v>
      </c>
      <c r="D243" s="145">
        <f t="shared" si="34"/>
        <v>3</v>
      </c>
      <c r="E243" s="20">
        <f t="shared" si="35"/>
        <v>195</v>
      </c>
      <c r="F243" s="20">
        <v>5</v>
      </c>
      <c r="G243" s="95">
        <f t="shared" si="36"/>
        <v>44025</v>
      </c>
      <c r="H243" s="22"/>
      <c r="I243" s="3">
        <v>6</v>
      </c>
      <c r="J243" s="23">
        <v>44024</v>
      </c>
      <c r="K243" s="140">
        <v>15</v>
      </c>
      <c r="L243" s="22"/>
      <c r="M243" s="3">
        <v>8</v>
      </c>
      <c r="N243" s="23">
        <v>44023</v>
      </c>
      <c r="O243" s="20">
        <v>15</v>
      </c>
      <c r="P243" s="22"/>
      <c r="Q243" s="3">
        <v>8</v>
      </c>
      <c r="R243" s="23">
        <v>44022</v>
      </c>
      <c r="S243" s="20">
        <v>15</v>
      </c>
      <c r="T243" s="22"/>
      <c r="U243" s="3">
        <v>8</v>
      </c>
      <c r="V243" s="23">
        <v>44021</v>
      </c>
      <c r="W243" s="20">
        <v>15</v>
      </c>
      <c r="X243" s="22"/>
      <c r="Y243" s="3">
        <v>5</v>
      </c>
      <c r="Z243" s="23">
        <v>44020</v>
      </c>
      <c r="AA243" s="20">
        <v>15</v>
      </c>
      <c r="AB243" s="22"/>
      <c r="AC243" s="3">
        <v>3</v>
      </c>
      <c r="AD243" s="23">
        <v>44019</v>
      </c>
      <c r="AE243" s="20">
        <v>15</v>
      </c>
      <c r="AF243" s="22"/>
      <c r="AG243" s="3">
        <v>1</v>
      </c>
      <c r="AH243" s="23">
        <v>44018</v>
      </c>
      <c r="AI243" s="20">
        <v>15</v>
      </c>
      <c r="AJ243" s="132"/>
      <c r="AK243" s="3">
        <v>1</v>
      </c>
      <c r="AL243" s="23">
        <v>44017</v>
      </c>
      <c r="AM243" s="20">
        <v>15</v>
      </c>
      <c r="AN243" s="132"/>
      <c r="AO243" s="3">
        <v>1</v>
      </c>
      <c r="AP243" s="23">
        <v>44016</v>
      </c>
      <c r="AQ243" s="20">
        <v>15</v>
      </c>
      <c r="AR243" s="132"/>
      <c r="AS243" s="3">
        <v>1</v>
      </c>
      <c r="AT243" s="23">
        <v>44015</v>
      </c>
      <c r="AU243" s="20">
        <v>15</v>
      </c>
      <c r="AV243" s="132"/>
      <c r="AW243" s="3">
        <v>1</v>
      </c>
      <c r="AX243" s="23">
        <v>44014</v>
      </c>
      <c r="AY243" s="20">
        <v>15</v>
      </c>
      <c r="AZ243" s="132"/>
      <c r="BA243" s="3">
        <v>1</v>
      </c>
      <c r="BB243" s="23">
        <v>44013</v>
      </c>
      <c r="BC243" s="20">
        <v>15</v>
      </c>
      <c r="BD243" s="132"/>
      <c r="BE243" s="3">
        <v>1</v>
      </c>
      <c r="BF243" s="23">
        <v>44012</v>
      </c>
      <c r="BG243" s="20">
        <v>15</v>
      </c>
      <c r="BH243" s="22"/>
    </row>
    <row r="244" spans="1:60" x14ac:dyDescent="0.25">
      <c r="A244" s="37"/>
      <c r="B244" s="61"/>
      <c r="C244" s="144">
        <f t="shared" si="30"/>
        <v>1</v>
      </c>
      <c r="D244" s="145">
        <f t="shared" si="34"/>
        <v>1</v>
      </c>
      <c r="E244" s="20">
        <f t="shared" si="35"/>
        <v>40</v>
      </c>
      <c r="F244" s="20">
        <v>5</v>
      </c>
      <c r="G244" s="95">
        <f t="shared" si="36"/>
        <v>44025</v>
      </c>
      <c r="H244" s="22"/>
      <c r="I244" s="3">
        <v>6</v>
      </c>
      <c r="J244" s="23">
        <v>44024</v>
      </c>
      <c r="K244" s="140">
        <v>5</v>
      </c>
      <c r="L244" s="22"/>
      <c r="M244" s="3">
        <v>8</v>
      </c>
      <c r="N244" s="23">
        <v>44023</v>
      </c>
      <c r="O244" s="140">
        <v>5</v>
      </c>
      <c r="P244" s="22"/>
      <c r="Q244" s="3">
        <v>8</v>
      </c>
      <c r="R244" s="23">
        <v>44022</v>
      </c>
      <c r="S244" s="140">
        <v>5</v>
      </c>
      <c r="T244" s="22"/>
      <c r="U244" s="3">
        <v>8</v>
      </c>
      <c r="V244" s="23">
        <v>44021</v>
      </c>
      <c r="W244" s="140">
        <v>5</v>
      </c>
      <c r="X244" s="22"/>
      <c r="Y244" s="3">
        <v>5</v>
      </c>
      <c r="Z244" s="23">
        <v>44020</v>
      </c>
      <c r="AA244" s="140">
        <v>5</v>
      </c>
      <c r="AB244" s="22"/>
      <c r="AC244" s="3">
        <v>3</v>
      </c>
      <c r="AD244" s="23">
        <v>44019</v>
      </c>
      <c r="AE244" s="140">
        <v>5</v>
      </c>
      <c r="AF244" s="22"/>
      <c r="AG244" s="3">
        <v>1</v>
      </c>
      <c r="AH244" s="23">
        <v>44018</v>
      </c>
      <c r="AI244" s="140">
        <v>5</v>
      </c>
      <c r="AJ244" s="132"/>
      <c r="AK244" s="3"/>
      <c r="AL244" s="23"/>
      <c r="AM244" s="143">
        <v>0</v>
      </c>
      <c r="AN244" s="132"/>
      <c r="AO244" s="3"/>
      <c r="AP244" s="23"/>
      <c r="AQ244" s="143">
        <v>0</v>
      </c>
      <c r="AR244" s="132"/>
      <c r="AS244" s="3">
        <v>1</v>
      </c>
      <c r="AT244" s="23">
        <v>44015</v>
      </c>
      <c r="AU244" s="140">
        <v>5</v>
      </c>
      <c r="AV244" s="132"/>
      <c r="AW244" s="3"/>
      <c r="AX244" s="23"/>
      <c r="AY244" s="140"/>
      <c r="AZ244" s="132"/>
      <c r="BA244" s="3"/>
      <c r="BB244" s="23"/>
      <c r="BC244" s="140"/>
      <c r="BD244" s="132"/>
      <c r="BE244" s="3"/>
      <c r="BF244" s="23"/>
      <c r="BG244" s="20"/>
      <c r="BH244" s="22"/>
    </row>
    <row r="245" spans="1:60" x14ac:dyDescent="0.25">
      <c r="A245" s="37">
        <v>44025</v>
      </c>
      <c r="B245" s="61">
        <v>0.45833333333333331</v>
      </c>
      <c r="C245" s="144">
        <f t="shared" si="30"/>
        <v>2</v>
      </c>
      <c r="D245" s="145">
        <f t="shared" si="34"/>
        <v>2</v>
      </c>
      <c r="E245" s="20">
        <f t="shared" si="35"/>
        <v>130</v>
      </c>
      <c r="F245" s="20">
        <v>5</v>
      </c>
      <c r="G245" s="95">
        <f t="shared" si="36"/>
        <v>44025</v>
      </c>
      <c r="H245" s="22"/>
      <c r="I245" s="3">
        <v>6</v>
      </c>
      <c r="J245" s="23">
        <v>44024</v>
      </c>
      <c r="K245" s="140">
        <v>10</v>
      </c>
      <c r="L245" s="22"/>
      <c r="M245" s="3">
        <v>8</v>
      </c>
      <c r="N245" s="23">
        <v>44023</v>
      </c>
      <c r="O245" s="140">
        <v>10</v>
      </c>
      <c r="P245" s="22"/>
      <c r="Q245" s="3">
        <v>8</v>
      </c>
      <c r="R245" s="23">
        <v>44022</v>
      </c>
      <c r="S245" s="140">
        <v>10</v>
      </c>
      <c r="T245" s="22"/>
      <c r="U245" s="3">
        <v>8</v>
      </c>
      <c r="V245" s="23">
        <v>44021</v>
      </c>
      <c r="W245" s="140">
        <v>10</v>
      </c>
      <c r="X245" s="22"/>
      <c r="Y245" s="3">
        <v>5</v>
      </c>
      <c r="Z245" s="23">
        <v>44020</v>
      </c>
      <c r="AA245" s="140">
        <v>10</v>
      </c>
      <c r="AB245" s="22"/>
      <c r="AC245" s="3">
        <v>3</v>
      </c>
      <c r="AD245" s="23">
        <v>44019</v>
      </c>
      <c r="AE245" s="140">
        <v>10</v>
      </c>
      <c r="AF245" s="22"/>
      <c r="AG245" s="3">
        <v>1</v>
      </c>
      <c r="AH245" s="23">
        <v>44018</v>
      </c>
      <c r="AI245" s="140">
        <v>10</v>
      </c>
      <c r="AJ245" s="132"/>
      <c r="AK245" s="3">
        <v>1</v>
      </c>
      <c r="AL245" s="23">
        <v>44017</v>
      </c>
      <c r="AM245" s="140">
        <v>10</v>
      </c>
      <c r="AN245" s="132"/>
      <c r="AO245" s="3">
        <v>1</v>
      </c>
      <c r="AP245" s="23">
        <v>44016</v>
      </c>
      <c r="AQ245" s="140">
        <v>10</v>
      </c>
      <c r="AR245" s="132"/>
      <c r="AS245" s="3">
        <v>1</v>
      </c>
      <c r="AT245" s="23">
        <v>44015</v>
      </c>
      <c r="AU245" s="140">
        <v>10</v>
      </c>
      <c r="AV245" s="132"/>
      <c r="AW245" s="3">
        <v>1</v>
      </c>
      <c r="AX245" s="23">
        <v>44014</v>
      </c>
      <c r="AY245" s="140">
        <v>10</v>
      </c>
      <c r="AZ245" s="132"/>
      <c r="BA245" s="3">
        <v>1</v>
      </c>
      <c r="BB245" s="23">
        <v>44013</v>
      </c>
      <c r="BC245" s="140">
        <v>10</v>
      </c>
      <c r="BD245" s="132"/>
      <c r="BE245" s="3">
        <v>1</v>
      </c>
      <c r="BF245" s="23">
        <v>44012</v>
      </c>
      <c r="BG245" s="20">
        <v>10</v>
      </c>
      <c r="BH245" s="22"/>
    </row>
    <row r="246" spans="1:60" customFormat="1" ht="13.75" thickBot="1" x14ac:dyDescent="0.3">
      <c r="A246" s="30"/>
      <c r="B246" s="62"/>
      <c r="C246" s="128">
        <f t="shared" si="30"/>
        <v>1</v>
      </c>
      <c r="D246" s="129">
        <f t="shared" si="34"/>
        <v>1</v>
      </c>
      <c r="E246" s="33">
        <f t="shared" si="35"/>
        <v>25</v>
      </c>
      <c r="F246" s="33">
        <v>5</v>
      </c>
      <c r="G246" s="147">
        <f t="shared" si="36"/>
        <v>44025</v>
      </c>
      <c r="H246" s="22"/>
      <c r="I246" s="3">
        <v>6</v>
      </c>
      <c r="J246" s="42">
        <v>44024</v>
      </c>
      <c r="K246" s="130">
        <v>5</v>
      </c>
      <c r="L246" s="22"/>
      <c r="M246" s="3">
        <v>8</v>
      </c>
      <c r="N246" s="42">
        <v>44023</v>
      </c>
      <c r="O246" s="130">
        <v>5</v>
      </c>
      <c r="P246" s="22"/>
      <c r="Q246" s="3">
        <v>8</v>
      </c>
      <c r="R246" s="42">
        <v>44022</v>
      </c>
      <c r="S246" s="130">
        <v>5</v>
      </c>
      <c r="T246" s="22"/>
      <c r="U246" s="3">
        <v>8</v>
      </c>
      <c r="V246" s="42">
        <v>44021</v>
      </c>
      <c r="W246" s="130">
        <v>5</v>
      </c>
      <c r="X246" s="22"/>
      <c r="Y246" s="3">
        <v>5</v>
      </c>
      <c r="Z246" s="42">
        <v>44020</v>
      </c>
      <c r="AA246" s="130">
        <v>5</v>
      </c>
      <c r="AB246" s="22"/>
      <c r="AC246" s="3"/>
      <c r="AD246" s="42"/>
      <c r="AE246" s="130"/>
      <c r="AF246" s="22"/>
      <c r="AG246" s="3"/>
      <c r="AH246" s="42"/>
      <c r="AI246" s="130"/>
      <c r="AJ246" s="132"/>
      <c r="AK246" s="3"/>
      <c r="AL246" s="42"/>
      <c r="AM246" s="130"/>
      <c r="AN246" s="132"/>
      <c r="AO246" s="3"/>
      <c r="AP246" s="42"/>
      <c r="AQ246" s="130"/>
      <c r="AR246" s="132"/>
      <c r="AS246" s="3"/>
      <c r="AT246" s="42"/>
      <c r="AU246" s="130"/>
      <c r="AV246" s="132"/>
      <c r="AW246" s="3"/>
      <c r="AX246" s="42"/>
      <c r="AY246" s="130"/>
      <c r="AZ246" s="132"/>
      <c r="BA246" s="3"/>
      <c r="BB246" s="42"/>
      <c r="BC246" s="130"/>
      <c r="BD246" s="132"/>
      <c r="BE246" s="3"/>
      <c r="BF246" s="42"/>
      <c r="BG246" s="33"/>
      <c r="BH246" s="22"/>
    </row>
    <row r="247" spans="1:60" s="8" customFormat="1" x14ac:dyDescent="0.25">
      <c r="A247" s="5">
        <v>44026</v>
      </c>
      <c r="B247" s="63">
        <v>0.29166666666666669</v>
      </c>
      <c r="C247" s="135">
        <f>ABS(MAX(K247,O247,S247,W247,AA247,AE247,AI247,AM247,AQ247,AU247,AY247,BC247,BG247)/F247)</f>
        <v>1</v>
      </c>
      <c r="D247" s="136">
        <f t="shared" ref="D247:D253" si="37">C247</f>
        <v>1</v>
      </c>
      <c r="E247" s="7">
        <f t="shared" ref="E247:E253" si="38">SUM(K247,O247,S247,W247,AA247,AE247,AI247,AM247,AQ247,AU247,AY247,BC247,BG247)</f>
        <v>65</v>
      </c>
      <c r="F247" s="7">
        <v>5</v>
      </c>
      <c r="G247" s="141">
        <f>J247+1</f>
        <v>44025</v>
      </c>
      <c r="H247" s="12"/>
      <c r="I247" s="9">
        <v>6</v>
      </c>
      <c r="J247" s="10">
        <v>44024</v>
      </c>
      <c r="K247" s="137">
        <v>5</v>
      </c>
      <c r="L247" s="12"/>
      <c r="M247" s="9">
        <v>8</v>
      </c>
      <c r="N247" s="10">
        <v>44023</v>
      </c>
      <c r="O247" s="137">
        <v>5</v>
      </c>
      <c r="P247" s="12"/>
      <c r="Q247" s="9">
        <v>8</v>
      </c>
      <c r="R247" s="10">
        <v>44022</v>
      </c>
      <c r="S247" s="137">
        <v>5</v>
      </c>
      <c r="T247" s="12"/>
      <c r="U247" s="9">
        <v>8</v>
      </c>
      <c r="V247" s="10">
        <v>44021</v>
      </c>
      <c r="W247" s="137">
        <v>5</v>
      </c>
      <c r="X247" s="12"/>
      <c r="Y247" s="9">
        <v>5</v>
      </c>
      <c r="Z247" s="10">
        <v>44020</v>
      </c>
      <c r="AA247" s="137">
        <v>5</v>
      </c>
      <c r="AB247" s="12"/>
      <c r="AC247" s="9">
        <v>3</v>
      </c>
      <c r="AD247" s="10">
        <v>44019</v>
      </c>
      <c r="AE247" s="137">
        <v>5</v>
      </c>
      <c r="AF247" s="12"/>
      <c r="AG247" s="9">
        <v>1</v>
      </c>
      <c r="AH247" s="10">
        <v>44018</v>
      </c>
      <c r="AI247" s="137">
        <v>5</v>
      </c>
      <c r="AJ247" s="139"/>
      <c r="AK247" s="9">
        <v>1</v>
      </c>
      <c r="AL247" s="10">
        <v>44017</v>
      </c>
      <c r="AM247" s="137">
        <v>5</v>
      </c>
      <c r="AN247" s="139"/>
      <c r="AO247" s="9">
        <v>1</v>
      </c>
      <c r="AP247" s="10">
        <v>44016</v>
      </c>
      <c r="AQ247" s="137">
        <v>5</v>
      </c>
      <c r="AR247" s="139"/>
      <c r="AS247" s="9">
        <v>1</v>
      </c>
      <c r="AT247" s="10">
        <v>44015</v>
      </c>
      <c r="AU247" s="137">
        <v>5</v>
      </c>
      <c r="AV247" s="139"/>
      <c r="AW247" s="9">
        <v>1</v>
      </c>
      <c r="AX247" s="10">
        <v>44014</v>
      </c>
      <c r="AY247" s="137">
        <v>5</v>
      </c>
      <c r="AZ247" s="139"/>
      <c r="BA247" s="9">
        <v>1</v>
      </c>
      <c r="BB247" s="10">
        <v>44013</v>
      </c>
      <c r="BC247" s="137">
        <v>5</v>
      </c>
      <c r="BD247" s="139"/>
      <c r="BE247" s="9">
        <v>1</v>
      </c>
      <c r="BF247" s="10">
        <v>44012</v>
      </c>
      <c r="BG247" s="7">
        <v>5</v>
      </c>
      <c r="BH247" s="12"/>
    </row>
    <row r="248" spans="1:60" x14ac:dyDescent="0.25">
      <c r="A248" s="37"/>
      <c r="B248" s="61"/>
      <c r="C248" s="144">
        <f t="shared" ref="C248:C253" si="39">ABS(MAX(K248,O248,S248,W248,AA248,AE248,AI248,AM248,AQ248,AU248,AY248,BC248,BG248)/F248)</f>
        <v>1</v>
      </c>
      <c r="D248" s="145">
        <f t="shared" si="37"/>
        <v>1</v>
      </c>
      <c r="E248" s="20">
        <f t="shared" si="38"/>
        <v>55</v>
      </c>
      <c r="F248" s="20">
        <v>5</v>
      </c>
      <c r="G248" s="95">
        <f>J248+1</f>
        <v>44025</v>
      </c>
      <c r="H248" s="22"/>
      <c r="I248" s="3">
        <v>6</v>
      </c>
      <c r="J248" s="23">
        <v>44024</v>
      </c>
      <c r="K248" s="140">
        <v>5</v>
      </c>
      <c r="L248" s="22"/>
      <c r="M248" s="3">
        <v>8</v>
      </c>
      <c r="N248" s="23">
        <v>44023</v>
      </c>
      <c r="O248" s="20">
        <v>5</v>
      </c>
      <c r="P248" s="22"/>
      <c r="Q248" s="3">
        <v>8</v>
      </c>
      <c r="R248" s="23">
        <v>44022</v>
      </c>
      <c r="S248" s="20">
        <v>5</v>
      </c>
      <c r="T248" s="22"/>
      <c r="U248" s="3">
        <v>8</v>
      </c>
      <c r="V248" s="23">
        <v>44021</v>
      </c>
      <c r="W248" s="140">
        <v>5</v>
      </c>
      <c r="X248" s="22"/>
      <c r="Y248" s="3">
        <v>5</v>
      </c>
      <c r="Z248" s="23">
        <v>44020</v>
      </c>
      <c r="AA248" s="140">
        <v>5</v>
      </c>
      <c r="AB248" s="22"/>
      <c r="AC248" s="3"/>
      <c r="AD248" s="23"/>
      <c r="AE248" s="142">
        <v>0</v>
      </c>
      <c r="AF248" s="22"/>
      <c r="AG248" s="3"/>
      <c r="AH248" s="23"/>
      <c r="AI248" s="143">
        <v>0</v>
      </c>
      <c r="AJ248" s="132"/>
      <c r="AK248" s="3">
        <v>1</v>
      </c>
      <c r="AL248" s="23">
        <v>44017</v>
      </c>
      <c r="AM248" s="140">
        <v>5</v>
      </c>
      <c r="AN248" s="132"/>
      <c r="AO248" s="3">
        <v>1</v>
      </c>
      <c r="AP248" s="23">
        <v>44016</v>
      </c>
      <c r="AQ248" s="140">
        <v>5</v>
      </c>
      <c r="AR248" s="132"/>
      <c r="AS248" s="3">
        <v>1</v>
      </c>
      <c r="AT248" s="23">
        <v>44015</v>
      </c>
      <c r="AU248" s="140">
        <v>5</v>
      </c>
      <c r="AV248" s="132"/>
      <c r="AW248" s="3">
        <v>1</v>
      </c>
      <c r="AX248" s="23">
        <v>44014</v>
      </c>
      <c r="AY248" s="140">
        <v>5</v>
      </c>
      <c r="AZ248" s="132"/>
      <c r="BA248" s="3">
        <v>1</v>
      </c>
      <c r="BB248" s="23">
        <v>44013</v>
      </c>
      <c r="BC248" s="140">
        <v>5</v>
      </c>
      <c r="BD248" s="22"/>
      <c r="BE248" s="3">
        <v>1</v>
      </c>
      <c r="BF248" s="23">
        <v>44012</v>
      </c>
      <c r="BG248" s="20">
        <v>5</v>
      </c>
      <c r="BH248" s="22"/>
    </row>
    <row r="249" spans="1:60" x14ac:dyDescent="0.25">
      <c r="A249" s="37"/>
      <c r="B249" s="61"/>
      <c r="C249" s="144">
        <f t="shared" si="39"/>
        <v>1</v>
      </c>
      <c r="D249" s="145">
        <f t="shared" si="37"/>
        <v>1</v>
      </c>
      <c r="E249" s="20">
        <f t="shared" si="38"/>
        <v>65</v>
      </c>
      <c r="F249" s="20">
        <v>5</v>
      </c>
      <c r="G249" s="95">
        <f>J249+1</f>
        <v>44026</v>
      </c>
      <c r="H249" s="22"/>
      <c r="I249" s="3">
        <v>6</v>
      </c>
      <c r="J249" s="23">
        <v>44025</v>
      </c>
      <c r="K249" s="140">
        <v>5</v>
      </c>
      <c r="L249" s="22"/>
      <c r="M249" s="3">
        <v>8</v>
      </c>
      <c r="N249" s="23">
        <v>44024</v>
      </c>
      <c r="O249" s="140">
        <v>5</v>
      </c>
      <c r="P249" s="22"/>
      <c r="Q249" s="3">
        <v>8</v>
      </c>
      <c r="R249" s="23">
        <v>44023</v>
      </c>
      <c r="S249" s="140">
        <v>5</v>
      </c>
      <c r="T249" s="22"/>
      <c r="U249" s="3">
        <v>8</v>
      </c>
      <c r="V249" s="23">
        <v>44022</v>
      </c>
      <c r="W249" s="140">
        <v>5</v>
      </c>
      <c r="X249" s="22"/>
      <c r="Y249" s="3">
        <v>5</v>
      </c>
      <c r="Z249" s="23">
        <v>44021</v>
      </c>
      <c r="AA249" s="140">
        <v>5</v>
      </c>
      <c r="AB249" s="22"/>
      <c r="AC249" s="3">
        <v>3</v>
      </c>
      <c r="AD249" s="23">
        <v>44020</v>
      </c>
      <c r="AE249" s="140">
        <v>5</v>
      </c>
      <c r="AF249" s="22"/>
      <c r="AG249" s="3">
        <v>1</v>
      </c>
      <c r="AH249" s="23">
        <v>44019</v>
      </c>
      <c r="AI249" s="140">
        <v>5</v>
      </c>
      <c r="AJ249" s="132"/>
      <c r="AK249" s="3">
        <v>1</v>
      </c>
      <c r="AL249" s="23">
        <v>44018</v>
      </c>
      <c r="AM249" s="140">
        <v>5</v>
      </c>
      <c r="AN249" s="132"/>
      <c r="AO249" s="3">
        <v>1</v>
      </c>
      <c r="AP249" s="23">
        <v>44017</v>
      </c>
      <c r="AQ249" s="140">
        <v>5</v>
      </c>
      <c r="AR249" s="132"/>
      <c r="AS249" s="3">
        <v>1</v>
      </c>
      <c r="AT249" s="23">
        <v>44016</v>
      </c>
      <c r="AU249" s="140">
        <v>5</v>
      </c>
      <c r="AV249" s="132"/>
      <c r="AW249" s="3">
        <v>1</v>
      </c>
      <c r="AX249" s="23">
        <v>44015</v>
      </c>
      <c r="AY249" s="140">
        <v>5</v>
      </c>
      <c r="AZ249" s="132"/>
      <c r="BA249" s="3">
        <v>1</v>
      </c>
      <c r="BB249" s="23">
        <v>44014</v>
      </c>
      <c r="BC249" s="140">
        <v>5</v>
      </c>
      <c r="BD249" s="132"/>
      <c r="BE249" s="3">
        <v>1</v>
      </c>
      <c r="BF249" s="23">
        <v>44013</v>
      </c>
      <c r="BG249" s="20">
        <v>5</v>
      </c>
      <c r="BH249" s="22"/>
    </row>
    <row r="250" spans="1:60" x14ac:dyDescent="0.25">
      <c r="A250" s="37"/>
      <c r="B250" s="61"/>
      <c r="C250" s="144">
        <f t="shared" si="39"/>
        <v>1</v>
      </c>
      <c r="D250" s="145">
        <f t="shared" si="37"/>
        <v>1</v>
      </c>
      <c r="E250" s="20">
        <f t="shared" si="38"/>
        <v>55</v>
      </c>
      <c r="F250" s="20">
        <v>5</v>
      </c>
      <c r="G250" s="95">
        <f>J250+1</f>
        <v>44026</v>
      </c>
      <c r="H250" s="22"/>
      <c r="I250" s="3">
        <v>6</v>
      </c>
      <c r="J250" s="23">
        <v>44025</v>
      </c>
      <c r="K250" s="140">
        <v>5</v>
      </c>
      <c r="L250" s="22"/>
      <c r="M250" s="3">
        <v>8</v>
      </c>
      <c r="N250" s="23">
        <v>44024</v>
      </c>
      <c r="O250" s="140">
        <v>5</v>
      </c>
      <c r="P250" s="22"/>
      <c r="Q250" s="3">
        <v>8</v>
      </c>
      <c r="R250" s="23">
        <v>44023</v>
      </c>
      <c r="S250" s="140">
        <v>5</v>
      </c>
      <c r="T250" s="22"/>
      <c r="U250" s="3">
        <v>8</v>
      </c>
      <c r="V250" s="23">
        <v>44022</v>
      </c>
      <c r="W250" s="140">
        <v>5</v>
      </c>
      <c r="X250" s="22"/>
      <c r="Y250" s="3">
        <v>5</v>
      </c>
      <c r="Z250" s="23">
        <v>44021</v>
      </c>
      <c r="AA250" s="140">
        <v>5</v>
      </c>
      <c r="AB250" s="22"/>
      <c r="AC250" s="3">
        <v>3</v>
      </c>
      <c r="AD250" s="23">
        <v>44020</v>
      </c>
      <c r="AE250" s="140">
        <v>5</v>
      </c>
      <c r="AF250" s="22"/>
      <c r="AG250" s="3">
        <v>1</v>
      </c>
      <c r="AH250" s="23">
        <v>44019</v>
      </c>
      <c r="AI250" s="140">
        <v>5</v>
      </c>
      <c r="AJ250" s="132"/>
      <c r="AK250" s="3">
        <v>1</v>
      </c>
      <c r="AL250" s="23">
        <v>44018</v>
      </c>
      <c r="AM250" s="140">
        <v>5</v>
      </c>
      <c r="AN250" s="132"/>
      <c r="AO250" s="3">
        <v>1</v>
      </c>
      <c r="AP250" s="23">
        <v>44017</v>
      </c>
      <c r="AQ250" s="140">
        <v>5</v>
      </c>
      <c r="AR250" s="132"/>
      <c r="AS250" s="3"/>
      <c r="AT250" s="23"/>
      <c r="AU250" s="143">
        <v>0</v>
      </c>
      <c r="AV250" s="132"/>
      <c r="AW250" s="3"/>
      <c r="AX250" s="23"/>
      <c r="AY250" s="143">
        <v>0</v>
      </c>
      <c r="AZ250" s="132"/>
      <c r="BA250" s="3">
        <v>1</v>
      </c>
      <c r="BB250" s="23">
        <v>44014</v>
      </c>
      <c r="BC250" s="140">
        <v>5</v>
      </c>
      <c r="BD250" s="132"/>
      <c r="BE250" s="3">
        <v>1</v>
      </c>
      <c r="BF250" s="23">
        <v>44013</v>
      </c>
      <c r="BG250" s="20">
        <v>5</v>
      </c>
      <c r="BH250" s="22"/>
    </row>
    <row r="251" spans="1:60" x14ac:dyDescent="0.25">
      <c r="A251" s="37"/>
      <c r="B251" s="61"/>
      <c r="C251" s="144">
        <f t="shared" si="39"/>
        <v>1</v>
      </c>
      <c r="D251" s="145">
        <f t="shared" si="37"/>
        <v>1</v>
      </c>
      <c r="E251" s="20">
        <f t="shared" si="38"/>
        <v>15</v>
      </c>
      <c r="F251" s="20">
        <v>5</v>
      </c>
      <c r="G251" s="95">
        <f>J251+1</f>
        <v>44026</v>
      </c>
      <c r="H251" s="22"/>
      <c r="I251" s="3">
        <v>6</v>
      </c>
      <c r="J251" s="23">
        <v>44025</v>
      </c>
      <c r="K251" s="140">
        <v>5</v>
      </c>
      <c r="L251" s="22"/>
      <c r="M251" s="3">
        <v>8</v>
      </c>
      <c r="N251" s="23">
        <v>44024</v>
      </c>
      <c r="O251" s="140">
        <v>5</v>
      </c>
      <c r="P251" s="22"/>
      <c r="Q251" s="3">
        <v>8</v>
      </c>
      <c r="R251" s="23">
        <v>44023</v>
      </c>
      <c r="S251" s="140">
        <v>5</v>
      </c>
      <c r="T251" s="22"/>
      <c r="U251" s="3"/>
      <c r="V251" s="23"/>
      <c r="W251" s="140"/>
      <c r="X251" s="22"/>
      <c r="Y251" s="3"/>
      <c r="Z251" s="23"/>
      <c r="AA251" s="140"/>
      <c r="AB251" s="22"/>
      <c r="AC251" s="3"/>
      <c r="AD251" s="23"/>
      <c r="AE251" s="140"/>
      <c r="AF251" s="22"/>
      <c r="AG251" s="3"/>
      <c r="AH251" s="23"/>
      <c r="AI251" s="140"/>
      <c r="AJ251" s="132"/>
      <c r="AK251" s="3"/>
      <c r="AL251" s="23"/>
      <c r="AM251" s="140"/>
      <c r="AN251" s="132"/>
      <c r="AO251" s="3"/>
      <c r="AP251" s="23"/>
      <c r="AQ251" s="140"/>
      <c r="AR251" s="132"/>
      <c r="AS251" s="3"/>
      <c r="AT251" s="23"/>
      <c r="AU251" s="140"/>
      <c r="AV251" s="132"/>
      <c r="AW251" s="3"/>
      <c r="AX251" s="23"/>
      <c r="AY251" s="140"/>
      <c r="AZ251" s="132"/>
      <c r="BA251" s="3"/>
      <c r="BB251" s="23"/>
      <c r="BC251" s="140"/>
      <c r="BD251" s="132"/>
      <c r="BE251" s="3"/>
      <c r="BF251" s="23"/>
      <c r="BG251" s="20"/>
      <c r="BH251" s="22"/>
    </row>
    <row r="252" spans="1:60" x14ac:dyDescent="0.25">
      <c r="A252" s="37"/>
      <c r="B252" s="2"/>
      <c r="C252" s="144">
        <f t="shared" si="39"/>
        <v>1</v>
      </c>
      <c r="D252" s="145">
        <f t="shared" si="37"/>
        <v>1</v>
      </c>
      <c r="E252" s="20">
        <f t="shared" si="38"/>
        <v>35</v>
      </c>
      <c r="F252" s="20">
        <v>5</v>
      </c>
      <c r="G252" s="95">
        <v>44026</v>
      </c>
      <c r="H252" s="22"/>
      <c r="I252" s="3"/>
      <c r="J252" s="23"/>
      <c r="K252" s="143">
        <v>0</v>
      </c>
      <c r="L252" s="22"/>
      <c r="M252" s="3"/>
      <c r="N252" s="23"/>
      <c r="O252" s="143">
        <v>0</v>
      </c>
      <c r="P252" s="22"/>
      <c r="Q252" s="3"/>
      <c r="R252" s="23"/>
      <c r="S252" s="143">
        <v>0</v>
      </c>
      <c r="T252" s="22"/>
      <c r="U252" s="3"/>
      <c r="V252" s="23"/>
      <c r="W252" s="143">
        <v>0</v>
      </c>
      <c r="X252" s="22"/>
      <c r="Y252" s="3"/>
      <c r="Z252" s="23"/>
      <c r="AA252" s="143">
        <v>0</v>
      </c>
      <c r="AB252" s="22"/>
      <c r="AC252" s="3"/>
      <c r="AD252" s="23"/>
      <c r="AE252" s="143">
        <v>0</v>
      </c>
      <c r="AF252" s="22"/>
      <c r="AG252" s="3">
        <v>1</v>
      </c>
      <c r="AH252" s="23">
        <v>44019</v>
      </c>
      <c r="AI252" s="140">
        <v>5</v>
      </c>
      <c r="AJ252" s="22"/>
      <c r="AK252" s="3">
        <v>1</v>
      </c>
      <c r="AL252" s="23">
        <v>44018</v>
      </c>
      <c r="AM252" s="20">
        <v>5</v>
      </c>
      <c r="AN252" s="22"/>
      <c r="AO252" s="3">
        <v>1</v>
      </c>
      <c r="AP252" s="23">
        <v>44017</v>
      </c>
      <c r="AQ252" s="20">
        <v>5</v>
      </c>
      <c r="AR252" s="22"/>
      <c r="AS252" s="3">
        <v>1</v>
      </c>
      <c r="AT252" s="23">
        <v>44016</v>
      </c>
      <c r="AU252" s="140">
        <v>5</v>
      </c>
      <c r="AV252" s="22"/>
      <c r="AW252" s="3">
        <v>1</v>
      </c>
      <c r="AX252" s="23">
        <v>44015</v>
      </c>
      <c r="AY252" s="140">
        <v>5</v>
      </c>
      <c r="AZ252" s="22"/>
      <c r="BA252" s="3">
        <v>1</v>
      </c>
      <c r="BB252" s="23">
        <v>44014</v>
      </c>
      <c r="BC252" s="20">
        <v>5</v>
      </c>
      <c r="BD252" s="22"/>
      <c r="BE252" s="3">
        <v>1</v>
      </c>
      <c r="BF252" s="23">
        <v>44013</v>
      </c>
      <c r="BG252" s="140">
        <v>5</v>
      </c>
      <c r="BH252" s="22"/>
    </row>
    <row r="253" spans="1:60" x14ac:dyDescent="0.25">
      <c r="A253" s="37">
        <v>44026</v>
      </c>
      <c r="B253" s="61">
        <v>0.45833333333333331</v>
      </c>
      <c r="C253" s="144">
        <f t="shared" si="39"/>
        <v>1</v>
      </c>
      <c r="D253" s="145">
        <f t="shared" si="37"/>
        <v>1</v>
      </c>
      <c r="E253" s="20">
        <f t="shared" si="38"/>
        <v>65</v>
      </c>
      <c r="F253" s="20">
        <v>5</v>
      </c>
      <c r="G253" s="95">
        <f>J253+1</f>
        <v>44026</v>
      </c>
      <c r="H253" s="22"/>
      <c r="I253" s="3">
        <v>6</v>
      </c>
      <c r="J253" s="23">
        <v>44025</v>
      </c>
      <c r="K253" s="140">
        <v>5</v>
      </c>
      <c r="L253" s="22"/>
      <c r="M253" s="3">
        <v>8</v>
      </c>
      <c r="N253" s="23">
        <v>44024</v>
      </c>
      <c r="O253" s="140">
        <v>5</v>
      </c>
      <c r="P253" s="22"/>
      <c r="Q253" s="3">
        <v>8</v>
      </c>
      <c r="R253" s="23">
        <v>44023</v>
      </c>
      <c r="S253" s="140">
        <v>5</v>
      </c>
      <c r="T253" s="22"/>
      <c r="U253" s="3">
        <v>8</v>
      </c>
      <c r="V253" s="23">
        <v>44022</v>
      </c>
      <c r="W253" s="140">
        <v>5</v>
      </c>
      <c r="X253" s="22"/>
      <c r="Y253" s="3">
        <v>5</v>
      </c>
      <c r="Z253" s="23">
        <v>44021</v>
      </c>
      <c r="AA253" s="140">
        <v>5</v>
      </c>
      <c r="AB253" s="22"/>
      <c r="AC253" s="3">
        <v>3</v>
      </c>
      <c r="AD253" s="23">
        <v>44020</v>
      </c>
      <c r="AE253" s="140">
        <v>5</v>
      </c>
      <c r="AF253" s="22"/>
      <c r="AG253" s="3">
        <v>1</v>
      </c>
      <c r="AH253" s="23">
        <v>44019</v>
      </c>
      <c r="AI253" s="140">
        <v>5</v>
      </c>
      <c r="AJ253" s="132"/>
      <c r="AK253" s="3">
        <v>1</v>
      </c>
      <c r="AL253" s="23">
        <v>44018</v>
      </c>
      <c r="AM253" s="140">
        <v>5</v>
      </c>
      <c r="AN253" s="132"/>
      <c r="AO253" s="3">
        <v>1</v>
      </c>
      <c r="AP253" s="23">
        <v>44017</v>
      </c>
      <c r="AQ253" s="140">
        <v>5</v>
      </c>
      <c r="AR253" s="132"/>
      <c r="AS253" s="3">
        <v>1</v>
      </c>
      <c r="AT253" s="23">
        <v>44016</v>
      </c>
      <c r="AU253" s="140">
        <v>5</v>
      </c>
      <c r="AV253" s="132"/>
      <c r="AW253" s="3">
        <v>1</v>
      </c>
      <c r="AX253" s="23">
        <v>44015</v>
      </c>
      <c r="AY253" s="140">
        <v>5</v>
      </c>
      <c r="AZ253" s="132"/>
      <c r="BA253" s="3">
        <v>1</v>
      </c>
      <c r="BB253" s="23">
        <v>44014</v>
      </c>
      <c r="BC253" s="140">
        <v>5</v>
      </c>
      <c r="BD253" s="132"/>
      <c r="BE253" s="3">
        <v>1</v>
      </c>
      <c r="BF253" s="23">
        <v>44013</v>
      </c>
      <c r="BG253" s="20">
        <v>5</v>
      </c>
      <c r="BH253" s="22"/>
    </row>
    <row r="254" spans="1:60" x14ac:dyDescent="0.25">
      <c r="A254" s="37"/>
      <c r="B254" s="61"/>
      <c r="C254" s="144">
        <f t="shared" ref="C254:C259" si="40">ABS(MAX(K254,O254,S254,W254,AA254,AE254,AI254,AM254,AQ254,AU254,AY254,BC254,BG254)/F254)</f>
        <v>1</v>
      </c>
      <c r="D254" s="145">
        <f t="shared" ref="D254:D259" si="41">C254</f>
        <v>1</v>
      </c>
      <c r="E254" s="20">
        <f t="shared" ref="E254:E259" si="42">SUM(K254,O254,S254,W254,AA254,AE254,AI254,AM254,AQ254,AU254,AY254,BC254,BG254)</f>
        <v>60</v>
      </c>
      <c r="F254" s="20">
        <v>5</v>
      </c>
      <c r="G254" s="95">
        <f>J254+1</f>
        <v>44026</v>
      </c>
      <c r="H254" s="22"/>
      <c r="I254" s="3">
        <v>6</v>
      </c>
      <c r="J254" s="23">
        <v>44025</v>
      </c>
      <c r="K254" s="140">
        <v>5</v>
      </c>
      <c r="L254" s="22"/>
      <c r="M254" s="3">
        <v>8</v>
      </c>
      <c r="N254" s="23">
        <v>44024</v>
      </c>
      <c r="O254" s="140">
        <v>5</v>
      </c>
      <c r="P254" s="22"/>
      <c r="Q254" s="3">
        <v>8</v>
      </c>
      <c r="R254" s="23">
        <v>44023</v>
      </c>
      <c r="S254" s="140">
        <v>5</v>
      </c>
      <c r="T254" s="22"/>
      <c r="U254" s="3">
        <v>8</v>
      </c>
      <c r="V254" s="23">
        <v>44022</v>
      </c>
      <c r="W254" s="140">
        <v>5</v>
      </c>
      <c r="X254" s="22"/>
      <c r="Y254" s="3"/>
      <c r="Z254" s="23"/>
      <c r="AA254" s="143">
        <v>0</v>
      </c>
      <c r="AB254" s="22"/>
      <c r="AC254" s="3">
        <v>3</v>
      </c>
      <c r="AD254" s="23">
        <v>44020</v>
      </c>
      <c r="AE254" s="140">
        <v>5</v>
      </c>
      <c r="AF254" s="22"/>
      <c r="AG254" s="3">
        <v>1</v>
      </c>
      <c r="AH254" s="23">
        <v>44019</v>
      </c>
      <c r="AI254" s="140">
        <v>5</v>
      </c>
      <c r="AJ254" s="132"/>
      <c r="AK254" s="3">
        <v>1</v>
      </c>
      <c r="AL254" s="23">
        <v>44018</v>
      </c>
      <c r="AM254" s="140">
        <v>5</v>
      </c>
      <c r="AN254" s="132"/>
      <c r="AO254" s="3">
        <v>1</v>
      </c>
      <c r="AP254" s="23">
        <v>44017</v>
      </c>
      <c r="AQ254" s="140">
        <v>5</v>
      </c>
      <c r="AR254" s="132"/>
      <c r="AS254" s="3">
        <v>1</v>
      </c>
      <c r="AT254" s="23">
        <v>44016</v>
      </c>
      <c r="AU254" s="140">
        <v>5</v>
      </c>
      <c r="AV254" s="132"/>
      <c r="AW254" s="3">
        <v>1</v>
      </c>
      <c r="AX254" s="23">
        <v>44015</v>
      </c>
      <c r="AY254" s="140">
        <v>5</v>
      </c>
      <c r="AZ254" s="132"/>
      <c r="BA254" s="3">
        <v>1</v>
      </c>
      <c r="BB254" s="23">
        <v>44014</v>
      </c>
      <c r="BC254" s="140">
        <v>5</v>
      </c>
      <c r="BD254" s="132"/>
      <c r="BE254" s="3">
        <v>1</v>
      </c>
      <c r="BF254" s="23">
        <v>44013</v>
      </c>
      <c r="BG254" s="20">
        <v>5</v>
      </c>
      <c r="BH254" s="22"/>
    </row>
    <row r="255" spans="1:60" x14ac:dyDescent="0.25">
      <c r="A255" s="37"/>
      <c r="B255" s="61"/>
      <c r="C255" s="144">
        <f t="shared" si="40"/>
        <v>1</v>
      </c>
      <c r="D255" s="145">
        <f t="shared" si="41"/>
        <v>1</v>
      </c>
      <c r="E255" s="20">
        <f t="shared" si="42"/>
        <v>10</v>
      </c>
      <c r="F255" s="20">
        <v>5</v>
      </c>
      <c r="G255" s="95">
        <f>J255+1</f>
        <v>44026</v>
      </c>
      <c r="H255" s="22"/>
      <c r="I255" s="3">
        <v>6</v>
      </c>
      <c r="J255" s="23">
        <v>44025</v>
      </c>
      <c r="K255" s="140">
        <v>5</v>
      </c>
      <c r="L255" s="22"/>
      <c r="M255" s="3">
        <v>8</v>
      </c>
      <c r="N255" s="23">
        <v>44024</v>
      </c>
      <c r="O255" s="140">
        <v>5</v>
      </c>
      <c r="P255" s="22"/>
      <c r="Q255" s="3"/>
      <c r="R255" s="23"/>
      <c r="S255" s="140"/>
      <c r="T255" s="22"/>
      <c r="U255" s="3"/>
      <c r="V255" s="23"/>
      <c r="W255" s="140"/>
      <c r="X255" s="22"/>
      <c r="Y255" s="3"/>
      <c r="Z255" s="23"/>
      <c r="AA255" s="140"/>
      <c r="AB255" s="22"/>
      <c r="AC255" s="3"/>
      <c r="AD255" s="23"/>
      <c r="AE255" s="140"/>
      <c r="AF255" s="22"/>
      <c r="AG255" s="3"/>
      <c r="AH255" s="23"/>
      <c r="AI255" s="140"/>
      <c r="AJ255" s="132"/>
      <c r="AK255" s="3"/>
      <c r="AL255" s="23"/>
      <c r="AM255" s="140"/>
      <c r="AN255" s="132"/>
      <c r="AO255" s="3"/>
      <c r="AP255" s="23"/>
      <c r="AQ255" s="140"/>
      <c r="AR255" s="132"/>
      <c r="AS255" s="3"/>
      <c r="AT255" s="23"/>
      <c r="AU255" s="140"/>
      <c r="AV255" s="132"/>
      <c r="AW255" s="3"/>
      <c r="AX255" s="23"/>
      <c r="AY255" s="140"/>
      <c r="AZ255" s="132"/>
      <c r="BA255" s="3"/>
      <c r="BB255" s="23"/>
      <c r="BC255" s="140"/>
      <c r="BD255" s="132"/>
      <c r="BE255" s="3"/>
      <c r="BF255" s="23"/>
      <c r="BG255" s="20"/>
      <c r="BH255" s="22"/>
    </row>
    <row r="256" spans="1:60" x14ac:dyDescent="0.25">
      <c r="A256" s="37"/>
      <c r="B256" s="61"/>
      <c r="C256" s="144">
        <f t="shared" si="40"/>
        <v>1</v>
      </c>
      <c r="D256" s="145">
        <f t="shared" si="41"/>
        <v>1</v>
      </c>
      <c r="E256" s="20">
        <f t="shared" si="42"/>
        <v>60</v>
      </c>
      <c r="F256" s="20">
        <v>5</v>
      </c>
      <c r="G256" s="95">
        <v>44026</v>
      </c>
      <c r="H256" s="22"/>
      <c r="I256" s="3"/>
      <c r="J256" s="23"/>
      <c r="K256" s="143">
        <v>0</v>
      </c>
      <c r="L256" s="22"/>
      <c r="M256" s="3">
        <v>8</v>
      </c>
      <c r="N256" s="23">
        <v>44024</v>
      </c>
      <c r="O256" s="140">
        <v>5</v>
      </c>
      <c r="P256" s="22"/>
      <c r="Q256" s="3">
        <v>8</v>
      </c>
      <c r="R256" s="23">
        <v>44023</v>
      </c>
      <c r="S256" s="20">
        <v>5</v>
      </c>
      <c r="T256" s="22"/>
      <c r="U256" s="3">
        <v>8</v>
      </c>
      <c r="V256" s="23">
        <v>44022</v>
      </c>
      <c r="W256" s="20">
        <v>5</v>
      </c>
      <c r="X256" s="22"/>
      <c r="Y256" s="3">
        <v>5</v>
      </c>
      <c r="Z256" s="23">
        <v>44021</v>
      </c>
      <c r="AA256" s="140">
        <v>5</v>
      </c>
      <c r="AB256" s="22"/>
      <c r="AC256" s="3">
        <v>3</v>
      </c>
      <c r="AD256" s="23">
        <v>44020</v>
      </c>
      <c r="AE256" s="140">
        <v>5</v>
      </c>
      <c r="AF256" s="22"/>
      <c r="AG256" s="3">
        <v>1</v>
      </c>
      <c r="AH256" s="23">
        <v>44019</v>
      </c>
      <c r="AI256" s="20">
        <v>5</v>
      </c>
      <c r="AJ256" s="22"/>
      <c r="AK256" s="3">
        <v>1</v>
      </c>
      <c r="AL256" s="23">
        <v>44018</v>
      </c>
      <c r="AM256" s="140">
        <v>5</v>
      </c>
      <c r="AN256" s="132"/>
      <c r="AO256" s="3">
        <v>1</v>
      </c>
      <c r="AP256" s="23">
        <v>44017</v>
      </c>
      <c r="AQ256" s="140">
        <v>5</v>
      </c>
      <c r="AR256" s="132"/>
      <c r="AS256" s="3">
        <v>1</v>
      </c>
      <c r="AT256" s="23">
        <v>44016</v>
      </c>
      <c r="AU256" s="140">
        <v>5</v>
      </c>
      <c r="AV256" s="132"/>
      <c r="AW256" s="3">
        <v>1</v>
      </c>
      <c r="AX256" s="23">
        <v>44015</v>
      </c>
      <c r="AY256" s="140">
        <v>5</v>
      </c>
      <c r="AZ256" s="132"/>
      <c r="BA256" s="3">
        <v>1</v>
      </c>
      <c r="BB256" s="23">
        <v>44014</v>
      </c>
      <c r="BC256" s="140">
        <v>5</v>
      </c>
      <c r="BD256" s="132"/>
      <c r="BE256" s="3">
        <v>1</v>
      </c>
      <c r="BF256" s="23">
        <v>44013</v>
      </c>
      <c r="BG256" s="140">
        <v>5</v>
      </c>
      <c r="BH256" s="22"/>
    </row>
    <row r="257" spans="1:60" x14ac:dyDescent="0.25">
      <c r="A257" s="37">
        <v>44026</v>
      </c>
      <c r="B257" s="61">
        <v>0.5</v>
      </c>
      <c r="C257" s="144">
        <f t="shared" si="40"/>
        <v>3</v>
      </c>
      <c r="D257" s="145">
        <f t="shared" si="41"/>
        <v>3</v>
      </c>
      <c r="E257" s="20">
        <f t="shared" si="42"/>
        <v>195</v>
      </c>
      <c r="F257" s="20">
        <v>5</v>
      </c>
      <c r="G257" s="95">
        <f>J257+1</f>
        <v>44026</v>
      </c>
      <c r="H257" s="22"/>
      <c r="I257" s="3">
        <v>6</v>
      </c>
      <c r="J257" s="23">
        <v>44025</v>
      </c>
      <c r="K257" s="140">
        <v>15</v>
      </c>
      <c r="L257" s="22"/>
      <c r="M257" s="3">
        <v>8</v>
      </c>
      <c r="N257" s="23">
        <v>44024</v>
      </c>
      <c r="O257" s="140">
        <v>15</v>
      </c>
      <c r="P257" s="22"/>
      <c r="Q257" s="3">
        <v>8</v>
      </c>
      <c r="R257" s="23">
        <v>44023</v>
      </c>
      <c r="S257" s="140">
        <v>15</v>
      </c>
      <c r="T257" s="22"/>
      <c r="U257" s="3">
        <v>8</v>
      </c>
      <c r="V257" s="23">
        <v>44022</v>
      </c>
      <c r="W257" s="140">
        <v>15</v>
      </c>
      <c r="X257" s="22"/>
      <c r="Y257" s="3">
        <v>5</v>
      </c>
      <c r="Z257" s="23">
        <v>44021</v>
      </c>
      <c r="AA257" s="140">
        <v>15</v>
      </c>
      <c r="AB257" s="22"/>
      <c r="AC257" s="3">
        <v>3</v>
      </c>
      <c r="AD257" s="23">
        <v>44020</v>
      </c>
      <c r="AE257" s="140">
        <v>15</v>
      </c>
      <c r="AF257" s="22"/>
      <c r="AG257" s="3">
        <v>1</v>
      </c>
      <c r="AH257" s="23">
        <v>44019</v>
      </c>
      <c r="AI257" s="140">
        <v>15</v>
      </c>
      <c r="AJ257" s="132"/>
      <c r="AK257" s="3">
        <v>1</v>
      </c>
      <c r="AL257" s="23">
        <v>44018</v>
      </c>
      <c r="AM257" s="140">
        <v>15</v>
      </c>
      <c r="AN257" s="132"/>
      <c r="AO257" s="3">
        <v>1</v>
      </c>
      <c r="AP257" s="23">
        <v>44017</v>
      </c>
      <c r="AQ257" s="140">
        <v>15</v>
      </c>
      <c r="AR257" s="132"/>
      <c r="AS257" s="3">
        <v>1</v>
      </c>
      <c r="AT257" s="23">
        <v>44016</v>
      </c>
      <c r="AU257" s="140">
        <v>15</v>
      </c>
      <c r="AV257" s="132"/>
      <c r="AW257" s="3">
        <v>1</v>
      </c>
      <c r="AX257" s="23">
        <v>44015</v>
      </c>
      <c r="AY257" s="140">
        <v>15</v>
      </c>
      <c r="AZ257" s="132"/>
      <c r="BA257" s="3">
        <v>1</v>
      </c>
      <c r="BB257" s="23">
        <v>44014</v>
      </c>
      <c r="BC257" s="140">
        <v>15</v>
      </c>
      <c r="BD257" s="132"/>
      <c r="BE257" s="3">
        <v>1</v>
      </c>
      <c r="BF257" s="23">
        <v>44013</v>
      </c>
      <c r="BG257" s="20">
        <v>15</v>
      </c>
      <c r="BH257" s="22"/>
    </row>
    <row r="258" spans="1:60" x14ac:dyDescent="0.25">
      <c r="A258" s="37">
        <v>44026</v>
      </c>
      <c r="B258" s="61">
        <v>0.625</v>
      </c>
      <c r="C258" s="144">
        <f t="shared" si="40"/>
        <v>3</v>
      </c>
      <c r="D258" s="145">
        <f t="shared" si="41"/>
        <v>3</v>
      </c>
      <c r="E258" s="20">
        <f t="shared" si="42"/>
        <v>195</v>
      </c>
      <c r="F258" s="20">
        <v>5</v>
      </c>
      <c r="G258" s="95">
        <f>J258+1</f>
        <v>44026</v>
      </c>
      <c r="H258" s="22"/>
      <c r="I258" s="3">
        <v>6</v>
      </c>
      <c r="J258" s="23">
        <v>44025</v>
      </c>
      <c r="K258" s="140">
        <v>15</v>
      </c>
      <c r="L258" s="22"/>
      <c r="M258" s="3">
        <v>8</v>
      </c>
      <c r="N258" s="23">
        <v>44024</v>
      </c>
      <c r="O258" s="140">
        <v>15</v>
      </c>
      <c r="P258" s="22"/>
      <c r="Q258" s="3">
        <v>8</v>
      </c>
      <c r="R258" s="23">
        <v>44023</v>
      </c>
      <c r="S258" s="140">
        <v>15</v>
      </c>
      <c r="T258" s="22"/>
      <c r="U258" s="3">
        <v>8</v>
      </c>
      <c r="V258" s="23">
        <v>44022</v>
      </c>
      <c r="W258" s="140">
        <v>15</v>
      </c>
      <c r="X258" s="22"/>
      <c r="Y258" s="3">
        <v>5</v>
      </c>
      <c r="Z258" s="23">
        <v>44021</v>
      </c>
      <c r="AA258" s="140">
        <v>15</v>
      </c>
      <c r="AB258" s="22"/>
      <c r="AC258" s="3">
        <v>3</v>
      </c>
      <c r="AD258" s="23">
        <v>44020</v>
      </c>
      <c r="AE258" s="140">
        <v>15</v>
      </c>
      <c r="AF258" s="22"/>
      <c r="AG258" s="3">
        <v>1</v>
      </c>
      <c r="AH258" s="23">
        <v>44019</v>
      </c>
      <c r="AI258" s="140">
        <v>15</v>
      </c>
      <c r="AJ258" s="132"/>
      <c r="AK258" s="3">
        <v>1</v>
      </c>
      <c r="AL258" s="23">
        <v>44018</v>
      </c>
      <c r="AM258" s="140">
        <v>15</v>
      </c>
      <c r="AN258" s="132"/>
      <c r="AO258" s="3">
        <v>1</v>
      </c>
      <c r="AP258" s="23">
        <v>44017</v>
      </c>
      <c r="AQ258" s="140">
        <v>15</v>
      </c>
      <c r="AR258" s="132"/>
      <c r="AS258" s="3">
        <v>1</v>
      </c>
      <c r="AT258" s="23">
        <v>44016</v>
      </c>
      <c r="AU258" s="140">
        <v>15</v>
      </c>
      <c r="AV258" s="132"/>
      <c r="AW258" s="3">
        <v>1</v>
      </c>
      <c r="AX258" s="23">
        <v>44015</v>
      </c>
      <c r="AY258" s="140">
        <v>15</v>
      </c>
      <c r="AZ258" s="132"/>
      <c r="BA258" s="3">
        <v>1</v>
      </c>
      <c r="BB258" s="23">
        <v>44014</v>
      </c>
      <c r="BC258" s="140">
        <v>15</v>
      </c>
      <c r="BD258" s="132"/>
      <c r="BE258" s="3">
        <v>1</v>
      </c>
      <c r="BF258" s="23">
        <v>44013</v>
      </c>
      <c r="BG258" s="20">
        <v>15</v>
      </c>
      <c r="BH258" s="22"/>
    </row>
    <row r="259" spans="1:60" x14ac:dyDescent="0.25">
      <c r="A259" s="37"/>
      <c r="B259" s="61"/>
      <c r="C259" s="144">
        <f t="shared" si="40"/>
        <v>1</v>
      </c>
      <c r="D259" s="145">
        <f t="shared" si="41"/>
        <v>1</v>
      </c>
      <c r="E259" s="20">
        <f t="shared" si="42"/>
        <v>30</v>
      </c>
      <c r="F259" s="20">
        <v>5</v>
      </c>
      <c r="G259" s="95">
        <v>44026</v>
      </c>
      <c r="H259" s="22"/>
      <c r="I259" s="3"/>
      <c r="J259" s="23"/>
      <c r="K259" s="143">
        <v>0</v>
      </c>
      <c r="L259" s="22"/>
      <c r="M259" s="3"/>
      <c r="N259" s="23"/>
      <c r="O259" s="143">
        <v>0</v>
      </c>
      <c r="P259" s="22"/>
      <c r="Q259" s="3">
        <v>8</v>
      </c>
      <c r="R259" s="23">
        <v>44023</v>
      </c>
      <c r="S259" s="140">
        <v>5</v>
      </c>
      <c r="T259" s="22"/>
      <c r="U259" s="3"/>
      <c r="V259" s="23"/>
      <c r="W259" s="143">
        <v>0</v>
      </c>
      <c r="X259" s="22"/>
      <c r="Y259" s="3">
        <v>5</v>
      </c>
      <c r="Z259" s="23">
        <v>44021</v>
      </c>
      <c r="AA259" s="140">
        <v>5</v>
      </c>
      <c r="AB259" s="22"/>
      <c r="AC259" s="3">
        <v>3</v>
      </c>
      <c r="AD259" s="23">
        <v>44020</v>
      </c>
      <c r="AE259" s="140">
        <v>5</v>
      </c>
      <c r="AF259" s="22"/>
      <c r="AG259" s="3"/>
      <c r="AH259" s="23"/>
      <c r="AI259" s="143">
        <v>0</v>
      </c>
      <c r="AJ259" s="22"/>
      <c r="AK259" s="3"/>
      <c r="AL259" s="23"/>
      <c r="AM259" s="143">
        <v>0</v>
      </c>
      <c r="AN259" s="22"/>
      <c r="AO259" s="3"/>
      <c r="AP259" s="23"/>
      <c r="AQ259" s="143">
        <v>0</v>
      </c>
      <c r="AR259" s="132"/>
      <c r="AS259" s="3">
        <v>1</v>
      </c>
      <c r="AT259" s="23">
        <v>44016</v>
      </c>
      <c r="AU259" s="140">
        <v>5</v>
      </c>
      <c r="AV259" s="132"/>
      <c r="AW259" s="3">
        <v>1</v>
      </c>
      <c r="AX259" s="23">
        <v>44015</v>
      </c>
      <c r="AY259" s="140">
        <v>5</v>
      </c>
      <c r="AZ259" s="132"/>
      <c r="BA259" s="3">
        <v>1</v>
      </c>
      <c r="BB259" s="23">
        <v>44014</v>
      </c>
      <c r="BC259" s="140">
        <v>5</v>
      </c>
      <c r="BD259" s="132"/>
      <c r="BE259" s="3"/>
      <c r="BF259" s="23"/>
      <c r="BG259" s="20"/>
      <c r="BH259" s="22"/>
    </row>
    <row r="260" spans="1:60" x14ac:dyDescent="0.25">
      <c r="A260" s="37">
        <v>44026</v>
      </c>
      <c r="B260" s="61">
        <v>0.70833333333333337</v>
      </c>
      <c r="C260" s="144">
        <f>ABS(MAX(K260,O260,S260,W260,AA260,AE260,AI260,AM260,AQ260,AU260,AY260,BC260,BG260)/F260)</f>
        <v>3</v>
      </c>
      <c r="D260" s="145">
        <f>C260</f>
        <v>3</v>
      </c>
      <c r="E260" s="20">
        <f>SUM(K260,O260,S260,W260,AA260,AE260,AI260,AM260,AQ260,AU260,AY260,BC260,BG260)</f>
        <v>195</v>
      </c>
      <c r="F260" s="20">
        <v>5</v>
      </c>
      <c r="G260" s="95">
        <v>44026</v>
      </c>
      <c r="H260" s="22"/>
      <c r="I260" s="3">
        <v>6</v>
      </c>
      <c r="J260" s="23">
        <v>44025</v>
      </c>
      <c r="K260" s="140">
        <v>15</v>
      </c>
      <c r="L260" s="22"/>
      <c r="M260" s="3">
        <v>8</v>
      </c>
      <c r="N260" s="23">
        <v>44024</v>
      </c>
      <c r="O260" s="140">
        <v>15</v>
      </c>
      <c r="P260" s="22"/>
      <c r="Q260" s="3">
        <v>8</v>
      </c>
      <c r="R260" s="23">
        <v>44023</v>
      </c>
      <c r="S260" s="140">
        <v>15</v>
      </c>
      <c r="T260" s="22"/>
      <c r="U260" s="3">
        <v>8</v>
      </c>
      <c r="V260" s="23">
        <v>44022</v>
      </c>
      <c r="W260" s="140">
        <v>15</v>
      </c>
      <c r="X260" s="22"/>
      <c r="Y260" s="3">
        <v>5</v>
      </c>
      <c r="Z260" s="23">
        <v>44021</v>
      </c>
      <c r="AA260" s="140">
        <v>15</v>
      </c>
      <c r="AB260" s="22"/>
      <c r="AC260" s="3">
        <v>3</v>
      </c>
      <c r="AD260" s="23">
        <v>44020</v>
      </c>
      <c r="AE260" s="140">
        <v>15</v>
      </c>
      <c r="AF260" s="22"/>
      <c r="AG260" s="3">
        <v>1</v>
      </c>
      <c r="AH260" s="23">
        <v>44019</v>
      </c>
      <c r="AI260" s="140">
        <v>15</v>
      </c>
      <c r="AJ260" s="132"/>
      <c r="AK260" s="3">
        <v>1</v>
      </c>
      <c r="AL260" s="23">
        <v>44018</v>
      </c>
      <c r="AM260" s="140">
        <v>15</v>
      </c>
      <c r="AN260" s="132"/>
      <c r="AO260" s="3">
        <v>1</v>
      </c>
      <c r="AP260" s="23">
        <v>44017</v>
      </c>
      <c r="AQ260" s="140">
        <v>15</v>
      </c>
      <c r="AR260" s="132"/>
      <c r="AS260" s="3">
        <v>1</v>
      </c>
      <c r="AT260" s="23">
        <v>44016</v>
      </c>
      <c r="AU260" s="140">
        <v>15</v>
      </c>
      <c r="AV260" s="132"/>
      <c r="AW260" s="3">
        <v>1</v>
      </c>
      <c r="AX260" s="23">
        <v>44015</v>
      </c>
      <c r="AY260" s="140">
        <v>15</v>
      </c>
      <c r="AZ260" s="132"/>
      <c r="BA260" s="3">
        <v>1</v>
      </c>
      <c r="BB260" s="23">
        <v>44014</v>
      </c>
      <c r="BC260" s="140">
        <v>15</v>
      </c>
      <c r="BD260" s="132"/>
      <c r="BE260" s="3">
        <v>1</v>
      </c>
      <c r="BF260" s="23">
        <v>44013</v>
      </c>
      <c r="BG260" s="20">
        <v>15</v>
      </c>
      <c r="BH260" s="22"/>
    </row>
    <row r="261" spans="1:60" customFormat="1" ht="13.75" thickBot="1" x14ac:dyDescent="0.3">
      <c r="A261" s="30"/>
      <c r="B261" s="62"/>
      <c r="C261" s="128">
        <f>ABS(MAX(K261,O261,S261,W261,AA261,AE261,AI261,AM261,AQ261,AU261,AY261,BC261,BG261)/F261)</f>
        <v>1</v>
      </c>
      <c r="D261" s="129">
        <f>C261</f>
        <v>1</v>
      </c>
      <c r="E261" s="33">
        <f>SUM(K261,O261,S261,W261,AA261,AE261,AI261,AM261,AQ261,AU261,AY261,BC261,BG261)</f>
        <v>50</v>
      </c>
      <c r="F261" s="33">
        <v>5</v>
      </c>
      <c r="G261" s="147">
        <v>44026</v>
      </c>
      <c r="H261" s="22"/>
      <c r="I261" s="3">
        <v>6</v>
      </c>
      <c r="J261" s="42">
        <v>44025</v>
      </c>
      <c r="K261" s="130">
        <v>5</v>
      </c>
      <c r="L261" s="22"/>
      <c r="M261" s="3">
        <v>8</v>
      </c>
      <c r="N261" s="42">
        <v>44024</v>
      </c>
      <c r="O261" s="130">
        <v>5</v>
      </c>
      <c r="P261" s="22"/>
      <c r="Q261" s="3">
        <v>8</v>
      </c>
      <c r="R261" s="42">
        <v>44023</v>
      </c>
      <c r="S261" s="130">
        <v>5</v>
      </c>
      <c r="T261" s="22"/>
      <c r="U261" s="3">
        <v>8</v>
      </c>
      <c r="V261" s="42">
        <v>44022</v>
      </c>
      <c r="W261" s="130">
        <v>5</v>
      </c>
      <c r="X261" s="22"/>
      <c r="Y261" s="3">
        <v>5</v>
      </c>
      <c r="Z261" s="42">
        <v>44021</v>
      </c>
      <c r="AA261" s="130">
        <v>5</v>
      </c>
      <c r="AB261" s="22"/>
      <c r="AC261" s="3">
        <v>3</v>
      </c>
      <c r="AD261" s="42">
        <v>44020</v>
      </c>
      <c r="AE261" s="130">
        <v>5</v>
      </c>
      <c r="AF261" s="22"/>
      <c r="AG261" s="3"/>
      <c r="AH261" s="42"/>
      <c r="AI261" s="134">
        <v>0</v>
      </c>
      <c r="AJ261" s="132"/>
      <c r="AK261" s="3"/>
      <c r="AL261" s="42"/>
      <c r="AM261" s="134">
        <v>0</v>
      </c>
      <c r="AN261" s="132"/>
      <c r="AO261" s="3"/>
      <c r="AP261" s="42"/>
      <c r="AQ261" s="134">
        <v>0</v>
      </c>
      <c r="AR261" s="132"/>
      <c r="AS261" s="3">
        <v>1</v>
      </c>
      <c r="AT261" s="42">
        <v>44016</v>
      </c>
      <c r="AU261" s="130">
        <v>5</v>
      </c>
      <c r="AV261" s="132"/>
      <c r="AW261" s="3">
        <v>1</v>
      </c>
      <c r="AX261" s="42">
        <v>44015</v>
      </c>
      <c r="AY261" s="130">
        <v>5</v>
      </c>
      <c r="AZ261" s="132"/>
      <c r="BA261" s="3">
        <v>1</v>
      </c>
      <c r="BB261" s="42">
        <v>44014</v>
      </c>
      <c r="BC261" s="130">
        <v>5</v>
      </c>
      <c r="BD261" s="132"/>
      <c r="BE261" s="3">
        <v>1</v>
      </c>
      <c r="BF261" s="42">
        <v>44013</v>
      </c>
      <c r="BG261" s="33">
        <v>5</v>
      </c>
      <c r="BH261" s="22"/>
    </row>
    <row r="262" spans="1:60" s="8" customFormat="1" x14ac:dyDescent="0.25">
      <c r="A262" s="5">
        <v>44027</v>
      </c>
      <c r="B262" s="63">
        <v>0.375</v>
      </c>
      <c r="C262" s="135">
        <f>ABS(MAX(K262,O262,S262,W262,AA262,AE262,AI262,AM262,AQ262,AU262,AY262,BC262,BG262)/F262)</f>
        <v>1</v>
      </c>
      <c r="D262" s="136">
        <f>C262</f>
        <v>1</v>
      </c>
      <c r="E262" s="7">
        <f>SUM(K262,O262,S262,W262,AA262,AE262,AI262,AM262,AQ262,AU262,AY262,BC262,BG262)</f>
        <v>55</v>
      </c>
      <c r="F262" s="7">
        <v>5</v>
      </c>
      <c r="G262" s="141">
        <v>44026</v>
      </c>
      <c r="H262" s="12"/>
      <c r="I262" s="9">
        <v>6</v>
      </c>
      <c r="J262" s="10">
        <v>44025</v>
      </c>
      <c r="K262" s="137">
        <v>5</v>
      </c>
      <c r="L262" s="12"/>
      <c r="M262" s="9">
        <v>8</v>
      </c>
      <c r="N262" s="10">
        <v>44024</v>
      </c>
      <c r="O262" s="137">
        <v>5</v>
      </c>
      <c r="P262" s="12"/>
      <c r="Q262" s="9">
        <v>8</v>
      </c>
      <c r="R262" s="10">
        <v>44023</v>
      </c>
      <c r="S262" s="137">
        <v>5</v>
      </c>
      <c r="T262" s="12"/>
      <c r="U262" s="9">
        <v>8</v>
      </c>
      <c r="V262" s="10">
        <v>44022</v>
      </c>
      <c r="W262" s="137">
        <v>5</v>
      </c>
      <c r="X262" s="12"/>
      <c r="Y262" s="9"/>
      <c r="Z262" s="10"/>
      <c r="AA262" s="149">
        <v>0</v>
      </c>
      <c r="AB262" s="12">
        <v>5</v>
      </c>
      <c r="AC262" s="9"/>
      <c r="AD262" s="10"/>
      <c r="AE262" s="149">
        <v>0</v>
      </c>
      <c r="AF262" s="12"/>
      <c r="AG262" s="9">
        <v>1</v>
      </c>
      <c r="AH262" s="10">
        <v>44019</v>
      </c>
      <c r="AI262" s="137">
        <v>5</v>
      </c>
      <c r="AJ262" s="139"/>
      <c r="AK262" s="9">
        <v>1</v>
      </c>
      <c r="AL262" s="10">
        <v>44018</v>
      </c>
      <c r="AM262" s="137">
        <v>5</v>
      </c>
      <c r="AN262" s="139"/>
      <c r="AO262" s="9">
        <v>1</v>
      </c>
      <c r="AP262" s="10">
        <v>44017</v>
      </c>
      <c r="AQ262" s="137">
        <v>5</v>
      </c>
      <c r="AR262" s="139"/>
      <c r="AS262" s="9">
        <v>1</v>
      </c>
      <c r="AT262" s="10">
        <v>44016</v>
      </c>
      <c r="AU262" s="137">
        <v>5</v>
      </c>
      <c r="AV262" s="139"/>
      <c r="AW262" s="9">
        <v>1</v>
      </c>
      <c r="AX262" s="10">
        <v>44015</v>
      </c>
      <c r="AY262" s="137">
        <v>5</v>
      </c>
      <c r="AZ262" s="139"/>
      <c r="BA262" s="9">
        <v>1</v>
      </c>
      <c r="BB262" s="10">
        <v>44014</v>
      </c>
      <c r="BC262" s="137">
        <v>5</v>
      </c>
      <c r="BD262" s="139"/>
      <c r="BE262" s="9">
        <v>1</v>
      </c>
      <c r="BF262" s="10">
        <v>44013</v>
      </c>
      <c r="BG262" s="7">
        <v>5</v>
      </c>
      <c r="BH262" s="12"/>
    </row>
    <row r="263" spans="1:60" x14ac:dyDescent="0.25">
      <c r="A263" s="37"/>
      <c r="B263" s="61"/>
      <c r="C263" s="144">
        <f>ABS(MAX(K263,O263,S263,W263,AA263,AE263,AI263,AM263,AQ263,AU263,AY263,BC263,BG263)/F263)</f>
        <v>1</v>
      </c>
      <c r="D263" s="145">
        <f>C263</f>
        <v>1</v>
      </c>
      <c r="E263" s="20">
        <f>SUM(K263,O263,S263,W263,AA263,AE263,AI263,AM263,AQ263,AU263,AY263,BC263,BG263)</f>
        <v>30</v>
      </c>
      <c r="F263" s="20">
        <v>5</v>
      </c>
      <c r="G263" s="95">
        <v>44026</v>
      </c>
      <c r="H263" s="22"/>
      <c r="I263" s="3">
        <v>6</v>
      </c>
      <c r="J263" s="23">
        <v>44025</v>
      </c>
      <c r="K263" s="140">
        <v>5</v>
      </c>
      <c r="L263" s="22"/>
      <c r="M263" s="3">
        <v>8</v>
      </c>
      <c r="N263" s="23">
        <v>44024</v>
      </c>
      <c r="O263" s="20">
        <v>5</v>
      </c>
      <c r="P263" s="22"/>
      <c r="Q263" s="3">
        <v>8</v>
      </c>
      <c r="R263" s="23">
        <v>44023</v>
      </c>
      <c r="S263" s="20">
        <v>5</v>
      </c>
      <c r="T263" s="22"/>
      <c r="U263" s="3">
        <v>8</v>
      </c>
      <c r="V263" s="23">
        <v>44022</v>
      </c>
      <c r="W263" s="140">
        <v>5</v>
      </c>
      <c r="X263" s="22"/>
      <c r="Y263" s="3"/>
      <c r="Z263" s="23"/>
      <c r="AA263" s="143">
        <v>0</v>
      </c>
      <c r="AB263" s="22"/>
      <c r="AC263" s="3"/>
      <c r="AD263" s="23"/>
      <c r="AE263" s="142">
        <v>0</v>
      </c>
      <c r="AF263" s="22"/>
      <c r="AG263" s="3"/>
      <c r="AH263" s="23"/>
      <c r="AI263" s="143">
        <v>0</v>
      </c>
      <c r="AJ263" s="132"/>
      <c r="AK263" s="3"/>
      <c r="AL263" s="23"/>
      <c r="AM263" s="143">
        <v>0</v>
      </c>
      <c r="AN263" s="132"/>
      <c r="AO263" s="3"/>
      <c r="AP263" s="23"/>
      <c r="AQ263" s="143">
        <v>0</v>
      </c>
      <c r="AR263" s="132"/>
      <c r="AS263" s="3"/>
      <c r="AT263" s="23"/>
      <c r="AU263" s="143">
        <v>0</v>
      </c>
      <c r="AV263" s="132"/>
      <c r="AW263" s="3">
        <v>1</v>
      </c>
      <c r="AX263" s="23">
        <v>44015</v>
      </c>
      <c r="AY263" s="140">
        <v>5</v>
      </c>
      <c r="AZ263" s="132"/>
      <c r="BA263" s="3">
        <v>1</v>
      </c>
      <c r="BB263" s="23">
        <v>44014</v>
      </c>
      <c r="BC263" s="140">
        <v>5</v>
      </c>
      <c r="BD263" s="22"/>
      <c r="BE263" s="3"/>
      <c r="BF263" s="23"/>
      <c r="BG263" s="20"/>
      <c r="BH263" s="22"/>
    </row>
    <row r="264" spans="1:60" x14ac:dyDescent="0.25">
      <c r="A264" s="37"/>
      <c r="B264" s="61"/>
      <c r="C264" s="144">
        <f>ABS(MAX(K264,O264,S264,W264,AA264,AE264,AI264,AM264,AQ264,AU264,AY264,BC264,BG264)/F264)</f>
        <v>2</v>
      </c>
      <c r="D264" s="145">
        <f>C264</f>
        <v>2</v>
      </c>
      <c r="E264" s="20">
        <f>SUM(K264,O264,S264,W264,AA264,AE264,AI264,AM264,AQ264,AU264,AY264,BC264,BG264)</f>
        <v>130</v>
      </c>
      <c r="F264" s="20">
        <v>5</v>
      </c>
      <c r="G264" s="95">
        <v>44027</v>
      </c>
      <c r="H264" s="22"/>
      <c r="I264" s="3">
        <v>6</v>
      </c>
      <c r="J264" s="23">
        <v>44026</v>
      </c>
      <c r="K264" s="140">
        <v>10</v>
      </c>
      <c r="L264" s="22"/>
      <c r="M264" s="3">
        <v>8</v>
      </c>
      <c r="N264" s="23">
        <v>44025</v>
      </c>
      <c r="O264" s="140">
        <v>10</v>
      </c>
      <c r="P264" s="22"/>
      <c r="Q264" s="3">
        <v>8</v>
      </c>
      <c r="R264" s="23">
        <v>44024</v>
      </c>
      <c r="S264" s="140">
        <v>10</v>
      </c>
      <c r="T264" s="22"/>
      <c r="U264" s="3">
        <v>8</v>
      </c>
      <c r="V264" s="23">
        <v>44023</v>
      </c>
      <c r="W264" s="140">
        <v>10</v>
      </c>
      <c r="X264" s="22"/>
      <c r="Y264" s="3">
        <v>5</v>
      </c>
      <c r="Z264" s="23">
        <v>44022</v>
      </c>
      <c r="AA264" s="140">
        <v>10</v>
      </c>
      <c r="AB264" s="22"/>
      <c r="AC264" s="3">
        <v>3</v>
      </c>
      <c r="AD264" s="23">
        <v>44021</v>
      </c>
      <c r="AE264" s="140">
        <v>10</v>
      </c>
      <c r="AF264" s="22"/>
      <c r="AG264" s="3">
        <v>1</v>
      </c>
      <c r="AH264" s="23">
        <v>44020</v>
      </c>
      <c r="AI264" s="140">
        <v>10</v>
      </c>
      <c r="AJ264" s="132"/>
      <c r="AK264" s="3">
        <v>1</v>
      </c>
      <c r="AL264" s="23">
        <v>44019</v>
      </c>
      <c r="AM264" s="140">
        <v>10</v>
      </c>
      <c r="AN264" s="132"/>
      <c r="AO264" s="3">
        <v>1</v>
      </c>
      <c r="AP264" s="23">
        <v>44018</v>
      </c>
      <c r="AQ264" s="140">
        <v>10</v>
      </c>
      <c r="AR264" s="132"/>
      <c r="AS264" s="3">
        <v>1</v>
      </c>
      <c r="AT264" s="23">
        <v>44017</v>
      </c>
      <c r="AU264" s="140">
        <v>10</v>
      </c>
      <c r="AV264" s="132"/>
      <c r="AW264" s="3">
        <v>1</v>
      </c>
      <c r="AX264" s="23">
        <v>44016</v>
      </c>
      <c r="AY264" s="140">
        <v>10</v>
      </c>
      <c r="AZ264" s="132"/>
      <c r="BA264" s="3">
        <v>1</v>
      </c>
      <c r="BB264" s="23">
        <v>44015</v>
      </c>
      <c r="BC264" s="140">
        <v>10</v>
      </c>
      <c r="BD264" s="132"/>
      <c r="BE264" s="3">
        <v>1</v>
      </c>
      <c r="BF264" s="23">
        <v>44014</v>
      </c>
      <c r="BG264" s="20">
        <v>10</v>
      </c>
      <c r="BH264" s="22"/>
    </row>
    <row r="265" spans="1:60" x14ac:dyDescent="0.25">
      <c r="A265" s="37"/>
      <c r="B265" s="61"/>
      <c r="C265" s="144">
        <f t="shared" ref="C265:C330" si="43">ABS(MAX(K265,O265,S265,W265,AA265,AE265,AI265,AM265,AQ265,AU265,AY265,BC265,BG265)/F265)</f>
        <v>1</v>
      </c>
      <c r="D265" s="145">
        <f t="shared" ref="D265:D330" si="44">C265</f>
        <v>1</v>
      </c>
      <c r="E265" s="20">
        <f t="shared" ref="E265:E330" si="45">SUM(K265,O265,S265,W265,AA265,AE265,AI265,AM265,AQ265,AU265,AY265,BC265,BG265)</f>
        <v>15</v>
      </c>
      <c r="F265" s="20">
        <v>5</v>
      </c>
      <c r="G265" s="95">
        <v>44027</v>
      </c>
      <c r="H265" s="22"/>
      <c r="I265" s="3">
        <v>6</v>
      </c>
      <c r="J265" s="23">
        <v>44026</v>
      </c>
      <c r="K265" s="140">
        <v>5</v>
      </c>
      <c r="L265" s="22"/>
      <c r="M265" s="3">
        <v>8</v>
      </c>
      <c r="N265" s="23">
        <v>44025</v>
      </c>
      <c r="O265" s="140">
        <v>5</v>
      </c>
      <c r="P265" s="22"/>
      <c r="Q265" s="3"/>
      <c r="R265" s="23"/>
      <c r="S265" s="143">
        <v>0</v>
      </c>
      <c r="T265" s="22"/>
      <c r="U265" s="3"/>
      <c r="V265" s="23"/>
      <c r="W265" s="143">
        <v>0</v>
      </c>
      <c r="X265" s="22"/>
      <c r="Y265" s="3">
        <v>5</v>
      </c>
      <c r="Z265" s="23">
        <v>44022</v>
      </c>
      <c r="AA265" s="140">
        <v>5</v>
      </c>
      <c r="AB265" s="22"/>
      <c r="AC265" s="3"/>
      <c r="AD265" s="23"/>
      <c r="AE265" s="140"/>
      <c r="AF265" s="22"/>
      <c r="AG265" s="3"/>
      <c r="AH265" s="23"/>
      <c r="AI265" s="140"/>
      <c r="AJ265" s="132"/>
      <c r="AK265" s="3"/>
      <c r="AL265" s="23"/>
      <c r="AM265" s="140"/>
      <c r="AN265" s="132"/>
      <c r="AO265" s="3"/>
      <c r="AP265" s="23"/>
      <c r="AQ265" s="140"/>
      <c r="AR265" s="132"/>
      <c r="AS265" s="3"/>
      <c r="AT265" s="23"/>
      <c r="AU265" s="140"/>
      <c r="AV265" s="132"/>
      <c r="AW265" s="3"/>
      <c r="AX265" s="23"/>
      <c r="AY265" s="140"/>
      <c r="AZ265" s="132"/>
      <c r="BA265" s="3"/>
      <c r="BB265" s="23"/>
      <c r="BC265" s="140"/>
      <c r="BD265" s="132"/>
      <c r="BE265" s="3"/>
      <c r="BF265" s="23"/>
      <c r="BG265" s="20"/>
      <c r="BH265" s="22"/>
    </row>
    <row r="266" spans="1:60" x14ac:dyDescent="0.25">
      <c r="A266" s="37">
        <v>44027</v>
      </c>
      <c r="B266" s="61">
        <v>0.45833333333333331</v>
      </c>
      <c r="C266" s="144">
        <f t="shared" si="43"/>
        <v>4</v>
      </c>
      <c r="D266" s="145">
        <f t="shared" si="44"/>
        <v>4</v>
      </c>
      <c r="E266" s="20">
        <f t="shared" si="45"/>
        <v>260</v>
      </c>
      <c r="F266" s="20">
        <v>5</v>
      </c>
      <c r="G266" s="95">
        <v>44027</v>
      </c>
      <c r="H266" s="22"/>
      <c r="I266" s="3">
        <v>6</v>
      </c>
      <c r="J266" s="23">
        <v>44026</v>
      </c>
      <c r="K266" s="140">
        <v>20</v>
      </c>
      <c r="L266" s="22"/>
      <c r="M266" s="3">
        <v>8</v>
      </c>
      <c r="N266" s="23">
        <v>44025</v>
      </c>
      <c r="O266" s="140">
        <v>20</v>
      </c>
      <c r="P266" s="22"/>
      <c r="Q266" s="3">
        <v>8</v>
      </c>
      <c r="R266" s="23">
        <v>44024</v>
      </c>
      <c r="S266" s="140">
        <v>20</v>
      </c>
      <c r="T266" s="22"/>
      <c r="U266" s="3">
        <v>8</v>
      </c>
      <c r="V266" s="23">
        <v>44023</v>
      </c>
      <c r="W266" s="140">
        <v>20</v>
      </c>
      <c r="X266" s="22"/>
      <c r="Y266" s="3">
        <v>5</v>
      </c>
      <c r="Z266" s="23">
        <v>44022</v>
      </c>
      <c r="AA266" s="140">
        <v>20</v>
      </c>
      <c r="AB266" s="22"/>
      <c r="AC266" s="3">
        <v>3</v>
      </c>
      <c r="AD266" s="23">
        <v>44021</v>
      </c>
      <c r="AE266" s="140">
        <v>20</v>
      </c>
      <c r="AF266" s="22"/>
      <c r="AG266" s="3">
        <v>1</v>
      </c>
      <c r="AH266" s="23">
        <v>44020</v>
      </c>
      <c r="AI266" s="140">
        <v>20</v>
      </c>
      <c r="AJ266" s="132"/>
      <c r="AK266" s="3">
        <v>1</v>
      </c>
      <c r="AL266" s="23">
        <v>44019</v>
      </c>
      <c r="AM266" s="140">
        <v>20</v>
      </c>
      <c r="AN266" s="132"/>
      <c r="AO266" s="3">
        <v>1</v>
      </c>
      <c r="AP266" s="23">
        <v>44018</v>
      </c>
      <c r="AQ266" s="140">
        <v>20</v>
      </c>
      <c r="AR266" s="132"/>
      <c r="AS266" s="3">
        <v>1</v>
      </c>
      <c r="AT266" s="23">
        <v>44017</v>
      </c>
      <c r="AU266" s="140">
        <v>20</v>
      </c>
      <c r="AV266" s="132"/>
      <c r="AW266" s="3">
        <v>1</v>
      </c>
      <c r="AX266" s="23">
        <v>44016</v>
      </c>
      <c r="AY266" s="140">
        <v>20</v>
      </c>
      <c r="AZ266" s="132"/>
      <c r="BA266" s="3">
        <v>1</v>
      </c>
      <c r="BB266" s="23">
        <v>44015</v>
      </c>
      <c r="BC266" s="140">
        <v>20</v>
      </c>
      <c r="BD266" s="132"/>
      <c r="BE266" s="3">
        <v>1</v>
      </c>
      <c r="BF266" s="23">
        <v>44014</v>
      </c>
      <c r="BG266" s="20">
        <v>20</v>
      </c>
      <c r="BH266" s="22"/>
    </row>
    <row r="267" spans="1:60" x14ac:dyDescent="0.25">
      <c r="A267" s="37"/>
      <c r="B267" s="61"/>
      <c r="C267" s="144">
        <f t="shared" si="43"/>
        <v>1</v>
      </c>
      <c r="D267" s="145">
        <f t="shared" si="44"/>
        <v>1</v>
      </c>
      <c r="E267" s="20">
        <f t="shared" si="45"/>
        <v>45</v>
      </c>
      <c r="F267" s="20">
        <v>5</v>
      </c>
      <c r="G267" s="95">
        <v>44027</v>
      </c>
      <c r="H267" s="22"/>
      <c r="I267" s="3"/>
      <c r="J267" s="23"/>
      <c r="K267" s="143">
        <v>0</v>
      </c>
      <c r="L267" s="22"/>
      <c r="M267" s="3"/>
      <c r="N267" s="23"/>
      <c r="O267" s="143">
        <v>0</v>
      </c>
      <c r="P267" s="22"/>
      <c r="Q267" s="3"/>
      <c r="R267" s="23"/>
      <c r="S267" s="143">
        <v>0</v>
      </c>
      <c r="T267" s="22"/>
      <c r="U267" s="3"/>
      <c r="V267" s="23"/>
      <c r="W267" s="143">
        <v>0</v>
      </c>
      <c r="X267" s="22"/>
      <c r="Y267" s="3">
        <v>5</v>
      </c>
      <c r="Z267" s="23">
        <v>44022</v>
      </c>
      <c r="AA267" s="140">
        <v>5</v>
      </c>
      <c r="AB267" s="22"/>
      <c r="AC267" s="3">
        <v>3</v>
      </c>
      <c r="AD267" s="23">
        <v>44021</v>
      </c>
      <c r="AE267" s="140">
        <v>5</v>
      </c>
      <c r="AF267" s="22"/>
      <c r="AG267" s="3">
        <v>1</v>
      </c>
      <c r="AH267" s="23">
        <v>44020</v>
      </c>
      <c r="AI267" s="140">
        <v>5</v>
      </c>
      <c r="AJ267" s="22"/>
      <c r="AK267" s="3">
        <v>1</v>
      </c>
      <c r="AL267" s="23">
        <v>44019</v>
      </c>
      <c r="AM267" s="140">
        <v>5</v>
      </c>
      <c r="AN267" s="22"/>
      <c r="AO267" s="3">
        <v>1</v>
      </c>
      <c r="AP267" s="23">
        <v>44018</v>
      </c>
      <c r="AQ267" s="140">
        <v>5</v>
      </c>
      <c r="AR267" s="22"/>
      <c r="AS267" s="3">
        <v>1</v>
      </c>
      <c r="AT267" s="23">
        <v>44017</v>
      </c>
      <c r="AU267" s="140">
        <v>5</v>
      </c>
      <c r="AV267" s="22"/>
      <c r="AW267" s="3">
        <v>1</v>
      </c>
      <c r="AX267" s="23">
        <v>44016</v>
      </c>
      <c r="AY267" s="140">
        <v>5</v>
      </c>
      <c r="AZ267" s="132"/>
      <c r="BA267" s="3">
        <v>1</v>
      </c>
      <c r="BB267" s="23">
        <v>44015</v>
      </c>
      <c r="BC267" s="140">
        <v>5</v>
      </c>
      <c r="BD267" s="132"/>
      <c r="BE267" s="3">
        <v>1</v>
      </c>
      <c r="BF267" s="23">
        <v>44014</v>
      </c>
      <c r="BG267" s="140">
        <v>5</v>
      </c>
      <c r="BH267" s="22"/>
    </row>
    <row r="268" spans="1:60" x14ac:dyDescent="0.25">
      <c r="A268" s="37">
        <v>44027</v>
      </c>
      <c r="B268" s="61">
        <v>0.5</v>
      </c>
      <c r="C268" s="144">
        <f t="shared" si="43"/>
        <v>2</v>
      </c>
      <c r="D268" s="145">
        <f t="shared" si="44"/>
        <v>2</v>
      </c>
      <c r="E268" s="20">
        <f t="shared" si="45"/>
        <v>130</v>
      </c>
      <c r="F268" s="20">
        <v>5</v>
      </c>
      <c r="G268" s="95">
        <v>44027</v>
      </c>
      <c r="H268" s="22"/>
      <c r="I268" s="3">
        <v>6</v>
      </c>
      <c r="J268" s="23">
        <v>44026</v>
      </c>
      <c r="K268" s="140">
        <v>10</v>
      </c>
      <c r="L268" s="22"/>
      <c r="M268" s="3">
        <v>8</v>
      </c>
      <c r="N268" s="23">
        <v>44025</v>
      </c>
      <c r="O268" s="140">
        <v>10</v>
      </c>
      <c r="P268" s="22"/>
      <c r="Q268" s="3">
        <v>8</v>
      </c>
      <c r="R268" s="23">
        <v>44024</v>
      </c>
      <c r="S268" s="140">
        <v>10</v>
      </c>
      <c r="T268" s="22"/>
      <c r="U268" s="3">
        <v>8</v>
      </c>
      <c r="V268" s="23">
        <v>44023</v>
      </c>
      <c r="W268" s="140">
        <v>10</v>
      </c>
      <c r="X268" s="22"/>
      <c r="Y268" s="3">
        <v>5</v>
      </c>
      <c r="Z268" s="23">
        <v>44022</v>
      </c>
      <c r="AA268" s="140">
        <v>10</v>
      </c>
      <c r="AB268" s="22"/>
      <c r="AC268" s="3">
        <v>3</v>
      </c>
      <c r="AD268" s="23">
        <v>44021</v>
      </c>
      <c r="AE268" s="140">
        <v>10</v>
      </c>
      <c r="AF268" s="22"/>
      <c r="AG268" s="3">
        <v>1</v>
      </c>
      <c r="AH268" s="23">
        <v>44020</v>
      </c>
      <c r="AI268" s="140">
        <v>10</v>
      </c>
      <c r="AJ268" s="132"/>
      <c r="AK268" s="3">
        <v>1</v>
      </c>
      <c r="AL268" s="23">
        <v>44019</v>
      </c>
      <c r="AM268" s="140">
        <v>10</v>
      </c>
      <c r="AN268" s="132"/>
      <c r="AO268" s="3">
        <v>1</v>
      </c>
      <c r="AP268" s="23">
        <v>44018</v>
      </c>
      <c r="AQ268" s="140">
        <v>10</v>
      </c>
      <c r="AR268" s="132"/>
      <c r="AS268" s="3">
        <v>1</v>
      </c>
      <c r="AT268" s="23">
        <v>44017</v>
      </c>
      <c r="AU268" s="140">
        <v>10</v>
      </c>
      <c r="AV268" s="132"/>
      <c r="AW268" s="3">
        <v>1</v>
      </c>
      <c r="AX268" s="23">
        <v>44016</v>
      </c>
      <c r="AY268" s="140">
        <v>10</v>
      </c>
      <c r="AZ268" s="132"/>
      <c r="BA268" s="3">
        <v>1</v>
      </c>
      <c r="BB268" s="23">
        <v>44015</v>
      </c>
      <c r="BC268" s="140">
        <v>10</v>
      </c>
      <c r="BD268" s="132"/>
      <c r="BE268" s="3">
        <v>1</v>
      </c>
      <c r="BF268" s="23">
        <v>44014</v>
      </c>
      <c r="BG268" s="20">
        <v>10</v>
      </c>
      <c r="BH268" s="22"/>
    </row>
    <row r="269" spans="1:60" x14ac:dyDescent="0.25">
      <c r="A269" s="37"/>
      <c r="B269" s="61"/>
      <c r="C269" s="144">
        <f t="shared" si="43"/>
        <v>1</v>
      </c>
      <c r="D269" s="145">
        <f t="shared" si="44"/>
        <v>1</v>
      </c>
      <c r="E269" s="20">
        <f t="shared" si="45"/>
        <v>60</v>
      </c>
      <c r="F269" s="20">
        <v>5</v>
      </c>
      <c r="G269" s="95">
        <v>44027</v>
      </c>
      <c r="H269" s="22"/>
      <c r="I269" s="3">
        <v>6</v>
      </c>
      <c r="J269" s="23">
        <v>44026</v>
      </c>
      <c r="K269" s="140">
        <v>5</v>
      </c>
      <c r="L269" s="22"/>
      <c r="M269" s="3">
        <v>8</v>
      </c>
      <c r="N269" s="23">
        <v>44025</v>
      </c>
      <c r="O269" s="140">
        <v>5</v>
      </c>
      <c r="P269" s="22"/>
      <c r="Q269" s="3">
        <v>8</v>
      </c>
      <c r="R269" s="23">
        <v>44024</v>
      </c>
      <c r="S269" s="140">
        <v>5</v>
      </c>
      <c r="T269" s="22"/>
      <c r="U269" s="3">
        <v>8</v>
      </c>
      <c r="V269" s="23">
        <v>44023</v>
      </c>
      <c r="W269" s="140">
        <v>5</v>
      </c>
      <c r="X269" s="22"/>
      <c r="Y269" s="3"/>
      <c r="Z269" s="23"/>
      <c r="AA269" s="143">
        <v>0</v>
      </c>
      <c r="AB269" s="22"/>
      <c r="AC269" s="3">
        <v>3</v>
      </c>
      <c r="AD269" s="23">
        <v>44021</v>
      </c>
      <c r="AE269" s="140">
        <v>5</v>
      </c>
      <c r="AF269" s="22"/>
      <c r="AG269" s="3">
        <v>1</v>
      </c>
      <c r="AH269" s="23">
        <v>44020</v>
      </c>
      <c r="AI269" s="140">
        <v>5</v>
      </c>
      <c r="AJ269" s="132"/>
      <c r="AK269" s="3">
        <v>1</v>
      </c>
      <c r="AL269" s="23">
        <v>44019</v>
      </c>
      <c r="AM269" s="140">
        <v>5</v>
      </c>
      <c r="AN269" s="132"/>
      <c r="AO269" s="3">
        <v>1</v>
      </c>
      <c r="AP269" s="23">
        <v>44018</v>
      </c>
      <c r="AQ269" s="140">
        <v>5</v>
      </c>
      <c r="AR269" s="132"/>
      <c r="AS269" s="3">
        <v>1</v>
      </c>
      <c r="AT269" s="23">
        <v>44017</v>
      </c>
      <c r="AU269" s="140">
        <v>5</v>
      </c>
      <c r="AV269" s="132"/>
      <c r="AW269" s="3">
        <v>1</v>
      </c>
      <c r="AX269" s="23">
        <v>44016</v>
      </c>
      <c r="AY269" s="140">
        <v>5</v>
      </c>
      <c r="AZ269" s="132"/>
      <c r="BA269" s="3">
        <v>1</v>
      </c>
      <c r="BB269" s="23">
        <v>44015</v>
      </c>
      <c r="BC269" s="140">
        <v>5</v>
      </c>
      <c r="BD269" s="132"/>
      <c r="BE269" s="3">
        <v>1</v>
      </c>
      <c r="BF269" s="23">
        <v>44014</v>
      </c>
      <c r="BG269" s="20">
        <v>5</v>
      </c>
      <c r="BH269" s="22"/>
    </row>
    <row r="270" spans="1:60" x14ac:dyDescent="0.25">
      <c r="A270" s="37">
        <v>43997</v>
      </c>
      <c r="B270" s="61">
        <v>0.66666666666666663</v>
      </c>
      <c r="C270" s="144">
        <f t="shared" si="43"/>
        <v>2</v>
      </c>
      <c r="D270" s="145">
        <f t="shared" si="44"/>
        <v>2</v>
      </c>
      <c r="E270" s="20">
        <f t="shared" si="45"/>
        <v>130</v>
      </c>
      <c r="F270" s="20">
        <v>5</v>
      </c>
      <c r="G270" s="95">
        <v>44027</v>
      </c>
      <c r="H270" s="22"/>
      <c r="I270" s="3">
        <v>6</v>
      </c>
      <c r="J270" s="23">
        <v>44026</v>
      </c>
      <c r="K270" s="140">
        <v>10</v>
      </c>
      <c r="L270" s="22"/>
      <c r="M270" s="3">
        <v>8</v>
      </c>
      <c r="N270" s="23">
        <v>44025</v>
      </c>
      <c r="O270" s="140">
        <v>10</v>
      </c>
      <c r="P270" s="22"/>
      <c r="Q270" s="3">
        <v>8</v>
      </c>
      <c r="R270" s="23">
        <v>44024</v>
      </c>
      <c r="S270" s="140">
        <v>10</v>
      </c>
      <c r="T270" s="22"/>
      <c r="U270" s="3">
        <v>8</v>
      </c>
      <c r="V270" s="23">
        <v>44023</v>
      </c>
      <c r="W270" s="140">
        <v>10</v>
      </c>
      <c r="X270" s="22"/>
      <c r="Y270" s="3">
        <v>5</v>
      </c>
      <c r="Z270" s="23">
        <v>44022</v>
      </c>
      <c r="AA270" s="140">
        <v>10</v>
      </c>
      <c r="AB270" s="22"/>
      <c r="AC270" s="3">
        <v>3</v>
      </c>
      <c r="AD270" s="23">
        <v>44021</v>
      </c>
      <c r="AE270" s="140">
        <v>10</v>
      </c>
      <c r="AF270" s="22"/>
      <c r="AG270" s="3">
        <v>1</v>
      </c>
      <c r="AH270" s="23">
        <v>44020</v>
      </c>
      <c r="AI270" s="140">
        <v>10</v>
      </c>
      <c r="AJ270" s="132"/>
      <c r="AK270" s="3">
        <v>1</v>
      </c>
      <c r="AL270" s="23">
        <v>44019</v>
      </c>
      <c r="AM270" s="140">
        <v>10</v>
      </c>
      <c r="AN270" s="132"/>
      <c r="AO270" s="3">
        <v>1</v>
      </c>
      <c r="AP270" s="23">
        <v>44018</v>
      </c>
      <c r="AQ270" s="140">
        <v>10</v>
      </c>
      <c r="AR270" s="132"/>
      <c r="AS270" s="3">
        <v>1</v>
      </c>
      <c r="AT270" s="23">
        <v>44017</v>
      </c>
      <c r="AU270" s="140">
        <v>10</v>
      </c>
      <c r="AV270" s="132"/>
      <c r="AW270" s="3">
        <v>1</v>
      </c>
      <c r="AX270" s="23">
        <v>44016</v>
      </c>
      <c r="AY270" s="140">
        <v>10</v>
      </c>
      <c r="AZ270" s="132"/>
      <c r="BA270" s="3">
        <v>1</v>
      </c>
      <c r="BB270" s="23">
        <v>44015</v>
      </c>
      <c r="BC270" s="140">
        <v>10</v>
      </c>
      <c r="BD270" s="132"/>
      <c r="BE270" s="3">
        <v>1</v>
      </c>
      <c r="BF270" s="23">
        <v>44014</v>
      </c>
      <c r="BG270" s="20">
        <v>10</v>
      </c>
      <c r="BH270" s="22"/>
    </row>
    <row r="271" spans="1:60" x14ac:dyDescent="0.25">
      <c r="A271" s="37"/>
      <c r="B271" s="61"/>
      <c r="C271" s="144">
        <f t="shared" si="43"/>
        <v>1</v>
      </c>
      <c r="D271" s="145">
        <f t="shared" si="44"/>
        <v>1</v>
      </c>
      <c r="E271" s="20">
        <f t="shared" si="45"/>
        <v>55</v>
      </c>
      <c r="F271" s="20">
        <v>5</v>
      </c>
      <c r="G271" s="95">
        <v>44027</v>
      </c>
      <c r="H271" s="22"/>
      <c r="I271" s="3">
        <v>6</v>
      </c>
      <c r="J271" s="23">
        <v>44026</v>
      </c>
      <c r="K271" s="140">
        <v>5</v>
      </c>
      <c r="L271" s="22"/>
      <c r="M271" s="3">
        <v>8</v>
      </c>
      <c r="N271" s="23">
        <v>44025</v>
      </c>
      <c r="O271" s="140">
        <v>5</v>
      </c>
      <c r="P271" s="22"/>
      <c r="Q271" s="3"/>
      <c r="R271" s="23"/>
      <c r="S271" s="143">
        <v>0</v>
      </c>
      <c r="T271" s="22"/>
      <c r="U271" s="3"/>
      <c r="V271" s="23"/>
      <c r="W271" s="143">
        <v>0</v>
      </c>
      <c r="X271" s="22"/>
      <c r="Y271" s="3">
        <v>5</v>
      </c>
      <c r="Z271" s="23">
        <v>44022</v>
      </c>
      <c r="AA271" s="140">
        <v>5</v>
      </c>
      <c r="AB271" s="22"/>
      <c r="AC271" s="3">
        <v>3</v>
      </c>
      <c r="AD271" s="23">
        <v>44021</v>
      </c>
      <c r="AE271" s="140">
        <v>5</v>
      </c>
      <c r="AF271" s="22"/>
      <c r="AG271" s="3">
        <v>1</v>
      </c>
      <c r="AH271" s="23">
        <v>44020</v>
      </c>
      <c r="AI271" s="140">
        <v>5</v>
      </c>
      <c r="AJ271" s="132"/>
      <c r="AK271" s="3">
        <v>1</v>
      </c>
      <c r="AL271" s="23">
        <v>44019</v>
      </c>
      <c r="AM271" s="140">
        <v>5</v>
      </c>
      <c r="AN271" s="132"/>
      <c r="AO271" s="3">
        <v>1</v>
      </c>
      <c r="AP271" s="23">
        <v>44018</v>
      </c>
      <c r="AQ271" s="140">
        <v>5</v>
      </c>
      <c r="AR271" s="132"/>
      <c r="AS271" s="3">
        <v>1</v>
      </c>
      <c r="AT271" s="23">
        <v>44017</v>
      </c>
      <c r="AU271" s="140">
        <v>5</v>
      </c>
      <c r="AV271" s="132"/>
      <c r="AW271" s="3">
        <v>1</v>
      </c>
      <c r="AX271" s="23">
        <v>44016</v>
      </c>
      <c r="AY271" s="140">
        <v>5</v>
      </c>
      <c r="AZ271" s="132"/>
      <c r="BA271" s="3">
        <v>1</v>
      </c>
      <c r="BB271" s="23">
        <v>44015</v>
      </c>
      <c r="BC271" s="140">
        <v>5</v>
      </c>
      <c r="BD271" s="132"/>
      <c r="BE271" s="3">
        <v>1</v>
      </c>
      <c r="BF271" s="23">
        <v>44014</v>
      </c>
      <c r="BG271" s="20">
        <v>5</v>
      </c>
      <c r="BH271" s="22"/>
    </row>
    <row r="272" spans="1:60" x14ac:dyDescent="0.25">
      <c r="A272" s="37">
        <v>43997</v>
      </c>
      <c r="B272" s="61">
        <v>0.79166666666666663</v>
      </c>
      <c r="C272" s="144">
        <f t="shared" si="43"/>
        <v>4</v>
      </c>
      <c r="D272" s="145">
        <f t="shared" si="44"/>
        <v>4</v>
      </c>
      <c r="E272" s="20">
        <f t="shared" si="45"/>
        <v>260</v>
      </c>
      <c r="F272" s="20">
        <v>5</v>
      </c>
      <c r="G272" s="95">
        <v>44027</v>
      </c>
      <c r="H272" s="22"/>
      <c r="I272" s="3">
        <v>6</v>
      </c>
      <c r="J272" s="23">
        <v>44026</v>
      </c>
      <c r="K272" s="140">
        <v>20</v>
      </c>
      <c r="L272" s="22"/>
      <c r="M272" s="3">
        <v>8</v>
      </c>
      <c r="N272" s="23">
        <v>44025</v>
      </c>
      <c r="O272" s="140">
        <v>20</v>
      </c>
      <c r="P272" s="22"/>
      <c r="Q272" s="3">
        <v>8</v>
      </c>
      <c r="R272" s="23">
        <v>44024</v>
      </c>
      <c r="S272" s="140">
        <v>20</v>
      </c>
      <c r="T272" s="22"/>
      <c r="U272" s="3">
        <v>8</v>
      </c>
      <c r="V272" s="23">
        <v>44023</v>
      </c>
      <c r="W272" s="140">
        <v>20</v>
      </c>
      <c r="X272" s="22"/>
      <c r="Y272" s="3">
        <v>5</v>
      </c>
      <c r="Z272" s="23">
        <v>44022</v>
      </c>
      <c r="AA272" s="140">
        <v>20</v>
      </c>
      <c r="AB272" s="22"/>
      <c r="AC272" s="3">
        <v>3</v>
      </c>
      <c r="AD272" s="23">
        <v>44021</v>
      </c>
      <c r="AE272" s="140">
        <v>20</v>
      </c>
      <c r="AF272" s="22"/>
      <c r="AG272" s="3">
        <v>1</v>
      </c>
      <c r="AH272" s="23">
        <v>44020</v>
      </c>
      <c r="AI272" s="140">
        <v>20</v>
      </c>
      <c r="AJ272" s="132"/>
      <c r="AK272" s="3">
        <v>1</v>
      </c>
      <c r="AL272" s="23">
        <v>44019</v>
      </c>
      <c r="AM272" s="140">
        <v>20</v>
      </c>
      <c r="AN272" s="132"/>
      <c r="AO272" s="3">
        <v>1</v>
      </c>
      <c r="AP272" s="23">
        <v>44018</v>
      </c>
      <c r="AQ272" s="140">
        <v>20</v>
      </c>
      <c r="AR272" s="132"/>
      <c r="AS272" s="3">
        <v>1</v>
      </c>
      <c r="AT272" s="23">
        <v>44017</v>
      </c>
      <c r="AU272" s="140">
        <v>20</v>
      </c>
      <c r="AV272" s="132"/>
      <c r="AW272" s="3">
        <v>1</v>
      </c>
      <c r="AX272" s="23">
        <v>44016</v>
      </c>
      <c r="AY272" s="140">
        <v>20</v>
      </c>
      <c r="AZ272" s="132"/>
      <c r="BA272" s="3">
        <v>1</v>
      </c>
      <c r="BB272" s="23">
        <v>44015</v>
      </c>
      <c r="BC272" s="140">
        <v>20</v>
      </c>
      <c r="BD272" s="132"/>
      <c r="BE272" s="3">
        <v>1</v>
      </c>
      <c r="BF272" s="23">
        <v>44014</v>
      </c>
      <c r="BG272" s="20">
        <v>20</v>
      </c>
      <c r="BH272" s="22"/>
    </row>
    <row r="273" spans="1:60" customFormat="1" x14ac:dyDescent="0.25">
      <c r="A273" s="30"/>
      <c r="B273" s="62"/>
      <c r="C273" s="144">
        <f t="shared" si="43"/>
        <v>1</v>
      </c>
      <c r="D273" s="145">
        <f t="shared" si="44"/>
        <v>1</v>
      </c>
      <c r="E273" s="20">
        <f t="shared" si="45"/>
        <v>35</v>
      </c>
      <c r="F273" s="20">
        <v>5</v>
      </c>
      <c r="G273" s="147">
        <v>44027</v>
      </c>
      <c r="H273" s="22"/>
      <c r="I273" s="3">
        <v>6</v>
      </c>
      <c r="J273" s="42">
        <v>44026</v>
      </c>
      <c r="K273" s="130">
        <v>5</v>
      </c>
      <c r="L273" s="22"/>
      <c r="M273" s="3"/>
      <c r="N273" s="42"/>
      <c r="O273" s="134">
        <v>0</v>
      </c>
      <c r="P273" s="22"/>
      <c r="Q273" s="3"/>
      <c r="R273" s="42"/>
      <c r="S273" s="134">
        <v>0</v>
      </c>
      <c r="T273" s="22"/>
      <c r="U273" s="3"/>
      <c r="V273" s="42"/>
      <c r="W273" s="134">
        <v>0</v>
      </c>
      <c r="X273" s="22"/>
      <c r="Y273" s="3"/>
      <c r="Z273" s="42"/>
      <c r="AA273" s="134">
        <v>0</v>
      </c>
      <c r="AB273" s="22"/>
      <c r="AC273" s="3">
        <v>3</v>
      </c>
      <c r="AD273" s="42">
        <v>44021</v>
      </c>
      <c r="AE273" s="130">
        <v>5</v>
      </c>
      <c r="AF273" s="22"/>
      <c r="AG273" s="3">
        <v>1</v>
      </c>
      <c r="AH273" s="42">
        <v>44020</v>
      </c>
      <c r="AI273" s="130">
        <v>5</v>
      </c>
      <c r="AJ273" s="132"/>
      <c r="AK273" s="3">
        <v>1</v>
      </c>
      <c r="AL273" s="42">
        <v>44019</v>
      </c>
      <c r="AM273" s="130">
        <v>5</v>
      </c>
      <c r="AN273" s="132"/>
      <c r="AO273" s="3">
        <v>1</v>
      </c>
      <c r="AP273" s="42">
        <v>44018</v>
      </c>
      <c r="AQ273" s="130">
        <v>5</v>
      </c>
      <c r="AR273" s="132"/>
      <c r="AS273" s="3"/>
      <c r="AT273" s="42"/>
      <c r="AU273" s="134">
        <v>0</v>
      </c>
      <c r="AV273" s="132"/>
      <c r="AW273" s="3">
        <v>1</v>
      </c>
      <c r="AX273" s="42">
        <v>44016</v>
      </c>
      <c r="AY273" s="130">
        <v>5</v>
      </c>
      <c r="AZ273" s="132"/>
      <c r="BA273" s="3"/>
      <c r="BB273" s="42"/>
      <c r="BC273" s="134">
        <v>0</v>
      </c>
      <c r="BD273" s="132"/>
      <c r="BE273" s="3">
        <v>1</v>
      </c>
      <c r="BF273" s="42">
        <v>44014</v>
      </c>
      <c r="BG273" s="33">
        <v>5</v>
      </c>
      <c r="BH273" s="22"/>
    </row>
    <row r="274" spans="1:60" customFormat="1" ht="13.75" thickBot="1" x14ac:dyDescent="0.3">
      <c r="A274" s="30"/>
      <c r="B274" s="62"/>
      <c r="C274" s="144">
        <f t="shared" si="43"/>
        <v>1</v>
      </c>
      <c r="D274" s="145">
        <f t="shared" si="44"/>
        <v>1</v>
      </c>
      <c r="E274" s="20">
        <f t="shared" si="45"/>
        <v>15</v>
      </c>
      <c r="F274" s="20">
        <v>5</v>
      </c>
      <c r="G274" s="147">
        <v>44027</v>
      </c>
      <c r="H274" s="22"/>
      <c r="I274" s="3"/>
      <c r="J274" s="42"/>
      <c r="K274" s="134">
        <v>0</v>
      </c>
      <c r="L274" s="22"/>
      <c r="M274" s="3"/>
      <c r="N274" s="42"/>
      <c r="O274" s="134">
        <v>0</v>
      </c>
      <c r="P274" s="22"/>
      <c r="Q274" s="3"/>
      <c r="R274" s="42"/>
      <c r="S274" s="134">
        <v>0</v>
      </c>
      <c r="T274" s="22"/>
      <c r="U274" s="3">
        <v>8</v>
      </c>
      <c r="V274" s="42">
        <v>44023</v>
      </c>
      <c r="W274" s="130">
        <v>5</v>
      </c>
      <c r="X274" s="22"/>
      <c r="Y274" s="3"/>
      <c r="Z274" s="42"/>
      <c r="AA274" s="134">
        <v>0</v>
      </c>
      <c r="AB274" s="22"/>
      <c r="AC274" s="3"/>
      <c r="AD274" s="42"/>
      <c r="AE274" s="134">
        <v>0</v>
      </c>
      <c r="AF274" s="22"/>
      <c r="AG274" s="3"/>
      <c r="AH274" s="42"/>
      <c r="AI274" s="134">
        <v>0</v>
      </c>
      <c r="AJ274" s="22"/>
      <c r="AK274" s="3"/>
      <c r="AL274" s="42"/>
      <c r="AM274" s="134">
        <v>0</v>
      </c>
      <c r="AN274" s="22"/>
      <c r="AO274" s="3"/>
      <c r="AP274" s="42"/>
      <c r="AQ274" s="134">
        <v>0</v>
      </c>
      <c r="AR274" s="22"/>
      <c r="AS274" s="3"/>
      <c r="AT274" s="42"/>
      <c r="AU274" s="134">
        <v>0</v>
      </c>
      <c r="AV274" s="132"/>
      <c r="AW274" s="3">
        <v>1</v>
      </c>
      <c r="AX274" s="42">
        <v>44016</v>
      </c>
      <c r="AY274" s="130">
        <v>5</v>
      </c>
      <c r="AZ274" s="132"/>
      <c r="BA274" s="3"/>
      <c r="BB274" s="42"/>
      <c r="BC274" s="134">
        <v>0</v>
      </c>
      <c r="BD274" s="132"/>
      <c r="BE274" s="3">
        <v>1</v>
      </c>
      <c r="BF274" s="42">
        <v>44014</v>
      </c>
      <c r="BG274" s="130">
        <v>5</v>
      </c>
      <c r="BH274" s="132"/>
    </row>
    <row r="275" spans="1:60" s="8" customFormat="1" x14ac:dyDescent="0.25">
      <c r="A275" s="5">
        <v>44028</v>
      </c>
      <c r="B275" s="63">
        <v>0.29166666666666669</v>
      </c>
      <c r="C275" s="135">
        <f t="shared" si="43"/>
        <v>1</v>
      </c>
      <c r="D275" s="136">
        <f t="shared" si="44"/>
        <v>1</v>
      </c>
      <c r="E275" s="7">
        <f t="shared" si="45"/>
        <v>65</v>
      </c>
      <c r="F275" s="7">
        <v>5</v>
      </c>
      <c r="G275" s="141">
        <v>44027</v>
      </c>
      <c r="H275" s="12"/>
      <c r="I275" s="9">
        <v>6</v>
      </c>
      <c r="J275" s="10">
        <v>44026</v>
      </c>
      <c r="K275" s="137">
        <v>5</v>
      </c>
      <c r="L275" s="12"/>
      <c r="M275" s="9">
        <v>8</v>
      </c>
      <c r="N275" s="10">
        <v>44025</v>
      </c>
      <c r="O275" s="137">
        <v>5</v>
      </c>
      <c r="P275" s="12"/>
      <c r="Q275" s="9">
        <v>8</v>
      </c>
      <c r="R275" s="10">
        <v>44024</v>
      </c>
      <c r="S275" s="137">
        <v>5</v>
      </c>
      <c r="T275" s="12"/>
      <c r="U275" s="9">
        <v>8</v>
      </c>
      <c r="V275" s="10">
        <v>44023</v>
      </c>
      <c r="W275" s="137">
        <v>5</v>
      </c>
      <c r="X275" s="12"/>
      <c r="Y275" s="9">
        <v>5</v>
      </c>
      <c r="Z275" s="10">
        <v>44022</v>
      </c>
      <c r="AA275" s="137">
        <v>5</v>
      </c>
      <c r="AB275" s="12"/>
      <c r="AC275" s="9">
        <v>3</v>
      </c>
      <c r="AD275" s="10">
        <v>44021</v>
      </c>
      <c r="AE275" s="137">
        <v>5</v>
      </c>
      <c r="AF275" s="12"/>
      <c r="AG275" s="9">
        <v>1</v>
      </c>
      <c r="AH275" s="10">
        <v>44020</v>
      </c>
      <c r="AI275" s="137">
        <v>5</v>
      </c>
      <c r="AJ275" s="139"/>
      <c r="AK275" s="9">
        <v>1</v>
      </c>
      <c r="AL275" s="10">
        <v>44019</v>
      </c>
      <c r="AM275" s="137">
        <v>5</v>
      </c>
      <c r="AN275" s="139"/>
      <c r="AO275" s="9">
        <v>1</v>
      </c>
      <c r="AP275" s="10">
        <v>44018</v>
      </c>
      <c r="AQ275" s="137">
        <v>5</v>
      </c>
      <c r="AR275" s="139"/>
      <c r="AS275" s="9">
        <v>1</v>
      </c>
      <c r="AT275" s="10">
        <v>44017</v>
      </c>
      <c r="AU275" s="137">
        <v>5</v>
      </c>
      <c r="AV275" s="139"/>
      <c r="AW275" s="9">
        <v>1</v>
      </c>
      <c r="AX275" s="10">
        <v>44016</v>
      </c>
      <c r="AY275" s="137">
        <v>5</v>
      </c>
      <c r="AZ275" s="139"/>
      <c r="BA275" s="9">
        <v>1</v>
      </c>
      <c r="BB275" s="10">
        <v>44015</v>
      </c>
      <c r="BC275" s="137">
        <v>5</v>
      </c>
      <c r="BD275" s="139"/>
      <c r="BE275" s="9">
        <v>1</v>
      </c>
      <c r="BF275" s="10">
        <v>44014</v>
      </c>
      <c r="BG275" s="7">
        <v>5</v>
      </c>
      <c r="BH275" s="12"/>
    </row>
    <row r="276" spans="1:60" x14ac:dyDescent="0.25">
      <c r="A276" s="37"/>
      <c r="B276" s="61"/>
      <c r="C276" s="144">
        <f t="shared" si="43"/>
        <v>2</v>
      </c>
      <c r="D276" s="145">
        <f t="shared" si="44"/>
        <v>2</v>
      </c>
      <c r="E276" s="20">
        <f t="shared" si="45"/>
        <v>130</v>
      </c>
      <c r="F276" s="20">
        <v>5</v>
      </c>
      <c r="G276" s="95">
        <f>J276+1</f>
        <v>44028</v>
      </c>
      <c r="H276" s="22"/>
      <c r="I276" s="3">
        <v>6</v>
      </c>
      <c r="J276" s="23">
        <v>44027</v>
      </c>
      <c r="K276" s="140">
        <v>10</v>
      </c>
      <c r="L276" s="22"/>
      <c r="M276" s="3">
        <v>8</v>
      </c>
      <c r="N276" s="23">
        <v>44026</v>
      </c>
      <c r="O276" s="140">
        <v>10</v>
      </c>
      <c r="P276" s="22"/>
      <c r="Q276" s="3">
        <v>8</v>
      </c>
      <c r="R276" s="23">
        <v>44025</v>
      </c>
      <c r="S276" s="140">
        <v>10</v>
      </c>
      <c r="T276" s="22"/>
      <c r="U276" s="3">
        <v>8</v>
      </c>
      <c r="V276" s="23">
        <v>44024</v>
      </c>
      <c r="W276" s="140">
        <v>10</v>
      </c>
      <c r="X276" s="22"/>
      <c r="Y276" s="3">
        <v>5</v>
      </c>
      <c r="Z276" s="23">
        <v>44023</v>
      </c>
      <c r="AA276" s="140">
        <v>10</v>
      </c>
      <c r="AB276" s="22"/>
      <c r="AC276" s="3">
        <v>3</v>
      </c>
      <c r="AD276" s="23">
        <v>44022</v>
      </c>
      <c r="AE276" s="140">
        <v>10</v>
      </c>
      <c r="AF276" s="22"/>
      <c r="AG276" s="3">
        <v>1</v>
      </c>
      <c r="AH276" s="23">
        <v>44021</v>
      </c>
      <c r="AI276" s="140">
        <v>10</v>
      </c>
      <c r="AJ276" s="132"/>
      <c r="AK276" s="3">
        <v>1</v>
      </c>
      <c r="AL276" s="23">
        <v>44020</v>
      </c>
      <c r="AM276" s="140">
        <v>10</v>
      </c>
      <c r="AN276" s="132"/>
      <c r="AO276" s="3">
        <v>1</v>
      </c>
      <c r="AP276" s="23">
        <v>44019</v>
      </c>
      <c r="AQ276" s="140">
        <v>10</v>
      </c>
      <c r="AR276" s="132"/>
      <c r="AS276" s="3">
        <v>1</v>
      </c>
      <c r="AT276" s="23">
        <v>44018</v>
      </c>
      <c r="AU276" s="140">
        <v>10</v>
      </c>
      <c r="AV276" s="132"/>
      <c r="AW276" s="3">
        <v>1</v>
      </c>
      <c r="AX276" s="23">
        <v>44017</v>
      </c>
      <c r="AY276" s="140">
        <v>10</v>
      </c>
      <c r="AZ276" s="132"/>
      <c r="BA276" s="3">
        <v>1</v>
      </c>
      <c r="BB276" s="23">
        <v>44016</v>
      </c>
      <c r="BC276" s="140">
        <v>10</v>
      </c>
      <c r="BD276" s="132"/>
      <c r="BE276" s="3">
        <v>1</v>
      </c>
      <c r="BF276" s="23">
        <v>44015</v>
      </c>
      <c r="BG276" s="20">
        <v>10</v>
      </c>
      <c r="BH276" s="22"/>
    </row>
    <row r="277" spans="1:60" x14ac:dyDescent="0.25">
      <c r="A277" s="37">
        <v>44028</v>
      </c>
      <c r="B277" s="61">
        <v>0.33333333333333331</v>
      </c>
      <c r="C277" s="144">
        <f t="shared" si="43"/>
        <v>4</v>
      </c>
      <c r="D277" s="145">
        <f t="shared" si="44"/>
        <v>4</v>
      </c>
      <c r="E277" s="20">
        <f t="shared" si="45"/>
        <v>260</v>
      </c>
      <c r="F277" s="20">
        <v>5</v>
      </c>
      <c r="G277" s="95">
        <v>44028</v>
      </c>
      <c r="H277" s="22"/>
      <c r="I277" s="3">
        <v>6</v>
      </c>
      <c r="J277" s="23">
        <v>44027</v>
      </c>
      <c r="K277" s="140">
        <v>20</v>
      </c>
      <c r="L277" s="22"/>
      <c r="M277" s="3">
        <v>8</v>
      </c>
      <c r="N277" s="23">
        <v>44026</v>
      </c>
      <c r="O277" s="140">
        <v>20</v>
      </c>
      <c r="P277" s="22"/>
      <c r="Q277" s="3">
        <v>8</v>
      </c>
      <c r="R277" s="23">
        <v>44025</v>
      </c>
      <c r="S277" s="140">
        <v>20</v>
      </c>
      <c r="T277" s="22"/>
      <c r="U277" s="3">
        <v>8</v>
      </c>
      <c r="V277" s="23">
        <v>44024</v>
      </c>
      <c r="W277" s="140">
        <v>20</v>
      </c>
      <c r="X277" s="22"/>
      <c r="Y277" s="3">
        <v>5</v>
      </c>
      <c r="Z277" s="23">
        <v>44023</v>
      </c>
      <c r="AA277" s="140">
        <v>20</v>
      </c>
      <c r="AB277" s="22"/>
      <c r="AC277" s="3">
        <v>3</v>
      </c>
      <c r="AD277" s="23">
        <v>44022</v>
      </c>
      <c r="AE277" s="140">
        <v>20</v>
      </c>
      <c r="AF277" s="22"/>
      <c r="AG277" s="3">
        <v>1</v>
      </c>
      <c r="AH277" s="23">
        <v>44021</v>
      </c>
      <c r="AI277" s="140">
        <v>20</v>
      </c>
      <c r="AJ277" s="132"/>
      <c r="AK277" s="3">
        <v>1</v>
      </c>
      <c r="AL277" s="23">
        <v>44020</v>
      </c>
      <c r="AM277" s="140">
        <v>20</v>
      </c>
      <c r="AN277" s="132"/>
      <c r="AO277" s="3">
        <v>1</v>
      </c>
      <c r="AP277" s="23">
        <v>44019</v>
      </c>
      <c r="AQ277" s="140">
        <v>20</v>
      </c>
      <c r="AR277" s="132"/>
      <c r="AS277" s="3">
        <v>1</v>
      </c>
      <c r="AT277" s="23">
        <v>44018</v>
      </c>
      <c r="AU277" s="140">
        <v>20</v>
      </c>
      <c r="AV277" s="132"/>
      <c r="AW277" s="3">
        <v>1</v>
      </c>
      <c r="AX277" s="23">
        <v>44017</v>
      </c>
      <c r="AY277" s="140">
        <v>20</v>
      </c>
      <c r="AZ277" s="132"/>
      <c r="BA277" s="3">
        <v>1</v>
      </c>
      <c r="BB277" s="23">
        <v>44016</v>
      </c>
      <c r="BC277" s="140">
        <v>20</v>
      </c>
      <c r="BD277" s="132"/>
      <c r="BE277" s="3">
        <v>1</v>
      </c>
      <c r="BF277" s="23">
        <v>44015</v>
      </c>
      <c r="BG277" s="20">
        <v>20</v>
      </c>
      <c r="BH277" s="22"/>
    </row>
    <row r="278" spans="1:60" x14ac:dyDescent="0.25">
      <c r="A278" s="37"/>
      <c r="B278" s="61"/>
      <c r="C278" s="144">
        <f t="shared" si="43"/>
        <v>1</v>
      </c>
      <c r="D278" s="145">
        <f t="shared" si="44"/>
        <v>1</v>
      </c>
      <c r="E278" s="20">
        <f t="shared" si="45"/>
        <v>5</v>
      </c>
      <c r="F278" s="20">
        <v>5</v>
      </c>
      <c r="G278" s="95">
        <v>44028</v>
      </c>
      <c r="H278" s="22"/>
      <c r="I278" s="3">
        <v>6</v>
      </c>
      <c r="J278" s="23">
        <v>44027</v>
      </c>
      <c r="K278" s="140">
        <v>5</v>
      </c>
      <c r="L278" s="22"/>
      <c r="M278" s="3"/>
      <c r="N278" s="23"/>
      <c r="O278" s="140"/>
      <c r="P278" s="22"/>
      <c r="Q278" s="3"/>
      <c r="R278" s="23"/>
      <c r="S278" s="140"/>
      <c r="T278" s="22"/>
      <c r="U278" s="3"/>
      <c r="V278" s="23"/>
      <c r="W278" s="140"/>
      <c r="X278" s="22"/>
      <c r="Y278" s="3"/>
      <c r="Z278" s="23"/>
      <c r="AA278" s="140"/>
      <c r="AB278" s="22"/>
      <c r="AC278" s="3"/>
      <c r="AD278" s="23"/>
      <c r="AE278" s="140"/>
      <c r="AF278" s="22"/>
      <c r="AG278" s="3"/>
      <c r="AH278" s="23"/>
      <c r="AI278" s="140"/>
      <c r="AJ278" s="132"/>
      <c r="AK278" s="3"/>
      <c r="AL278" s="23"/>
      <c r="AM278" s="140"/>
      <c r="AN278" s="132"/>
      <c r="AO278" s="3"/>
      <c r="AP278" s="23"/>
      <c r="AQ278" s="140"/>
      <c r="AR278" s="132"/>
      <c r="AS278" s="3"/>
      <c r="AT278" s="23"/>
      <c r="AU278" s="140"/>
      <c r="AV278" s="132"/>
      <c r="AW278" s="3"/>
      <c r="AX278" s="23"/>
      <c r="AY278" s="140"/>
      <c r="AZ278" s="132"/>
      <c r="BA278" s="3"/>
      <c r="BB278" s="23"/>
      <c r="BC278" s="140"/>
      <c r="BD278" s="132"/>
      <c r="BE278" s="3"/>
      <c r="BF278" s="23"/>
      <c r="BG278" s="20"/>
      <c r="BH278" s="22"/>
    </row>
    <row r="279" spans="1:60" x14ac:dyDescent="0.25">
      <c r="A279" s="37">
        <v>44028</v>
      </c>
      <c r="B279" s="61">
        <v>0.375</v>
      </c>
      <c r="C279" s="144">
        <f t="shared" si="43"/>
        <v>4</v>
      </c>
      <c r="D279" s="145">
        <f t="shared" si="44"/>
        <v>4</v>
      </c>
      <c r="E279" s="20">
        <f t="shared" si="45"/>
        <v>260</v>
      </c>
      <c r="F279" s="20">
        <v>5</v>
      </c>
      <c r="G279" s="95">
        <v>44028</v>
      </c>
      <c r="H279" s="22"/>
      <c r="I279" s="3">
        <v>6</v>
      </c>
      <c r="J279" s="23">
        <v>44027</v>
      </c>
      <c r="K279" s="140">
        <v>20</v>
      </c>
      <c r="L279" s="22"/>
      <c r="M279" s="3">
        <v>8</v>
      </c>
      <c r="N279" s="23">
        <v>44026</v>
      </c>
      <c r="O279" s="140">
        <v>20</v>
      </c>
      <c r="P279" s="22"/>
      <c r="Q279" s="3">
        <v>8</v>
      </c>
      <c r="R279" s="23">
        <v>44025</v>
      </c>
      <c r="S279" s="140">
        <v>20</v>
      </c>
      <c r="T279" s="22"/>
      <c r="U279" s="3">
        <v>8</v>
      </c>
      <c r="V279" s="23">
        <v>44024</v>
      </c>
      <c r="W279" s="140">
        <v>20</v>
      </c>
      <c r="X279" s="22"/>
      <c r="Y279" s="3">
        <v>5</v>
      </c>
      <c r="Z279" s="23">
        <v>44023</v>
      </c>
      <c r="AA279" s="140">
        <v>20</v>
      </c>
      <c r="AB279" s="22"/>
      <c r="AC279" s="3">
        <v>3</v>
      </c>
      <c r="AD279" s="23">
        <v>44022</v>
      </c>
      <c r="AE279" s="140">
        <v>20</v>
      </c>
      <c r="AF279" s="22"/>
      <c r="AG279" s="3">
        <v>1</v>
      </c>
      <c r="AH279" s="23">
        <v>44021</v>
      </c>
      <c r="AI279" s="140">
        <v>20</v>
      </c>
      <c r="AJ279" s="132"/>
      <c r="AK279" s="3">
        <v>1</v>
      </c>
      <c r="AL279" s="23">
        <v>44020</v>
      </c>
      <c r="AM279" s="140">
        <v>20</v>
      </c>
      <c r="AN279" s="132"/>
      <c r="AO279" s="3">
        <v>1</v>
      </c>
      <c r="AP279" s="23">
        <v>44019</v>
      </c>
      <c r="AQ279" s="140">
        <v>20</v>
      </c>
      <c r="AR279" s="132"/>
      <c r="AS279" s="3">
        <v>1</v>
      </c>
      <c r="AT279" s="23">
        <v>44018</v>
      </c>
      <c r="AU279" s="140">
        <v>20</v>
      </c>
      <c r="AV279" s="132"/>
      <c r="AW279" s="3">
        <v>1</v>
      </c>
      <c r="AX279" s="23">
        <v>44017</v>
      </c>
      <c r="AY279" s="140">
        <v>20</v>
      </c>
      <c r="AZ279" s="132"/>
      <c r="BA279" s="3">
        <v>1</v>
      </c>
      <c r="BB279" s="23">
        <v>44016</v>
      </c>
      <c r="BC279" s="140">
        <v>20</v>
      </c>
      <c r="BD279" s="132"/>
      <c r="BE279" s="3">
        <v>1</v>
      </c>
      <c r="BF279" s="23">
        <v>44015</v>
      </c>
      <c r="BG279" s="20">
        <v>20</v>
      </c>
      <c r="BH279" s="22"/>
    </row>
    <row r="280" spans="1:60" x14ac:dyDescent="0.25">
      <c r="A280" s="37"/>
      <c r="B280" s="61"/>
      <c r="C280" s="144">
        <f t="shared" si="43"/>
        <v>1</v>
      </c>
      <c r="D280" s="145">
        <f t="shared" si="44"/>
        <v>1</v>
      </c>
      <c r="E280" s="20">
        <f t="shared" si="45"/>
        <v>5</v>
      </c>
      <c r="F280" s="20">
        <v>5</v>
      </c>
      <c r="G280" s="95">
        <v>44028</v>
      </c>
      <c r="H280" s="22"/>
      <c r="I280" s="3">
        <v>6</v>
      </c>
      <c r="J280" s="23">
        <v>44027</v>
      </c>
      <c r="K280" s="140">
        <v>5</v>
      </c>
      <c r="L280" s="22"/>
      <c r="M280" s="3"/>
      <c r="N280" s="23"/>
      <c r="O280" s="140"/>
      <c r="P280" s="22"/>
      <c r="Q280" s="3"/>
      <c r="R280" s="23"/>
      <c r="S280" s="140"/>
      <c r="T280" s="22"/>
      <c r="U280" s="3"/>
      <c r="V280" s="23"/>
      <c r="W280" s="140"/>
      <c r="X280" s="22"/>
      <c r="Y280" s="3"/>
      <c r="Z280" s="23"/>
      <c r="AA280" s="140"/>
      <c r="AB280" s="22"/>
      <c r="AC280" s="3"/>
      <c r="AD280" s="23"/>
      <c r="AE280" s="140"/>
      <c r="AF280" s="22"/>
      <c r="AG280" s="3"/>
      <c r="AH280" s="23"/>
      <c r="AI280" s="140"/>
      <c r="AJ280" s="132"/>
      <c r="AK280" s="3"/>
      <c r="AL280" s="23"/>
      <c r="AM280" s="140"/>
      <c r="AN280" s="132"/>
      <c r="AO280" s="3"/>
      <c r="AP280" s="23"/>
      <c r="AQ280" s="140"/>
      <c r="AR280" s="132"/>
      <c r="AS280" s="3"/>
      <c r="AT280" s="23"/>
      <c r="AU280" s="140"/>
      <c r="AV280" s="132"/>
      <c r="AW280" s="3"/>
      <c r="AX280" s="23"/>
      <c r="AY280" s="140"/>
      <c r="AZ280" s="132"/>
      <c r="BA280" s="3"/>
      <c r="BB280" s="23"/>
      <c r="BC280" s="140"/>
      <c r="BD280" s="132"/>
      <c r="BE280" s="3"/>
      <c r="BF280" s="23"/>
      <c r="BG280" s="20"/>
      <c r="BH280" s="22"/>
    </row>
    <row r="281" spans="1:60" x14ac:dyDescent="0.25">
      <c r="A281" s="37"/>
      <c r="B281" s="61"/>
      <c r="C281" s="144">
        <f t="shared" si="43"/>
        <v>1</v>
      </c>
      <c r="D281" s="145">
        <f t="shared" si="44"/>
        <v>1</v>
      </c>
      <c r="E281" s="20">
        <f t="shared" si="45"/>
        <v>25</v>
      </c>
      <c r="F281" s="20">
        <v>5</v>
      </c>
      <c r="G281" s="95">
        <v>44028</v>
      </c>
      <c r="H281" s="22"/>
      <c r="I281" s="3"/>
      <c r="J281" s="23"/>
      <c r="K281" s="143">
        <v>0</v>
      </c>
      <c r="L281" s="22"/>
      <c r="M281" s="3"/>
      <c r="N281" s="23"/>
      <c r="O281" s="143">
        <v>0</v>
      </c>
      <c r="P281" s="22"/>
      <c r="Q281" s="3"/>
      <c r="R281" s="23"/>
      <c r="S281" s="143">
        <v>0</v>
      </c>
      <c r="T281" s="22"/>
      <c r="U281" s="3"/>
      <c r="V281" s="23"/>
      <c r="W281" s="143">
        <v>0</v>
      </c>
      <c r="X281" s="22"/>
      <c r="Y281" s="3"/>
      <c r="Z281" s="23"/>
      <c r="AA281" s="143">
        <v>0</v>
      </c>
      <c r="AB281" s="22"/>
      <c r="AC281" s="3"/>
      <c r="AD281" s="23"/>
      <c r="AE281" s="143">
        <v>0</v>
      </c>
      <c r="AF281" s="22"/>
      <c r="AG281" s="3"/>
      <c r="AH281" s="23"/>
      <c r="AI281" s="143">
        <v>0</v>
      </c>
      <c r="AJ281" s="132"/>
      <c r="AK281" s="3"/>
      <c r="AL281" s="23"/>
      <c r="AM281" s="143">
        <v>0</v>
      </c>
      <c r="AN281" s="132"/>
      <c r="AO281" s="3">
        <v>1</v>
      </c>
      <c r="AP281" s="23">
        <v>44019</v>
      </c>
      <c r="AQ281" s="140">
        <v>5</v>
      </c>
      <c r="AR281" s="22"/>
      <c r="AS281" s="3">
        <v>1</v>
      </c>
      <c r="AT281" s="23">
        <v>44018</v>
      </c>
      <c r="AU281" s="140">
        <v>5</v>
      </c>
      <c r="AV281" s="22"/>
      <c r="AW281" s="3">
        <v>1</v>
      </c>
      <c r="AX281" s="23">
        <v>44017</v>
      </c>
      <c r="AY281" s="140">
        <v>5</v>
      </c>
      <c r="AZ281" s="22"/>
      <c r="BA281" s="3">
        <v>1</v>
      </c>
      <c r="BB281" s="23">
        <v>44016</v>
      </c>
      <c r="BC281" s="140">
        <v>5</v>
      </c>
      <c r="BD281" s="22"/>
      <c r="BE281" s="3">
        <v>1</v>
      </c>
      <c r="BF281" s="23">
        <v>44015</v>
      </c>
      <c r="BG281" s="140">
        <v>5</v>
      </c>
      <c r="BH281" s="22"/>
    </row>
    <row r="282" spans="1:60" x14ac:dyDescent="0.25">
      <c r="A282" s="37">
        <v>44028</v>
      </c>
      <c r="B282" s="61">
        <v>0.5</v>
      </c>
      <c r="C282" s="144">
        <f t="shared" si="43"/>
        <v>3</v>
      </c>
      <c r="D282" s="145">
        <f t="shared" si="44"/>
        <v>3</v>
      </c>
      <c r="E282" s="20">
        <f t="shared" si="45"/>
        <v>195</v>
      </c>
      <c r="F282" s="20">
        <v>5</v>
      </c>
      <c r="G282" s="95">
        <v>44028</v>
      </c>
      <c r="H282" s="22"/>
      <c r="I282" s="3">
        <v>6</v>
      </c>
      <c r="J282" s="23">
        <v>44027</v>
      </c>
      <c r="K282" s="140">
        <v>15</v>
      </c>
      <c r="L282" s="22"/>
      <c r="M282" s="3">
        <v>8</v>
      </c>
      <c r="N282" s="23">
        <v>44026</v>
      </c>
      <c r="O282" s="140">
        <v>15</v>
      </c>
      <c r="P282" s="22"/>
      <c r="Q282" s="3">
        <v>8</v>
      </c>
      <c r="R282" s="23">
        <v>44025</v>
      </c>
      <c r="S282" s="140">
        <v>15</v>
      </c>
      <c r="T282" s="22"/>
      <c r="U282" s="3">
        <v>8</v>
      </c>
      <c r="V282" s="23">
        <v>44024</v>
      </c>
      <c r="W282" s="140">
        <v>15</v>
      </c>
      <c r="X282" s="22"/>
      <c r="Y282" s="3">
        <v>5</v>
      </c>
      <c r="Z282" s="23">
        <v>44023</v>
      </c>
      <c r="AA282" s="140">
        <v>15</v>
      </c>
      <c r="AB282" s="22"/>
      <c r="AC282" s="3">
        <v>3</v>
      </c>
      <c r="AD282" s="23">
        <v>44022</v>
      </c>
      <c r="AE282" s="140">
        <v>15</v>
      </c>
      <c r="AF282" s="22"/>
      <c r="AG282" s="3">
        <v>1</v>
      </c>
      <c r="AH282" s="23">
        <v>44021</v>
      </c>
      <c r="AI282" s="140">
        <v>15</v>
      </c>
      <c r="AJ282" s="132"/>
      <c r="AK282" s="3">
        <v>1</v>
      </c>
      <c r="AL282" s="23">
        <v>44020</v>
      </c>
      <c r="AM282" s="140">
        <v>15</v>
      </c>
      <c r="AN282" s="132"/>
      <c r="AO282" s="3">
        <v>1</v>
      </c>
      <c r="AP282" s="23">
        <v>44019</v>
      </c>
      <c r="AQ282" s="140">
        <v>15</v>
      </c>
      <c r="AR282" s="132"/>
      <c r="AS282" s="3">
        <v>1</v>
      </c>
      <c r="AT282" s="23">
        <v>44018</v>
      </c>
      <c r="AU282" s="140">
        <v>15</v>
      </c>
      <c r="AV282" s="132"/>
      <c r="AW282" s="3">
        <v>1</v>
      </c>
      <c r="AX282" s="23">
        <v>44017</v>
      </c>
      <c r="AY282" s="140">
        <v>15</v>
      </c>
      <c r="AZ282" s="132"/>
      <c r="BA282" s="3">
        <v>1</v>
      </c>
      <c r="BB282" s="23">
        <v>44016</v>
      </c>
      <c r="BC282" s="140">
        <v>15</v>
      </c>
      <c r="BD282" s="132"/>
      <c r="BE282" s="3">
        <v>1</v>
      </c>
      <c r="BF282" s="23">
        <v>44015</v>
      </c>
      <c r="BG282" s="20">
        <v>15</v>
      </c>
      <c r="BH282" s="22"/>
    </row>
    <row r="283" spans="1:60" x14ac:dyDescent="0.25">
      <c r="A283" s="37"/>
      <c r="B283" s="61"/>
      <c r="C283" s="144">
        <f t="shared" si="43"/>
        <v>1</v>
      </c>
      <c r="D283" s="145">
        <f t="shared" si="44"/>
        <v>1</v>
      </c>
      <c r="E283" s="20">
        <f t="shared" si="45"/>
        <v>50</v>
      </c>
      <c r="F283" s="20">
        <v>5</v>
      </c>
      <c r="G283" s="95">
        <v>44028</v>
      </c>
      <c r="H283" s="22"/>
      <c r="I283" s="3">
        <v>6</v>
      </c>
      <c r="J283" s="23">
        <v>44027</v>
      </c>
      <c r="K283" s="140">
        <v>5</v>
      </c>
      <c r="L283" s="22"/>
      <c r="M283" s="3"/>
      <c r="N283" s="23"/>
      <c r="O283" s="143">
        <v>0</v>
      </c>
      <c r="P283" s="22"/>
      <c r="Q283" s="3">
        <v>8</v>
      </c>
      <c r="R283" s="23">
        <v>44025</v>
      </c>
      <c r="S283" s="140">
        <v>5</v>
      </c>
      <c r="T283" s="22"/>
      <c r="U283" s="3"/>
      <c r="V283" s="23"/>
      <c r="W283" s="143">
        <v>0</v>
      </c>
      <c r="X283" s="22"/>
      <c r="Y283" s="3">
        <v>5</v>
      </c>
      <c r="Z283" s="23">
        <v>44023</v>
      </c>
      <c r="AA283" s="140">
        <v>5</v>
      </c>
      <c r="AB283" s="22"/>
      <c r="AC283" s="3">
        <v>3</v>
      </c>
      <c r="AD283" s="23">
        <v>44022</v>
      </c>
      <c r="AE283" s="140">
        <v>5</v>
      </c>
      <c r="AF283" s="22"/>
      <c r="AG283" s="3">
        <v>1</v>
      </c>
      <c r="AH283" s="23">
        <v>44021</v>
      </c>
      <c r="AI283" s="140">
        <v>5</v>
      </c>
      <c r="AJ283" s="132"/>
      <c r="AK283" s="3">
        <v>1</v>
      </c>
      <c r="AL283" s="23">
        <v>44020</v>
      </c>
      <c r="AM283" s="140">
        <v>5</v>
      </c>
      <c r="AN283" s="132"/>
      <c r="AO283" s="3">
        <v>1</v>
      </c>
      <c r="AP283" s="23">
        <v>44019</v>
      </c>
      <c r="AQ283" s="140">
        <v>5</v>
      </c>
      <c r="AR283" s="132"/>
      <c r="AS283" s="3">
        <v>1</v>
      </c>
      <c r="AT283" s="23">
        <v>44018</v>
      </c>
      <c r="AU283" s="140">
        <v>5</v>
      </c>
      <c r="AV283" s="132"/>
      <c r="AW283" s="3">
        <v>1</v>
      </c>
      <c r="AX283" s="23">
        <v>44017</v>
      </c>
      <c r="AY283" s="140">
        <v>5</v>
      </c>
      <c r="AZ283" s="132"/>
      <c r="BA283" s="3"/>
      <c r="BB283" s="23"/>
      <c r="BC283" s="143">
        <v>0</v>
      </c>
      <c r="BD283" s="132"/>
      <c r="BE283" s="3">
        <v>1</v>
      </c>
      <c r="BF283" s="23">
        <v>44015</v>
      </c>
      <c r="BG283" s="20">
        <v>5</v>
      </c>
      <c r="BH283" s="22"/>
    </row>
    <row r="284" spans="1:60" x14ac:dyDescent="0.25">
      <c r="A284" s="37">
        <v>44028</v>
      </c>
      <c r="B284" s="61">
        <v>0.70833333333333337</v>
      </c>
      <c r="C284" s="144">
        <f t="shared" si="43"/>
        <v>2</v>
      </c>
      <c r="D284" s="145">
        <f t="shared" si="44"/>
        <v>2</v>
      </c>
      <c r="E284" s="20">
        <f t="shared" si="45"/>
        <v>130</v>
      </c>
      <c r="F284" s="20">
        <v>5</v>
      </c>
      <c r="G284" s="95">
        <v>44028</v>
      </c>
      <c r="H284" s="22"/>
      <c r="I284" s="3">
        <v>6</v>
      </c>
      <c r="J284" s="23">
        <v>44027</v>
      </c>
      <c r="K284" s="140">
        <v>10</v>
      </c>
      <c r="L284" s="22"/>
      <c r="M284" s="3">
        <v>8</v>
      </c>
      <c r="N284" s="23">
        <v>44026</v>
      </c>
      <c r="O284" s="140">
        <v>10</v>
      </c>
      <c r="P284" s="22"/>
      <c r="Q284" s="3">
        <v>8</v>
      </c>
      <c r="R284" s="23">
        <v>44025</v>
      </c>
      <c r="S284" s="140">
        <v>10</v>
      </c>
      <c r="T284" s="22"/>
      <c r="U284" s="3">
        <v>8</v>
      </c>
      <c r="V284" s="23">
        <v>44024</v>
      </c>
      <c r="W284" s="140">
        <v>10</v>
      </c>
      <c r="X284" s="22"/>
      <c r="Y284" s="3">
        <v>5</v>
      </c>
      <c r="Z284" s="23">
        <v>44023</v>
      </c>
      <c r="AA284" s="140">
        <v>10</v>
      </c>
      <c r="AB284" s="22"/>
      <c r="AC284" s="3">
        <v>3</v>
      </c>
      <c r="AD284" s="23">
        <v>44022</v>
      </c>
      <c r="AE284" s="140">
        <v>10</v>
      </c>
      <c r="AF284" s="22"/>
      <c r="AG284" s="3">
        <v>1</v>
      </c>
      <c r="AH284" s="23">
        <v>44021</v>
      </c>
      <c r="AI284" s="140">
        <v>10</v>
      </c>
      <c r="AJ284" s="132"/>
      <c r="AK284" s="3">
        <v>1</v>
      </c>
      <c r="AL284" s="23">
        <v>44020</v>
      </c>
      <c r="AM284" s="140">
        <v>10</v>
      </c>
      <c r="AN284" s="132"/>
      <c r="AO284" s="3">
        <v>1</v>
      </c>
      <c r="AP284" s="23">
        <v>44019</v>
      </c>
      <c r="AQ284" s="140">
        <v>10</v>
      </c>
      <c r="AR284" s="132"/>
      <c r="AS284" s="3">
        <v>1</v>
      </c>
      <c r="AT284" s="23">
        <v>44018</v>
      </c>
      <c r="AU284" s="140">
        <v>10</v>
      </c>
      <c r="AV284" s="132"/>
      <c r="AW284" s="3">
        <v>1</v>
      </c>
      <c r="AX284" s="23">
        <v>44017</v>
      </c>
      <c r="AY284" s="140">
        <v>10</v>
      </c>
      <c r="AZ284" s="132"/>
      <c r="BA284" s="3">
        <v>1</v>
      </c>
      <c r="BB284" s="23">
        <v>44016</v>
      </c>
      <c r="BC284" s="140">
        <v>10</v>
      </c>
      <c r="BD284" s="132"/>
      <c r="BE284" s="3">
        <v>1</v>
      </c>
      <c r="BF284" s="23">
        <v>44015</v>
      </c>
      <c r="BG284" s="20">
        <v>10</v>
      </c>
      <c r="BH284" s="22"/>
    </row>
    <row r="285" spans="1:60" x14ac:dyDescent="0.25">
      <c r="A285" s="37"/>
      <c r="B285" s="61"/>
      <c r="C285" s="128">
        <f t="shared" si="43"/>
        <v>1</v>
      </c>
      <c r="D285" s="129">
        <f t="shared" si="44"/>
        <v>1</v>
      </c>
      <c r="E285" s="33">
        <f t="shared" si="45"/>
        <v>60</v>
      </c>
      <c r="F285" s="33">
        <v>5</v>
      </c>
      <c r="G285" s="147">
        <v>44028</v>
      </c>
      <c r="H285" s="22"/>
      <c r="I285" s="3">
        <v>6</v>
      </c>
      <c r="J285" s="23">
        <v>44027</v>
      </c>
      <c r="K285" s="140">
        <v>5</v>
      </c>
      <c r="L285" s="22"/>
      <c r="M285" s="3">
        <v>8</v>
      </c>
      <c r="N285" s="23">
        <v>44026</v>
      </c>
      <c r="O285" s="140">
        <v>5</v>
      </c>
      <c r="P285" s="22"/>
      <c r="Q285" s="3">
        <v>8</v>
      </c>
      <c r="R285" s="23">
        <v>44025</v>
      </c>
      <c r="S285" s="140">
        <v>5</v>
      </c>
      <c r="T285" s="22"/>
      <c r="U285" s="3">
        <v>8</v>
      </c>
      <c r="V285" s="23">
        <v>44024</v>
      </c>
      <c r="W285" s="140">
        <v>5</v>
      </c>
      <c r="X285" s="22"/>
      <c r="Y285" s="3"/>
      <c r="Z285" s="23"/>
      <c r="AA285" s="143">
        <v>0</v>
      </c>
      <c r="AB285" s="22"/>
      <c r="AC285" s="3">
        <v>3</v>
      </c>
      <c r="AD285" s="23">
        <v>44022</v>
      </c>
      <c r="AE285" s="140">
        <v>5</v>
      </c>
      <c r="AF285" s="22"/>
      <c r="AG285" s="3">
        <v>1</v>
      </c>
      <c r="AH285" s="23">
        <v>44021</v>
      </c>
      <c r="AI285" s="140">
        <v>5</v>
      </c>
      <c r="AJ285" s="132"/>
      <c r="AK285" s="3">
        <v>1</v>
      </c>
      <c r="AL285" s="23">
        <v>44020</v>
      </c>
      <c r="AM285" s="140">
        <v>5</v>
      </c>
      <c r="AN285" s="132"/>
      <c r="AO285" s="3">
        <v>1</v>
      </c>
      <c r="AP285" s="23">
        <v>44019</v>
      </c>
      <c r="AQ285" s="140">
        <v>5</v>
      </c>
      <c r="AR285" s="132"/>
      <c r="AS285" s="3">
        <v>1</v>
      </c>
      <c r="AT285" s="23">
        <v>44018</v>
      </c>
      <c r="AU285" s="140">
        <v>5</v>
      </c>
      <c r="AV285" s="132"/>
      <c r="AW285" s="3">
        <v>1</v>
      </c>
      <c r="AX285" s="23">
        <v>44017</v>
      </c>
      <c r="AY285" s="140">
        <v>5</v>
      </c>
      <c r="AZ285" s="132"/>
      <c r="BA285" s="3">
        <v>1</v>
      </c>
      <c r="BB285" s="23">
        <v>44016</v>
      </c>
      <c r="BC285" s="140">
        <v>5</v>
      </c>
      <c r="BD285" s="132"/>
      <c r="BE285" s="3">
        <v>1</v>
      </c>
      <c r="BF285" s="23">
        <v>44015</v>
      </c>
      <c r="BG285" s="20">
        <v>5</v>
      </c>
      <c r="BH285" s="22"/>
    </row>
    <row r="286" spans="1:60" x14ac:dyDescent="0.25">
      <c r="A286" s="37"/>
      <c r="B286" s="61"/>
      <c r="C286" s="128">
        <f t="shared" si="43"/>
        <v>1</v>
      </c>
      <c r="D286" s="129">
        <f t="shared" si="44"/>
        <v>1</v>
      </c>
      <c r="E286" s="33">
        <f t="shared" si="45"/>
        <v>45</v>
      </c>
      <c r="F286" s="33">
        <v>5</v>
      </c>
      <c r="G286" s="147">
        <v>44028</v>
      </c>
      <c r="H286" s="22"/>
      <c r="I286" s="3">
        <v>6</v>
      </c>
      <c r="J286" s="23">
        <v>44027</v>
      </c>
      <c r="K286" s="140">
        <v>5</v>
      </c>
      <c r="L286" s="22"/>
      <c r="M286" s="3">
        <v>8</v>
      </c>
      <c r="N286" s="23">
        <v>44026</v>
      </c>
      <c r="O286" s="140">
        <v>5</v>
      </c>
      <c r="P286" s="22"/>
      <c r="Q286" s="3">
        <v>8</v>
      </c>
      <c r="R286" s="23">
        <v>44025</v>
      </c>
      <c r="S286" s="140">
        <v>5</v>
      </c>
      <c r="T286" s="22"/>
      <c r="U286" s="3"/>
      <c r="V286" s="23"/>
      <c r="W286" s="143">
        <v>0</v>
      </c>
      <c r="X286" s="22"/>
      <c r="Y286" s="3"/>
      <c r="Z286" s="23"/>
      <c r="AA286" s="143">
        <v>0</v>
      </c>
      <c r="AB286" s="22"/>
      <c r="AC286" s="3">
        <v>3</v>
      </c>
      <c r="AD286" s="23">
        <v>44022</v>
      </c>
      <c r="AE286" s="140">
        <v>5</v>
      </c>
      <c r="AF286" s="22"/>
      <c r="AG286" s="3">
        <v>1</v>
      </c>
      <c r="AH286" s="23">
        <v>44021</v>
      </c>
      <c r="AI286" s="140">
        <v>5</v>
      </c>
      <c r="AJ286" s="132"/>
      <c r="AK286" s="3">
        <v>1</v>
      </c>
      <c r="AL286" s="23">
        <v>44020</v>
      </c>
      <c r="AM286" s="140">
        <v>5</v>
      </c>
      <c r="AN286" s="132"/>
      <c r="AO286" s="3">
        <v>1</v>
      </c>
      <c r="AP286" s="23">
        <v>44019</v>
      </c>
      <c r="AQ286" s="140">
        <v>5</v>
      </c>
      <c r="AR286" s="132"/>
      <c r="AS286" s="3">
        <v>1</v>
      </c>
      <c r="AT286" s="23">
        <v>44018</v>
      </c>
      <c r="AU286" s="140">
        <v>5</v>
      </c>
      <c r="AV286" s="132"/>
      <c r="AW286" s="3"/>
      <c r="AX286" s="23"/>
      <c r="AY286" s="143">
        <v>0</v>
      </c>
      <c r="AZ286" s="132"/>
      <c r="BA286" s="3"/>
      <c r="BB286" s="23"/>
      <c r="BC286" s="143">
        <v>0</v>
      </c>
      <c r="BD286" s="132"/>
      <c r="BE286" s="3">
        <v>1</v>
      </c>
      <c r="BF286" s="23">
        <v>44015</v>
      </c>
      <c r="BG286" s="20">
        <v>5</v>
      </c>
      <c r="BH286" s="22"/>
    </row>
    <row r="287" spans="1:60" ht="13.75" thickBot="1" x14ac:dyDescent="0.3">
      <c r="A287" s="37"/>
      <c r="B287" s="61"/>
      <c r="C287" s="128">
        <f t="shared" si="43"/>
        <v>1</v>
      </c>
      <c r="D287" s="129">
        <f t="shared" si="44"/>
        <v>1</v>
      </c>
      <c r="E287" s="33">
        <f t="shared" si="45"/>
        <v>5</v>
      </c>
      <c r="F287" s="33">
        <v>5</v>
      </c>
      <c r="G287" s="147">
        <v>44028</v>
      </c>
      <c r="H287" s="22"/>
      <c r="I287" s="3">
        <v>6</v>
      </c>
      <c r="J287" s="23">
        <v>44027</v>
      </c>
      <c r="K287" s="140">
        <v>5</v>
      </c>
      <c r="L287" s="22"/>
      <c r="M287" s="3"/>
      <c r="N287" s="23"/>
      <c r="O287" s="140"/>
      <c r="P287" s="22"/>
      <c r="Q287" s="3"/>
      <c r="R287" s="23"/>
      <c r="S287" s="140"/>
      <c r="T287" s="22"/>
      <c r="U287" s="3"/>
      <c r="V287" s="23"/>
      <c r="W287" s="150"/>
      <c r="X287" s="22"/>
      <c r="Y287" s="3"/>
      <c r="Z287" s="23"/>
      <c r="AA287" s="150"/>
      <c r="AB287" s="22"/>
      <c r="AC287" s="3"/>
      <c r="AD287" s="23"/>
      <c r="AE287" s="140"/>
      <c r="AF287" s="22"/>
      <c r="AG287" s="3"/>
      <c r="AH287" s="23"/>
      <c r="AI287" s="140"/>
      <c r="AJ287" s="132"/>
      <c r="AK287" s="3"/>
      <c r="AL287" s="23"/>
      <c r="AM287" s="140"/>
      <c r="AN287" s="132"/>
      <c r="AO287" s="3"/>
      <c r="AP287" s="23"/>
      <c r="AQ287" s="140"/>
      <c r="AR287" s="132"/>
      <c r="AS287" s="3"/>
      <c r="AT287" s="23"/>
      <c r="AU287" s="140"/>
      <c r="AV287" s="132"/>
      <c r="AW287" s="3"/>
      <c r="AX287" s="23"/>
      <c r="AY287" s="150"/>
      <c r="AZ287" s="132"/>
      <c r="BA287" s="3"/>
      <c r="BB287" s="23"/>
      <c r="BC287" s="150"/>
      <c r="BD287" s="132"/>
      <c r="BE287" s="3"/>
      <c r="BF287" s="23"/>
      <c r="BG287" s="20"/>
      <c r="BH287" s="22"/>
    </row>
    <row r="288" spans="1:60" s="8" customFormat="1" x14ac:dyDescent="0.25">
      <c r="A288" s="5">
        <v>43999</v>
      </c>
      <c r="B288" s="63">
        <v>0.25</v>
      </c>
      <c r="C288" s="135">
        <f t="shared" si="43"/>
        <v>1</v>
      </c>
      <c r="D288" s="136">
        <f t="shared" si="44"/>
        <v>1</v>
      </c>
      <c r="E288" s="7">
        <f t="shared" si="45"/>
        <v>65</v>
      </c>
      <c r="F288" s="7">
        <v>5</v>
      </c>
      <c r="G288" s="141">
        <v>44028</v>
      </c>
      <c r="H288" s="12"/>
      <c r="I288" s="9">
        <v>6</v>
      </c>
      <c r="J288" s="10">
        <v>44027</v>
      </c>
      <c r="K288" s="137">
        <v>5</v>
      </c>
      <c r="L288" s="12"/>
      <c r="M288" s="9">
        <v>8</v>
      </c>
      <c r="N288" s="10">
        <v>44026</v>
      </c>
      <c r="O288" s="137">
        <v>5</v>
      </c>
      <c r="P288" s="12"/>
      <c r="Q288" s="9">
        <v>8</v>
      </c>
      <c r="R288" s="10">
        <v>44025</v>
      </c>
      <c r="S288" s="137">
        <v>5</v>
      </c>
      <c r="T288" s="12"/>
      <c r="U288" s="9">
        <v>8</v>
      </c>
      <c r="V288" s="10">
        <v>44024</v>
      </c>
      <c r="W288" s="137">
        <v>5</v>
      </c>
      <c r="X288" s="12"/>
      <c r="Y288" s="9">
        <v>5</v>
      </c>
      <c r="Z288" s="10">
        <v>44023</v>
      </c>
      <c r="AA288" s="137">
        <v>5</v>
      </c>
      <c r="AB288" s="12"/>
      <c r="AC288" s="9">
        <v>3</v>
      </c>
      <c r="AD288" s="10">
        <v>44022</v>
      </c>
      <c r="AE288" s="137">
        <v>5</v>
      </c>
      <c r="AF288" s="12"/>
      <c r="AG288" s="9">
        <v>1</v>
      </c>
      <c r="AH288" s="10">
        <v>44021</v>
      </c>
      <c r="AI288" s="137">
        <v>5</v>
      </c>
      <c r="AJ288" s="139"/>
      <c r="AK288" s="9">
        <v>1</v>
      </c>
      <c r="AL288" s="10">
        <v>44020</v>
      </c>
      <c r="AM288" s="137">
        <v>5</v>
      </c>
      <c r="AN288" s="139"/>
      <c r="AO288" s="9">
        <v>1</v>
      </c>
      <c r="AP288" s="10">
        <v>44019</v>
      </c>
      <c r="AQ288" s="137">
        <v>5</v>
      </c>
      <c r="AR288" s="139"/>
      <c r="AS288" s="9">
        <v>1</v>
      </c>
      <c r="AT288" s="10">
        <v>44018</v>
      </c>
      <c r="AU288" s="137">
        <v>5</v>
      </c>
      <c r="AV288" s="139"/>
      <c r="AW288" s="9">
        <v>1</v>
      </c>
      <c r="AX288" s="10">
        <v>44017</v>
      </c>
      <c r="AY288" s="137">
        <v>5</v>
      </c>
      <c r="AZ288" s="139"/>
      <c r="BA288" s="9">
        <v>1</v>
      </c>
      <c r="BB288" s="10">
        <v>44016</v>
      </c>
      <c r="BC288" s="137">
        <v>5</v>
      </c>
      <c r="BD288" s="139"/>
      <c r="BE288" s="9">
        <v>1</v>
      </c>
      <c r="BF288" s="10">
        <v>44015</v>
      </c>
      <c r="BG288" s="7">
        <v>5</v>
      </c>
      <c r="BH288" s="12"/>
    </row>
    <row r="289" spans="1:60" x14ac:dyDescent="0.25">
      <c r="A289" s="37"/>
      <c r="B289" s="61"/>
      <c r="C289" s="144">
        <f t="shared" si="43"/>
        <v>1</v>
      </c>
      <c r="D289" s="145">
        <f t="shared" si="44"/>
        <v>1</v>
      </c>
      <c r="E289" s="20">
        <f t="shared" si="45"/>
        <v>30</v>
      </c>
      <c r="F289" s="20">
        <v>5</v>
      </c>
      <c r="G289" s="95">
        <v>44028</v>
      </c>
      <c r="H289" s="22"/>
      <c r="I289" s="3">
        <v>6</v>
      </c>
      <c r="J289" s="23">
        <v>44027</v>
      </c>
      <c r="K289" s="140">
        <v>5</v>
      </c>
      <c r="L289" s="22"/>
      <c r="M289" s="3"/>
      <c r="N289" s="23"/>
      <c r="O289" s="143">
        <v>0</v>
      </c>
      <c r="P289" s="22"/>
      <c r="Q289" s="3"/>
      <c r="R289" s="23"/>
      <c r="S289" s="143">
        <v>0</v>
      </c>
      <c r="T289" s="22"/>
      <c r="U289" s="3"/>
      <c r="V289" s="23"/>
      <c r="W289" s="143">
        <v>0</v>
      </c>
      <c r="X289" s="22"/>
      <c r="Y289" s="3"/>
      <c r="Z289" s="23"/>
      <c r="AA289" s="143">
        <v>0</v>
      </c>
      <c r="AB289" s="22"/>
      <c r="AC289" s="3"/>
      <c r="AD289" s="23"/>
      <c r="AE289" s="143">
        <v>0</v>
      </c>
      <c r="AF289" s="22"/>
      <c r="AG289" s="3"/>
      <c r="AH289" s="23"/>
      <c r="AI289" s="143">
        <v>0</v>
      </c>
      <c r="AJ289" s="132"/>
      <c r="AK289" s="3">
        <v>1</v>
      </c>
      <c r="AL289" s="23">
        <v>44020</v>
      </c>
      <c r="AM289" s="140">
        <v>5</v>
      </c>
      <c r="AN289" s="132"/>
      <c r="AO289" s="3">
        <v>1</v>
      </c>
      <c r="AP289" s="23">
        <v>44019</v>
      </c>
      <c r="AQ289" s="140">
        <v>5</v>
      </c>
      <c r="AR289" s="132"/>
      <c r="AS289" s="3">
        <v>1</v>
      </c>
      <c r="AT289" s="23">
        <v>44018</v>
      </c>
      <c r="AU289" s="140">
        <v>5</v>
      </c>
      <c r="AV289" s="132"/>
      <c r="AW289" s="3">
        <v>1</v>
      </c>
      <c r="AX289" s="23">
        <v>44017</v>
      </c>
      <c r="AY289" s="140">
        <v>5</v>
      </c>
      <c r="AZ289" s="132"/>
      <c r="BA289" s="3">
        <v>1</v>
      </c>
      <c r="BB289" s="23">
        <v>44016</v>
      </c>
      <c r="BC289" s="140">
        <v>5</v>
      </c>
      <c r="BD289" s="132"/>
      <c r="BE289" s="3"/>
      <c r="BF289" s="23"/>
      <c r="BG289" s="20"/>
      <c r="BH289" s="22"/>
    </row>
    <row r="290" spans="1:60" x14ac:dyDescent="0.25">
      <c r="A290" s="37"/>
      <c r="B290" s="61"/>
      <c r="C290" s="144">
        <f t="shared" si="43"/>
        <v>1</v>
      </c>
      <c r="D290" s="145">
        <f t="shared" si="44"/>
        <v>1</v>
      </c>
      <c r="E290" s="20">
        <f t="shared" si="45"/>
        <v>65</v>
      </c>
      <c r="F290" s="20">
        <v>5</v>
      </c>
      <c r="G290" s="95">
        <v>44029</v>
      </c>
      <c r="H290" s="22"/>
      <c r="I290" s="3">
        <v>6</v>
      </c>
      <c r="J290" s="23">
        <v>44028</v>
      </c>
      <c r="K290" s="140">
        <v>5</v>
      </c>
      <c r="L290" s="22"/>
      <c r="M290" s="3">
        <v>8</v>
      </c>
      <c r="N290" s="23">
        <v>44027</v>
      </c>
      <c r="O290" s="140">
        <v>5</v>
      </c>
      <c r="P290" s="22"/>
      <c r="Q290" s="3">
        <v>8</v>
      </c>
      <c r="R290" s="23">
        <v>44026</v>
      </c>
      <c r="S290" s="140">
        <v>5</v>
      </c>
      <c r="T290" s="22"/>
      <c r="U290" s="3">
        <v>8</v>
      </c>
      <c r="V290" s="23">
        <v>44025</v>
      </c>
      <c r="W290" s="140">
        <v>5</v>
      </c>
      <c r="X290" s="22"/>
      <c r="Y290" s="3">
        <v>5</v>
      </c>
      <c r="Z290" s="23">
        <v>44024</v>
      </c>
      <c r="AA290" s="140">
        <v>5</v>
      </c>
      <c r="AB290" s="22"/>
      <c r="AC290" s="3">
        <v>3</v>
      </c>
      <c r="AD290" s="23">
        <v>44023</v>
      </c>
      <c r="AE290" s="140">
        <v>5</v>
      </c>
      <c r="AF290" s="22"/>
      <c r="AG290" s="3">
        <v>1</v>
      </c>
      <c r="AH290" s="23">
        <v>44022</v>
      </c>
      <c r="AI290" s="140">
        <v>5</v>
      </c>
      <c r="AJ290" s="132"/>
      <c r="AK290" s="3">
        <v>1</v>
      </c>
      <c r="AL290" s="23">
        <v>44021</v>
      </c>
      <c r="AM290" s="140">
        <v>5</v>
      </c>
      <c r="AN290" s="132"/>
      <c r="AO290" s="3">
        <v>1</v>
      </c>
      <c r="AP290" s="23">
        <v>44020</v>
      </c>
      <c r="AQ290" s="140">
        <v>5</v>
      </c>
      <c r="AR290" s="132"/>
      <c r="AS290" s="3">
        <v>1</v>
      </c>
      <c r="AT290" s="23">
        <v>44019</v>
      </c>
      <c r="AU290" s="140">
        <v>5</v>
      </c>
      <c r="AV290" s="132"/>
      <c r="AW290" s="3">
        <v>1</v>
      </c>
      <c r="AX290" s="23">
        <v>44018</v>
      </c>
      <c r="AY290" s="140">
        <v>5</v>
      </c>
      <c r="AZ290" s="132"/>
      <c r="BA290" s="3">
        <v>1</v>
      </c>
      <c r="BB290" s="23">
        <v>44017</v>
      </c>
      <c r="BC290" s="140">
        <v>5</v>
      </c>
      <c r="BD290" s="132"/>
      <c r="BE290" s="3">
        <v>1</v>
      </c>
      <c r="BF290" s="23">
        <v>44016</v>
      </c>
      <c r="BG290" s="20">
        <v>5</v>
      </c>
      <c r="BH290" s="22"/>
    </row>
    <row r="291" spans="1:60" x14ac:dyDescent="0.25">
      <c r="A291" s="37">
        <v>44029</v>
      </c>
      <c r="B291" s="61">
        <v>0.41666666666666669</v>
      </c>
      <c r="C291" s="144">
        <f t="shared" si="43"/>
        <v>3</v>
      </c>
      <c r="D291" s="145">
        <f t="shared" si="44"/>
        <v>3</v>
      </c>
      <c r="E291" s="20">
        <f t="shared" si="45"/>
        <v>195</v>
      </c>
      <c r="F291" s="20">
        <v>5</v>
      </c>
      <c r="G291" s="95">
        <v>44029</v>
      </c>
      <c r="H291" s="22"/>
      <c r="I291" s="3">
        <v>6</v>
      </c>
      <c r="J291" s="23">
        <v>44028</v>
      </c>
      <c r="K291" s="140">
        <v>15</v>
      </c>
      <c r="L291" s="22"/>
      <c r="M291" s="3">
        <v>8</v>
      </c>
      <c r="N291" s="23">
        <v>44027</v>
      </c>
      <c r="O291" s="140">
        <v>15</v>
      </c>
      <c r="P291" s="22"/>
      <c r="Q291" s="3">
        <v>8</v>
      </c>
      <c r="R291" s="23">
        <v>44026</v>
      </c>
      <c r="S291" s="140">
        <v>15</v>
      </c>
      <c r="T291" s="22"/>
      <c r="U291" s="3">
        <v>8</v>
      </c>
      <c r="V291" s="23">
        <v>44025</v>
      </c>
      <c r="W291" s="140">
        <v>15</v>
      </c>
      <c r="X291" s="22"/>
      <c r="Y291" s="3">
        <v>5</v>
      </c>
      <c r="Z291" s="23">
        <v>44024</v>
      </c>
      <c r="AA291" s="140">
        <v>15</v>
      </c>
      <c r="AB291" s="22"/>
      <c r="AC291" s="3">
        <v>3</v>
      </c>
      <c r="AD291" s="23">
        <v>44023</v>
      </c>
      <c r="AE291" s="140">
        <v>15</v>
      </c>
      <c r="AF291" s="22"/>
      <c r="AG291" s="3">
        <v>1</v>
      </c>
      <c r="AH291" s="23">
        <v>44022</v>
      </c>
      <c r="AI291" s="140">
        <v>15</v>
      </c>
      <c r="AJ291" s="132"/>
      <c r="AK291" s="3">
        <v>1</v>
      </c>
      <c r="AL291" s="23">
        <v>44021</v>
      </c>
      <c r="AM291" s="140">
        <v>15</v>
      </c>
      <c r="AN291" s="132"/>
      <c r="AO291" s="3">
        <v>1</v>
      </c>
      <c r="AP291" s="23">
        <v>44020</v>
      </c>
      <c r="AQ291" s="140">
        <v>15</v>
      </c>
      <c r="AR291" s="132"/>
      <c r="AS291" s="3">
        <v>1</v>
      </c>
      <c r="AT291" s="23">
        <v>44019</v>
      </c>
      <c r="AU291" s="140">
        <v>15</v>
      </c>
      <c r="AV291" s="132"/>
      <c r="AW291" s="3">
        <v>1</v>
      </c>
      <c r="AX291" s="23">
        <v>44018</v>
      </c>
      <c r="AY291" s="140">
        <v>15</v>
      </c>
      <c r="AZ291" s="132"/>
      <c r="BA291" s="3">
        <v>1</v>
      </c>
      <c r="BB291" s="23">
        <v>44017</v>
      </c>
      <c r="BC291" s="140">
        <v>15</v>
      </c>
      <c r="BD291" s="132"/>
      <c r="BE291" s="3">
        <v>1</v>
      </c>
      <c r="BF291" s="23">
        <v>44016</v>
      </c>
      <c r="BG291" s="20">
        <v>15</v>
      </c>
      <c r="BH291" s="22"/>
    </row>
    <row r="292" spans="1:60" x14ac:dyDescent="0.25">
      <c r="A292" s="37"/>
      <c r="B292" s="61"/>
      <c r="C292" s="144">
        <f t="shared" si="43"/>
        <v>1</v>
      </c>
      <c r="D292" s="145">
        <f t="shared" si="44"/>
        <v>1</v>
      </c>
      <c r="E292" s="20">
        <f t="shared" si="45"/>
        <v>5</v>
      </c>
      <c r="F292" s="20">
        <v>5</v>
      </c>
      <c r="G292" s="95">
        <v>44029</v>
      </c>
      <c r="H292" s="22"/>
      <c r="I292" s="3">
        <v>6</v>
      </c>
      <c r="J292" s="23">
        <v>44028</v>
      </c>
      <c r="K292" s="140">
        <v>5</v>
      </c>
      <c r="L292" s="22"/>
      <c r="M292" s="3"/>
      <c r="N292" s="23"/>
      <c r="O292" s="140"/>
      <c r="P292" s="22"/>
      <c r="Q292" s="3"/>
      <c r="R292" s="23"/>
      <c r="S292" s="140"/>
      <c r="T292" s="22"/>
      <c r="U292" s="3"/>
      <c r="V292" s="23"/>
      <c r="W292" s="140"/>
      <c r="X292" s="22"/>
      <c r="Y292" s="3"/>
      <c r="Z292" s="23"/>
      <c r="AA292" s="140"/>
      <c r="AB292" s="22"/>
      <c r="AC292" s="3"/>
      <c r="AD292" s="23"/>
      <c r="AE292" s="140"/>
      <c r="AF292" s="22"/>
      <c r="AG292" s="3"/>
      <c r="AH292" s="23"/>
      <c r="AI292" s="140"/>
      <c r="AJ292" s="132"/>
      <c r="AK292" s="3"/>
      <c r="AL292" s="23"/>
      <c r="AM292" s="140"/>
      <c r="AN292" s="132"/>
      <c r="AO292" s="3"/>
      <c r="AP292" s="23"/>
      <c r="AQ292" s="140"/>
      <c r="AR292" s="132"/>
      <c r="AS292" s="3"/>
      <c r="AT292" s="23"/>
      <c r="AU292" s="140"/>
      <c r="AV292" s="132"/>
      <c r="AW292" s="3"/>
      <c r="AX292" s="23"/>
      <c r="AY292" s="140"/>
      <c r="AZ292" s="132"/>
      <c r="BA292" s="3"/>
      <c r="BB292" s="23"/>
      <c r="BC292" s="140"/>
      <c r="BD292" s="132"/>
      <c r="BE292" s="3"/>
      <c r="BF292" s="23"/>
      <c r="BG292" s="20"/>
      <c r="BH292" s="22"/>
    </row>
    <row r="293" spans="1:60" x14ac:dyDescent="0.25">
      <c r="A293" s="37"/>
      <c r="B293" s="61"/>
      <c r="C293" s="144">
        <f t="shared" si="43"/>
        <v>1</v>
      </c>
      <c r="D293" s="145">
        <f t="shared" si="44"/>
        <v>1</v>
      </c>
      <c r="E293" s="20">
        <f t="shared" si="45"/>
        <v>15</v>
      </c>
      <c r="F293" s="20">
        <v>5</v>
      </c>
      <c r="G293" s="95">
        <v>44029</v>
      </c>
      <c r="H293" s="22"/>
      <c r="I293" s="3"/>
      <c r="J293" s="23"/>
      <c r="K293" s="143">
        <v>0</v>
      </c>
      <c r="L293" s="22"/>
      <c r="M293" s="3"/>
      <c r="N293" s="23"/>
      <c r="O293" s="143">
        <v>0</v>
      </c>
      <c r="P293" s="22"/>
      <c r="Q293" s="3"/>
      <c r="R293" s="23"/>
      <c r="S293" s="143">
        <v>0</v>
      </c>
      <c r="T293" s="22"/>
      <c r="U293" s="3"/>
      <c r="V293" s="23"/>
      <c r="W293" s="143">
        <v>0</v>
      </c>
      <c r="X293" s="22"/>
      <c r="Y293" s="3"/>
      <c r="Z293" s="23"/>
      <c r="AA293" s="143">
        <v>0</v>
      </c>
      <c r="AB293" s="22"/>
      <c r="AC293" s="3">
        <v>3</v>
      </c>
      <c r="AD293" s="23">
        <v>44023</v>
      </c>
      <c r="AE293" s="140">
        <v>5</v>
      </c>
      <c r="AF293" s="22"/>
      <c r="AG293" s="3"/>
      <c r="AH293" s="23"/>
      <c r="AI293" s="143">
        <v>0</v>
      </c>
      <c r="AJ293" s="22"/>
      <c r="AK293" s="3"/>
      <c r="AL293" s="23"/>
      <c r="AM293" s="143">
        <v>0</v>
      </c>
      <c r="AN293" s="22"/>
      <c r="AO293" s="3">
        <v>1</v>
      </c>
      <c r="AP293" s="23">
        <v>44020</v>
      </c>
      <c r="AQ293" s="140">
        <v>5</v>
      </c>
      <c r="AR293" s="22"/>
      <c r="AS293" s="3"/>
      <c r="AT293" s="23"/>
      <c r="AU293" s="143">
        <v>0</v>
      </c>
      <c r="AV293" s="22"/>
      <c r="AW293" s="3"/>
      <c r="AX293" s="23"/>
      <c r="AY293" s="143">
        <v>0</v>
      </c>
      <c r="AZ293" s="22"/>
      <c r="BA293" s="3">
        <v>1</v>
      </c>
      <c r="BB293" s="23">
        <v>44017</v>
      </c>
      <c r="BC293" s="140">
        <v>5</v>
      </c>
      <c r="BD293" s="132"/>
      <c r="BE293" s="3"/>
      <c r="BF293" s="23"/>
      <c r="BG293" s="20"/>
      <c r="BH293" s="22"/>
    </row>
    <row r="294" spans="1:60" x14ac:dyDescent="0.25">
      <c r="A294" s="37">
        <v>44029</v>
      </c>
      <c r="B294" s="61">
        <v>0.5</v>
      </c>
      <c r="C294" s="144">
        <f t="shared" si="43"/>
        <v>4</v>
      </c>
      <c r="D294" s="145">
        <f t="shared" si="44"/>
        <v>4</v>
      </c>
      <c r="E294" s="20">
        <f t="shared" si="45"/>
        <v>260</v>
      </c>
      <c r="F294" s="20">
        <v>5</v>
      </c>
      <c r="G294" s="95">
        <v>44029</v>
      </c>
      <c r="H294" s="22"/>
      <c r="I294" s="3">
        <v>6</v>
      </c>
      <c r="J294" s="23">
        <v>44028</v>
      </c>
      <c r="K294" s="140">
        <v>20</v>
      </c>
      <c r="L294" s="22"/>
      <c r="M294" s="3">
        <v>8</v>
      </c>
      <c r="N294" s="23">
        <v>44027</v>
      </c>
      <c r="O294" s="140">
        <v>20</v>
      </c>
      <c r="P294" s="22"/>
      <c r="Q294" s="3">
        <v>8</v>
      </c>
      <c r="R294" s="23">
        <v>44026</v>
      </c>
      <c r="S294" s="140">
        <v>20</v>
      </c>
      <c r="T294" s="22"/>
      <c r="U294" s="3">
        <v>8</v>
      </c>
      <c r="V294" s="23">
        <v>44025</v>
      </c>
      <c r="W294" s="140">
        <v>20</v>
      </c>
      <c r="X294" s="22"/>
      <c r="Y294" s="3">
        <v>5</v>
      </c>
      <c r="Z294" s="23">
        <v>44024</v>
      </c>
      <c r="AA294" s="140">
        <v>20</v>
      </c>
      <c r="AB294" s="22"/>
      <c r="AC294" s="3">
        <v>3</v>
      </c>
      <c r="AD294" s="23">
        <v>44023</v>
      </c>
      <c r="AE294" s="140">
        <v>20</v>
      </c>
      <c r="AF294" s="22"/>
      <c r="AG294" s="3">
        <v>1</v>
      </c>
      <c r="AH294" s="23">
        <v>44022</v>
      </c>
      <c r="AI294" s="140">
        <v>20</v>
      </c>
      <c r="AJ294" s="132"/>
      <c r="AK294" s="3">
        <v>1</v>
      </c>
      <c r="AL294" s="23">
        <v>44021</v>
      </c>
      <c r="AM294" s="140">
        <v>20</v>
      </c>
      <c r="AN294" s="132"/>
      <c r="AO294" s="3">
        <v>1</v>
      </c>
      <c r="AP294" s="23">
        <v>44020</v>
      </c>
      <c r="AQ294" s="140">
        <v>20</v>
      </c>
      <c r="AR294" s="132"/>
      <c r="AS294" s="3">
        <v>1</v>
      </c>
      <c r="AT294" s="23">
        <v>44019</v>
      </c>
      <c r="AU294" s="140">
        <v>20</v>
      </c>
      <c r="AV294" s="132"/>
      <c r="AW294" s="3">
        <v>1</v>
      </c>
      <c r="AX294" s="23">
        <v>44018</v>
      </c>
      <c r="AY294" s="140">
        <v>20</v>
      </c>
      <c r="AZ294" s="132"/>
      <c r="BA294" s="3">
        <v>1</v>
      </c>
      <c r="BB294" s="23">
        <v>44017</v>
      </c>
      <c r="BC294" s="140">
        <v>20</v>
      </c>
      <c r="BD294" s="132"/>
      <c r="BE294" s="3">
        <v>1</v>
      </c>
      <c r="BF294" s="23">
        <v>44016</v>
      </c>
      <c r="BG294" s="20">
        <v>20</v>
      </c>
      <c r="BH294" s="22"/>
    </row>
    <row r="295" spans="1:60" x14ac:dyDescent="0.25">
      <c r="A295" s="37"/>
      <c r="B295" s="61"/>
      <c r="C295" s="144">
        <f t="shared" si="43"/>
        <v>1</v>
      </c>
      <c r="D295" s="145">
        <f t="shared" si="44"/>
        <v>1</v>
      </c>
      <c r="E295" s="20">
        <f t="shared" si="45"/>
        <v>55</v>
      </c>
      <c r="F295" s="20">
        <v>5</v>
      </c>
      <c r="G295" s="95">
        <v>44029</v>
      </c>
      <c r="H295" s="22"/>
      <c r="I295" s="3">
        <v>6</v>
      </c>
      <c r="J295" s="23">
        <v>44028</v>
      </c>
      <c r="K295" s="140">
        <v>5</v>
      </c>
      <c r="L295" s="22"/>
      <c r="M295" s="3">
        <v>8</v>
      </c>
      <c r="N295" s="23">
        <v>44027</v>
      </c>
      <c r="O295" s="140">
        <v>5</v>
      </c>
      <c r="P295" s="22"/>
      <c r="Q295" s="3">
        <v>8</v>
      </c>
      <c r="R295" s="23">
        <v>44026</v>
      </c>
      <c r="S295" s="140">
        <v>5</v>
      </c>
      <c r="T295" s="22"/>
      <c r="U295" s="3">
        <v>8</v>
      </c>
      <c r="V295" s="23">
        <v>44025</v>
      </c>
      <c r="W295" s="140">
        <v>5</v>
      </c>
      <c r="X295" s="22"/>
      <c r="Y295" s="3">
        <v>5</v>
      </c>
      <c r="Z295" s="23">
        <v>44024</v>
      </c>
      <c r="AA295" s="140">
        <v>5</v>
      </c>
      <c r="AB295" s="22"/>
      <c r="AC295" s="3">
        <v>3</v>
      </c>
      <c r="AD295" s="23">
        <v>44023</v>
      </c>
      <c r="AE295" s="140">
        <v>5</v>
      </c>
      <c r="AF295" s="22"/>
      <c r="AG295" s="3">
        <v>1</v>
      </c>
      <c r="AH295" s="23">
        <v>44022</v>
      </c>
      <c r="AI295" s="140">
        <v>5</v>
      </c>
      <c r="AJ295" s="132"/>
      <c r="AK295" s="3">
        <v>1</v>
      </c>
      <c r="AL295" s="23">
        <v>44021</v>
      </c>
      <c r="AM295" s="140">
        <v>5</v>
      </c>
      <c r="AN295" s="132"/>
      <c r="AO295" s="3">
        <v>1</v>
      </c>
      <c r="AP295" s="23">
        <v>44020</v>
      </c>
      <c r="AQ295" s="140">
        <v>5</v>
      </c>
      <c r="AR295" s="132"/>
      <c r="AS295" s="3">
        <v>1</v>
      </c>
      <c r="AT295" s="23">
        <v>44019</v>
      </c>
      <c r="AU295" s="140">
        <v>5</v>
      </c>
      <c r="AV295" s="132"/>
      <c r="AW295" s="3">
        <v>1</v>
      </c>
      <c r="AX295" s="23">
        <v>44018</v>
      </c>
      <c r="AY295" s="140">
        <v>5</v>
      </c>
      <c r="AZ295" s="132"/>
      <c r="BA295" s="3"/>
      <c r="BB295" s="23"/>
      <c r="BC295" s="140"/>
      <c r="BD295" s="132"/>
      <c r="BE295" s="3"/>
      <c r="BF295" s="23"/>
      <c r="BG295" s="20"/>
      <c r="BH295" s="22"/>
    </row>
    <row r="296" spans="1:60" x14ac:dyDescent="0.25">
      <c r="A296" s="37"/>
      <c r="B296" s="61"/>
      <c r="C296" s="144">
        <f t="shared" si="43"/>
        <v>1</v>
      </c>
      <c r="D296" s="145">
        <f t="shared" si="44"/>
        <v>1</v>
      </c>
      <c r="E296" s="20">
        <f t="shared" si="45"/>
        <v>20</v>
      </c>
      <c r="F296" s="20">
        <v>5</v>
      </c>
      <c r="G296" s="95">
        <v>44029</v>
      </c>
      <c r="H296" s="22"/>
      <c r="I296" s="3">
        <v>6</v>
      </c>
      <c r="J296" s="23">
        <v>44028</v>
      </c>
      <c r="K296" s="140">
        <v>5</v>
      </c>
      <c r="L296" s="22"/>
      <c r="M296" s="3">
        <v>8</v>
      </c>
      <c r="N296" s="23">
        <v>44027</v>
      </c>
      <c r="O296" s="140">
        <v>5</v>
      </c>
      <c r="P296" s="22"/>
      <c r="Q296" s="3">
        <v>8</v>
      </c>
      <c r="R296" s="23">
        <v>44026</v>
      </c>
      <c r="S296" s="140">
        <v>5</v>
      </c>
      <c r="T296" s="22"/>
      <c r="U296" s="3">
        <v>8</v>
      </c>
      <c r="V296" s="23">
        <v>44025</v>
      </c>
      <c r="W296" s="140">
        <v>5</v>
      </c>
      <c r="X296" s="22"/>
      <c r="Y296" s="3"/>
      <c r="Z296" s="23"/>
      <c r="AA296" s="140"/>
      <c r="AB296" s="22"/>
      <c r="AC296" s="3"/>
      <c r="AD296" s="23"/>
      <c r="AE296" s="140"/>
      <c r="AF296" s="22"/>
      <c r="AG296" s="3"/>
      <c r="AH296" s="23"/>
      <c r="AI296" s="140"/>
      <c r="AJ296" s="132"/>
      <c r="AK296" s="3"/>
      <c r="AL296" s="23"/>
      <c r="AM296" s="140"/>
      <c r="AN296" s="132"/>
      <c r="AO296" s="3"/>
      <c r="AP296" s="23"/>
      <c r="AQ296" s="140"/>
      <c r="AR296" s="132"/>
      <c r="AS296" s="3"/>
      <c r="AT296" s="23"/>
      <c r="AU296" s="140"/>
      <c r="AV296" s="132"/>
      <c r="AW296" s="3"/>
      <c r="AX296" s="23"/>
      <c r="AY296" s="140"/>
      <c r="AZ296" s="132"/>
      <c r="BA296" s="3"/>
      <c r="BB296" s="23"/>
      <c r="BC296" s="140"/>
      <c r="BD296" s="132"/>
      <c r="BE296" s="3"/>
      <c r="BF296" s="23"/>
      <c r="BG296" s="20"/>
      <c r="BH296" s="22"/>
    </row>
    <row r="297" spans="1:60" x14ac:dyDescent="0.25">
      <c r="A297" s="37">
        <v>44029</v>
      </c>
      <c r="B297" s="61">
        <v>0.70833333333333337</v>
      </c>
      <c r="C297" s="144">
        <f t="shared" si="43"/>
        <v>4</v>
      </c>
      <c r="D297" s="145">
        <f t="shared" si="44"/>
        <v>4</v>
      </c>
      <c r="E297" s="20">
        <f t="shared" si="45"/>
        <v>260</v>
      </c>
      <c r="F297" s="20">
        <v>5</v>
      </c>
      <c r="G297" s="95">
        <v>44029</v>
      </c>
      <c r="H297" s="22"/>
      <c r="I297" s="3">
        <v>6</v>
      </c>
      <c r="J297" s="23">
        <v>44028</v>
      </c>
      <c r="K297" s="140">
        <v>20</v>
      </c>
      <c r="L297" s="22"/>
      <c r="M297" s="3">
        <v>8</v>
      </c>
      <c r="N297" s="23">
        <v>44027</v>
      </c>
      <c r="O297" s="140">
        <v>20</v>
      </c>
      <c r="P297" s="22"/>
      <c r="Q297" s="3">
        <v>8</v>
      </c>
      <c r="R297" s="23">
        <v>44026</v>
      </c>
      <c r="S297" s="140">
        <v>20</v>
      </c>
      <c r="T297" s="22"/>
      <c r="U297" s="3">
        <v>8</v>
      </c>
      <c r="V297" s="23">
        <v>44025</v>
      </c>
      <c r="W297" s="140">
        <v>20</v>
      </c>
      <c r="X297" s="22"/>
      <c r="Y297" s="3">
        <v>5</v>
      </c>
      <c r="Z297" s="23">
        <v>44024</v>
      </c>
      <c r="AA297" s="140">
        <v>20</v>
      </c>
      <c r="AB297" s="22"/>
      <c r="AC297" s="3">
        <v>3</v>
      </c>
      <c r="AD297" s="23">
        <v>44023</v>
      </c>
      <c r="AE297" s="140">
        <v>20</v>
      </c>
      <c r="AF297" s="22"/>
      <c r="AG297" s="3">
        <v>1</v>
      </c>
      <c r="AH297" s="23">
        <v>44022</v>
      </c>
      <c r="AI297" s="140">
        <v>20</v>
      </c>
      <c r="AJ297" s="132"/>
      <c r="AK297" s="3">
        <v>1</v>
      </c>
      <c r="AL297" s="23">
        <v>44021</v>
      </c>
      <c r="AM297" s="140">
        <v>20</v>
      </c>
      <c r="AN297" s="132"/>
      <c r="AO297" s="3">
        <v>1</v>
      </c>
      <c r="AP297" s="23">
        <v>44020</v>
      </c>
      <c r="AQ297" s="140">
        <v>20</v>
      </c>
      <c r="AR297" s="132"/>
      <c r="AS297" s="3">
        <v>1</v>
      </c>
      <c r="AT297" s="23">
        <v>44019</v>
      </c>
      <c r="AU297" s="140">
        <v>20</v>
      </c>
      <c r="AV297" s="132"/>
      <c r="AW297" s="3">
        <v>1</v>
      </c>
      <c r="AX297" s="23">
        <v>44018</v>
      </c>
      <c r="AY297" s="140">
        <v>20</v>
      </c>
      <c r="AZ297" s="132"/>
      <c r="BA297" s="3">
        <v>1</v>
      </c>
      <c r="BB297" s="23">
        <v>44017</v>
      </c>
      <c r="BC297" s="140">
        <v>20</v>
      </c>
      <c r="BD297" s="132"/>
      <c r="BE297" s="3">
        <v>1</v>
      </c>
      <c r="BF297" s="23">
        <v>44016</v>
      </c>
      <c r="BG297" s="20">
        <v>20</v>
      </c>
      <c r="BH297" s="22"/>
    </row>
    <row r="298" spans="1:60" x14ac:dyDescent="0.25">
      <c r="A298" s="37"/>
      <c r="B298" s="61"/>
      <c r="C298" s="144">
        <f t="shared" si="43"/>
        <v>1</v>
      </c>
      <c r="D298" s="145">
        <f t="shared" si="44"/>
        <v>1</v>
      </c>
      <c r="E298" s="20">
        <f t="shared" si="45"/>
        <v>40</v>
      </c>
      <c r="F298" s="20">
        <v>5</v>
      </c>
      <c r="G298" s="95">
        <v>44029</v>
      </c>
      <c r="H298" s="22"/>
      <c r="I298" s="3">
        <v>6</v>
      </c>
      <c r="J298" s="23">
        <v>44028</v>
      </c>
      <c r="K298" s="140">
        <v>5</v>
      </c>
      <c r="L298" s="22"/>
      <c r="M298" s="3"/>
      <c r="N298" s="23"/>
      <c r="O298" s="143">
        <v>0</v>
      </c>
      <c r="P298" s="22"/>
      <c r="Q298" s="3"/>
      <c r="R298" s="23"/>
      <c r="S298" s="143">
        <v>0</v>
      </c>
      <c r="T298" s="22"/>
      <c r="U298" s="3"/>
      <c r="V298" s="23"/>
      <c r="W298" s="143">
        <v>0</v>
      </c>
      <c r="X298" s="22"/>
      <c r="Y298" s="3"/>
      <c r="Z298" s="23"/>
      <c r="AA298" s="143">
        <v>0</v>
      </c>
      <c r="AB298" s="22"/>
      <c r="AC298" s="3">
        <v>3</v>
      </c>
      <c r="AD298" s="23">
        <v>44023</v>
      </c>
      <c r="AE298" s="140">
        <v>5</v>
      </c>
      <c r="AF298" s="22"/>
      <c r="AG298" s="3">
        <v>1</v>
      </c>
      <c r="AH298" s="23">
        <v>44022</v>
      </c>
      <c r="AI298" s="140">
        <v>5</v>
      </c>
      <c r="AJ298" s="132"/>
      <c r="AK298" s="3">
        <v>1</v>
      </c>
      <c r="AL298" s="23">
        <v>44021</v>
      </c>
      <c r="AM298" s="140">
        <v>5</v>
      </c>
      <c r="AN298" s="132"/>
      <c r="AO298" s="3">
        <v>1</v>
      </c>
      <c r="AP298" s="23">
        <v>44020</v>
      </c>
      <c r="AQ298" s="140">
        <v>5</v>
      </c>
      <c r="AR298" s="132"/>
      <c r="AS298" s="3"/>
      <c r="AT298" s="23"/>
      <c r="AU298" s="143">
        <v>0</v>
      </c>
      <c r="AV298" s="132"/>
      <c r="AW298" s="3">
        <v>1</v>
      </c>
      <c r="AX298" s="23">
        <v>44018</v>
      </c>
      <c r="AY298" s="140">
        <v>5</v>
      </c>
      <c r="AZ298" s="132"/>
      <c r="BA298" s="3">
        <v>1</v>
      </c>
      <c r="BB298" s="23">
        <v>44017</v>
      </c>
      <c r="BC298" s="140">
        <v>5</v>
      </c>
      <c r="BD298" s="132"/>
      <c r="BE298" s="3">
        <v>1</v>
      </c>
      <c r="BF298" s="23">
        <v>44016</v>
      </c>
      <c r="BG298" s="20">
        <v>5</v>
      </c>
      <c r="BH298" s="22"/>
    </row>
    <row r="299" spans="1:60" x14ac:dyDescent="0.25">
      <c r="A299" s="37">
        <v>44029</v>
      </c>
      <c r="B299" s="61">
        <v>0.79166666666666663</v>
      </c>
      <c r="C299" s="144">
        <f t="shared" si="43"/>
        <v>3</v>
      </c>
      <c r="D299" s="145">
        <f t="shared" si="44"/>
        <v>3</v>
      </c>
      <c r="E299" s="20">
        <f t="shared" si="45"/>
        <v>195</v>
      </c>
      <c r="F299" s="20">
        <v>5</v>
      </c>
      <c r="G299" s="95">
        <v>44029</v>
      </c>
      <c r="H299" s="22"/>
      <c r="I299" s="3">
        <v>6</v>
      </c>
      <c r="J299" s="23">
        <v>44028</v>
      </c>
      <c r="K299" s="140">
        <v>15</v>
      </c>
      <c r="L299" s="22"/>
      <c r="M299" s="3">
        <v>8</v>
      </c>
      <c r="N299" s="23">
        <v>44027</v>
      </c>
      <c r="O299" s="140">
        <v>15</v>
      </c>
      <c r="P299" s="22"/>
      <c r="Q299" s="3">
        <v>8</v>
      </c>
      <c r="R299" s="23">
        <v>44026</v>
      </c>
      <c r="S299" s="140">
        <v>15</v>
      </c>
      <c r="T299" s="22"/>
      <c r="U299" s="3">
        <v>8</v>
      </c>
      <c r="V299" s="23">
        <v>44025</v>
      </c>
      <c r="W299" s="140">
        <v>15</v>
      </c>
      <c r="X299" s="22"/>
      <c r="Y299" s="3">
        <v>5</v>
      </c>
      <c r="Z299" s="23">
        <v>44024</v>
      </c>
      <c r="AA299" s="140">
        <v>15</v>
      </c>
      <c r="AB299" s="22"/>
      <c r="AC299" s="3">
        <v>3</v>
      </c>
      <c r="AD299" s="23">
        <v>44023</v>
      </c>
      <c r="AE299" s="140">
        <v>15</v>
      </c>
      <c r="AF299" s="22"/>
      <c r="AG299" s="3">
        <v>1</v>
      </c>
      <c r="AH299" s="23">
        <v>44022</v>
      </c>
      <c r="AI299" s="140">
        <v>15</v>
      </c>
      <c r="AJ299" s="132"/>
      <c r="AK299" s="3">
        <v>1</v>
      </c>
      <c r="AL299" s="23">
        <v>44021</v>
      </c>
      <c r="AM299" s="140">
        <v>15</v>
      </c>
      <c r="AN299" s="132"/>
      <c r="AO299" s="3">
        <v>1</v>
      </c>
      <c r="AP299" s="23">
        <v>44020</v>
      </c>
      <c r="AQ299" s="140">
        <v>15</v>
      </c>
      <c r="AR299" s="132"/>
      <c r="AS299" s="3">
        <v>1</v>
      </c>
      <c r="AT299" s="23">
        <v>44019</v>
      </c>
      <c r="AU299" s="140">
        <v>15</v>
      </c>
      <c r="AV299" s="132"/>
      <c r="AW299" s="3">
        <v>1</v>
      </c>
      <c r="AX299" s="23">
        <v>44018</v>
      </c>
      <c r="AY299" s="140">
        <v>15</v>
      </c>
      <c r="AZ299" s="132"/>
      <c r="BA299" s="3">
        <v>1</v>
      </c>
      <c r="BB299" s="23">
        <v>44017</v>
      </c>
      <c r="BC299" s="140">
        <v>15</v>
      </c>
      <c r="BD299" s="132"/>
      <c r="BE299" s="3">
        <v>1</v>
      </c>
      <c r="BF299" s="23">
        <v>44016</v>
      </c>
      <c r="BG299" s="20">
        <v>15</v>
      </c>
      <c r="BH299" s="22"/>
    </row>
    <row r="300" spans="1:60" ht="13.75" thickBot="1" x14ac:dyDescent="0.3">
      <c r="A300" s="30"/>
      <c r="B300" s="62"/>
      <c r="C300" s="128">
        <f t="shared" si="43"/>
        <v>1</v>
      </c>
      <c r="D300" s="129">
        <f t="shared" si="44"/>
        <v>1</v>
      </c>
      <c r="E300" s="33">
        <f t="shared" si="45"/>
        <v>50</v>
      </c>
      <c r="F300" s="33">
        <v>5</v>
      </c>
      <c r="G300" s="147">
        <v>44029</v>
      </c>
      <c r="H300" s="22"/>
      <c r="I300" s="3">
        <v>6</v>
      </c>
      <c r="J300" s="42">
        <v>44028</v>
      </c>
      <c r="K300" s="130">
        <v>5</v>
      </c>
      <c r="L300" s="22"/>
      <c r="M300" s="3">
        <v>8</v>
      </c>
      <c r="N300" s="42">
        <v>44027</v>
      </c>
      <c r="O300" s="130">
        <v>5</v>
      </c>
      <c r="P300" s="22"/>
      <c r="Q300" s="3">
        <v>8</v>
      </c>
      <c r="R300" s="42">
        <v>44026</v>
      </c>
      <c r="S300" s="130">
        <v>5</v>
      </c>
      <c r="T300" s="22"/>
      <c r="U300" s="3">
        <v>8</v>
      </c>
      <c r="V300" s="42">
        <v>44025</v>
      </c>
      <c r="W300" s="130">
        <v>5</v>
      </c>
      <c r="X300" s="22"/>
      <c r="Y300" s="3">
        <v>5</v>
      </c>
      <c r="Z300" s="42">
        <v>44024</v>
      </c>
      <c r="AA300" s="130">
        <v>5</v>
      </c>
      <c r="AB300" s="22"/>
      <c r="AC300" s="3">
        <v>3</v>
      </c>
      <c r="AD300" s="42">
        <v>44023</v>
      </c>
      <c r="AE300" s="130">
        <v>5</v>
      </c>
      <c r="AF300" s="22"/>
      <c r="AG300" s="3">
        <v>1</v>
      </c>
      <c r="AH300" s="42">
        <v>44022</v>
      </c>
      <c r="AI300" s="130">
        <v>5</v>
      </c>
      <c r="AJ300" s="132"/>
      <c r="AK300" s="3">
        <v>1</v>
      </c>
      <c r="AL300" s="42">
        <v>44021</v>
      </c>
      <c r="AM300" s="130">
        <v>5</v>
      </c>
      <c r="AN300" s="132"/>
      <c r="AO300" s="3">
        <v>1</v>
      </c>
      <c r="AP300" s="42">
        <v>44020</v>
      </c>
      <c r="AQ300" s="130">
        <v>5</v>
      </c>
      <c r="AR300" s="132"/>
      <c r="AS300" s="3">
        <v>1</v>
      </c>
      <c r="AT300" s="42">
        <v>44019</v>
      </c>
      <c r="AU300" s="130">
        <v>5</v>
      </c>
      <c r="AV300" s="132"/>
      <c r="AW300" s="3"/>
      <c r="AX300" s="42"/>
      <c r="AY300" s="130"/>
      <c r="AZ300" s="132"/>
      <c r="BA300" s="3"/>
      <c r="BB300" s="42"/>
      <c r="BC300" s="130"/>
      <c r="BD300" s="132"/>
      <c r="BE300" s="3"/>
      <c r="BF300" s="42"/>
      <c r="BG300" s="33"/>
      <c r="BH300" s="22"/>
    </row>
    <row r="301" spans="1:60" s="8" customFormat="1" x14ac:dyDescent="0.25">
      <c r="A301" s="5">
        <v>44030</v>
      </c>
      <c r="B301" s="63">
        <v>0.375</v>
      </c>
      <c r="C301" s="135">
        <f t="shared" si="43"/>
        <v>1</v>
      </c>
      <c r="D301" s="136">
        <f t="shared" si="44"/>
        <v>1</v>
      </c>
      <c r="E301" s="7">
        <f t="shared" si="45"/>
        <v>65</v>
      </c>
      <c r="F301" s="7">
        <v>5</v>
      </c>
      <c r="G301" s="141">
        <f>J301+1</f>
        <v>44029</v>
      </c>
      <c r="H301" s="12"/>
      <c r="I301" s="9">
        <v>6</v>
      </c>
      <c r="J301" s="10">
        <v>44028</v>
      </c>
      <c r="K301" s="137">
        <v>5</v>
      </c>
      <c r="L301" s="12"/>
      <c r="M301" s="9">
        <v>8</v>
      </c>
      <c r="N301" s="10">
        <v>44027</v>
      </c>
      <c r="O301" s="137">
        <v>5</v>
      </c>
      <c r="P301" s="12"/>
      <c r="Q301" s="9">
        <v>8</v>
      </c>
      <c r="R301" s="10">
        <v>44026</v>
      </c>
      <c r="S301" s="137">
        <v>5</v>
      </c>
      <c r="T301" s="12"/>
      <c r="U301" s="9">
        <v>8</v>
      </c>
      <c r="V301" s="10">
        <v>44025</v>
      </c>
      <c r="W301" s="137">
        <v>5</v>
      </c>
      <c r="X301" s="12"/>
      <c r="Y301" s="9">
        <v>5</v>
      </c>
      <c r="Z301" s="10">
        <v>44024</v>
      </c>
      <c r="AA301" s="137">
        <v>5</v>
      </c>
      <c r="AB301" s="12"/>
      <c r="AC301" s="9">
        <v>3</v>
      </c>
      <c r="AD301" s="10">
        <v>44023</v>
      </c>
      <c r="AE301" s="137">
        <v>5</v>
      </c>
      <c r="AF301" s="12"/>
      <c r="AG301" s="9">
        <v>1</v>
      </c>
      <c r="AH301" s="10">
        <v>44022</v>
      </c>
      <c r="AI301" s="137">
        <v>5</v>
      </c>
      <c r="AJ301" s="139"/>
      <c r="AK301" s="9">
        <v>1</v>
      </c>
      <c r="AL301" s="10">
        <v>44021</v>
      </c>
      <c r="AM301" s="137">
        <v>5</v>
      </c>
      <c r="AN301" s="139"/>
      <c r="AO301" s="9">
        <v>1</v>
      </c>
      <c r="AP301" s="10">
        <v>44020</v>
      </c>
      <c r="AQ301" s="137">
        <v>5</v>
      </c>
      <c r="AR301" s="139"/>
      <c r="AS301" s="9">
        <v>1</v>
      </c>
      <c r="AT301" s="10">
        <v>44019</v>
      </c>
      <c r="AU301" s="137">
        <v>5</v>
      </c>
      <c r="AV301" s="139"/>
      <c r="AW301" s="9">
        <v>1</v>
      </c>
      <c r="AX301" s="10">
        <v>44018</v>
      </c>
      <c r="AY301" s="137">
        <v>5</v>
      </c>
      <c r="AZ301" s="139"/>
      <c r="BA301" s="9">
        <v>1</v>
      </c>
      <c r="BB301" s="10">
        <v>44017</v>
      </c>
      <c r="BC301" s="137">
        <v>5</v>
      </c>
      <c r="BD301" s="139"/>
      <c r="BE301" s="9">
        <v>1</v>
      </c>
      <c r="BF301" s="10">
        <v>44016</v>
      </c>
      <c r="BG301" s="7">
        <v>5</v>
      </c>
      <c r="BH301" s="12"/>
    </row>
    <row r="302" spans="1:60" x14ac:dyDescent="0.25">
      <c r="A302" s="37"/>
      <c r="B302" s="61"/>
      <c r="C302" s="144">
        <f t="shared" si="43"/>
        <v>2</v>
      </c>
      <c r="D302" s="145">
        <f t="shared" si="44"/>
        <v>2</v>
      </c>
      <c r="E302" s="20">
        <f t="shared" si="45"/>
        <v>130</v>
      </c>
      <c r="F302" s="20">
        <v>5</v>
      </c>
      <c r="G302" s="95">
        <f>J302+1</f>
        <v>44030</v>
      </c>
      <c r="H302" s="22"/>
      <c r="I302" s="3">
        <v>6</v>
      </c>
      <c r="J302" s="23">
        <v>44029</v>
      </c>
      <c r="K302" s="140">
        <v>10</v>
      </c>
      <c r="L302" s="22"/>
      <c r="M302" s="3">
        <v>8</v>
      </c>
      <c r="N302" s="23">
        <v>44028</v>
      </c>
      <c r="O302" s="140">
        <v>10</v>
      </c>
      <c r="P302" s="22"/>
      <c r="Q302" s="3">
        <v>8</v>
      </c>
      <c r="R302" s="23">
        <v>44027</v>
      </c>
      <c r="S302" s="140">
        <v>10</v>
      </c>
      <c r="T302" s="22"/>
      <c r="U302" s="3">
        <v>8</v>
      </c>
      <c r="V302" s="23">
        <v>44026</v>
      </c>
      <c r="W302" s="140">
        <v>10</v>
      </c>
      <c r="X302" s="22"/>
      <c r="Y302" s="3">
        <v>5</v>
      </c>
      <c r="Z302" s="23">
        <v>44025</v>
      </c>
      <c r="AA302" s="140">
        <v>10</v>
      </c>
      <c r="AB302" s="22"/>
      <c r="AC302" s="3">
        <v>3</v>
      </c>
      <c r="AD302" s="23">
        <v>44024</v>
      </c>
      <c r="AE302" s="140">
        <v>10</v>
      </c>
      <c r="AF302" s="22"/>
      <c r="AG302" s="3">
        <v>1</v>
      </c>
      <c r="AH302" s="23">
        <v>44023</v>
      </c>
      <c r="AI302" s="140">
        <v>10</v>
      </c>
      <c r="AJ302" s="132"/>
      <c r="AK302" s="3">
        <v>1</v>
      </c>
      <c r="AL302" s="23">
        <v>44022</v>
      </c>
      <c r="AM302" s="140">
        <v>10</v>
      </c>
      <c r="AN302" s="132"/>
      <c r="AO302" s="3">
        <v>1</v>
      </c>
      <c r="AP302" s="23">
        <v>44021</v>
      </c>
      <c r="AQ302" s="140">
        <v>10</v>
      </c>
      <c r="AR302" s="132"/>
      <c r="AS302" s="3">
        <v>1</v>
      </c>
      <c r="AT302" s="23">
        <v>44020</v>
      </c>
      <c r="AU302" s="140">
        <v>10</v>
      </c>
      <c r="AV302" s="132"/>
      <c r="AW302" s="3">
        <v>1</v>
      </c>
      <c r="AX302" s="23">
        <v>44019</v>
      </c>
      <c r="AY302" s="140">
        <v>10</v>
      </c>
      <c r="AZ302" s="132"/>
      <c r="BA302" s="3">
        <v>1</v>
      </c>
      <c r="BB302" s="23">
        <v>44018</v>
      </c>
      <c r="BC302" s="140">
        <v>10</v>
      </c>
      <c r="BD302" s="132"/>
      <c r="BE302" s="3">
        <v>1</v>
      </c>
      <c r="BF302" s="23">
        <v>44017</v>
      </c>
      <c r="BG302" s="20">
        <v>10</v>
      </c>
      <c r="BH302" s="22"/>
    </row>
    <row r="303" spans="1:60" x14ac:dyDescent="0.25">
      <c r="A303" s="37"/>
      <c r="B303" s="61"/>
      <c r="C303" s="144">
        <f t="shared" si="43"/>
        <v>1</v>
      </c>
      <c r="D303" s="145">
        <f t="shared" si="44"/>
        <v>1</v>
      </c>
      <c r="E303" s="20">
        <f t="shared" si="45"/>
        <v>40</v>
      </c>
      <c r="F303" s="20">
        <v>5</v>
      </c>
      <c r="G303" s="95">
        <f t="shared" ref="G303:G313" si="46">J303+1</f>
        <v>44030</v>
      </c>
      <c r="H303" s="22"/>
      <c r="I303" s="3">
        <v>6</v>
      </c>
      <c r="J303" s="23">
        <v>44029</v>
      </c>
      <c r="K303" s="140">
        <v>5</v>
      </c>
      <c r="L303" s="22"/>
      <c r="M303" s="3">
        <v>8</v>
      </c>
      <c r="N303" s="23">
        <v>44028</v>
      </c>
      <c r="O303" s="140">
        <v>5</v>
      </c>
      <c r="P303" s="22"/>
      <c r="Q303" s="3">
        <v>8</v>
      </c>
      <c r="R303" s="23">
        <v>44027</v>
      </c>
      <c r="S303" s="140">
        <v>5</v>
      </c>
      <c r="T303" s="22"/>
      <c r="U303" s="3">
        <v>8</v>
      </c>
      <c r="V303" s="23">
        <v>44026</v>
      </c>
      <c r="W303" s="140">
        <v>5</v>
      </c>
      <c r="X303" s="22"/>
      <c r="Y303" s="3">
        <v>5</v>
      </c>
      <c r="Z303" s="23">
        <v>44025</v>
      </c>
      <c r="AA303" s="140">
        <v>5</v>
      </c>
      <c r="AB303" s="22"/>
      <c r="AC303" s="3">
        <v>3</v>
      </c>
      <c r="AD303" s="23">
        <v>44024</v>
      </c>
      <c r="AE303" s="140">
        <v>5</v>
      </c>
      <c r="AF303" s="22"/>
      <c r="AG303" s="3">
        <v>1</v>
      </c>
      <c r="AH303" s="23">
        <v>44023</v>
      </c>
      <c r="AI303" s="140">
        <v>5</v>
      </c>
      <c r="AJ303" s="132"/>
      <c r="AK303" s="3">
        <v>1</v>
      </c>
      <c r="AL303" s="23">
        <v>44022</v>
      </c>
      <c r="AM303" s="140">
        <v>5</v>
      </c>
      <c r="AN303" s="132"/>
      <c r="AO303" s="3"/>
      <c r="AP303" s="23"/>
      <c r="AQ303" s="140"/>
      <c r="AR303" s="132"/>
      <c r="AS303" s="3"/>
      <c r="AT303" s="23"/>
      <c r="AU303" s="140"/>
      <c r="AV303" s="132"/>
      <c r="AW303" s="3"/>
      <c r="AX303" s="23"/>
      <c r="AY303" s="140"/>
      <c r="AZ303" s="132"/>
      <c r="BA303" s="3"/>
      <c r="BB303" s="23"/>
      <c r="BC303" s="140"/>
      <c r="BD303" s="132"/>
      <c r="BE303" s="3"/>
      <c r="BF303" s="23"/>
      <c r="BG303" s="20"/>
      <c r="BH303" s="22"/>
    </row>
    <row r="304" spans="1:60" x14ac:dyDescent="0.25">
      <c r="A304" s="37">
        <v>44030</v>
      </c>
      <c r="B304" s="61">
        <v>0.45833333333333331</v>
      </c>
      <c r="C304" s="144">
        <f t="shared" si="43"/>
        <v>3</v>
      </c>
      <c r="D304" s="145">
        <f t="shared" si="44"/>
        <v>3</v>
      </c>
      <c r="E304" s="20">
        <f t="shared" si="45"/>
        <v>195</v>
      </c>
      <c r="F304" s="20">
        <v>5</v>
      </c>
      <c r="G304" s="95">
        <f t="shared" si="46"/>
        <v>44030</v>
      </c>
      <c r="H304" s="22"/>
      <c r="I304" s="3">
        <v>6</v>
      </c>
      <c r="J304" s="23">
        <v>44029</v>
      </c>
      <c r="K304" s="140">
        <v>15</v>
      </c>
      <c r="L304" s="22"/>
      <c r="M304" s="3">
        <v>8</v>
      </c>
      <c r="N304" s="23">
        <v>44028</v>
      </c>
      <c r="O304" s="140">
        <v>15</v>
      </c>
      <c r="P304" s="22"/>
      <c r="Q304" s="3">
        <v>8</v>
      </c>
      <c r="R304" s="23">
        <v>44027</v>
      </c>
      <c r="S304" s="140">
        <v>15</v>
      </c>
      <c r="T304" s="22"/>
      <c r="U304" s="3">
        <v>8</v>
      </c>
      <c r="V304" s="23">
        <v>44026</v>
      </c>
      <c r="W304" s="140">
        <v>15</v>
      </c>
      <c r="X304" s="22"/>
      <c r="Y304" s="3">
        <v>5</v>
      </c>
      <c r="Z304" s="23">
        <v>44025</v>
      </c>
      <c r="AA304" s="140">
        <v>15</v>
      </c>
      <c r="AB304" s="22"/>
      <c r="AC304" s="3">
        <v>3</v>
      </c>
      <c r="AD304" s="23">
        <v>44024</v>
      </c>
      <c r="AE304" s="140">
        <v>15</v>
      </c>
      <c r="AF304" s="22"/>
      <c r="AG304" s="3">
        <v>1</v>
      </c>
      <c r="AH304" s="23">
        <v>44023</v>
      </c>
      <c r="AI304" s="140">
        <v>15</v>
      </c>
      <c r="AJ304" s="132"/>
      <c r="AK304" s="3">
        <v>1</v>
      </c>
      <c r="AL304" s="23">
        <v>44022</v>
      </c>
      <c r="AM304" s="140">
        <v>15</v>
      </c>
      <c r="AN304" s="132"/>
      <c r="AO304" s="3">
        <v>1</v>
      </c>
      <c r="AP304" s="23">
        <v>44021</v>
      </c>
      <c r="AQ304" s="140">
        <v>15</v>
      </c>
      <c r="AR304" s="132"/>
      <c r="AS304" s="3">
        <v>1</v>
      </c>
      <c r="AT304" s="23">
        <v>44020</v>
      </c>
      <c r="AU304" s="140">
        <v>15</v>
      </c>
      <c r="AV304" s="132"/>
      <c r="AW304" s="3">
        <v>1</v>
      </c>
      <c r="AX304" s="23">
        <v>44019</v>
      </c>
      <c r="AY304" s="140">
        <v>15</v>
      </c>
      <c r="AZ304" s="132"/>
      <c r="BA304" s="3">
        <v>1</v>
      </c>
      <c r="BB304" s="23">
        <v>44018</v>
      </c>
      <c r="BC304" s="140">
        <v>15</v>
      </c>
      <c r="BD304" s="132"/>
      <c r="BE304" s="3">
        <v>1</v>
      </c>
      <c r="BF304" s="23">
        <v>44017</v>
      </c>
      <c r="BG304" s="20">
        <v>15</v>
      </c>
      <c r="BH304" s="22"/>
    </row>
    <row r="305" spans="1:60" x14ac:dyDescent="0.25">
      <c r="A305" s="37"/>
      <c r="B305" s="61"/>
      <c r="C305" s="144">
        <f t="shared" si="43"/>
        <v>1</v>
      </c>
      <c r="D305" s="145">
        <f t="shared" si="44"/>
        <v>1</v>
      </c>
      <c r="E305" s="20">
        <f t="shared" si="45"/>
        <v>10</v>
      </c>
      <c r="F305" s="20">
        <v>5</v>
      </c>
      <c r="G305" s="95">
        <f t="shared" si="46"/>
        <v>44030</v>
      </c>
      <c r="H305" s="22"/>
      <c r="I305" s="3">
        <v>6</v>
      </c>
      <c r="J305" s="23">
        <v>44029</v>
      </c>
      <c r="K305" s="140">
        <v>5</v>
      </c>
      <c r="L305" s="22"/>
      <c r="M305" s="3">
        <v>8</v>
      </c>
      <c r="N305" s="23">
        <v>44028</v>
      </c>
      <c r="O305" s="140">
        <v>5</v>
      </c>
      <c r="P305" s="22"/>
      <c r="Q305" s="3"/>
      <c r="R305" s="23"/>
      <c r="S305" s="140"/>
      <c r="T305" s="22"/>
      <c r="U305" s="3"/>
      <c r="V305" s="23"/>
      <c r="W305" s="140"/>
      <c r="X305" s="22"/>
      <c r="Y305" s="3"/>
      <c r="Z305" s="23"/>
      <c r="AA305" s="140"/>
      <c r="AB305" s="22"/>
      <c r="AC305" s="3"/>
      <c r="AD305" s="23"/>
      <c r="AE305" s="140"/>
      <c r="AF305" s="22"/>
      <c r="AG305" s="3"/>
      <c r="AH305" s="23"/>
      <c r="AI305" s="140"/>
      <c r="AJ305" s="132"/>
      <c r="AK305" s="3"/>
      <c r="AL305" s="23"/>
      <c r="AM305" s="140"/>
      <c r="AN305" s="132"/>
      <c r="AO305" s="3"/>
      <c r="AP305" s="23"/>
      <c r="AQ305" s="140"/>
      <c r="AR305" s="132"/>
      <c r="AS305" s="3"/>
      <c r="AT305" s="23"/>
      <c r="AU305" s="140"/>
      <c r="AV305" s="132"/>
      <c r="AW305" s="3"/>
      <c r="AX305" s="23"/>
      <c r="AY305" s="140"/>
      <c r="AZ305" s="132"/>
      <c r="BA305" s="3"/>
      <c r="BB305" s="23"/>
      <c r="BC305" s="140"/>
      <c r="BD305" s="132"/>
      <c r="BE305" s="3"/>
      <c r="BF305" s="23"/>
      <c r="BG305" s="20"/>
      <c r="BH305" s="22"/>
    </row>
    <row r="306" spans="1:60" x14ac:dyDescent="0.25">
      <c r="A306" s="37"/>
      <c r="B306" s="61"/>
      <c r="C306" s="144">
        <f t="shared" si="43"/>
        <v>1</v>
      </c>
      <c r="D306" s="145">
        <f t="shared" si="44"/>
        <v>1</v>
      </c>
      <c r="E306" s="20">
        <f t="shared" si="45"/>
        <v>5</v>
      </c>
      <c r="F306" s="20">
        <v>5</v>
      </c>
      <c r="G306" s="95">
        <f t="shared" si="46"/>
        <v>44030</v>
      </c>
      <c r="H306" s="22"/>
      <c r="I306" s="3">
        <v>6</v>
      </c>
      <c r="J306" s="23">
        <v>44029</v>
      </c>
      <c r="K306" s="140">
        <v>5</v>
      </c>
      <c r="L306" s="22"/>
      <c r="M306" s="3"/>
      <c r="N306" s="23"/>
      <c r="O306" s="140"/>
      <c r="P306" s="22"/>
      <c r="Q306" s="3"/>
      <c r="R306" s="23"/>
      <c r="S306" s="140"/>
      <c r="T306" s="22"/>
      <c r="U306" s="3"/>
      <c r="V306" s="23"/>
      <c r="W306" s="140"/>
      <c r="X306" s="22"/>
      <c r="Y306" s="3"/>
      <c r="Z306" s="23"/>
      <c r="AA306" s="140"/>
      <c r="AB306" s="22"/>
      <c r="AC306" s="3"/>
      <c r="AD306" s="23"/>
      <c r="AE306" s="140"/>
      <c r="AF306" s="22"/>
      <c r="AG306" s="3"/>
      <c r="AH306" s="23"/>
      <c r="AI306" s="140"/>
      <c r="AJ306" s="132"/>
      <c r="AK306" s="3"/>
      <c r="AL306" s="23"/>
      <c r="AM306" s="140"/>
      <c r="AN306" s="132"/>
      <c r="AO306" s="3"/>
      <c r="AP306" s="23"/>
      <c r="AQ306" s="140"/>
      <c r="AR306" s="132"/>
      <c r="AS306" s="3"/>
      <c r="AT306" s="23"/>
      <c r="AU306" s="140"/>
      <c r="AV306" s="132"/>
      <c r="AW306" s="3"/>
      <c r="AX306" s="23"/>
      <c r="AY306" s="140"/>
      <c r="AZ306" s="132"/>
      <c r="BA306" s="3"/>
      <c r="BB306" s="23"/>
      <c r="BC306" s="140"/>
      <c r="BD306" s="132"/>
      <c r="BE306" s="3"/>
      <c r="BF306" s="23"/>
      <c r="BG306" s="20"/>
      <c r="BH306" s="22"/>
    </row>
    <row r="307" spans="1:60" x14ac:dyDescent="0.25">
      <c r="A307" s="37"/>
      <c r="B307" s="61"/>
      <c r="C307" s="144">
        <f t="shared" si="43"/>
        <v>1</v>
      </c>
      <c r="D307" s="145">
        <f t="shared" si="44"/>
        <v>1</v>
      </c>
      <c r="E307" s="20">
        <f t="shared" si="45"/>
        <v>45</v>
      </c>
      <c r="F307" s="20">
        <v>5</v>
      </c>
      <c r="G307" s="95">
        <f t="shared" si="46"/>
        <v>44030</v>
      </c>
      <c r="H307" s="22"/>
      <c r="I307" s="3">
        <v>6</v>
      </c>
      <c r="J307" s="23">
        <v>44029</v>
      </c>
      <c r="K307" s="140">
        <v>5</v>
      </c>
      <c r="L307" s="22"/>
      <c r="M307" s="3">
        <v>8</v>
      </c>
      <c r="N307" s="23">
        <v>44028</v>
      </c>
      <c r="O307" s="140">
        <v>5</v>
      </c>
      <c r="P307" s="22"/>
      <c r="Q307" s="3">
        <v>8</v>
      </c>
      <c r="R307" s="23">
        <v>44027</v>
      </c>
      <c r="S307" s="140">
        <v>5</v>
      </c>
      <c r="T307" s="22"/>
      <c r="U307" s="3">
        <v>8</v>
      </c>
      <c r="V307" s="23">
        <v>44026</v>
      </c>
      <c r="W307" s="140">
        <v>5</v>
      </c>
      <c r="X307" s="22"/>
      <c r="Y307" s="3">
        <v>5</v>
      </c>
      <c r="Z307" s="23">
        <v>44025</v>
      </c>
      <c r="AA307" s="140">
        <v>5</v>
      </c>
      <c r="AB307" s="22"/>
      <c r="AC307" s="3"/>
      <c r="AD307" s="23"/>
      <c r="AE307" s="143">
        <v>0</v>
      </c>
      <c r="AF307" s="22"/>
      <c r="AG307" s="3">
        <v>1</v>
      </c>
      <c r="AH307" s="23">
        <v>44023</v>
      </c>
      <c r="AI307" s="140">
        <v>5</v>
      </c>
      <c r="AJ307" s="132"/>
      <c r="AK307" s="3">
        <v>1</v>
      </c>
      <c r="AL307" s="23">
        <v>44022</v>
      </c>
      <c r="AM307" s="140">
        <v>5</v>
      </c>
      <c r="AN307" s="132"/>
      <c r="AO307" s="3">
        <v>1</v>
      </c>
      <c r="AP307" s="23">
        <v>44021</v>
      </c>
      <c r="AQ307" s="140">
        <v>5</v>
      </c>
      <c r="AR307" s="132"/>
      <c r="AS307" s="3"/>
      <c r="AT307" s="23"/>
      <c r="AU307" s="143">
        <v>0</v>
      </c>
      <c r="AV307" s="132"/>
      <c r="AW307" s="3"/>
      <c r="AX307" s="23"/>
      <c r="AY307" s="143">
        <v>0</v>
      </c>
      <c r="AZ307" s="132"/>
      <c r="BA307" s="3"/>
      <c r="BB307" s="23"/>
      <c r="BC307" s="143">
        <v>0</v>
      </c>
      <c r="BD307" s="132"/>
      <c r="BE307" s="3">
        <v>1</v>
      </c>
      <c r="BF307" s="23">
        <v>44017</v>
      </c>
      <c r="BG307" s="20">
        <v>5</v>
      </c>
      <c r="BH307" s="22"/>
    </row>
    <row r="308" spans="1:60" x14ac:dyDescent="0.25">
      <c r="A308" s="37">
        <v>44030</v>
      </c>
      <c r="B308" s="61">
        <v>0.5</v>
      </c>
      <c r="C308" s="144">
        <f t="shared" si="43"/>
        <v>1</v>
      </c>
      <c r="D308" s="145">
        <f t="shared" si="44"/>
        <v>1</v>
      </c>
      <c r="E308" s="20">
        <f t="shared" si="45"/>
        <v>65</v>
      </c>
      <c r="F308" s="20">
        <v>5</v>
      </c>
      <c r="G308" s="95">
        <f t="shared" si="46"/>
        <v>44030</v>
      </c>
      <c r="H308" s="22"/>
      <c r="I308" s="3">
        <v>6</v>
      </c>
      <c r="J308" s="23">
        <v>44029</v>
      </c>
      <c r="K308" s="140">
        <v>5</v>
      </c>
      <c r="L308" s="22"/>
      <c r="M308" s="3">
        <v>8</v>
      </c>
      <c r="N308" s="23">
        <v>44028</v>
      </c>
      <c r="O308" s="140">
        <v>5</v>
      </c>
      <c r="P308" s="22"/>
      <c r="Q308" s="3">
        <v>8</v>
      </c>
      <c r="R308" s="23">
        <v>44027</v>
      </c>
      <c r="S308" s="140">
        <v>5</v>
      </c>
      <c r="T308" s="22"/>
      <c r="U308" s="3">
        <v>8</v>
      </c>
      <c r="V308" s="23">
        <v>44026</v>
      </c>
      <c r="W308" s="140">
        <v>5</v>
      </c>
      <c r="X308" s="22"/>
      <c r="Y308" s="3">
        <v>5</v>
      </c>
      <c r="Z308" s="23">
        <v>44025</v>
      </c>
      <c r="AA308" s="140">
        <v>5</v>
      </c>
      <c r="AB308" s="22"/>
      <c r="AC308" s="3">
        <v>3</v>
      </c>
      <c r="AD308" s="23">
        <v>44024</v>
      </c>
      <c r="AE308" s="140">
        <v>5</v>
      </c>
      <c r="AF308" s="22"/>
      <c r="AG308" s="3">
        <v>1</v>
      </c>
      <c r="AH308" s="23">
        <v>44023</v>
      </c>
      <c r="AI308" s="140">
        <v>5</v>
      </c>
      <c r="AJ308" s="132"/>
      <c r="AK308" s="3">
        <v>1</v>
      </c>
      <c r="AL308" s="23">
        <v>44022</v>
      </c>
      <c r="AM308" s="140">
        <v>5</v>
      </c>
      <c r="AN308" s="132"/>
      <c r="AO308" s="3">
        <v>1</v>
      </c>
      <c r="AP308" s="23">
        <v>44021</v>
      </c>
      <c r="AQ308" s="140">
        <v>5</v>
      </c>
      <c r="AR308" s="132"/>
      <c r="AS308" s="3">
        <v>1</v>
      </c>
      <c r="AT308" s="23">
        <v>44020</v>
      </c>
      <c r="AU308" s="140">
        <v>5</v>
      </c>
      <c r="AV308" s="132"/>
      <c r="AW308" s="3">
        <v>1</v>
      </c>
      <c r="AX308" s="23">
        <v>44019</v>
      </c>
      <c r="AY308" s="140">
        <v>5</v>
      </c>
      <c r="AZ308" s="132"/>
      <c r="BA308" s="3">
        <v>1</v>
      </c>
      <c r="BB308" s="23">
        <v>44018</v>
      </c>
      <c r="BC308" s="140">
        <v>5</v>
      </c>
      <c r="BD308" s="132"/>
      <c r="BE308" s="3">
        <v>1</v>
      </c>
      <c r="BF308" s="23">
        <v>44017</v>
      </c>
      <c r="BG308" s="20">
        <v>5</v>
      </c>
      <c r="BH308" s="22"/>
    </row>
    <row r="309" spans="1:60" x14ac:dyDescent="0.25">
      <c r="A309" s="37"/>
      <c r="B309" s="61"/>
      <c r="C309" s="144">
        <f t="shared" si="43"/>
        <v>1</v>
      </c>
      <c r="D309" s="145">
        <f t="shared" si="44"/>
        <v>1</v>
      </c>
      <c r="E309" s="20">
        <f t="shared" si="45"/>
        <v>50</v>
      </c>
      <c r="F309" s="20">
        <v>5</v>
      </c>
      <c r="G309" s="95">
        <f t="shared" si="46"/>
        <v>44030</v>
      </c>
      <c r="H309" s="22"/>
      <c r="I309" s="3">
        <v>6</v>
      </c>
      <c r="J309" s="23">
        <v>44029</v>
      </c>
      <c r="K309" s="140">
        <v>5</v>
      </c>
      <c r="L309" s="22"/>
      <c r="M309" s="3">
        <v>8</v>
      </c>
      <c r="N309" s="23">
        <v>44028</v>
      </c>
      <c r="O309" s="140">
        <v>5</v>
      </c>
      <c r="P309" s="22"/>
      <c r="Q309" s="3">
        <v>8</v>
      </c>
      <c r="R309" s="23">
        <v>44027</v>
      </c>
      <c r="S309" s="140">
        <v>5</v>
      </c>
      <c r="T309" s="22"/>
      <c r="U309" s="3">
        <v>8</v>
      </c>
      <c r="V309" s="23">
        <v>44026</v>
      </c>
      <c r="W309" s="140">
        <v>5</v>
      </c>
      <c r="X309" s="22"/>
      <c r="Y309" s="3">
        <v>5</v>
      </c>
      <c r="Z309" s="23">
        <v>44025</v>
      </c>
      <c r="AA309" s="140">
        <v>5</v>
      </c>
      <c r="AB309" s="22"/>
      <c r="AC309" s="3">
        <v>3</v>
      </c>
      <c r="AD309" s="23">
        <v>44024</v>
      </c>
      <c r="AE309" s="140">
        <v>5</v>
      </c>
      <c r="AF309" s="22"/>
      <c r="AG309" s="3">
        <v>1</v>
      </c>
      <c r="AH309" s="23">
        <v>44023</v>
      </c>
      <c r="AI309" s="140">
        <v>5</v>
      </c>
      <c r="AJ309" s="132"/>
      <c r="AK309" s="3">
        <v>1</v>
      </c>
      <c r="AL309" s="23">
        <v>44022</v>
      </c>
      <c r="AM309" s="140">
        <v>5</v>
      </c>
      <c r="AN309" s="132"/>
      <c r="AO309" s="3">
        <v>1</v>
      </c>
      <c r="AP309" s="23">
        <v>44021</v>
      </c>
      <c r="AQ309" s="140">
        <v>5</v>
      </c>
      <c r="AR309" s="132"/>
      <c r="AS309" s="3">
        <v>1</v>
      </c>
      <c r="AT309" s="23">
        <v>44020</v>
      </c>
      <c r="AU309" s="140">
        <v>5</v>
      </c>
      <c r="AV309" s="132"/>
      <c r="AW309" s="3"/>
      <c r="AX309" s="23"/>
      <c r="AY309" s="140"/>
      <c r="AZ309" s="132"/>
      <c r="BA309" s="3"/>
      <c r="BB309" s="23"/>
      <c r="BC309" s="140"/>
      <c r="BD309" s="132"/>
      <c r="BE309" s="3"/>
      <c r="BF309" s="23"/>
      <c r="BG309" s="20"/>
      <c r="BH309" s="22"/>
    </row>
    <row r="310" spans="1:60" x14ac:dyDescent="0.25">
      <c r="A310" s="37"/>
      <c r="B310" s="61"/>
      <c r="C310" s="144">
        <f t="shared" si="43"/>
        <v>1</v>
      </c>
      <c r="D310" s="145">
        <f t="shared" si="44"/>
        <v>1</v>
      </c>
      <c r="E310" s="20">
        <f t="shared" si="45"/>
        <v>25</v>
      </c>
      <c r="F310" s="20">
        <v>5</v>
      </c>
      <c r="G310" s="95">
        <f t="shared" si="46"/>
        <v>44030</v>
      </c>
      <c r="H310" s="22"/>
      <c r="I310" s="3">
        <v>6</v>
      </c>
      <c r="J310" s="23">
        <v>44029</v>
      </c>
      <c r="K310" s="140">
        <v>5</v>
      </c>
      <c r="L310" s="22"/>
      <c r="M310" s="3">
        <v>8</v>
      </c>
      <c r="N310" s="23">
        <v>44028</v>
      </c>
      <c r="O310" s="140">
        <v>5</v>
      </c>
      <c r="P310" s="22"/>
      <c r="Q310" s="3"/>
      <c r="R310" s="23"/>
      <c r="S310" s="143">
        <v>0</v>
      </c>
      <c r="T310" s="22"/>
      <c r="U310" s="3"/>
      <c r="V310" s="23"/>
      <c r="W310" s="143">
        <v>0</v>
      </c>
      <c r="X310" s="22"/>
      <c r="Y310" s="3">
        <v>5</v>
      </c>
      <c r="Z310" s="23">
        <v>44025</v>
      </c>
      <c r="AA310" s="140">
        <v>5</v>
      </c>
      <c r="AB310" s="22"/>
      <c r="AC310" s="3"/>
      <c r="AD310" s="23"/>
      <c r="AE310" s="143">
        <v>0</v>
      </c>
      <c r="AF310" s="22"/>
      <c r="AG310" s="3">
        <v>1</v>
      </c>
      <c r="AH310" s="23">
        <v>44023</v>
      </c>
      <c r="AI310" s="140">
        <v>5</v>
      </c>
      <c r="AJ310" s="132"/>
      <c r="AK310" s="3"/>
      <c r="AL310" s="23"/>
      <c r="AM310" s="143">
        <v>0</v>
      </c>
      <c r="AN310" s="132"/>
      <c r="AO310" s="3"/>
      <c r="AP310" s="23"/>
      <c r="AQ310" s="143">
        <v>0</v>
      </c>
      <c r="AR310" s="132"/>
      <c r="AS310" s="3"/>
      <c r="AT310" s="23"/>
      <c r="AU310" s="143">
        <v>0</v>
      </c>
      <c r="AV310" s="132"/>
      <c r="AW310" s="3"/>
      <c r="AX310" s="23"/>
      <c r="AY310" s="143">
        <v>0</v>
      </c>
      <c r="AZ310" s="132"/>
      <c r="BA310" s="3"/>
      <c r="BB310" s="23"/>
      <c r="BC310" s="143">
        <v>0</v>
      </c>
      <c r="BD310" s="132"/>
      <c r="BE310" s="3">
        <v>1</v>
      </c>
      <c r="BF310" s="23">
        <v>44017</v>
      </c>
      <c r="BG310" s="20">
        <v>5</v>
      </c>
      <c r="BH310" s="22"/>
    </row>
    <row r="311" spans="1:60" x14ac:dyDescent="0.25">
      <c r="A311" s="37">
        <v>44030</v>
      </c>
      <c r="B311" s="61">
        <v>0.625</v>
      </c>
      <c r="C311" s="144">
        <f t="shared" si="43"/>
        <v>3</v>
      </c>
      <c r="D311" s="145">
        <f t="shared" si="44"/>
        <v>3</v>
      </c>
      <c r="E311" s="20">
        <f t="shared" si="45"/>
        <v>195</v>
      </c>
      <c r="F311" s="20">
        <v>5</v>
      </c>
      <c r="G311" s="95">
        <f t="shared" si="46"/>
        <v>44030</v>
      </c>
      <c r="H311" s="22"/>
      <c r="I311" s="3">
        <v>6</v>
      </c>
      <c r="J311" s="23">
        <v>44029</v>
      </c>
      <c r="K311" s="140">
        <v>15</v>
      </c>
      <c r="L311" s="22"/>
      <c r="M311" s="3">
        <v>8</v>
      </c>
      <c r="N311" s="23">
        <v>44028</v>
      </c>
      <c r="O311" s="140">
        <v>15</v>
      </c>
      <c r="P311" s="22"/>
      <c r="Q311" s="3">
        <v>8</v>
      </c>
      <c r="R311" s="23">
        <v>44027</v>
      </c>
      <c r="S311" s="140">
        <v>15</v>
      </c>
      <c r="T311" s="22"/>
      <c r="U311" s="3">
        <v>8</v>
      </c>
      <c r="V311" s="23">
        <v>44026</v>
      </c>
      <c r="W311" s="140">
        <v>15</v>
      </c>
      <c r="X311" s="22"/>
      <c r="Y311" s="3">
        <v>5</v>
      </c>
      <c r="Z311" s="23">
        <v>44025</v>
      </c>
      <c r="AA311" s="140">
        <v>15</v>
      </c>
      <c r="AB311" s="22"/>
      <c r="AC311" s="3">
        <v>3</v>
      </c>
      <c r="AD311" s="23">
        <v>44024</v>
      </c>
      <c r="AE311" s="140">
        <v>15</v>
      </c>
      <c r="AF311" s="22"/>
      <c r="AG311" s="3">
        <v>1</v>
      </c>
      <c r="AH311" s="23">
        <v>44023</v>
      </c>
      <c r="AI311" s="140">
        <v>15</v>
      </c>
      <c r="AJ311" s="132"/>
      <c r="AK311" s="3">
        <v>1</v>
      </c>
      <c r="AL311" s="23">
        <v>44022</v>
      </c>
      <c r="AM311" s="140">
        <v>15</v>
      </c>
      <c r="AN311" s="132"/>
      <c r="AO311" s="3">
        <v>1</v>
      </c>
      <c r="AP311" s="23">
        <v>44021</v>
      </c>
      <c r="AQ311" s="140">
        <v>15</v>
      </c>
      <c r="AR311" s="132"/>
      <c r="AS311" s="3">
        <v>1</v>
      </c>
      <c r="AT311" s="23">
        <v>44020</v>
      </c>
      <c r="AU311" s="140">
        <v>15</v>
      </c>
      <c r="AV311" s="132"/>
      <c r="AW311" s="3">
        <v>1</v>
      </c>
      <c r="AX311" s="23">
        <v>44019</v>
      </c>
      <c r="AY311" s="140">
        <v>15</v>
      </c>
      <c r="AZ311" s="132"/>
      <c r="BA311" s="3">
        <v>1</v>
      </c>
      <c r="BB311" s="23">
        <v>44018</v>
      </c>
      <c r="BC311" s="140">
        <v>15</v>
      </c>
      <c r="BD311" s="132"/>
      <c r="BE311" s="3">
        <v>1</v>
      </c>
      <c r="BF311" s="23">
        <v>44017</v>
      </c>
      <c r="BG311" s="20">
        <v>15</v>
      </c>
      <c r="BH311" s="22"/>
    </row>
    <row r="312" spans="1:60" x14ac:dyDescent="0.25">
      <c r="A312" s="37">
        <v>44030</v>
      </c>
      <c r="B312" s="61">
        <v>0.75</v>
      </c>
      <c r="C312" s="144">
        <f t="shared" si="43"/>
        <v>3</v>
      </c>
      <c r="D312" s="145">
        <f t="shared" si="44"/>
        <v>3</v>
      </c>
      <c r="E312" s="20">
        <f t="shared" si="45"/>
        <v>195</v>
      </c>
      <c r="F312" s="20">
        <v>5</v>
      </c>
      <c r="G312" s="95">
        <f t="shared" si="46"/>
        <v>44030</v>
      </c>
      <c r="H312" s="22"/>
      <c r="I312" s="3">
        <v>6</v>
      </c>
      <c r="J312" s="23">
        <v>44029</v>
      </c>
      <c r="K312" s="140">
        <v>15</v>
      </c>
      <c r="L312" s="22"/>
      <c r="M312" s="3">
        <v>8</v>
      </c>
      <c r="N312" s="23">
        <v>44028</v>
      </c>
      <c r="O312" s="140">
        <v>15</v>
      </c>
      <c r="P312" s="22"/>
      <c r="Q312" s="3">
        <v>8</v>
      </c>
      <c r="R312" s="23">
        <v>44027</v>
      </c>
      <c r="S312" s="140">
        <v>15</v>
      </c>
      <c r="T312" s="22"/>
      <c r="U312" s="3">
        <v>8</v>
      </c>
      <c r="V312" s="23">
        <v>44026</v>
      </c>
      <c r="W312" s="140">
        <v>15</v>
      </c>
      <c r="X312" s="22"/>
      <c r="Y312" s="3">
        <v>5</v>
      </c>
      <c r="Z312" s="23">
        <v>44025</v>
      </c>
      <c r="AA312" s="140">
        <v>15</v>
      </c>
      <c r="AB312" s="22"/>
      <c r="AC312" s="3">
        <v>3</v>
      </c>
      <c r="AD312" s="23">
        <v>44024</v>
      </c>
      <c r="AE312" s="140">
        <v>15</v>
      </c>
      <c r="AF312" s="22"/>
      <c r="AG312" s="3">
        <v>1</v>
      </c>
      <c r="AH312" s="23">
        <v>44023</v>
      </c>
      <c r="AI312" s="140">
        <v>15</v>
      </c>
      <c r="AJ312" s="132"/>
      <c r="AK312" s="3">
        <v>1</v>
      </c>
      <c r="AL312" s="23">
        <v>44022</v>
      </c>
      <c r="AM312" s="140">
        <v>15</v>
      </c>
      <c r="AN312" s="132"/>
      <c r="AO312" s="3">
        <v>1</v>
      </c>
      <c r="AP312" s="23">
        <v>44021</v>
      </c>
      <c r="AQ312" s="140">
        <v>15</v>
      </c>
      <c r="AR312" s="132"/>
      <c r="AS312" s="3">
        <v>1</v>
      </c>
      <c r="AT312" s="23">
        <v>44020</v>
      </c>
      <c r="AU312" s="140">
        <v>15</v>
      </c>
      <c r="AV312" s="132"/>
      <c r="AW312" s="3">
        <v>1</v>
      </c>
      <c r="AX312" s="23">
        <v>44019</v>
      </c>
      <c r="AY312" s="140">
        <v>15</v>
      </c>
      <c r="AZ312" s="132"/>
      <c r="BA312" s="3">
        <v>1</v>
      </c>
      <c r="BB312" s="23">
        <v>44018</v>
      </c>
      <c r="BC312" s="140">
        <v>15</v>
      </c>
      <c r="BD312" s="132"/>
      <c r="BE312" s="3">
        <v>1</v>
      </c>
      <c r="BF312" s="23">
        <v>44017</v>
      </c>
      <c r="BG312" s="20">
        <v>15</v>
      </c>
      <c r="BH312" s="22"/>
    </row>
    <row r="313" spans="1:60" customFormat="1" ht="13.75" thickBot="1" x14ac:dyDescent="0.3">
      <c r="A313" s="30"/>
      <c r="B313" s="62"/>
      <c r="C313" s="128">
        <f t="shared" si="43"/>
        <v>1</v>
      </c>
      <c r="D313" s="129">
        <f t="shared" si="44"/>
        <v>1</v>
      </c>
      <c r="E313" s="33">
        <f t="shared" si="45"/>
        <v>15</v>
      </c>
      <c r="F313" s="33">
        <v>5</v>
      </c>
      <c r="G313" s="147">
        <f t="shared" si="46"/>
        <v>44030</v>
      </c>
      <c r="H313" s="22"/>
      <c r="I313" s="3">
        <v>6</v>
      </c>
      <c r="J313" s="42">
        <v>44029</v>
      </c>
      <c r="K313" s="130">
        <v>5</v>
      </c>
      <c r="L313" s="22"/>
      <c r="M313" s="3">
        <v>8</v>
      </c>
      <c r="N313" s="42">
        <v>44028</v>
      </c>
      <c r="O313" s="130">
        <v>5</v>
      </c>
      <c r="P313" s="22"/>
      <c r="Q313" s="3">
        <v>8</v>
      </c>
      <c r="R313" s="42">
        <v>44027</v>
      </c>
      <c r="S313" s="130">
        <v>5</v>
      </c>
      <c r="T313" s="22"/>
      <c r="U313" s="3"/>
      <c r="V313" s="42"/>
      <c r="W313" s="130"/>
      <c r="X313" s="22"/>
      <c r="Y313" s="3"/>
      <c r="Z313" s="42"/>
      <c r="AA313" s="130"/>
      <c r="AB313" s="22"/>
      <c r="AC313" s="3"/>
      <c r="AD313" s="42"/>
      <c r="AE313" s="130"/>
      <c r="AF313" s="22"/>
      <c r="AG313" s="3"/>
      <c r="AH313" s="42"/>
      <c r="AI313" s="130"/>
      <c r="AJ313" s="132"/>
      <c r="AK313" s="3"/>
      <c r="AL313" s="42"/>
      <c r="AM313" s="130"/>
      <c r="AN313" s="132"/>
      <c r="AO313" s="3"/>
      <c r="AP313" s="42"/>
      <c r="AQ313" s="130"/>
      <c r="AR313" s="132"/>
      <c r="AS313" s="3"/>
      <c r="AT313" s="42"/>
      <c r="AU313" s="130"/>
      <c r="AV313" s="132"/>
      <c r="AW313" s="3"/>
      <c r="AX313" s="42"/>
      <c r="AY313" s="130"/>
      <c r="AZ313" s="132"/>
      <c r="BA313" s="3"/>
      <c r="BB313" s="42"/>
      <c r="BC313" s="130"/>
      <c r="BD313" s="132"/>
      <c r="BE313" s="3"/>
      <c r="BF313" s="42"/>
      <c r="BG313" s="33"/>
      <c r="BH313" s="22"/>
    </row>
    <row r="314" spans="1:60" s="8" customFormat="1" x14ac:dyDescent="0.25">
      <c r="A314" s="5">
        <v>44031</v>
      </c>
      <c r="B314" s="63">
        <v>0.375</v>
      </c>
      <c r="C314" s="135">
        <f t="shared" si="43"/>
        <v>3</v>
      </c>
      <c r="D314" s="136">
        <f t="shared" si="44"/>
        <v>3</v>
      </c>
      <c r="E314" s="7">
        <f t="shared" si="45"/>
        <v>195</v>
      </c>
      <c r="F314" s="7">
        <v>5</v>
      </c>
      <c r="G314" s="141">
        <v>44031</v>
      </c>
      <c r="H314" s="12"/>
      <c r="I314" s="9">
        <v>6</v>
      </c>
      <c r="J314" s="10">
        <v>44030</v>
      </c>
      <c r="K314" s="137">
        <v>15</v>
      </c>
      <c r="L314" s="12"/>
      <c r="M314" s="9">
        <v>8</v>
      </c>
      <c r="N314" s="10">
        <v>44029</v>
      </c>
      <c r="O314" s="137">
        <v>15</v>
      </c>
      <c r="P314" s="12"/>
      <c r="Q314" s="9">
        <v>8</v>
      </c>
      <c r="R314" s="10">
        <v>44028</v>
      </c>
      <c r="S314" s="137">
        <v>15</v>
      </c>
      <c r="T314" s="12"/>
      <c r="U314" s="9">
        <v>8</v>
      </c>
      <c r="V314" s="10">
        <v>44027</v>
      </c>
      <c r="W314" s="137">
        <v>15</v>
      </c>
      <c r="X314" s="12"/>
      <c r="Y314" s="9">
        <v>5</v>
      </c>
      <c r="Z314" s="10">
        <v>44026</v>
      </c>
      <c r="AA314" s="137">
        <v>15</v>
      </c>
      <c r="AB314" s="12"/>
      <c r="AC314" s="9">
        <v>3</v>
      </c>
      <c r="AD314" s="10">
        <v>44025</v>
      </c>
      <c r="AE314" s="137">
        <v>15</v>
      </c>
      <c r="AF314" s="12"/>
      <c r="AG314" s="9">
        <v>1</v>
      </c>
      <c r="AH314" s="10">
        <v>44024</v>
      </c>
      <c r="AI314" s="137">
        <v>15</v>
      </c>
      <c r="AJ314" s="139"/>
      <c r="AK314" s="9">
        <v>1</v>
      </c>
      <c r="AL314" s="10">
        <v>44023</v>
      </c>
      <c r="AM314" s="137">
        <v>15</v>
      </c>
      <c r="AN314" s="139"/>
      <c r="AO314" s="9">
        <v>1</v>
      </c>
      <c r="AP314" s="10">
        <v>44022</v>
      </c>
      <c r="AQ314" s="137">
        <v>15</v>
      </c>
      <c r="AR314" s="139"/>
      <c r="AS314" s="9">
        <v>1</v>
      </c>
      <c r="AT314" s="10">
        <v>44021</v>
      </c>
      <c r="AU314" s="137">
        <v>15</v>
      </c>
      <c r="AV314" s="139"/>
      <c r="AW314" s="9">
        <v>1</v>
      </c>
      <c r="AX314" s="10">
        <v>44020</v>
      </c>
      <c r="AY314" s="137">
        <v>15</v>
      </c>
      <c r="AZ314" s="139"/>
      <c r="BA314" s="9">
        <v>1</v>
      </c>
      <c r="BB314" s="10">
        <v>44019</v>
      </c>
      <c r="BC314" s="137">
        <v>15</v>
      </c>
      <c r="BD314" s="139"/>
      <c r="BE314" s="9">
        <v>1</v>
      </c>
      <c r="BF314" s="10">
        <v>44018</v>
      </c>
      <c r="BG314" s="7">
        <v>15</v>
      </c>
      <c r="BH314" s="12"/>
    </row>
    <row r="315" spans="1:60" x14ac:dyDescent="0.25">
      <c r="A315" s="37"/>
      <c r="B315" s="61"/>
      <c r="C315" s="144">
        <f t="shared" si="43"/>
        <v>1</v>
      </c>
      <c r="D315" s="145">
        <f t="shared" si="44"/>
        <v>1</v>
      </c>
      <c r="E315" s="20">
        <f t="shared" si="45"/>
        <v>5</v>
      </c>
      <c r="F315" s="20">
        <v>5</v>
      </c>
      <c r="G315" s="95">
        <v>44031</v>
      </c>
      <c r="H315" s="22"/>
      <c r="I315" s="3">
        <v>6</v>
      </c>
      <c r="J315" s="23">
        <v>44030</v>
      </c>
      <c r="K315" s="140">
        <v>5</v>
      </c>
      <c r="L315" s="22"/>
      <c r="M315" s="3"/>
      <c r="N315" s="23"/>
      <c r="O315" s="140"/>
      <c r="P315" s="22"/>
      <c r="Q315" s="3"/>
      <c r="R315" s="23"/>
      <c r="S315" s="140"/>
      <c r="T315" s="22"/>
      <c r="U315" s="3"/>
      <c r="V315" s="23"/>
      <c r="W315" s="140"/>
      <c r="X315" s="22"/>
      <c r="Y315" s="3"/>
      <c r="Z315" s="23"/>
      <c r="AA315" s="140"/>
      <c r="AB315" s="22"/>
      <c r="AC315" s="3"/>
      <c r="AD315" s="23"/>
      <c r="AE315" s="140"/>
      <c r="AF315" s="22"/>
      <c r="AG315" s="3"/>
      <c r="AH315" s="23"/>
      <c r="AI315" s="140"/>
      <c r="AJ315" s="132"/>
      <c r="AK315" s="3"/>
      <c r="AL315" s="23"/>
      <c r="AM315" s="140"/>
      <c r="AN315" s="132"/>
      <c r="AO315" s="3"/>
      <c r="AP315" s="23"/>
      <c r="AQ315" s="140"/>
      <c r="AR315" s="132"/>
      <c r="AS315" s="3"/>
      <c r="AT315" s="23"/>
      <c r="AU315" s="140"/>
      <c r="AV315" s="132"/>
      <c r="AW315" s="3"/>
      <c r="AX315" s="23"/>
      <c r="AY315" s="140"/>
      <c r="AZ315" s="132"/>
      <c r="BA315" s="3"/>
      <c r="BB315" s="23"/>
      <c r="BC315" s="140"/>
      <c r="BD315" s="132"/>
      <c r="BE315" s="3"/>
      <c r="BF315" s="23"/>
      <c r="BG315" s="20"/>
      <c r="BH315" s="22"/>
    </row>
    <row r="316" spans="1:60" customFormat="1" x14ac:dyDescent="0.25">
      <c r="A316" s="30">
        <v>44031</v>
      </c>
      <c r="B316" s="62">
        <v>0.95833333333333337</v>
      </c>
      <c r="C316" s="144">
        <f>ABS(MAX(K316,O316,S316,W316,AA316,AE316,AI316,AM316,AQ316,AU316,AY316,BC316,BG316)/F316)</f>
        <v>2</v>
      </c>
      <c r="D316" s="145">
        <f>C316</f>
        <v>2</v>
      </c>
      <c r="E316" s="20">
        <f>SUM(K316,O316,S316,W316,AA316,AE316,AI316,AM316,AQ316,AU316,AY316,BC316,BG316)</f>
        <v>130</v>
      </c>
      <c r="F316" s="33">
        <v>5</v>
      </c>
      <c r="G316" s="95">
        <v>44031</v>
      </c>
      <c r="H316" s="22"/>
      <c r="I316" s="3">
        <v>6</v>
      </c>
      <c r="J316" s="42">
        <v>44030</v>
      </c>
      <c r="K316" s="130">
        <v>10</v>
      </c>
      <c r="L316" s="22"/>
      <c r="M316" s="3">
        <v>8</v>
      </c>
      <c r="N316" s="42">
        <v>44029</v>
      </c>
      <c r="O316" s="130">
        <v>10</v>
      </c>
      <c r="P316" s="22"/>
      <c r="Q316" s="3">
        <v>8</v>
      </c>
      <c r="R316" s="42">
        <v>44028</v>
      </c>
      <c r="S316" s="130">
        <v>10</v>
      </c>
      <c r="T316" s="22"/>
      <c r="U316" s="3">
        <v>8</v>
      </c>
      <c r="V316" s="42">
        <v>44027</v>
      </c>
      <c r="W316" s="130">
        <v>10</v>
      </c>
      <c r="X316" s="22"/>
      <c r="Y316" s="3">
        <v>5</v>
      </c>
      <c r="Z316" s="42">
        <v>44026</v>
      </c>
      <c r="AA316" s="130">
        <v>10</v>
      </c>
      <c r="AB316" s="22"/>
      <c r="AC316" s="3">
        <v>3</v>
      </c>
      <c r="AD316" s="42">
        <v>44025</v>
      </c>
      <c r="AE316" s="130">
        <v>10</v>
      </c>
      <c r="AF316" s="22"/>
      <c r="AG316" s="3">
        <v>1</v>
      </c>
      <c r="AH316" s="42">
        <v>44024</v>
      </c>
      <c r="AI316" s="130">
        <v>10</v>
      </c>
      <c r="AJ316" s="132"/>
      <c r="AK316" s="3">
        <v>1</v>
      </c>
      <c r="AL316" s="42">
        <v>44023</v>
      </c>
      <c r="AM316" s="130">
        <v>10</v>
      </c>
      <c r="AN316" s="132"/>
      <c r="AO316" s="3">
        <v>1</v>
      </c>
      <c r="AP316" s="42">
        <v>44022</v>
      </c>
      <c r="AQ316" s="130">
        <v>10</v>
      </c>
      <c r="AR316" s="132"/>
      <c r="AS316" s="3">
        <v>1</v>
      </c>
      <c r="AT316" s="42">
        <v>44021</v>
      </c>
      <c r="AU316" s="130">
        <v>10</v>
      </c>
      <c r="AV316" s="132"/>
      <c r="AW316" s="3">
        <v>1</v>
      </c>
      <c r="AX316" s="42">
        <v>44020</v>
      </c>
      <c r="AY316" s="130">
        <v>10</v>
      </c>
      <c r="AZ316" s="132"/>
      <c r="BA316" s="3">
        <v>1</v>
      </c>
      <c r="BB316" s="42">
        <v>44019</v>
      </c>
      <c r="BC316" s="130">
        <v>10</v>
      </c>
      <c r="BD316" s="132"/>
      <c r="BE316" s="3">
        <v>1</v>
      </c>
      <c r="BF316" s="42">
        <v>44018</v>
      </c>
      <c r="BG316" s="33">
        <v>10</v>
      </c>
      <c r="BH316" s="22"/>
    </row>
    <row r="317" spans="1:60" customFormat="1" ht="13.75" thickBot="1" x14ac:dyDescent="0.3">
      <c r="A317" s="30"/>
      <c r="B317" s="62"/>
      <c r="C317" s="144">
        <f>ABS(MAX(K317,O317,S317,W317,AA317,AE317,AI317,AM317,AQ317,AU317,AY317,BC317,BG317)/F317)</f>
        <v>1</v>
      </c>
      <c r="D317" s="145">
        <f>C317</f>
        <v>1</v>
      </c>
      <c r="E317" s="20">
        <f>SUM(K317,O317,S317,W317,AA317,AE317,AI317,AM317,AQ317,AU317,AY317,BC317,BG317)</f>
        <v>15</v>
      </c>
      <c r="F317" s="33">
        <v>5</v>
      </c>
      <c r="G317" s="95">
        <v>44031</v>
      </c>
      <c r="H317" s="22"/>
      <c r="I317" s="3"/>
      <c r="J317" s="42"/>
      <c r="K317" s="134">
        <v>0</v>
      </c>
      <c r="L317" s="22"/>
      <c r="M317" s="3"/>
      <c r="N317" s="42"/>
      <c r="O317" s="134">
        <v>0</v>
      </c>
      <c r="P317" s="22"/>
      <c r="Q317" s="3"/>
      <c r="R317" s="42"/>
      <c r="S317" s="134">
        <v>0</v>
      </c>
      <c r="T317" s="22"/>
      <c r="U317" s="3"/>
      <c r="V317" s="42"/>
      <c r="W317" s="134">
        <v>0</v>
      </c>
      <c r="X317" s="22"/>
      <c r="Y317" s="3"/>
      <c r="Z317" s="42"/>
      <c r="AA317" s="134">
        <v>0</v>
      </c>
      <c r="AB317" s="22"/>
      <c r="AC317" s="3">
        <v>3</v>
      </c>
      <c r="AD317" s="42">
        <v>44025</v>
      </c>
      <c r="AE317" s="130">
        <v>5</v>
      </c>
      <c r="AF317" s="22"/>
      <c r="AG317" s="3"/>
      <c r="AH317" s="42"/>
      <c r="AI317" s="134">
        <v>0</v>
      </c>
      <c r="AJ317" s="22"/>
      <c r="AK317" s="3"/>
      <c r="AL317" s="42"/>
      <c r="AM317" s="134">
        <v>0</v>
      </c>
      <c r="AN317" s="22"/>
      <c r="AO317" s="3">
        <v>1</v>
      </c>
      <c r="AP317" s="42">
        <v>44022</v>
      </c>
      <c r="AQ317" s="130">
        <v>5</v>
      </c>
      <c r="AR317" s="22"/>
      <c r="AS317" s="3"/>
      <c r="AT317" s="42"/>
      <c r="AU317" s="134">
        <v>0</v>
      </c>
      <c r="AV317" s="22"/>
      <c r="AW317" s="3"/>
      <c r="AX317" s="42"/>
      <c r="AY317" s="134">
        <v>0</v>
      </c>
      <c r="AZ317" s="22"/>
      <c r="BA317" s="3"/>
      <c r="BB317" s="42"/>
      <c r="BC317" s="134">
        <v>0</v>
      </c>
      <c r="BD317" s="132"/>
      <c r="BE317" s="3">
        <v>1</v>
      </c>
      <c r="BF317" s="42">
        <v>44018</v>
      </c>
      <c r="BG317" s="130">
        <v>5</v>
      </c>
      <c r="BH317" s="22"/>
    </row>
    <row r="318" spans="1:60" s="8" customFormat="1" x14ac:dyDescent="0.25">
      <c r="A318" s="5">
        <v>44032</v>
      </c>
      <c r="B318" s="63">
        <v>0.375</v>
      </c>
      <c r="C318" s="135">
        <f t="shared" si="43"/>
        <v>2</v>
      </c>
      <c r="D318" s="136">
        <f t="shared" si="44"/>
        <v>2</v>
      </c>
      <c r="E318" s="7">
        <f t="shared" si="45"/>
        <v>130</v>
      </c>
      <c r="F318" s="7">
        <v>5</v>
      </c>
      <c r="G318" s="141">
        <f>J318+1</f>
        <v>44032</v>
      </c>
      <c r="H318" s="12"/>
      <c r="I318" s="9">
        <v>6</v>
      </c>
      <c r="J318" s="10">
        <v>44031</v>
      </c>
      <c r="K318" s="137">
        <v>10</v>
      </c>
      <c r="L318" s="12"/>
      <c r="M318" s="9">
        <v>8</v>
      </c>
      <c r="N318" s="10">
        <v>44030</v>
      </c>
      <c r="O318" s="137">
        <v>10</v>
      </c>
      <c r="P318" s="12"/>
      <c r="Q318" s="9">
        <v>8</v>
      </c>
      <c r="R318" s="10">
        <v>44029</v>
      </c>
      <c r="S318" s="137">
        <v>10</v>
      </c>
      <c r="T318" s="12"/>
      <c r="U318" s="9">
        <v>8</v>
      </c>
      <c r="V318" s="10">
        <v>44028</v>
      </c>
      <c r="W318" s="137">
        <v>10</v>
      </c>
      <c r="X318" s="12"/>
      <c r="Y318" s="9">
        <v>5</v>
      </c>
      <c r="Z318" s="10">
        <v>44027</v>
      </c>
      <c r="AA318" s="137">
        <v>10</v>
      </c>
      <c r="AB318" s="12"/>
      <c r="AC318" s="9">
        <v>3</v>
      </c>
      <c r="AD318" s="10">
        <v>44026</v>
      </c>
      <c r="AE318" s="137">
        <v>10</v>
      </c>
      <c r="AF318" s="12"/>
      <c r="AG318" s="9">
        <v>1</v>
      </c>
      <c r="AH318" s="10">
        <v>44025</v>
      </c>
      <c r="AI318" s="137">
        <v>10</v>
      </c>
      <c r="AJ318" s="139"/>
      <c r="AK318" s="9">
        <v>1</v>
      </c>
      <c r="AL318" s="10">
        <v>44024</v>
      </c>
      <c r="AM318" s="137">
        <v>10</v>
      </c>
      <c r="AN318" s="139"/>
      <c r="AO318" s="9">
        <v>1</v>
      </c>
      <c r="AP318" s="10">
        <v>44023</v>
      </c>
      <c r="AQ318" s="137">
        <v>10</v>
      </c>
      <c r="AR318" s="139"/>
      <c r="AS318" s="9">
        <v>1</v>
      </c>
      <c r="AT318" s="10">
        <v>44022</v>
      </c>
      <c r="AU318" s="137">
        <v>10</v>
      </c>
      <c r="AV318" s="139"/>
      <c r="AW318" s="9">
        <v>1</v>
      </c>
      <c r="AX318" s="10">
        <v>44021</v>
      </c>
      <c r="AY318" s="137">
        <v>10</v>
      </c>
      <c r="AZ318" s="139"/>
      <c r="BA318" s="9">
        <v>1</v>
      </c>
      <c r="BB318" s="10">
        <v>44020</v>
      </c>
      <c r="BC318" s="137">
        <v>10</v>
      </c>
      <c r="BD318" s="139"/>
      <c r="BE318" s="9">
        <v>1</v>
      </c>
      <c r="BF318" s="10">
        <v>44019</v>
      </c>
      <c r="BG318" s="7">
        <v>10</v>
      </c>
      <c r="BH318" s="12"/>
    </row>
    <row r="319" spans="1:60" customFormat="1" x14ac:dyDescent="0.25">
      <c r="A319" s="30"/>
      <c r="B319" s="62"/>
      <c r="C319" s="128">
        <f t="shared" si="43"/>
        <v>1</v>
      </c>
      <c r="D319" s="129">
        <f t="shared" si="44"/>
        <v>1</v>
      </c>
      <c r="E319" s="33">
        <f t="shared" si="45"/>
        <v>40</v>
      </c>
      <c r="F319" s="33">
        <v>5</v>
      </c>
      <c r="G319" s="147">
        <f t="shared" ref="G319:G354" si="47">J319+1</f>
        <v>44032</v>
      </c>
      <c r="H319" s="22"/>
      <c r="I319" s="3">
        <v>6</v>
      </c>
      <c r="J319" s="42">
        <v>44031</v>
      </c>
      <c r="K319" s="130">
        <v>5</v>
      </c>
      <c r="L319" s="22"/>
      <c r="M319" s="3">
        <v>8</v>
      </c>
      <c r="N319" s="42">
        <v>44030</v>
      </c>
      <c r="O319" s="130">
        <v>5</v>
      </c>
      <c r="P319" s="22"/>
      <c r="Q319" s="3">
        <v>8</v>
      </c>
      <c r="R319" s="42">
        <v>44029</v>
      </c>
      <c r="S319" s="130">
        <v>5</v>
      </c>
      <c r="T319" s="22"/>
      <c r="U319" s="3">
        <v>8</v>
      </c>
      <c r="V319" s="42">
        <v>44028</v>
      </c>
      <c r="W319" s="130">
        <v>5</v>
      </c>
      <c r="X319" s="22"/>
      <c r="Y319" s="3">
        <v>5</v>
      </c>
      <c r="Z319" s="42">
        <v>44027</v>
      </c>
      <c r="AA319" s="130">
        <v>5</v>
      </c>
      <c r="AB319" s="22"/>
      <c r="AC319" s="3">
        <v>3</v>
      </c>
      <c r="AD319" s="42">
        <v>44026</v>
      </c>
      <c r="AE319" s="130">
        <v>5</v>
      </c>
      <c r="AF319" s="22"/>
      <c r="AG319" s="3">
        <v>1</v>
      </c>
      <c r="AH319" s="42">
        <v>44025</v>
      </c>
      <c r="AI319" s="130">
        <v>5</v>
      </c>
      <c r="AJ319" s="132"/>
      <c r="AK319" s="3">
        <v>1</v>
      </c>
      <c r="AL319" s="42">
        <v>44024</v>
      </c>
      <c r="AM319" s="130">
        <v>5</v>
      </c>
      <c r="AN319" s="132"/>
      <c r="AO319" s="3"/>
      <c r="AP319" s="42"/>
      <c r="AQ319" s="130"/>
      <c r="AR319" s="132"/>
      <c r="AS319" s="3"/>
      <c r="AT319" s="42"/>
      <c r="AU319" s="130"/>
      <c r="AV319" s="132"/>
      <c r="AW319" s="3"/>
      <c r="AX319" s="42"/>
      <c r="AY319" s="130"/>
      <c r="AZ319" s="132"/>
      <c r="BA319" s="3"/>
      <c r="BB319" s="42"/>
      <c r="BC319" s="130"/>
      <c r="BD319" s="132"/>
      <c r="BE319" s="3"/>
      <c r="BF319" s="42"/>
      <c r="BG319" s="33"/>
      <c r="BH319" s="22"/>
    </row>
    <row r="320" spans="1:60" customFormat="1" x14ac:dyDescent="0.25">
      <c r="A320" s="30">
        <v>44032</v>
      </c>
      <c r="B320" s="62">
        <v>0.54166666666666663</v>
      </c>
      <c r="C320" s="128">
        <f t="shared" si="43"/>
        <v>3</v>
      </c>
      <c r="D320" s="129">
        <f t="shared" si="44"/>
        <v>3</v>
      </c>
      <c r="E320" s="33">
        <f t="shared" si="45"/>
        <v>195</v>
      </c>
      <c r="F320" s="33">
        <v>5</v>
      </c>
      <c r="G320" s="147">
        <f t="shared" si="47"/>
        <v>44032</v>
      </c>
      <c r="H320" s="22"/>
      <c r="I320" s="3">
        <v>6</v>
      </c>
      <c r="J320" s="42">
        <v>44031</v>
      </c>
      <c r="K320" s="130">
        <v>15</v>
      </c>
      <c r="L320" s="22"/>
      <c r="M320" s="3">
        <v>8</v>
      </c>
      <c r="N320" s="42">
        <v>44030</v>
      </c>
      <c r="O320" s="130">
        <v>15</v>
      </c>
      <c r="P320" s="22"/>
      <c r="Q320" s="3">
        <v>8</v>
      </c>
      <c r="R320" s="42">
        <v>44029</v>
      </c>
      <c r="S320" s="130">
        <v>15</v>
      </c>
      <c r="T320" s="22"/>
      <c r="U320" s="3">
        <v>8</v>
      </c>
      <c r="V320" s="42">
        <v>44028</v>
      </c>
      <c r="W320" s="130">
        <v>15</v>
      </c>
      <c r="X320" s="22"/>
      <c r="Y320" s="3">
        <v>5</v>
      </c>
      <c r="Z320" s="42">
        <v>44027</v>
      </c>
      <c r="AA320" s="130">
        <v>15</v>
      </c>
      <c r="AB320" s="22"/>
      <c r="AC320" s="3">
        <v>3</v>
      </c>
      <c r="AD320" s="42">
        <v>44026</v>
      </c>
      <c r="AE320" s="130">
        <v>15</v>
      </c>
      <c r="AF320" s="22"/>
      <c r="AG320" s="3">
        <v>1</v>
      </c>
      <c r="AH320" s="42">
        <v>44025</v>
      </c>
      <c r="AI320" s="130">
        <v>15</v>
      </c>
      <c r="AJ320" s="132"/>
      <c r="AK320" s="3">
        <v>1</v>
      </c>
      <c r="AL320" s="42">
        <v>44024</v>
      </c>
      <c r="AM320" s="130">
        <v>15</v>
      </c>
      <c r="AN320" s="132"/>
      <c r="AO320" s="3">
        <v>1</v>
      </c>
      <c r="AP320" s="42">
        <v>44023</v>
      </c>
      <c r="AQ320" s="130">
        <v>15</v>
      </c>
      <c r="AR320" s="132"/>
      <c r="AS320" s="3">
        <v>1</v>
      </c>
      <c r="AT320" s="42">
        <v>44022</v>
      </c>
      <c r="AU320" s="130">
        <v>15</v>
      </c>
      <c r="AV320" s="132"/>
      <c r="AW320" s="3">
        <v>1</v>
      </c>
      <c r="AX320" s="42">
        <v>44021</v>
      </c>
      <c r="AY320" s="130">
        <v>15</v>
      </c>
      <c r="AZ320" s="132"/>
      <c r="BA320" s="3">
        <v>1</v>
      </c>
      <c r="BB320" s="42">
        <v>44020</v>
      </c>
      <c r="BC320" s="130">
        <v>15</v>
      </c>
      <c r="BD320" s="132"/>
      <c r="BE320" s="3">
        <v>1</v>
      </c>
      <c r="BF320" s="42">
        <v>44019</v>
      </c>
      <c r="BG320" s="33">
        <v>15</v>
      </c>
      <c r="BH320" s="22"/>
    </row>
    <row r="321" spans="1:60" customFormat="1" ht="13.75" thickBot="1" x14ac:dyDescent="0.3">
      <c r="A321" s="30">
        <v>44032</v>
      </c>
      <c r="B321" s="62">
        <v>0.75</v>
      </c>
      <c r="C321" s="128">
        <f t="shared" si="43"/>
        <v>3</v>
      </c>
      <c r="D321" s="129">
        <f t="shared" si="44"/>
        <v>3</v>
      </c>
      <c r="E321" s="33">
        <f t="shared" si="45"/>
        <v>195</v>
      </c>
      <c r="F321" s="33">
        <v>5</v>
      </c>
      <c r="G321" s="147">
        <f t="shared" si="47"/>
        <v>44032</v>
      </c>
      <c r="H321" s="22"/>
      <c r="I321" s="3">
        <v>6</v>
      </c>
      <c r="J321" s="42">
        <v>44031</v>
      </c>
      <c r="K321" s="130">
        <v>15</v>
      </c>
      <c r="L321" s="22"/>
      <c r="M321" s="3">
        <v>8</v>
      </c>
      <c r="N321" s="42">
        <v>44030</v>
      </c>
      <c r="O321" s="130">
        <v>15</v>
      </c>
      <c r="P321" s="22"/>
      <c r="Q321" s="3">
        <v>8</v>
      </c>
      <c r="R321" s="42">
        <v>44029</v>
      </c>
      <c r="S321" s="130">
        <v>15</v>
      </c>
      <c r="T321" s="22"/>
      <c r="U321" s="3">
        <v>8</v>
      </c>
      <c r="V321" s="42">
        <v>44028</v>
      </c>
      <c r="W321" s="130">
        <v>15</v>
      </c>
      <c r="X321" s="22"/>
      <c r="Y321" s="3">
        <v>5</v>
      </c>
      <c r="Z321" s="42">
        <v>44027</v>
      </c>
      <c r="AA321" s="130">
        <v>15</v>
      </c>
      <c r="AB321" s="22"/>
      <c r="AC321" s="3">
        <v>3</v>
      </c>
      <c r="AD321" s="42">
        <v>44026</v>
      </c>
      <c r="AE321" s="130">
        <v>15</v>
      </c>
      <c r="AF321" s="22"/>
      <c r="AG321" s="3">
        <v>1</v>
      </c>
      <c r="AH321" s="42">
        <v>44025</v>
      </c>
      <c r="AI321" s="130">
        <v>15</v>
      </c>
      <c r="AJ321" s="132"/>
      <c r="AK321" s="3">
        <v>1</v>
      </c>
      <c r="AL321" s="42">
        <v>44024</v>
      </c>
      <c r="AM321" s="130">
        <v>15</v>
      </c>
      <c r="AN321" s="132"/>
      <c r="AO321" s="3">
        <v>1</v>
      </c>
      <c r="AP321" s="42">
        <v>44023</v>
      </c>
      <c r="AQ321" s="130">
        <v>15</v>
      </c>
      <c r="AR321" s="132"/>
      <c r="AS321" s="3">
        <v>1</v>
      </c>
      <c r="AT321" s="42">
        <v>44022</v>
      </c>
      <c r="AU321" s="130">
        <v>15</v>
      </c>
      <c r="AV321" s="132"/>
      <c r="AW321" s="3">
        <v>1</v>
      </c>
      <c r="AX321" s="42">
        <v>44021</v>
      </c>
      <c r="AY321" s="130">
        <v>15</v>
      </c>
      <c r="AZ321" s="132"/>
      <c r="BA321" s="3">
        <v>1</v>
      </c>
      <c r="BB321" s="42">
        <v>44020</v>
      </c>
      <c r="BC321" s="130">
        <v>15</v>
      </c>
      <c r="BD321" s="132"/>
      <c r="BE321" s="3">
        <v>1</v>
      </c>
      <c r="BF321" s="42">
        <v>44019</v>
      </c>
      <c r="BG321" s="33">
        <v>15</v>
      </c>
      <c r="BH321" s="22"/>
    </row>
    <row r="322" spans="1:60" s="8" customFormat="1" x14ac:dyDescent="0.25">
      <c r="A322" s="5">
        <v>44033</v>
      </c>
      <c r="B322" s="63">
        <v>0.375</v>
      </c>
      <c r="C322" s="135">
        <f t="shared" si="43"/>
        <v>1</v>
      </c>
      <c r="D322" s="136">
        <f t="shared" si="44"/>
        <v>1</v>
      </c>
      <c r="E322" s="7">
        <f t="shared" si="45"/>
        <v>65</v>
      </c>
      <c r="F322" s="7">
        <v>5</v>
      </c>
      <c r="G322" s="141">
        <f>J322+1</f>
        <v>44032</v>
      </c>
      <c r="H322" s="12"/>
      <c r="I322" s="9">
        <v>6</v>
      </c>
      <c r="J322" s="10">
        <v>44031</v>
      </c>
      <c r="K322" s="137">
        <v>5</v>
      </c>
      <c r="L322" s="12"/>
      <c r="M322" s="9">
        <v>8</v>
      </c>
      <c r="N322" s="10">
        <v>44030</v>
      </c>
      <c r="O322" s="137">
        <v>5</v>
      </c>
      <c r="P322" s="12"/>
      <c r="Q322" s="9">
        <v>8</v>
      </c>
      <c r="R322" s="10">
        <v>44029</v>
      </c>
      <c r="S322" s="137">
        <v>5</v>
      </c>
      <c r="T322" s="12"/>
      <c r="U322" s="9">
        <v>8</v>
      </c>
      <c r="V322" s="10">
        <v>44028</v>
      </c>
      <c r="W322" s="137">
        <v>5</v>
      </c>
      <c r="X322" s="12"/>
      <c r="Y322" s="9">
        <v>5</v>
      </c>
      <c r="Z322" s="10">
        <v>44027</v>
      </c>
      <c r="AA322" s="137">
        <v>5</v>
      </c>
      <c r="AB322" s="12"/>
      <c r="AC322" s="9">
        <v>3</v>
      </c>
      <c r="AD322" s="10">
        <v>44026</v>
      </c>
      <c r="AE322" s="137">
        <v>5</v>
      </c>
      <c r="AF322" s="12"/>
      <c r="AG322" s="9">
        <v>1</v>
      </c>
      <c r="AH322" s="10">
        <v>44025</v>
      </c>
      <c r="AI322" s="137">
        <v>5</v>
      </c>
      <c r="AJ322" s="139"/>
      <c r="AK322" s="9">
        <v>1</v>
      </c>
      <c r="AL322" s="10">
        <v>44024</v>
      </c>
      <c r="AM322" s="137">
        <v>5</v>
      </c>
      <c r="AN322" s="139"/>
      <c r="AO322" s="9">
        <v>1</v>
      </c>
      <c r="AP322" s="10">
        <v>44023</v>
      </c>
      <c r="AQ322" s="137">
        <v>5</v>
      </c>
      <c r="AR322" s="139"/>
      <c r="AS322" s="9">
        <v>1</v>
      </c>
      <c r="AT322" s="10">
        <v>44022</v>
      </c>
      <c r="AU322" s="137">
        <v>5</v>
      </c>
      <c r="AV322" s="139"/>
      <c r="AW322" s="9">
        <v>1</v>
      </c>
      <c r="AX322" s="10">
        <v>44021</v>
      </c>
      <c r="AY322" s="137">
        <v>5</v>
      </c>
      <c r="AZ322" s="139"/>
      <c r="BA322" s="9">
        <v>1</v>
      </c>
      <c r="BB322" s="10">
        <v>44020</v>
      </c>
      <c r="BC322" s="137">
        <v>5</v>
      </c>
      <c r="BD322" s="139"/>
      <c r="BE322" s="9">
        <v>1</v>
      </c>
      <c r="BF322" s="10">
        <v>44019</v>
      </c>
      <c r="BG322" s="7">
        <v>5</v>
      </c>
      <c r="BH322" s="12"/>
    </row>
    <row r="323" spans="1:60" customFormat="1" x14ac:dyDescent="0.25">
      <c r="A323" s="30"/>
      <c r="B323" s="62"/>
      <c r="C323" s="128">
        <f t="shared" si="43"/>
        <v>1</v>
      </c>
      <c r="D323" s="129">
        <f t="shared" si="44"/>
        <v>1</v>
      </c>
      <c r="E323" s="33">
        <f t="shared" si="45"/>
        <v>60</v>
      </c>
      <c r="F323" s="33">
        <v>5</v>
      </c>
      <c r="G323" s="147">
        <f>J323+1</f>
        <v>44032</v>
      </c>
      <c r="H323" s="22"/>
      <c r="I323" s="3">
        <v>6</v>
      </c>
      <c r="J323" s="42">
        <v>44031</v>
      </c>
      <c r="K323" s="130">
        <v>5</v>
      </c>
      <c r="L323" s="22"/>
      <c r="M323" s="3">
        <v>8</v>
      </c>
      <c r="N323" s="42">
        <v>44030</v>
      </c>
      <c r="O323" s="130">
        <v>5</v>
      </c>
      <c r="P323" s="22"/>
      <c r="Q323" s="3">
        <v>8</v>
      </c>
      <c r="R323" s="42">
        <v>44029</v>
      </c>
      <c r="S323" s="130">
        <v>5</v>
      </c>
      <c r="T323" s="22"/>
      <c r="U323" s="3">
        <v>8</v>
      </c>
      <c r="V323" s="42">
        <v>44028</v>
      </c>
      <c r="W323" s="130">
        <v>5</v>
      </c>
      <c r="X323" s="22"/>
      <c r="Y323" s="3">
        <v>5</v>
      </c>
      <c r="Z323" s="42">
        <v>44027</v>
      </c>
      <c r="AA323" s="130">
        <v>5</v>
      </c>
      <c r="AB323" s="22"/>
      <c r="AC323" s="3">
        <v>3</v>
      </c>
      <c r="AD323" s="42">
        <v>44026</v>
      </c>
      <c r="AE323" s="130">
        <v>5</v>
      </c>
      <c r="AF323" s="22"/>
      <c r="AG323" s="3">
        <v>1</v>
      </c>
      <c r="AH323" s="42">
        <v>44025</v>
      </c>
      <c r="AI323" s="130">
        <v>5</v>
      </c>
      <c r="AJ323" s="132"/>
      <c r="AK323" s="3">
        <v>1</v>
      </c>
      <c r="AL323" s="42">
        <v>44024</v>
      </c>
      <c r="AM323" s="130">
        <v>5</v>
      </c>
      <c r="AN323" s="132"/>
      <c r="AO323" s="3">
        <v>1</v>
      </c>
      <c r="AP323" s="42">
        <v>44023</v>
      </c>
      <c r="AQ323" s="130">
        <v>5</v>
      </c>
      <c r="AR323" s="132"/>
      <c r="AS323" s="3">
        <v>1</v>
      </c>
      <c r="AT323" s="42">
        <v>44022</v>
      </c>
      <c r="AU323" s="130">
        <v>5</v>
      </c>
      <c r="AV323" s="132"/>
      <c r="AW323" s="3">
        <v>1</v>
      </c>
      <c r="AX323" s="42">
        <v>44021</v>
      </c>
      <c r="AY323" s="130">
        <v>5</v>
      </c>
      <c r="AZ323" s="132"/>
      <c r="BA323" s="3">
        <v>1</v>
      </c>
      <c r="BB323" s="42">
        <v>44020</v>
      </c>
      <c r="BC323" s="130">
        <v>5</v>
      </c>
      <c r="BD323" s="132"/>
      <c r="BE323" s="3"/>
      <c r="BF323" s="42"/>
      <c r="BG323" s="33"/>
      <c r="BH323" s="22"/>
    </row>
    <row r="324" spans="1:60" customFormat="1" x14ac:dyDescent="0.25">
      <c r="A324" s="30"/>
      <c r="B324" s="62"/>
      <c r="C324" s="128">
        <f t="shared" si="43"/>
        <v>2</v>
      </c>
      <c r="D324" s="129">
        <f t="shared" si="44"/>
        <v>2</v>
      </c>
      <c r="E324" s="33">
        <f t="shared" si="45"/>
        <v>130</v>
      </c>
      <c r="F324" s="33">
        <v>5</v>
      </c>
      <c r="G324" s="147">
        <f t="shared" si="47"/>
        <v>44033</v>
      </c>
      <c r="H324" s="22"/>
      <c r="I324" s="3">
        <v>6</v>
      </c>
      <c r="J324" s="42">
        <v>44032</v>
      </c>
      <c r="K324" s="130">
        <v>10</v>
      </c>
      <c r="L324" s="22"/>
      <c r="M324" s="3">
        <v>8</v>
      </c>
      <c r="N324" s="42">
        <v>44031</v>
      </c>
      <c r="O324" s="130">
        <v>10</v>
      </c>
      <c r="P324" s="22"/>
      <c r="Q324" s="3">
        <v>8</v>
      </c>
      <c r="R324" s="42">
        <v>44030</v>
      </c>
      <c r="S324" s="130">
        <v>10</v>
      </c>
      <c r="T324" s="22"/>
      <c r="U324" s="3">
        <v>8</v>
      </c>
      <c r="V324" s="42">
        <v>44029</v>
      </c>
      <c r="W324" s="130">
        <v>10</v>
      </c>
      <c r="X324" s="22"/>
      <c r="Y324" s="3">
        <v>5</v>
      </c>
      <c r="Z324" s="42">
        <v>44028</v>
      </c>
      <c r="AA324" s="130">
        <v>10</v>
      </c>
      <c r="AB324" s="22"/>
      <c r="AC324" s="3">
        <v>3</v>
      </c>
      <c r="AD324" s="42">
        <v>44027</v>
      </c>
      <c r="AE324" s="130">
        <v>10</v>
      </c>
      <c r="AF324" s="22"/>
      <c r="AG324" s="3">
        <v>1</v>
      </c>
      <c r="AH324" s="42">
        <v>44026</v>
      </c>
      <c r="AI324" s="130">
        <v>10</v>
      </c>
      <c r="AJ324" s="132"/>
      <c r="AK324" s="3">
        <v>1</v>
      </c>
      <c r="AL324" s="42">
        <v>44025</v>
      </c>
      <c r="AM324" s="130">
        <v>10</v>
      </c>
      <c r="AN324" s="132"/>
      <c r="AO324" s="3">
        <v>1</v>
      </c>
      <c r="AP324" s="42">
        <v>44024</v>
      </c>
      <c r="AQ324" s="130">
        <v>10</v>
      </c>
      <c r="AR324" s="132"/>
      <c r="AS324" s="3">
        <v>1</v>
      </c>
      <c r="AT324" s="42">
        <v>44023</v>
      </c>
      <c r="AU324" s="130">
        <v>10</v>
      </c>
      <c r="AV324" s="132"/>
      <c r="AW324" s="3">
        <v>1</v>
      </c>
      <c r="AX324" s="42">
        <v>44022</v>
      </c>
      <c r="AY324" s="130">
        <v>10</v>
      </c>
      <c r="AZ324" s="132"/>
      <c r="BA324" s="3">
        <v>1</v>
      </c>
      <c r="BB324" s="42">
        <v>44021</v>
      </c>
      <c r="BC324" s="130">
        <v>10</v>
      </c>
      <c r="BD324" s="132"/>
      <c r="BE324" s="3">
        <v>1</v>
      </c>
      <c r="BF324" s="42">
        <v>44020</v>
      </c>
      <c r="BG324" s="33">
        <v>10</v>
      </c>
      <c r="BH324" s="22"/>
    </row>
    <row r="325" spans="1:60" customFormat="1" x14ac:dyDescent="0.25">
      <c r="A325" s="30">
        <v>44033</v>
      </c>
      <c r="B325" s="62">
        <v>0.58333333333333337</v>
      </c>
      <c r="C325" s="128">
        <f t="shared" si="43"/>
        <v>4</v>
      </c>
      <c r="D325" s="129">
        <f t="shared" si="44"/>
        <v>4</v>
      </c>
      <c r="E325" s="33">
        <f t="shared" si="45"/>
        <v>260</v>
      </c>
      <c r="F325" s="33">
        <v>5</v>
      </c>
      <c r="G325" s="147">
        <f t="shared" si="47"/>
        <v>44033</v>
      </c>
      <c r="H325" s="22"/>
      <c r="I325" s="3">
        <v>6</v>
      </c>
      <c r="J325" s="42">
        <v>44032</v>
      </c>
      <c r="K325" s="130">
        <v>20</v>
      </c>
      <c r="L325" s="22"/>
      <c r="M325" s="3">
        <v>8</v>
      </c>
      <c r="N325" s="42">
        <v>44031</v>
      </c>
      <c r="O325" s="130">
        <v>20</v>
      </c>
      <c r="P325" s="22"/>
      <c r="Q325" s="3">
        <v>8</v>
      </c>
      <c r="R325" s="42">
        <v>44030</v>
      </c>
      <c r="S325" s="130">
        <v>20</v>
      </c>
      <c r="T325" s="22"/>
      <c r="U325" s="3">
        <v>8</v>
      </c>
      <c r="V325" s="42">
        <v>44029</v>
      </c>
      <c r="W325" s="130">
        <v>20</v>
      </c>
      <c r="X325" s="22"/>
      <c r="Y325" s="3">
        <v>5</v>
      </c>
      <c r="Z325" s="42">
        <v>44028</v>
      </c>
      <c r="AA325" s="130">
        <v>20</v>
      </c>
      <c r="AB325" s="22"/>
      <c r="AC325" s="3">
        <v>3</v>
      </c>
      <c r="AD325" s="42">
        <v>44027</v>
      </c>
      <c r="AE325" s="130">
        <v>20</v>
      </c>
      <c r="AF325" s="22"/>
      <c r="AG325" s="3">
        <v>1</v>
      </c>
      <c r="AH325" s="42">
        <v>44026</v>
      </c>
      <c r="AI325" s="130">
        <v>20</v>
      </c>
      <c r="AJ325" s="132"/>
      <c r="AK325" s="3">
        <v>1</v>
      </c>
      <c r="AL325" s="42">
        <v>44025</v>
      </c>
      <c r="AM325" s="130">
        <v>20</v>
      </c>
      <c r="AN325" s="132"/>
      <c r="AO325" s="3">
        <v>1</v>
      </c>
      <c r="AP325" s="42">
        <v>44024</v>
      </c>
      <c r="AQ325" s="130">
        <v>20</v>
      </c>
      <c r="AR325" s="132"/>
      <c r="AS325" s="3">
        <v>1</v>
      </c>
      <c r="AT325" s="42">
        <v>44023</v>
      </c>
      <c r="AU325" s="130">
        <v>20</v>
      </c>
      <c r="AV325" s="132"/>
      <c r="AW325" s="3">
        <v>1</v>
      </c>
      <c r="AX325" s="42">
        <v>44022</v>
      </c>
      <c r="AY325" s="130">
        <v>20</v>
      </c>
      <c r="AZ325" s="132"/>
      <c r="BA325" s="3">
        <v>1</v>
      </c>
      <c r="BB325" s="42">
        <v>44021</v>
      </c>
      <c r="BC325" s="130">
        <v>20</v>
      </c>
      <c r="BD325" s="132"/>
      <c r="BE325" s="3">
        <v>1</v>
      </c>
      <c r="BF325" s="42">
        <v>44020</v>
      </c>
      <c r="BG325" s="33">
        <v>20</v>
      </c>
      <c r="BH325" s="22"/>
    </row>
    <row r="326" spans="1:60" customFormat="1" x14ac:dyDescent="0.25">
      <c r="A326" s="30"/>
      <c r="B326" s="62"/>
      <c r="C326" s="128">
        <f t="shared" si="43"/>
        <v>1</v>
      </c>
      <c r="D326" s="129">
        <f t="shared" si="44"/>
        <v>1</v>
      </c>
      <c r="E326" s="33">
        <f t="shared" si="45"/>
        <v>30</v>
      </c>
      <c r="F326" s="33">
        <v>5</v>
      </c>
      <c r="G326" s="147">
        <f t="shared" si="47"/>
        <v>44033</v>
      </c>
      <c r="H326" s="22"/>
      <c r="I326" s="3">
        <v>6</v>
      </c>
      <c r="J326" s="42">
        <v>44032</v>
      </c>
      <c r="K326" s="130">
        <v>5</v>
      </c>
      <c r="L326" s="22"/>
      <c r="M326" s="3"/>
      <c r="N326" s="42"/>
      <c r="O326" s="134">
        <v>0</v>
      </c>
      <c r="P326" s="22"/>
      <c r="Q326" s="3">
        <v>8</v>
      </c>
      <c r="R326" s="42">
        <v>44030</v>
      </c>
      <c r="S326" s="130">
        <v>5</v>
      </c>
      <c r="T326" s="22"/>
      <c r="U326" s="3">
        <v>8</v>
      </c>
      <c r="V326" s="42">
        <v>44029</v>
      </c>
      <c r="W326" s="130">
        <v>5</v>
      </c>
      <c r="X326" s="22"/>
      <c r="Y326" s="3">
        <v>5</v>
      </c>
      <c r="Z326" s="42">
        <v>44028</v>
      </c>
      <c r="AA326" s="130">
        <v>5</v>
      </c>
      <c r="AB326" s="22"/>
      <c r="AC326" s="3">
        <v>3</v>
      </c>
      <c r="AD326" s="42">
        <v>44027</v>
      </c>
      <c r="AE326" s="130">
        <v>5</v>
      </c>
      <c r="AF326" s="22"/>
      <c r="AG326" s="3">
        <v>1</v>
      </c>
      <c r="AH326" s="42">
        <v>44026</v>
      </c>
      <c r="AI326" s="130">
        <v>5</v>
      </c>
      <c r="AJ326" s="132"/>
      <c r="AK326" s="3"/>
      <c r="AL326" s="42"/>
      <c r="AM326" s="130"/>
      <c r="AN326" s="132"/>
      <c r="AO326" s="3"/>
      <c r="AP326" s="42"/>
      <c r="AQ326" s="130"/>
      <c r="AR326" s="132"/>
      <c r="AS326" s="3"/>
      <c r="AT326" s="42"/>
      <c r="AU326" s="130"/>
      <c r="AV326" s="132"/>
      <c r="AW326" s="3"/>
      <c r="AX326" s="42"/>
      <c r="AY326" s="130"/>
      <c r="AZ326" s="132"/>
      <c r="BA326" s="3"/>
      <c r="BB326" s="42"/>
      <c r="BC326" s="130"/>
      <c r="BD326" s="132"/>
      <c r="BE326" s="3"/>
      <c r="BF326" s="42"/>
      <c r="BG326" s="33"/>
      <c r="BH326" s="22"/>
    </row>
    <row r="327" spans="1:60" customFormat="1" x14ac:dyDescent="0.25">
      <c r="A327" s="30"/>
      <c r="B327" s="62"/>
      <c r="C327" s="128">
        <f t="shared" si="43"/>
        <v>1</v>
      </c>
      <c r="D327" s="129">
        <f t="shared" si="44"/>
        <v>1</v>
      </c>
      <c r="E327" s="33">
        <f t="shared" si="45"/>
        <v>5</v>
      </c>
      <c r="F327" s="33">
        <v>5</v>
      </c>
      <c r="G327" s="147">
        <f t="shared" si="47"/>
        <v>44033</v>
      </c>
      <c r="H327" s="22"/>
      <c r="I327" s="3">
        <v>6</v>
      </c>
      <c r="J327" s="42">
        <v>44032</v>
      </c>
      <c r="K327" s="130">
        <v>5</v>
      </c>
      <c r="L327" s="22"/>
      <c r="M327" s="3"/>
      <c r="N327" s="42"/>
      <c r="O327" s="130"/>
      <c r="P327" s="22"/>
      <c r="Q327" s="3"/>
      <c r="R327" s="42"/>
      <c r="S327" s="130"/>
      <c r="T327" s="22"/>
      <c r="U327" s="3"/>
      <c r="V327" s="42"/>
      <c r="W327" s="130"/>
      <c r="X327" s="22"/>
      <c r="Y327" s="3"/>
      <c r="Z327" s="42"/>
      <c r="AA327" s="130"/>
      <c r="AB327" s="22"/>
      <c r="AC327" s="3"/>
      <c r="AD327" s="42"/>
      <c r="AE327" s="130"/>
      <c r="AF327" s="22"/>
      <c r="AG327" s="3"/>
      <c r="AH327" s="42"/>
      <c r="AI327" s="130"/>
      <c r="AJ327" s="132"/>
      <c r="AK327" s="3"/>
      <c r="AL327" s="42"/>
      <c r="AM327" s="130"/>
      <c r="AN327" s="132"/>
      <c r="AO327" s="3"/>
      <c r="AP327" s="42"/>
      <c r="AQ327" s="130"/>
      <c r="AR327" s="132"/>
      <c r="AS327" s="3"/>
      <c r="AT327" s="42"/>
      <c r="AU327" s="130"/>
      <c r="AV327" s="132"/>
      <c r="AW327" s="3"/>
      <c r="AX327" s="42"/>
      <c r="AY327" s="130"/>
      <c r="AZ327" s="132"/>
      <c r="BA327" s="3"/>
      <c r="BB327" s="42"/>
      <c r="BC327" s="130"/>
      <c r="BD327" s="132"/>
      <c r="BE327" s="3"/>
      <c r="BF327" s="42"/>
      <c r="BG327" s="33"/>
      <c r="BH327" s="22"/>
    </row>
    <row r="328" spans="1:60" customFormat="1" x14ac:dyDescent="0.25">
      <c r="A328" s="30"/>
      <c r="B328" s="62"/>
      <c r="C328" s="128">
        <f t="shared" si="43"/>
        <v>1</v>
      </c>
      <c r="D328" s="129">
        <f t="shared" si="44"/>
        <v>1</v>
      </c>
      <c r="E328" s="33">
        <f t="shared" si="45"/>
        <v>60</v>
      </c>
      <c r="F328" s="33">
        <v>5</v>
      </c>
      <c r="G328" s="147">
        <f t="shared" si="47"/>
        <v>44033</v>
      </c>
      <c r="H328" s="22"/>
      <c r="I328" s="3">
        <v>6</v>
      </c>
      <c r="J328" s="42">
        <v>44032</v>
      </c>
      <c r="K328" s="130">
        <v>5</v>
      </c>
      <c r="L328" s="22"/>
      <c r="M328" s="3">
        <v>8</v>
      </c>
      <c r="N328" s="42">
        <v>44031</v>
      </c>
      <c r="O328" s="130">
        <v>5</v>
      </c>
      <c r="P328" s="22"/>
      <c r="Q328" s="3">
        <v>8</v>
      </c>
      <c r="R328" s="42">
        <v>44030</v>
      </c>
      <c r="S328" s="130">
        <v>5</v>
      </c>
      <c r="T328" s="22"/>
      <c r="U328" s="3">
        <v>8</v>
      </c>
      <c r="V328" s="42">
        <v>44029</v>
      </c>
      <c r="W328" s="130">
        <v>5</v>
      </c>
      <c r="X328" s="22"/>
      <c r="Y328" s="3">
        <v>5</v>
      </c>
      <c r="Z328" s="42">
        <v>44028</v>
      </c>
      <c r="AA328" s="130">
        <v>5</v>
      </c>
      <c r="AB328" s="22"/>
      <c r="AC328" s="3">
        <v>3</v>
      </c>
      <c r="AD328" s="42">
        <v>44027</v>
      </c>
      <c r="AE328" s="130">
        <v>5</v>
      </c>
      <c r="AF328" s="22"/>
      <c r="AG328" s="3"/>
      <c r="AH328" s="42"/>
      <c r="AI328" s="134">
        <v>0</v>
      </c>
      <c r="AJ328" s="132"/>
      <c r="AK328" s="3">
        <v>1</v>
      </c>
      <c r="AL328" s="42">
        <v>44025</v>
      </c>
      <c r="AM328" s="130">
        <v>5</v>
      </c>
      <c r="AN328" s="132"/>
      <c r="AO328" s="3">
        <v>1</v>
      </c>
      <c r="AP328" s="42">
        <v>44024</v>
      </c>
      <c r="AQ328" s="130">
        <v>5</v>
      </c>
      <c r="AR328" s="132"/>
      <c r="AS328" s="3">
        <v>1</v>
      </c>
      <c r="AT328" s="42">
        <v>44023</v>
      </c>
      <c r="AU328" s="130">
        <v>5</v>
      </c>
      <c r="AV328" s="132"/>
      <c r="AW328" s="3">
        <v>1</v>
      </c>
      <c r="AX328" s="42">
        <v>44022</v>
      </c>
      <c r="AY328" s="130">
        <v>5</v>
      </c>
      <c r="AZ328" s="132"/>
      <c r="BA328" s="3">
        <v>1</v>
      </c>
      <c r="BB328" s="42">
        <v>44021</v>
      </c>
      <c r="BC328" s="130">
        <v>5</v>
      </c>
      <c r="BD328" s="132"/>
      <c r="BE328" s="3">
        <v>1</v>
      </c>
      <c r="BF328" s="42">
        <v>44020</v>
      </c>
      <c r="BG328" s="33">
        <v>5</v>
      </c>
      <c r="BH328" s="22"/>
    </row>
    <row r="329" spans="1:60" customFormat="1" x14ac:dyDescent="0.25">
      <c r="A329" s="30">
        <v>44033</v>
      </c>
      <c r="B329" s="62">
        <v>0.66666666666666663</v>
      </c>
      <c r="C329" s="128">
        <f t="shared" si="43"/>
        <v>2</v>
      </c>
      <c r="D329" s="129">
        <f t="shared" si="44"/>
        <v>2</v>
      </c>
      <c r="E329" s="33">
        <f t="shared" si="45"/>
        <v>130</v>
      </c>
      <c r="F329" s="33">
        <v>5</v>
      </c>
      <c r="G329" s="147">
        <f t="shared" si="47"/>
        <v>44033</v>
      </c>
      <c r="H329" s="22"/>
      <c r="I329" s="3">
        <v>6</v>
      </c>
      <c r="J329" s="42">
        <v>44032</v>
      </c>
      <c r="K329" s="130">
        <v>10</v>
      </c>
      <c r="L329" s="22"/>
      <c r="M329" s="3">
        <v>8</v>
      </c>
      <c r="N329" s="42">
        <v>44031</v>
      </c>
      <c r="O329" s="130">
        <v>10</v>
      </c>
      <c r="P329" s="22"/>
      <c r="Q329" s="3">
        <v>8</v>
      </c>
      <c r="R329" s="42">
        <v>44030</v>
      </c>
      <c r="S329" s="130">
        <v>10</v>
      </c>
      <c r="T329" s="22"/>
      <c r="U329" s="3">
        <v>8</v>
      </c>
      <c r="V329" s="42">
        <v>44029</v>
      </c>
      <c r="W329" s="130">
        <v>10</v>
      </c>
      <c r="X329" s="22"/>
      <c r="Y329" s="3">
        <v>5</v>
      </c>
      <c r="Z329" s="42">
        <v>44028</v>
      </c>
      <c r="AA329" s="130">
        <v>10</v>
      </c>
      <c r="AB329" s="22"/>
      <c r="AC329" s="3">
        <v>3</v>
      </c>
      <c r="AD329" s="42">
        <v>44027</v>
      </c>
      <c r="AE329" s="130">
        <v>10</v>
      </c>
      <c r="AF329" s="22"/>
      <c r="AG329" s="3">
        <v>1</v>
      </c>
      <c r="AH329" s="42">
        <v>44026</v>
      </c>
      <c r="AI329" s="130">
        <v>10</v>
      </c>
      <c r="AJ329" s="132"/>
      <c r="AK329" s="3">
        <v>1</v>
      </c>
      <c r="AL329" s="42">
        <v>44025</v>
      </c>
      <c r="AM329" s="130">
        <v>10</v>
      </c>
      <c r="AN329" s="132"/>
      <c r="AO329" s="3">
        <v>1</v>
      </c>
      <c r="AP329" s="42">
        <v>44024</v>
      </c>
      <c r="AQ329" s="130">
        <v>10</v>
      </c>
      <c r="AR329" s="132"/>
      <c r="AS329" s="3">
        <v>1</v>
      </c>
      <c r="AT329" s="42">
        <v>44023</v>
      </c>
      <c r="AU329" s="130">
        <v>10</v>
      </c>
      <c r="AV329" s="132"/>
      <c r="AW329" s="3">
        <v>1</v>
      </c>
      <c r="AX329" s="42">
        <v>44022</v>
      </c>
      <c r="AY329" s="130">
        <v>10</v>
      </c>
      <c r="AZ329" s="132"/>
      <c r="BA329" s="3">
        <v>1</v>
      </c>
      <c r="BB329" s="42">
        <v>44021</v>
      </c>
      <c r="BC329" s="130">
        <v>10</v>
      </c>
      <c r="BD329" s="132"/>
      <c r="BE329" s="3">
        <v>1</v>
      </c>
      <c r="BF329" s="42">
        <v>44020</v>
      </c>
      <c r="BG329" s="33">
        <v>10</v>
      </c>
      <c r="BH329" s="22"/>
    </row>
    <row r="330" spans="1:60" customFormat="1" x14ac:dyDescent="0.25">
      <c r="A330" s="30"/>
      <c r="B330" s="62"/>
      <c r="C330" s="128">
        <f t="shared" si="43"/>
        <v>1</v>
      </c>
      <c r="D330" s="129">
        <f t="shared" si="44"/>
        <v>1</v>
      </c>
      <c r="E330" s="33">
        <f t="shared" si="45"/>
        <v>55</v>
      </c>
      <c r="F330" s="33">
        <v>5</v>
      </c>
      <c r="G330" s="147">
        <f t="shared" si="47"/>
        <v>44033</v>
      </c>
      <c r="H330" s="22"/>
      <c r="I330" s="3">
        <v>6</v>
      </c>
      <c r="J330" s="42">
        <v>44032</v>
      </c>
      <c r="K330" s="130">
        <v>5</v>
      </c>
      <c r="L330" s="22"/>
      <c r="M330" s="3">
        <v>8</v>
      </c>
      <c r="N330" s="42">
        <v>44031</v>
      </c>
      <c r="O330" s="130">
        <v>5</v>
      </c>
      <c r="P330" s="22"/>
      <c r="Q330" s="3">
        <v>8</v>
      </c>
      <c r="R330" s="42">
        <v>44030</v>
      </c>
      <c r="S330" s="130">
        <v>5</v>
      </c>
      <c r="T330" s="22"/>
      <c r="U330" s="3">
        <v>8</v>
      </c>
      <c r="V330" s="42">
        <v>44029</v>
      </c>
      <c r="W330" s="130">
        <v>5</v>
      </c>
      <c r="X330" s="22"/>
      <c r="Y330" s="3">
        <v>5</v>
      </c>
      <c r="Z330" s="42">
        <v>44028</v>
      </c>
      <c r="AA330" s="130">
        <v>5</v>
      </c>
      <c r="AB330" s="22"/>
      <c r="AC330" s="3">
        <v>3</v>
      </c>
      <c r="AD330" s="42">
        <v>44027</v>
      </c>
      <c r="AE330" s="130">
        <v>5</v>
      </c>
      <c r="AF330" s="22"/>
      <c r="AG330" s="3">
        <v>1</v>
      </c>
      <c r="AH330" s="42">
        <v>44026</v>
      </c>
      <c r="AI330" s="130">
        <v>5</v>
      </c>
      <c r="AJ330" s="132"/>
      <c r="AK330" s="3">
        <v>1</v>
      </c>
      <c r="AL330" s="42">
        <v>44025</v>
      </c>
      <c r="AM330" s="130">
        <v>5</v>
      </c>
      <c r="AN330" s="132"/>
      <c r="AO330" s="3">
        <v>1</v>
      </c>
      <c r="AP330" s="42">
        <v>44024</v>
      </c>
      <c r="AQ330" s="130">
        <v>5</v>
      </c>
      <c r="AR330" s="132"/>
      <c r="AS330" s="3">
        <v>1</v>
      </c>
      <c r="AT330" s="42">
        <v>44023</v>
      </c>
      <c r="AU330" s="130">
        <v>5</v>
      </c>
      <c r="AV330" s="132"/>
      <c r="AW330" s="3">
        <v>1</v>
      </c>
      <c r="AX330" s="42">
        <v>44022</v>
      </c>
      <c r="AY330" s="130">
        <v>5</v>
      </c>
      <c r="AZ330" s="132"/>
      <c r="BA330" s="3"/>
      <c r="BB330" s="42"/>
      <c r="BC330" s="130"/>
      <c r="BD330" s="132"/>
      <c r="BE330" s="3"/>
      <c r="BF330" s="42"/>
      <c r="BG330" s="33"/>
      <c r="BH330" s="22"/>
    </row>
    <row r="331" spans="1:60" customFormat="1" ht="13.75" thickBot="1" x14ac:dyDescent="0.3">
      <c r="A331" s="30"/>
      <c r="B331" s="62"/>
      <c r="C331" s="128">
        <f t="shared" ref="C331:C393" si="48">ABS(MAX(K331,O331,S331,W331,AA331,AE331,AI331,AM331,AQ331,AU331,AY331,BC331,BG331)/F331)</f>
        <v>1</v>
      </c>
      <c r="D331" s="129">
        <f t="shared" ref="D331:D367" si="49">C331</f>
        <v>1</v>
      </c>
      <c r="E331" s="33">
        <f t="shared" ref="E331:E393" si="50">SUM(K331,O331,S331,W331,AA331,AE331,AI331,AM331,AQ331,AU331,AY331,BC331,BG331)</f>
        <v>40</v>
      </c>
      <c r="F331" s="33">
        <v>5</v>
      </c>
      <c r="G331" s="147">
        <f t="shared" si="47"/>
        <v>44033</v>
      </c>
      <c r="H331" s="22"/>
      <c r="I331" s="3">
        <v>6</v>
      </c>
      <c r="J331" s="42">
        <v>44032</v>
      </c>
      <c r="K331" s="130">
        <v>5</v>
      </c>
      <c r="L331" s="22"/>
      <c r="M331" s="3"/>
      <c r="N331" s="42"/>
      <c r="O331" s="134">
        <v>0</v>
      </c>
      <c r="P331" s="22"/>
      <c r="Q331" s="3"/>
      <c r="R331" s="42"/>
      <c r="S331" s="134">
        <v>0</v>
      </c>
      <c r="T331" s="22"/>
      <c r="U331" s="3">
        <v>8</v>
      </c>
      <c r="V331" s="42">
        <v>44029</v>
      </c>
      <c r="W331" s="130">
        <v>5</v>
      </c>
      <c r="X331" s="22"/>
      <c r="Y331" s="3">
        <v>5</v>
      </c>
      <c r="Z331" s="42">
        <v>44028</v>
      </c>
      <c r="AA331" s="130">
        <v>5</v>
      </c>
      <c r="AB331" s="22"/>
      <c r="AC331" s="3">
        <v>3</v>
      </c>
      <c r="AD331" s="42">
        <v>44027</v>
      </c>
      <c r="AE331" s="130">
        <v>5</v>
      </c>
      <c r="AF331" s="22"/>
      <c r="AG331" s="3">
        <v>1</v>
      </c>
      <c r="AH331" s="42">
        <v>44026</v>
      </c>
      <c r="AI331" s="130">
        <v>5</v>
      </c>
      <c r="AJ331" s="132"/>
      <c r="AK331" s="3">
        <v>1</v>
      </c>
      <c r="AL331" s="42">
        <v>44025</v>
      </c>
      <c r="AM331" s="130">
        <v>5</v>
      </c>
      <c r="AN331" s="132"/>
      <c r="AO331" s="3">
        <v>1</v>
      </c>
      <c r="AP331" s="42">
        <v>44024</v>
      </c>
      <c r="AQ331" s="130">
        <v>5</v>
      </c>
      <c r="AR331" s="132"/>
      <c r="AS331" s="3"/>
      <c r="AT331" s="42"/>
      <c r="AU331" s="134">
        <v>0</v>
      </c>
      <c r="AV331" s="132"/>
      <c r="AW331" s="3">
        <v>1</v>
      </c>
      <c r="AX331" s="42">
        <v>44022</v>
      </c>
      <c r="AY331" s="130">
        <v>5</v>
      </c>
      <c r="AZ331" s="132"/>
      <c r="BA331" s="3"/>
      <c r="BB331" s="42"/>
      <c r="BC331" s="130"/>
      <c r="BD331" s="132"/>
      <c r="BE331" s="3"/>
      <c r="BF331" s="42"/>
      <c r="BG331" s="33"/>
      <c r="BH331" s="22"/>
    </row>
    <row r="332" spans="1:60" s="8" customFormat="1" x14ac:dyDescent="0.25">
      <c r="A332" s="5">
        <v>44034</v>
      </c>
      <c r="B332" s="63">
        <v>0.33333333333333331</v>
      </c>
      <c r="C332" s="135">
        <f t="shared" si="48"/>
        <v>2</v>
      </c>
      <c r="D332" s="136">
        <f t="shared" si="49"/>
        <v>2</v>
      </c>
      <c r="E332" s="7">
        <f t="shared" si="50"/>
        <v>130</v>
      </c>
      <c r="F332" s="7">
        <v>5</v>
      </c>
      <c r="G332" s="141">
        <f>J332+1</f>
        <v>44033</v>
      </c>
      <c r="H332" s="12"/>
      <c r="I332" s="9">
        <v>6</v>
      </c>
      <c r="J332" s="10">
        <v>44032</v>
      </c>
      <c r="K332" s="137">
        <v>10</v>
      </c>
      <c r="L332" s="12"/>
      <c r="M332" s="9">
        <v>8</v>
      </c>
      <c r="N332" s="10">
        <v>44031</v>
      </c>
      <c r="O332" s="137">
        <v>10</v>
      </c>
      <c r="P332" s="12"/>
      <c r="Q332" s="9">
        <v>8</v>
      </c>
      <c r="R332" s="10">
        <v>44030</v>
      </c>
      <c r="S332" s="137">
        <v>10</v>
      </c>
      <c r="T332" s="12"/>
      <c r="U332" s="9">
        <v>8</v>
      </c>
      <c r="V332" s="10">
        <v>44029</v>
      </c>
      <c r="W332" s="137">
        <v>10</v>
      </c>
      <c r="X332" s="12"/>
      <c r="Y332" s="9">
        <v>5</v>
      </c>
      <c r="Z332" s="10">
        <v>44028</v>
      </c>
      <c r="AA332" s="137">
        <v>10</v>
      </c>
      <c r="AB332" s="12"/>
      <c r="AC332" s="9">
        <v>3</v>
      </c>
      <c r="AD332" s="10">
        <v>44027</v>
      </c>
      <c r="AE332" s="137">
        <v>10</v>
      </c>
      <c r="AF332" s="12"/>
      <c r="AG332" s="9">
        <v>1</v>
      </c>
      <c r="AH332" s="10">
        <v>44026</v>
      </c>
      <c r="AI332" s="137">
        <v>10</v>
      </c>
      <c r="AJ332" s="139"/>
      <c r="AK332" s="9">
        <v>1</v>
      </c>
      <c r="AL332" s="10">
        <v>44025</v>
      </c>
      <c r="AM332" s="137">
        <v>10</v>
      </c>
      <c r="AN332" s="139"/>
      <c r="AO332" s="9">
        <v>1</v>
      </c>
      <c r="AP332" s="10">
        <v>44024</v>
      </c>
      <c r="AQ332" s="137">
        <v>10</v>
      </c>
      <c r="AR332" s="139"/>
      <c r="AS332" s="9">
        <v>1</v>
      </c>
      <c r="AT332" s="10">
        <v>44023</v>
      </c>
      <c r="AU332" s="137">
        <v>10</v>
      </c>
      <c r="AV332" s="139"/>
      <c r="AW332" s="9">
        <v>1</v>
      </c>
      <c r="AX332" s="10">
        <v>44022</v>
      </c>
      <c r="AY332" s="137">
        <v>10</v>
      </c>
      <c r="AZ332" s="139"/>
      <c r="BA332" s="9">
        <v>1</v>
      </c>
      <c r="BB332" s="10">
        <v>44021</v>
      </c>
      <c r="BC332" s="137">
        <v>10</v>
      </c>
      <c r="BD332" s="139"/>
      <c r="BE332" s="9">
        <v>1</v>
      </c>
      <c r="BF332" s="10">
        <v>44020</v>
      </c>
      <c r="BG332" s="7">
        <v>10</v>
      </c>
      <c r="BH332" s="12"/>
    </row>
    <row r="333" spans="1:60" customFormat="1" x14ac:dyDescent="0.25">
      <c r="A333" s="30"/>
      <c r="B333" s="62"/>
      <c r="C333" s="128">
        <f t="shared" si="48"/>
        <v>1</v>
      </c>
      <c r="D333" s="129">
        <f t="shared" si="49"/>
        <v>1</v>
      </c>
      <c r="E333" s="33">
        <f t="shared" si="50"/>
        <v>5</v>
      </c>
      <c r="F333" s="33">
        <v>5</v>
      </c>
      <c r="G333" s="147">
        <f>J333+1</f>
        <v>44033</v>
      </c>
      <c r="H333" s="22"/>
      <c r="I333" s="3">
        <v>6</v>
      </c>
      <c r="J333" s="42">
        <v>44032</v>
      </c>
      <c r="K333" s="130">
        <v>5</v>
      </c>
      <c r="L333" s="22"/>
      <c r="M333" s="3"/>
      <c r="N333" s="42"/>
      <c r="O333" s="33"/>
      <c r="P333" s="22"/>
      <c r="Q333" s="3"/>
      <c r="R333" s="42"/>
      <c r="S333" s="33"/>
      <c r="T333" s="22"/>
      <c r="U333" s="3"/>
      <c r="V333" s="42"/>
      <c r="W333" s="130"/>
      <c r="X333" s="22"/>
      <c r="Y333" s="3"/>
      <c r="Z333" s="42"/>
      <c r="AA333" s="130"/>
      <c r="AB333" s="22"/>
      <c r="AC333" s="3"/>
      <c r="AD333" s="42"/>
      <c r="AE333" s="33"/>
      <c r="AF333" s="22"/>
      <c r="AG333" s="3"/>
      <c r="AH333" s="42"/>
      <c r="AI333" s="130"/>
      <c r="AJ333" s="132"/>
      <c r="AK333" s="3"/>
      <c r="AL333" s="42"/>
      <c r="AM333" s="130"/>
      <c r="AN333" s="132"/>
      <c r="AO333" s="3"/>
      <c r="AP333" s="42"/>
      <c r="AQ333" s="130"/>
      <c r="AR333" s="132"/>
      <c r="AS333" s="3"/>
      <c r="AT333" s="42"/>
      <c r="AU333" s="130"/>
      <c r="AV333" s="132"/>
      <c r="AW333" s="3"/>
      <c r="AX333" s="42"/>
      <c r="AY333" s="130"/>
      <c r="AZ333" s="132"/>
      <c r="BA333" s="3"/>
      <c r="BB333" s="42"/>
      <c r="BC333" s="130"/>
      <c r="BD333" s="22"/>
      <c r="BE333" s="3"/>
      <c r="BF333" s="42"/>
      <c r="BG333" s="33"/>
      <c r="BH333" s="22"/>
    </row>
    <row r="334" spans="1:60" customFormat="1" x14ac:dyDescent="0.25">
      <c r="A334" s="30"/>
      <c r="B334" s="62"/>
      <c r="C334" s="128">
        <f t="shared" si="48"/>
        <v>2</v>
      </c>
      <c r="D334" s="129">
        <f t="shared" si="49"/>
        <v>2</v>
      </c>
      <c r="E334" s="33">
        <f t="shared" si="50"/>
        <v>130</v>
      </c>
      <c r="F334" s="33">
        <v>5</v>
      </c>
      <c r="G334" s="147">
        <f t="shared" si="47"/>
        <v>44034</v>
      </c>
      <c r="H334" s="22"/>
      <c r="I334" s="3">
        <v>6</v>
      </c>
      <c r="J334" s="42">
        <v>44033</v>
      </c>
      <c r="K334" s="130">
        <v>10</v>
      </c>
      <c r="L334" s="22"/>
      <c r="M334" s="3">
        <v>8</v>
      </c>
      <c r="N334" s="42">
        <v>44032</v>
      </c>
      <c r="O334" s="130">
        <v>10</v>
      </c>
      <c r="P334" s="22"/>
      <c r="Q334" s="3">
        <v>8</v>
      </c>
      <c r="R334" s="42">
        <v>44031</v>
      </c>
      <c r="S334" s="130">
        <v>10</v>
      </c>
      <c r="T334" s="22"/>
      <c r="U334" s="3">
        <v>8</v>
      </c>
      <c r="V334" s="42">
        <v>44030</v>
      </c>
      <c r="W334" s="130">
        <v>10</v>
      </c>
      <c r="X334" s="22"/>
      <c r="Y334" s="3">
        <v>5</v>
      </c>
      <c r="Z334" s="42">
        <v>44029</v>
      </c>
      <c r="AA334" s="130">
        <v>10</v>
      </c>
      <c r="AB334" s="22"/>
      <c r="AC334" s="3">
        <v>3</v>
      </c>
      <c r="AD334" s="42">
        <v>44028</v>
      </c>
      <c r="AE334" s="130">
        <v>10</v>
      </c>
      <c r="AF334" s="22"/>
      <c r="AG334" s="3">
        <v>1</v>
      </c>
      <c r="AH334" s="42">
        <v>44027</v>
      </c>
      <c r="AI334" s="130">
        <v>10</v>
      </c>
      <c r="AJ334" s="132"/>
      <c r="AK334" s="3">
        <v>1</v>
      </c>
      <c r="AL334" s="42">
        <v>44026</v>
      </c>
      <c r="AM334" s="130">
        <v>10</v>
      </c>
      <c r="AN334" s="132"/>
      <c r="AO334" s="3">
        <v>1</v>
      </c>
      <c r="AP334" s="42">
        <v>44025</v>
      </c>
      <c r="AQ334" s="130">
        <v>10</v>
      </c>
      <c r="AR334" s="132"/>
      <c r="AS334" s="3">
        <v>1</v>
      </c>
      <c r="AT334" s="42">
        <v>44024</v>
      </c>
      <c r="AU334" s="130">
        <v>10</v>
      </c>
      <c r="AV334" s="132"/>
      <c r="AW334" s="3">
        <v>1</v>
      </c>
      <c r="AX334" s="42">
        <v>44023</v>
      </c>
      <c r="AY334" s="130">
        <v>10</v>
      </c>
      <c r="AZ334" s="132"/>
      <c r="BA334" s="3">
        <v>1</v>
      </c>
      <c r="BB334" s="42">
        <v>44022</v>
      </c>
      <c r="BC334" s="130">
        <v>10</v>
      </c>
      <c r="BD334" s="132"/>
      <c r="BE334" s="3">
        <v>1</v>
      </c>
      <c r="BF334" s="42">
        <v>44021</v>
      </c>
      <c r="BG334" s="33">
        <v>10</v>
      </c>
      <c r="BH334" s="22"/>
    </row>
    <row r="335" spans="1:60" customFormat="1" x14ac:dyDescent="0.25">
      <c r="A335" s="30"/>
      <c r="B335" s="62"/>
      <c r="C335" s="128">
        <f t="shared" si="48"/>
        <v>1</v>
      </c>
      <c r="D335" s="129">
        <f t="shared" si="49"/>
        <v>1</v>
      </c>
      <c r="E335" s="33">
        <f t="shared" si="50"/>
        <v>5</v>
      </c>
      <c r="F335" s="33">
        <v>5</v>
      </c>
      <c r="G335" s="147">
        <f t="shared" si="47"/>
        <v>44034</v>
      </c>
      <c r="H335" s="22"/>
      <c r="I335" s="3">
        <v>6</v>
      </c>
      <c r="J335" s="42">
        <v>44033</v>
      </c>
      <c r="K335" s="130">
        <v>5</v>
      </c>
      <c r="L335" s="22"/>
      <c r="M335" s="3"/>
      <c r="N335" s="42"/>
      <c r="O335" s="130"/>
      <c r="P335" s="22"/>
      <c r="Q335" s="3"/>
      <c r="R335" s="42"/>
      <c r="S335" s="130"/>
      <c r="T335" s="22"/>
      <c r="U335" s="3"/>
      <c r="V335" s="42"/>
      <c r="W335" s="130"/>
      <c r="X335" s="22"/>
      <c r="Y335" s="3"/>
      <c r="Z335" s="42"/>
      <c r="AA335" s="130"/>
      <c r="AB335" s="22"/>
      <c r="AC335" s="3"/>
      <c r="AD335" s="42"/>
      <c r="AE335" s="130"/>
      <c r="AF335" s="22"/>
      <c r="AG335" s="3"/>
      <c r="AH335" s="42"/>
      <c r="AI335" s="130"/>
      <c r="AJ335" s="132"/>
      <c r="AK335" s="3"/>
      <c r="AL335" s="42"/>
      <c r="AM335" s="130"/>
      <c r="AN335" s="132"/>
      <c r="AO335" s="3"/>
      <c r="AP335" s="42"/>
      <c r="AQ335" s="130"/>
      <c r="AR335" s="132"/>
      <c r="AS335" s="3"/>
      <c r="AT335" s="42"/>
      <c r="AU335" s="130"/>
      <c r="AV335" s="132"/>
      <c r="AW335" s="3"/>
      <c r="AX335" s="42"/>
      <c r="AY335" s="130"/>
      <c r="AZ335" s="132"/>
      <c r="BA335" s="3"/>
      <c r="BB335" s="42"/>
      <c r="BC335" s="130"/>
      <c r="BD335" s="132"/>
      <c r="BE335" s="3"/>
      <c r="BF335" s="42"/>
      <c r="BG335" s="33"/>
      <c r="BH335" s="22"/>
    </row>
    <row r="336" spans="1:60" customFormat="1" x14ac:dyDescent="0.25">
      <c r="A336" s="30">
        <v>44034</v>
      </c>
      <c r="B336" s="62">
        <v>0.375</v>
      </c>
      <c r="C336" s="128">
        <f t="shared" si="48"/>
        <v>3</v>
      </c>
      <c r="D336" s="129">
        <f t="shared" si="49"/>
        <v>3</v>
      </c>
      <c r="E336" s="33">
        <f t="shared" si="50"/>
        <v>195</v>
      </c>
      <c r="F336" s="33">
        <v>5</v>
      </c>
      <c r="G336" s="147">
        <f t="shared" si="47"/>
        <v>44034</v>
      </c>
      <c r="H336" s="22"/>
      <c r="I336" s="3">
        <v>6</v>
      </c>
      <c r="J336" s="42">
        <v>44033</v>
      </c>
      <c r="K336" s="130">
        <v>15</v>
      </c>
      <c r="L336" s="22"/>
      <c r="M336" s="3">
        <v>8</v>
      </c>
      <c r="N336" s="42">
        <v>44032</v>
      </c>
      <c r="O336" s="130">
        <v>15</v>
      </c>
      <c r="P336" s="22"/>
      <c r="Q336" s="3">
        <v>8</v>
      </c>
      <c r="R336" s="42">
        <v>44031</v>
      </c>
      <c r="S336" s="130">
        <v>15</v>
      </c>
      <c r="T336" s="22"/>
      <c r="U336" s="3">
        <v>8</v>
      </c>
      <c r="V336" s="42">
        <v>44030</v>
      </c>
      <c r="W336" s="130">
        <v>15</v>
      </c>
      <c r="X336" s="22"/>
      <c r="Y336" s="3">
        <v>5</v>
      </c>
      <c r="Z336" s="42">
        <v>44029</v>
      </c>
      <c r="AA336" s="130">
        <v>15</v>
      </c>
      <c r="AB336" s="22"/>
      <c r="AC336" s="3">
        <v>3</v>
      </c>
      <c r="AD336" s="42">
        <v>44028</v>
      </c>
      <c r="AE336" s="130">
        <v>15</v>
      </c>
      <c r="AF336" s="22"/>
      <c r="AG336" s="3">
        <v>1</v>
      </c>
      <c r="AH336" s="42">
        <v>44027</v>
      </c>
      <c r="AI336" s="130">
        <v>15</v>
      </c>
      <c r="AJ336" s="132"/>
      <c r="AK336" s="3">
        <v>1</v>
      </c>
      <c r="AL336" s="42">
        <v>44026</v>
      </c>
      <c r="AM336" s="130">
        <v>15</v>
      </c>
      <c r="AN336" s="132"/>
      <c r="AO336" s="3">
        <v>1</v>
      </c>
      <c r="AP336" s="42">
        <v>44025</v>
      </c>
      <c r="AQ336" s="130">
        <v>15</v>
      </c>
      <c r="AR336" s="132"/>
      <c r="AS336" s="3">
        <v>1</v>
      </c>
      <c r="AT336" s="42">
        <v>44024</v>
      </c>
      <c r="AU336" s="130">
        <v>15</v>
      </c>
      <c r="AV336" s="132"/>
      <c r="AW336" s="3">
        <v>1</v>
      </c>
      <c r="AX336" s="42">
        <v>44023</v>
      </c>
      <c r="AY336" s="130">
        <v>15</v>
      </c>
      <c r="AZ336" s="132"/>
      <c r="BA336" s="3">
        <v>1</v>
      </c>
      <c r="BB336" s="42">
        <v>44022</v>
      </c>
      <c r="BC336" s="130">
        <v>15</v>
      </c>
      <c r="BD336" s="132"/>
      <c r="BE336" s="3">
        <v>1</v>
      </c>
      <c r="BF336" s="42">
        <v>44021</v>
      </c>
      <c r="BG336" s="33">
        <v>15</v>
      </c>
      <c r="BH336" s="22"/>
    </row>
    <row r="337" spans="1:60" customFormat="1" x14ac:dyDescent="0.25">
      <c r="A337" s="30">
        <v>44034</v>
      </c>
      <c r="B337" s="62">
        <v>0.79166666666666663</v>
      </c>
      <c r="C337" s="128">
        <f t="shared" si="48"/>
        <v>3</v>
      </c>
      <c r="D337" s="129">
        <f t="shared" si="49"/>
        <v>3</v>
      </c>
      <c r="E337" s="33">
        <f t="shared" si="50"/>
        <v>195</v>
      </c>
      <c r="F337" s="33">
        <v>5</v>
      </c>
      <c r="G337" s="147">
        <f t="shared" si="47"/>
        <v>44034</v>
      </c>
      <c r="H337" s="22"/>
      <c r="I337" s="3">
        <v>6</v>
      </c>
      <c r="J337" s="42">
        <v>44033</v>
      </c>
      <c r="K337" s="130">
        <v>15</v>
      </c>
      <c r="L337" s="22"/>
      <c r="M337" s="3">
        <v>8</v>
      </c>
      <c r="N337" s="42">
        <v>44032</v>
      </c>
      <c r="O337" s="130">
        <v>15</v>
      </c>
      <c r="P337" s="22"/>
      <c r="Q337" s="3">
        <v>8</v>
      </c>
      <c r="R337" s="42">
        <v>44031</v>
      </c>
      <c r="S337" s="130">
        <v>15</v>
      </c>
      <c r="T337" s="22"/>
      <c r="U337" s="3">
        <v>8</v>
      </c>
      <c r="V337" s="42">
        <v>44030</v>
      </c>
      <c r="W337" s="130">
        <v>15</v>
      </c>
      <c r="X337" s="22"/>
      <c r="Y337" s="3">
        <v>5</v>
      </c>
      <c r="Z337" s="42">
        <v>44029</v>
      </c>
      <c r="AA337" s="130">
        <v>15</v>
      </c>
      <c r="AB337" s="22"/>
      <c r="AC337" s="3">
        <v>3</v>
      </c>
      <c r="AD337" s="42">
        <v>44028</v>
      </c>
      <c r="AE337" s="130">
        <v>15</v>
      </c>
      <c r="AF337" s="22"/>
      <c r="AG337" s="3">
        <v>1</v>
      </c>
      <c r="AH337" s="42">
        <v>44027</v>
      </c>
      <c r="AI337" s="130">
        <v>15</v>
      </c>
      <c r="AJ337" s="132"/>
      <c r="AK337" s="3">
        <v>1</v>
      </c>
      <c r="AL337" s="42">
        <v>44026</v>
      </c>
      <c r="AM337" s="130">
        <v>15</v>
      </c>
      <c r="AN337" s="132"/>
      <c r="AO337" s="3">
        <v>1</v>
      </c>
      <c r="AP337" s="42">
        <v>44025</v>
      </c>
      <c r="AQ337" s="130">
        <v>15</v>
      </c>
      <c r="AR337" s="132"/>
      <c r="AS337" s="3">
        <v>1</v>
      </c>
      <c r="AT337" s="42">
        <v>44024</v>
      </c>
      <c r="AU337" s="130">
        <v>15</v>
      </c>
      <c r="AV337" s="132"/>
      <c r="AW337" s="3">
        <v>1</v>
      </c>
      <c r="AX337" s="42">
        <v>44023</v>
      </c>
      <c r="AY337" s="130">
        <v>15</v>
      </c>
      <c r="AZ337" s="132"/>
      <c r="BA337" s="3">
        <v>1</v>
      </c>
      <c r="BB337" s="42">
        <v>44022</v>
      </c>
      <c r="BC337" s="130">
        <v>15</v>
      </c>
      <c r="BD337" s="132"/>
      <c r="BE337" s="3">
        <v>1</v>
      </c>
      <c r="BF337" s="42">
        <v>44021</v>
      </c>
      <c r="BG337" s="33">
        <v>15</v>
      </c>
      <c r="BH337" s="22"/>
    </row>
    <row r="338" spans="1:60" customFormat="1" ht="13.75" thickBot="1" x14ac:dyDescent="0.3">
      <c r="A338" s="30"/>
      <c r="B338" s="62"/>
      <c r="C338" s="128">
        <f t="shared" si="48"/>
        <v>1</v>
      </c>
      <c r="D338" s="129">
        <f t="shared" si="49"/>
        <v>1</v>
      </c>
      <c r="E338" s="33">
        <f t="shared" si="50"/>
        <v>60</v>
      </c>
      <c r="F338" s="33">
        <v>5</v>
      </c>
      <c r="G338" s="147">
        <f t="shared" si="47"/>
        <v>44034</v>
      </c>
      <c r="H338" s="22"/>
      <c r="I338" s="3">
        <v>6</v>
      </c>
      <c r="J338" s="42">
        <v>44033</v>
      </c>
      <c r="K338" s="130">
        <v>5</v>
      </c>
      <c r="L338" s="22"/>
      <c r="M338" s="3">
        <v>8</v>
      </c>
      <c r="N338" s="42">
        <v>44032</v>
      </c>
      <c r="O338" s="130">
        <v>5</v>
      </c>
      <c r="P338" s="22"/>
      <c r="Q338" s="3">
        <v>8</v>
      </c>
      <c r="R338" s="42">
        <v>44031</v>
      </c>
      <c r="S338" s="130">
        <v>5</v>
      </c>
      <c r="T338" s="22"/>
      <c r="U338" s="3">
        <v>8</v>
      </c>
      <c r="V338" s="42">
        <v>44030</v>
      </c>
      <c r="W338" s="130">
        <v>5</v>
      </c>
      <c r="X338" s="22"/>
      <c r="Y338" s="3">
        <v>5</v>
      </c>
      <c r="Z338" s="42">
        <v>44029</v>
      </c>
      <c r="AA338" s="130">
        <v>5</v>
      </c>
      <c r="AB338" s="22"/>
      <c r="AC338" s="3">
        <v>3</v>
      </c>
      <c r="AD338" s="42">
        <v>44028</v>
      </c>
      <c r="AE338" s="130">
        <v>5</v>
      </c>
      <c r="AF338" s="22"/>
      <c r="AG338" s="3"/>
      <c r="AH338" s="42"/>
      <c r="AI338" s="134">
        <v>0</v>
      </c>
      <c r="AJ338" s="132"/>
      <c r="AK338" s="3">
        <v>1</v>
      </c>
      <c r="AL338" s="42">
        <v>44026</v>
      </c>
      <c r="AM338" s="130">
        <v>5</v>
      </c>
      <c r="AN338" s="132"/>
      <c r="AO338" s="3">
        <v>1</v>
      </c>
      <c r="AP338" s="42">
        <v>44025</v>
      </c>
      <c r="AQ338" s="130">
        <v>5</v>
      </c>
      <c r="AR338" s="132"/>
      <c r="AS338" s="3">
        <v>1</v>
      </c>
      <c r="AT338" s="42">
        <v>44024</v>
      </c>
      <c r="AU338" s="130">
        <v>5</v>
      </c>
      <c r="AV338" s="132"/>
      <c r="AW338" s="3">
        <v>1</v>
      </c>
      <c r="AX338" s="42">
        <v>44023</v>
      </c>
      <c r="AY338" s="130">
        <v>5</v>
      </c>
      <c r="AZ338" s="132"/>
      <c r="BA338" s="3">
        <v>1</v>
      </c>
      <c r="BB338" s="42">
        <v>44022</v>
      </c>
      <c r="BC338" s="130">
        <v>5</v>
      </c>
      <c r="BD338" s="132"/>
      <c r="BE338" s="3">
        <v>1</v>
      </c>
      <c r="BF338" s="42">
        <v>44021</v>
      </c>
      <c r="BG338" s="33">
        <v>5</v>
      </c>
      <c r="BH338" s="22"/>
    </row>
    <row r="339" spans="1:60" s="8" customFormat="1" x14ac:dyDescent="0.25">
      <c r="A339" s="5">
        <v>44035</v>
      </c>
      <c r="B339" s="63">
        <v>0.29166666666666669</v>
      </c>
      <c r="C339" s="135">
        <f t="shared" si="48"/>
        <v>1</v>
      </c>
      <c r="D339" s="136">
        <f t="shared" si="49"/>
        <v>1</v>
      </c>
      <c r="E339" s="7">
        <f t="shared" si="50"/>
        <v>65</v>
      </c>
      <c r="F339" s="7">
        <v>5</v>
      </c>
      <c r="G339" s="141">
        <f t="shared" si="47"/>
        <v>44034</v>
      </c>
      <c r="H339" s="12"/>
      <c r="I339" s="9">
        <v>6</v>
      </c>
      <c r="J339" s="10">
        <v>44033</v>
      </c>
      <c r="K339" s="137">
        <v>5</v>
      </c>
      <c r="L339" s="12"/>
      <c r="M339" s="9">
        <v>8</v>
      </c>
      <c r="N339" s="10">
        <v>44032</v>
      </c>
      <c r="O339" s="137">
        <v>5</v>
      </c>
      <c r="P339" s="12"/>
      <c r="Q339" s="9">
        <v>8</v>
      </c>
      <c r="R339" s="10">
        <v>44031</v>
      </c>
      <c r="S339" s="137">
        <v>5</v>
      </c>
      <c r="T339" s="12"/>
      <c r="U339" s="9">
        <v>8</v>
      </c>
      <c r="V339" s="10">
        <v>44030</v>
      </c>
      <c r="W339" s="137">
        <v>5</v>
      </c>
      <c r="X339" s="12"/>
      <c r="Y339" s="9">
        <v>5</v>
      </c>
      <c r="Z339" s="10">
        <v>44029</v>
      </c>
      <c r="AA339" s="137">
        <v>5</v>
      </c>
      <c r="AB339" s="12"/>
      <c r="AC339" s="9">
        <v>3</v>
      </c>
      <c r="AD339" s="10">
        <v>44028</v>
      </c>
      <c r="AE339" s="137">
        <v>5</v>
      </c>
      <c r="AF339" s="12"/>
      <c r="AG339" s="9">
        <v>1</v>
      </c>
      <c r="AH339" s="10">
        <v>44027</v>
      </c>
      <c r="AI339" s="137">
        <v>5</v>
      </c>
      <c r="AJ339" s="139"/>
      <c r="AK339" s="9">
        <v>1</v>
      </c>
      <c r="AL339" s="10">
        <v>44026</v>
      </c>
      <c r="AM339" s="137">
        <v>5</v>
      </c>
      <c r="AN339" s="139"/>
      <c r="AO339" s="9">
        <v>1</v>
      </c>
      <c r="AP339" s="10">
        <v>44025</v>
      </c>
      <c r="AQ339" s="137">
        <v>5</v>
      </c>
      <c r="AR339" s="139"/>
      <c r="AS339" s="9">
        <v>1</v>
      </c>
      <c r="AT339" s="10">
        <v>44024</v>
      </c>
      <c r="AU339" s="137">
        <v>5</v>
      </c>
      <c r="AV339" s="139"/>
      <c r="AW339" s="9">
        <v>1</v>
      </c>
      <c r="AX339" s="10">
        <v>44023</v>
      </c>
      <c r="AY339" s="137">
        <v>5</v>
      </c>
      <c r="AZ339" s="139"/>
      <c r="BA339" s="9">
        <v>1</v>
      </c>
      <c r="BB339" s="10">
        <v>44022</v>
      </c>
      <c r="BC339" s="137">
        <v>5</v>
      </c>
      <c r="BD339" s="139"/>
      <c r="BE339" s="9">
        <v>1</v>
      </c>
      <c r="BF339" s="10">
        <v>44021</v>
      </c>
      <c r="BG339" s="7">
        <v>5</v>
      </c>
      <c r="BH339" s="12"/>
    </row>
    <row r="340" spans="1:60" customFormat="1" x14ac:dyDescent="0.25">
      <c r="A340" s="30"/>
      <c r="B340" s="62"/>
      <c r="C340" s="128">
        <f t="shared" si="48"/>
        <v>1</v>
      </c>
      <c r="D340" s="129">
        <f t="shared" si="49"/>
        <v>1</v>
      </c>
      <c r="E340" s="33">
        <f t="shared" si="50"/>
        <v>10</v>
      </c>
      <c r="F340" s="33">
        <v>5</v>
      </c>
      <c r="G340" s="147">
        <v>44034</v>
      </c>
      <c r="H340" s="22"/>
      <c r="I340" s="3"/>
      <c r="J340" s="42"/>
      <c r="K340" s="134">
        <v>0</v>
      </c>
      <c r="L340" s="22"/>
      <c r="M340" s="3"/>
      <c r="N340" s="42"/>
      <c r="O340" s="133">
        <v>0</v>
      </c>
      <c r="P340" s="22"/>
      <c r="Q340" s="3"/>
      <c r="R340" s="42"/>
      <c r="S340" s="133">
        <v>0</v>
      </c>
      <c r="T340" s="22"/>
      <c r="U340" s="3"/>
      <c r="V340" s="42"/>
      <c r="W340" s="134">
        <v>0</v>
      </c>
      <c r="X340" s="22"/>
      <c r="Y340" s="3"/>
      <c r="Z340" s="42"/>
      <c r="AA340" s="134">
        <v>0</v>
      </c>
      <c r="AB340" s="22"/>
      <c r="AC340" s="3"/>
      <c r="AD340" s="42"/>
      <c r="AE340" s="133">
        <v>0</v>
      </c>
      <c r="AF340" s="22"/>
      <c r="AG340" s="3"/>
      <c r="AH340" s="42"/>
      <c r="AI340" s="134">
        <v>0</v>
      </c>
      <c r="AJ340" s="132"/>
      <c r="AK340" s="3"/>
      <c r="AL340" s="42"/>
      <c r="AM340" s="134">
        <v>0</v>
      </c>
      <c r="AN340" s="132"/>
      <c r="AO340" s="3"/>
      <c r="AP340" s="42"/>
      <c r="AQ340" s="134">
        <v>0</v>
      </c>
      <c r="AR340" s="132"/>
      <c r="AS340" s="3"/>
      <c r="AT340" s="42"/>
      <c r="AU340" s="134">
        <v>0</v>
      </c>
      <c r="AV340" s="132"/>
      <c r="AW340" s="3">
        <v>1</v>
      </c>
      <c r="AX340" s="42">
        <v>44023</v>
      </c>
      <c r="AY340" s="130">
        <v>5</v>
      </c>
      <c r="AZ340" s="132"/>
      <c r="BA340" s="3">
        <v>1</v>
      </c>
      <c r="BB340" s="42">
        <v>44022</v>
      </c>
      <c r="BC340" s="130">
        <v>5</v>
      </c>
      <c r="BD340" s="22"/>
      <c r="BE340" s="3"/>
      <c r="BF340" s="42"/>
      <c r="BG340" s="33"/>
      <c r="BH340" s="22"/>
    </row>
    <row r="341" spans="1:60" customFormat="1" x14ac:dyDescent="0.25">
      <c r="A341" s="30"/>
      <c r="B341" s="62"/>
      <c r="C341" s="128">
        <f t="shared" si="48"/>
        <v>1</v>
      </c>
      <c r="D341" s="129">
        <f t="shared" si="49"/>
        <v>1</v>
      </c>
      <c r="E341" s="33">
        <f t="shared" si="50"/>
        <v>65</v>
      </c>
      <c r="F341" s="33">
        <v>5</v>
      </c>
      <c r="G341" s="147">
        <f>J341+1</f>
        <v>44035</v>
      </c>
      <c r="H341" s="22"/>
      <c r="I341" s="3">
        <v>6</v>
      </c>
      <c r="J341" s="42">
        <v>44034</v>
      </c>
      <c r="K341" s="130">
        <v>5</v>
      </c>
      <c r="L341" s="22"/>
      <c r="M341" s="3">
        <v>8</v>
      </c>
      <c r="N341" s="42">
        <v>44033</v>
      </c>
      <c r="O341" s="130">
        <v>5</v>
      </c>
      <c r="P341" s="22"/>
      <c r="Q341" s="3">
        <v>8</v>
      </c>
      <c r="R341" s="42">
        <v>44032</v>
      </c>
      <c r="S341" s="130">
        <v>5</v>
      </c>
      <c r="T341" s="22"/>
      <c r="U341" s="3">
        <v>8</v>
      </c>
      <c r="V341" s="42">
        <v>44031</v>
      </c>
      <c r="W341" s="130">
        <v>5</v>
      </c>
      <c r="X341" s="22"/>
      <c r="Y341" s="3">
        <v>5</v>
      </c>
      <c r="Z341" s="42">
        <v>44030</v>
      </c>
      <c r="AA341" s="130">
        <v>5</v>
      </c>
      <c r="AB341" s="22"/>
      <c r="AC341" s="3">
        <v>3</v>
      </c>
      <c r="AD341" s="42">
        <v>44029</v>
      </c>
      <c r="AE341" s="130">
        <v>5</v>
      </c>
      <c r="AF341" s="22"/>
      <c r="AG341" s="3">
        <v>1</v>
      </c>
      <c r="AH341" s="42">
        <v>44028</v>
      </c>
      <c r="AI341" s="130">
        <v>5</v>
      </c>
      <c r="AJ341" s="132"/>
      <c r="AK341" s="3">
        <v>1</v>
      </c>
      <c r="AL341" s="42">
        <v>44027</v>
      </c>
      <c r="AM341" s="130">
        <v>5</v>
      </c>
      <c r="AN341" s="132"/>
      <c r="AO341" s="3">
        <v>1</v>
      </c>
      <c r="AP341" s="42">
        <v>44026</v>
      </c>
      <c r="AQ341" s="130">
        <v>5</v>
      </c>
      <c r="AR341" s="132"/>
      <c r="AS341" s="3">
        <v>1</v>
      </c>
      <c r="AT341" s="42">
        <v>44025</v>
      </c>
      <c r="AU341" s="130">
        <v>5</v>
      </c>
      <c r="AV341" s="132"/>
      <c r="AW341" s="3">
        <v>1</v>
      </c>
      <c r="AX341" s="42">
        <v>44024</v>
      </c>
      <c r="AY341" s="130">
        <v>5</v>
      </c>
      <c r="AZ341" s="132"/>
      <c r="BA341" s="3">
        <v>1</v>
      </c>
      <c r="BB341" s="42">
        <v>44023</v>
      </c>
      <c r="BC341" s="130">
        <v>5</v>
      </c>
      <c r="BD341" s="132"/>
      <c r="BE341" s="3">
        <v>1</v>
      </c>
      <c r="BF341" s="42">
        <v>44022</v>
      </c>
      <c r="BG341" s="33">
        <v>5</v>
      </c>
      <c r="BH341" s="22"/>
    </row>
    <row r="342" spans="1:60" customFormat="1" x14ac:dyDescent="0.25">
      <c r="A342" s="30"/>
      <c r="B342" s="62"/>
      <c r="C342" s="128">
        <f t="shared" si="48"/>
        <v>1</v>
      </c>
      <c r="D342" s="129">
        <f t="shared" si="49"/>
        <v>1</v>
      </c>
      <c r="E342" s="33">
        <f t="shared" si="50"/>
        <v>40</v>
      </c>
      <c r="F342" s="33">
        <v>5</v>
      </c>
      <c r="G342" s="147">
        <f t="shared" si="47"/>
        <v>44035</v>
      </c>
      <c r="H342" s="22"/>
      <c r="I342" s="3">
        <v>6</v>
      </c>
      <c r="J342" s="42">
        <v>44034</v>
      </c>
      <c r="K342" s="130">
        <v>5</v>
      </c>
      <c r="L342" s="22"/>
      <c r="M342" s="3">
        <v>8</v>
      </c>
      <c r="N342" s="42">
        <v>44033</v>
      </c>
      <c r="O342" s="130">
        <v>5</v>
      </c>
      <c r="P342" s="22"/>
      <c r="Q342" s="3"/>
      <c r="R342" s="42"/>
      <c r="S342" s="134">
        <v>0</v>
      </c>
      <c r="T342" s="22"/>
      <c r="U342" s="3"/>
      <c r="V342" s="42"/>
      <c r="W342" s="134">
        <v>0</v>
      </c>
      <c r="X342" s="22"/>
      <c r="Y342" s="3"/>
      <c r="Z342" s="42"/>
      <c r="AA342" s="134">
        <v>0</v>
      </c>
      <c r="AB342" s="22"/>
      <c r="AC342" s="3">
        <v>3</v>
      </c>
      <c r="AD342" s="42">
        <v>44029</v>
      </c>
      <c r="AE342" s="130">
        <v>5</v>
      </c>
      <c r="AF342" s="22"/>
      <c r="AG342" s="3">
        <v>1</v>
      </c>
      <c r="AH342" s="42">
        <v>44028</v>
      </c>
      <c r="AI342" s="130">
        <v>5</v>
      </c>
      <c r="AJ342" s="132"/>
      <c r="AK342" s="3"/>
      <c r="AL342" s="42"/>
      <c r="AM342" s="134">
        <v>0</v>
      </c>
      <c r="AN342" s="132"/>
      <c r="AO342" s="3">
        <v>1</v>
      </c>
      <c r="AP342" s="42">
        <v>44026</v>
      </c>
      <c r="AQ342" s="130">
        <v>5</v>
      </c>
      <c r="AR342" s="132"/>
      <c r="AS342" s="3">
        <v>1</v>
      </c>
      <c r="AT342" s="42">
        <v>44025</v>
      </c>
      <c r="AU342" s="130">
        <v>5</v>
      </c>
      <c r="AV342" s="132"/>
      <c r="AW342" s="3">
        <v>1</v>
      </c>
      <c r="AX342" s="42">
        <v>44024</v>
      </c>
      <c r="AY342" s="130">
        <v>5</v>
      </c>
      <c r="AZ342" s="132"/>
      <c r="BA342" s="3">
        <v>1</v>
      </c>
      <c r="BB342" s="42">
        <v>44023</v>
      </c>
      <c r="BC342" s="130">
        <v>5</v>
      </c>
      <c r="BD342" s="132"/>
      <c r="BE342" s="3"/>
      <c r="BF342" s="42"/>
      <c r="BG342" s="33"/>
      <c r="BH342" s="22"/>
    </row>
    <row r="343" spans="1:60" customFormat="1" x14ac:dyDescent="0.25">
      <c r="A343" s="30">
        <v>44035</v>
      </c>
      <c r="B343" s="62">
        <v>0.33333333333333331</v>
      </c>
      <c r="C343" s="128">
        <f t="shared" si="48"/>
        <v>2</v>
      </c>
      <c r="D343" s="129">
        <f t="shared" si="49"/>
        <v>2</v>
      </c>
      <c r="E343" s="33">
        <f t="shared" si="50"/>
        <v>130</v>
      </c>
      <c r="F343" s="33">
        <v>5</v>
      </c>
      <c r="G343" s="147">
        <f t="shared" si="47"/>
        <v>44035</v>
      </c>
      <c r="H343" s="22"/>
      <c r="I343" s="3">
        <v>6</v>
      </c>
      <c r="J343" s="42">
        <v>44034</v>
      </c>
      <c r="K343" s="130">
        <v>10</v>
      </c>
      <c r="L343" s="22"/>
      <c r="M343" s="3">
        <v>8</v>
      </c>
      <c r="N343" s="42">
        <v>44033</v>
      </c>
      <c r="O343" s="130">
        <v>10</v>
      </c>
      <c r="P343" s="22"/>
      <c r="Q343" s="3">
        <v>8</v>
      </c>
      <c r="R343" s="42">
        <v>44032</v>
      </c>
      <c r="S343" s="130">
        <v>10</v>
      </c>
      <c r="T343" s="22"/>
      <c r="U343" s="3">
        <v>8</v>
      </c>
      <c r="V343" s="42">
        <v>44031</v>
      </c>
      <c r="W343" s="130">
        <v>10</v>
      </c>
      <c r="X343" s="22"/>
      <c r="Y343" s="3">
        <v>5</v>
      </c>
      <c r="Z343" s="42">
        <v>44030</v>
      </c>
      <c r="AA343" s="130">
        <v>10</v>
      </c>
      <c r="AB343" s="22"/>
      <c r="AC343" s="3">
        <v>3</v>
      </c>
      <c r="AD343" s="42">
        <v>44029</v>
      </c>
      <c r="AE343" s="130">
        <v>10</v>
      </c>
      <c r="AF343" s="22"/>
      <c r="AG343" s="3">
        <v>1</v>
      </c>
      <c r="AH343" s="42">
        <v>44028</v>
      </c>
      <c r="AI343" s="130">
        <v>10</v>
      </c>
      <c r="AJ343" s="132"/>
      <c r="AK343" s="3">
        <v>1</v>
      </c>
      <c r="AL343" s="42">
        <v>44027</v>
      </c>
      <c r="AM343" s="130">
        <v>10</v>
      </c>
      <c r="AN343" s="132"/>
      <c r="AO343" s="3">
        <v>1</v>
      </c>
      <c r="AP343" s="42">
        <v>44026</v>
      </c>
      <c r="AQ343" s="130">
        <v>10</v>
      </c>
      <c r="AR343" s="132"/>
      <c r="AS343" s="3">
        <v>1</v>
      </c>
      <c r="AT343" s="42">
        <v>44025</v>
      </c>
      <c r="AU343" s="130">
        <v>10</v>
      </c>
      <c r="AV343" s="132"/>
      <c r="AW343" s="3">
        <v>1</v>
      </c>
      <c r="AX343" s="42">
        <v>44024</v>
      </c>
      <c r="AY343" s="130">
        <v>10</v>
      </c>
      <c r="AZ343" s="132"/>
      <c r="BA343" s="3">
        <v>1</v>
      </c>
      <c r="BB343" s="42">
        <v>44023</v>
      </c>
      <c r="BC343" s="130">
        <v>10</v>
      </c>
      <c r="BD343" s="132"/>
      <c r="BE343" s="3">
        <v>1</v>
      </c>
      <c r="BF343" s="42">
        <v>44022</v>
      </c>
      <c r="BG343" s="33">
        <v>10</v>
      </c>
      <c r="BH343" s="22"/>
    </row>
    <row r="344" spans="1:60" customFormat="1" x14ac:dyDescent="0.25">
      <c r="A344" s="30"/>
      <c r="B344" s="62"/>
      <c r="C344" s="128">
        <f t="shared" si="48"/>
        <v>1</v>
      </c>
      <c r="D344" s="129">
        <f t="shared" si="49"/>
        <v>1</v>
      </c>
      <c r="E344" s="33">
        <f t="shared" si="50"/>
        <v>60</v>
      </c>
      <c r="F344" s="33">
        <v>5</v>
      </c>
      <c r="G344" s="147">
        <f t="shared" si="47"/>
        <v>44035</v>
      </c>
      <c r="H344" s="22"/>
      <c r="I344" s="3">
        <v>6</v>
      </c>
      <c r="J344" s="42">
        <v>44034</v>
      </c>
      <c r="K344" s="130">
        <v>5</v>
      </c>
      <c r="L344" s="22"/>
      <c r="M344" s="3">
        <v>8</v>
      </c>
      <c r="N344" s="42">
        <v>44033</v>
      </c>
      <c r="O344" s="130">
        <v>5</v>
      </c>
      <c r="P344" s="22"/>
      <c r="Q344" s="3">
        <v>8</v>
      </c>
      <c r="R344" s="42">
        <v>44032</v>
      </c>
      <c r="S344" s="130">
        <v>5</v>
      </c>
      <c r="T344" s="22"/>
      <c r="U344" s="3">
        <v>8</v>
      </c>
      <c r="V344" s="42">
        <v>44031</v>
      </c>
      <c r="W344" s="130">
        <v>5</v>
      </c>
      <c r="X344" s="22"/>
      <c r="Y344" s="3">
        <v>5</v>
      </c>
      <c r="Z344" s="42">
        <v>44030</v>
      </c>
      <c r="AA344" s="130">
        <v>5</v>
      </c>
      <c r="AB344" s="22"/>
      <c r="AC344" s="3">
        <v>3</v>
      </c>
      <c r="AD344" s="42">
        <v>44029</v>
      </c>
      <c r="AE344" s="130">
        <v>5</v>
      </c>
      <c r="AF344" s="22"/>
      <c r="AG344" s="3">
        <v>1</v>
      </c>
      <c r="AH344" s="42">
        <v>44028</v>
      </c>
      <c r="AI344" s="130">
        <v>5</v>
      </c>
      <c r="AJ344" s="132"/>
      <c r="AK344" s="3">
        <v>1</v>
      </c>
      <c r="AL344" s="42">
        <v>44027</v>
      </c>
      <c r="AM344" s="130">
        <v>5</v>
      </c>
      <c r="AN344" s="132"/>
      <c r="AO344" s="3">
        <v>1</v>
      </c>
      <c r="AP344" s="42">
        <v>44026</v>
      </c>
      <c r="AQ344" s="130">
        <v>5</v>
      </c>
      <c r="AR344" s="132"/>
      <c r="AS344" s="3">
        <v>1</v>
      </c>
      <c r="AT344" s="42">
        <v>44025</v>
      </c>
      <c r="AU344" s="130">
        <v>5</v>
      </c>
      <c r="AV344" s="132"/>
      <c r="AW344" s="3"/>
      <c r="AX344" s="42"/>
      <c r="AY344" s="134">
        <v>0</v>
      </c>
      <c r="AZ344" s="132"/>
      <c r="BA344" s="3">
        <v>1</v>
      </c>
      <c r="BB344" s="42">
        <v>44023</v>
      </c>
      <c r="BC344" s="130">
        <v>5</v>
      </c>
      <c r="BD344" s="132"/>
      <c r="BE344" s="3">
        <v>1</v>
      </c>
      <c r="BF344" s="42">
        <v>44022</v>
      </c>
      <c r="BG344" s="33">
        <v>5</v>
      </c>
      <c r="BH344" s="22"/>
    </row>
    <row r="345" spans="1:60" customFormat="1" x14ac:dyDescent="0.25">
      <c r="A345" s="30">
        <v>44035</v>
      </c>
      <c r="B345" s="62">
        <v>0.41666666666666669</v>
      </c>
      <c r="C345" s="128">
        <f t="shared" si="48"/>
        <v>2</v>
      </c>
      <c r="D345" s="129">
        <f t="shared" si="49"/>
        <v>2</v>
      </c>
      <c r="E345" s="33">
        <f t="shared" si="50"/>
        <v>130</v>
      </c>
      <c r="F345" s="33">
        <v>5</v>
      </c>
      <c r="G345" s="147">
        <f t="shared" si="47"/>
        <v>44035</v>
      </c>
      <c r="H345" s="22"/>
      <c r="I345" s="3">
        <v>6</v>
      </c>
      <c r="J345" s="42">
        <v>44034</v>
      </c>
      <c r="K345" s="130">
        <v>10</v>
      </c>
      <c r="L345" s="22"/>
      <c r="M345" s="3">
        <v>8</v>
      </c>
      <c r="N345" s="42">
        <v>44033</v>
      </c>
      <c r="O345" s="130">
        <v>10</v>
      </c>
      <c r="P345" s="22"/>
      <c r="Q345" s="3">
        <v>8</v>
      </c>
      <c r="R345" s="42">
        <v>44032</v>
      </c>
      <c r="S345" s="130">
        <v>10</v>
      </c>
      <c r="T345" s="22"/>
      <c r="U345" s="3">
        <v>8</v>
      </c>
      <c r="V345" s="42">
        <v>44031</v>
      </c>
      <c r="W345" s="130">
        <v>10</v>
      </c>
      <c r="X345" s="22"/>
      <c r="Y345" s="3">
        <v>5</v>
      </c>
      <c r="Z345" s="42">
        <v>44030</v>
      </c>
      <c r="AA345" s="130">
        <v>10</v>
      </c>
      <c r="AB345" s="22"/>
      <c r="AC345" s="3">
        <v>3</v>
      </c>
      <c r="AD345" s="42">
        <v>44029</v>
      </c>
      <c r="AE345" s="130">
        <v>10</v>
      </c>
      <c r="AF345" s="22"/>
      <c r="AG345" s="3">
        <v>1</v>
      </c>
      <c r="AH345" s="42">
        <v>44028</v>
      </c>
      <c r="AI345" s="130">
        <v>10</v>
      </c>
      <c r="AJ345" s="132"/>
      <c r="AK345" s="3">
        <v>1</v>
      </c>
      <c r="AL345" s="42">
        <v>44027</v>
      </c>
      <c r="AM345" s="130">
        <v>10</v>
      </c>
      <c r="AN345" s="132"/>
      <c r="AO345" s="3">
        <v>1</v>
      </c>
      <c r="AP345" s="42">
        <v>44026</v>
      </c>
      <c r="AQ345" s="130">
        <v>10</v>
      </c>
      <c r="AR345" s="132"/>
      <c r="AS345" s="3">
        <v>1</v>
      </c>
      <c r="AT345" s="42">
        <v>44025</v>
      </c>
      <c r="AU345" s="130">
        <v>10</v>
      </c>
      <c r="AV345" s="132"/>
      <c r="AW345" s="3">
        <v>1</v>
      </c>
      <c r="AX345" s="42">
        <v>44024</v>
      </c>
      <c r="AY345" s="130">
        <v>10</v>
      </c>
      <c r="AZ345" s="132"/>
      <c r="BA345" s="3">
        <v>1</v>
      </c>
      <c r="BB345" s="42">
        <v>44023</v>
      </c>
      <c r="BC345" s="130">
        <v>10</v>
      </c>
      <c r="BD345" s="132"/>
      <c r="BE345" s="3">
        <v>1</v>
      </c>
      <c r="BF345" s="42">
        <v>44022</v>
      </c>
      <c r="BG345" s="33">
        <v>10</v>
      </c>
      <c r="BH345" s="22"/>
    </row>
    <row r="346" spans="1:60" customFormat="1" x14ac:dyDescent="0.25">
      <c r="A346" s="30"/>
      <c r="B346" s="62"/>
      <c r="C346" s="128">
        <f t="shared" si="48"/>
        <v>1</v>
      </c>
      <c r="D346" s="129">
        <f t="shared" si="49"/>
        <v>1</v>
      </c>
      <c r="E346" s="33">
        <f t="shared" si="50"/>
        <v>60</v>
      </c>
      <c r="F346" s="33">
        <v>5</v>
      </c>
      <c r="G346" s="147">
        <f t="shared" si="47"/>
        <v>44035</v>
      </c>
      <c r="H346" s="22"/>
      <c r="I346" s="3">
        <v>6</v>
      </c>
      <c r="J346" s="42">
        <v>44034</v>
      </c>
      <c r="K346" s="130">
        <v>5</v>
      </c>
      <c r="L346" s="22"/>
      <c r="M346" s="3">
        <v>8</v>
      </c>
      <c r="N346" s="42">
        <v>44033</v>
      </c>
      <c r="O346" s="130">
        <v>5</v>
      </c>
      <c r="P346" s="22"/>
      <c r="Q346" s="3">
        <v>8</v>
      </c>
      <c r="R346" s="42">
        <v>44032</v>
      </c>
      <c r="S346" s="130">
        <v>5</v>
      </c>
      <c r="T346" s="22"/>
      <c r="U346" s="3"/>
      <c r="V346" s="42"/>
      <c r="W346" s="134">
        <v>0</v>
      </c>
      <c r="X346" s="22"/>
      <c r="Y346" s="3">
        <v>5</v>
      </c>
      <c r="Z346" s="42">
        <v>44030</v>
      </c>
      <c r="AA346" s="130">
        <v>5</v>
      </c>
      <c r="AB346" s="22"/>
      <c r="AC346" s="3">
        <v>3</v>
      </c>
      <c r="AD346" s="42">
        <v>44029</v>
      </c>
      <c r="AE346" s="130">
        <v>5</v>
      </c>
      <c r="AF346" s="22"/>
      <c r="AG346" s="3">
        <v>1</v>
      </c>
      <c r="AH346" s="42">
        <v>44028</v>
      </c>
      <c r="AI346" s="130">
        <v>5</v>
      </c>
      <c r="AJ346" s="132"/>
      <c r="AK346" s="3">
        <v>1</v>
      </c>
      <c r="AL346" s="42">
        <v>44027</v>
      </c>
      <c r="AM346" s="130">
        <v>5</v>
      </c>
      <c r="AN346" s="132"/>
      <c r="AO346" s="3">
        <v>1</v>
      </c>
      <c r="AP346" s="42">
        <v>44026</v>
      </c>
      <c r="AQ346" s="130">
        <v>5</v>
      </c>
      <c r="AR346" s="132"/>
      <c r="AS346" s="3">
        <v>1</v>
      </c>
      <c r="AT346" s="42">
        <v>44025</v>
      </c>
      <c r="AU346" s="130">
        <v>5</v>
      </c>
      <c r="AV346" s="132"/>
      <c r="AW346" s="3">
        <v>1</v>
      </c>
      <c r="AX346" s="42">
        <v>44024</v>
      </c>
      <c r="AY346" s="130">
        <v>5</v>
      </c>
      <c r="AZ346" s="132"/>
      <c r="BA346" s="3">
        <v>1</v>
      </c>
      <c r="BB346" s="42">
        <v>44023</v>
      </c>
      <c r="BC346" s="130">
        <v>5</v>
      </c>
      <c r="BD346" s="132"/>
      <c r="BE346" s="3">
        <v>1</v>
      </c>
      <c r="BF346" s="42">
        <v>44022</v>
      </c>
      <c r="BG346" s="33">
        <v>5</v>
      </c>
      <c r="BH346" s="22"/>
    </row>
    <row r="347" spans="1:60" customFormat="1" x14ac:dyDescent="0.25">
      <c r="A347" s="30"/>
      <c r="B347" s="62"/>
      <c r="C347" s="128">
        <f t="shared" si="48"/>
        <v>1</v>
      </c>
      <c r="D347" s="129">
        <f t="shared" si="49"/>
        <v>1</v>
      </c>
      <c r="E347" s="33">
        <f t="shared" si="50"/>
        <v>25</v>
      </c>
      <c r="F347" s="33">
        <v>5</v>
      </c>
      <c r="G347" s="147">
        <f t="shared" si="47"/>
        <v>44035</v>
      </c>
      <c r="H347" s="22"/>
      <c r="I347" s="3">
        <v>6</v>
      </c>
      <c r="J347" s="42">
        <v>44034</v>
      </c>
      <c r="K347" s="130">
        <v>5</v>
      </c>
      <c r="L347" s="22"/>
      <c r="M347" s="3">
        <v>8</v>
      </c>
      <c r="N347" s="42">
        <v>44033</v>
      </c>
      <c r="O347" s="130">
        <v>5</v>
      </c>
      <c r="P347" s="22"/>
      <c r="Q347" s="3">
        <v>8</v>
      </c>
      <c r="R347" s="42">
        <v>44032</v>
      </c>
      <c r="S347" s="130">
        <v>5</v>
      </c>
      <c r="T347" s="22"/>
      <c r="U347" s="3"/>
      <c r="V347" s="42"/>
      <c r="W347" s="134">
        <v>0</v>
      </c>
      <c r="X347" s="22"/>
      <c r="Y347" s="3"/>
      <c r="Z347" s="42"/>
      <c r="AA347" s="134">
        <v>0</v>
      </c>
      <c r="AB347" s="22"/>
      <c r="AC347" s="3"/>
      <c r="AD347" s="42"/>
      <c r="AE347" s="134">
        <v>0</v>
      </c>
      <c r="AF347" s="22"/>
      <c r="AG347" s="3">
        <v>1</v>
      </c>
      <c r="AH347" s="42">
        <v>44028</v>
      </c>
      <c r="AI347" s="130">
        <v>5</v>
      </c>
      <c r="AJ347" s="132"/>
      <c r="AK347" s="3"/>
      <c r="AL347" s="42"/>
      <c r="AM347" s="134">
        <v>0</v>
      </c>
      <c r="AN347" s="132"/>
      <c r="AO347" s="3"/>
      <c r="AP347" s="42"/>
      <c r="AQ347" s="134">
        <v>0</v>
      </c>
      <c r="AR347" s="132"/>
      <c r="AS347" s="3"/>
      <c r="AT347" s="42"/>
      <c r="AU347" s="134">
        <v>0</v>
      </c>
      <c r="AV347" s="132"/>
      <c r="AW347" s="3"/>
      <c r="AX347" s="42"/>
      <c r="AY347" s="134">
        <v>0</v>
      </c>
      <c r="AZ347" s="132"/>
      <c r="BA347" s="3"/>
      <c r="BB347" s="42"/>
      <c r="BC347" s="134">
        <v>0</v>
      </c>
      <c r="BD347" s="132"/>
      <c r="BE347" s="3">
        <v>1</v>
      </c>
      <c r="BF347" s="42">
        <v>44022</v>
      </c>
      <c r="BG347" s="33">
        <v>5</v>
      </c>
      <c r="BH347" s="22"/>
    </row>
    <row r="348" spans="1:60" customFormat="1" x14ac:dyDescent="0.25">
      <c r="A348" s="30">
        <v>44035</v>
      </c>
      <c r="B348" s="62">
        <v>0.54166666666666663</v>
      </c>
      <c r="C348" s="128">
        <f t="shared" si="48"/>
        <v>3</v>
      </c>
      <c r="D348" s="129">
        <f t="shared" si="49"/>
        <v>3</v>
      </c>
      <c r="E348" s="33">
        <f t="shared" si="50"/>
        <v>195</v>
      </c>
      <c r="F348" s="33">
        <v>5</v>
      </c>
      <c r="G348" s="147">
        <f t="shared" si="47"/>
        <v>44035</v>
      </c>
      <c r="H348" s="22"/>
      <c r="I348" s="3">
        <v>6</v>
      </c>
      <c r="J348" s="42">
        <v>44034</v>
      </c>
      <c r="K348" s="130">
        <v>15</v>
      </c>
      <c r="L348" s="22"/>
      <c r="M348" s="3">
        <v>8</v>
      </c>
      <c r="N348" s="42">
        <v>44033</v>
      </c>
      <c r="O348" s="130">
        <v>15</v>
      </c>
      <c r="P348" s="22"/>
      <c r="Q348" s="3">
        <v>8</v>
      </c>
      <c r="R348" s="42">
        <v>44032</v>
      </c>
      <c r="S348" s="130">
        <v>15</v>
      </c>
      <c r="T348" s="22"/>
      <c r="U348" s="3">
        <v>8</v>
      </c>
      <c r="V348" s="42">
        <v>44031</v>
      </c>
      <c r="W348" s="130">
        <v>15</v>
      </c>
      <c r="X348" s="22"/>
      <c r="Y348" s="3">
        <v>5</v>
      </c>
      <c r="Z348" s="42">
        <v>44030</v>
      </c>
      <c r="AA348" s="130">
        <v>15</v>
      </c>
      <c r="AB348" s="22"/>
      <c r="AC348" s="3">
        <v>3</v>
      </c>
      <c r="AD348" s="42">
        <v>44029</v>
      </c>
      <c r="AE348" s="130">
        <v>15</v>
      </c>
      <c r="AF348" s="22"/>
      <c r="AG348" s="3">
        <v>1</v>
      </c>
      <c r="AH348" s="42">
        <v>44028</v>
      </c>
      <c r="AI348" s="130">
        <v>15</v>
      </c>
      <c r="AJ348" s="132"/>
      <c r="AK348" s="3">
        <v>1</v>
      </c>
      <c r="AL348" s="42">
        <v>44027</v>
      </c>
      <c r="AM348" s="130">
        <v>15</v>
      </c>
      <c r="AN348" s="132"/>
      <c r="AO348" s="3">
        <v>1</v>
      </c>
      <c r="AP348" s="42">
        <v>44026</v>
      </c>
      <c r="AQ348" s="130">
        <v>15</v>
      </c>
      <c r="AR348" s="132"/>
      <c r="AS348" s="3">
        <v>1</v>
      </c>
      <c r="AT348" s="42">
        <v>44025</v>
      </c>
      <c r="AU348" s="130">
        <v>15</v>
      </c>
      <c r="AV348" s="132"/>
      <c r="AW348" s="3">
        <v>1</v>
      </c>
      <c r="AX348" s="42">
        <v>44024</v>
      </c>
      <c r="AY348" s="130">
        <v>15</v>
      </c>
      <c r="AZ348" s="132"/>
      <c r="BA348" s="3">
        <v>1</v>
      </c>
      <c r="BB348" s="42">
        <v>44023</v>
      </c>
      <c r="BC348" s="130">
        <v>15</v>
      </c>
      <c r="BD348" s="132"/>
      <c r="BE348" s="3">
        <v>1</v>
      </c>
      <c r="BF348" s="42">
        <v>44022</v>
      </c>
      <c r="BG348" s="33">
        <v>15</v>
      </c>
      <c r="BH348" s="22"/>
    </row>
    <row r="349" spans="1:60" customFormat="1" x14ac:dyDescent="0.25">
      <c r="A349" s="30"/>
      <c r="B349" s="62"/>
      <c r="C349" s="128">
        <f t="shared" si="48"/>
        <v>1</v>
      </c>
      <c r="D349" s="129">
        <f t="shared" si="49"/>
        <v>1</v>
      </c>
      <c r="E349" s="33">
        <f t="shared" si="50"/>
        <v>60</v>
      </c>
      <c r="F349" s="33">
        <v>5</v>
      </c>
      <c r="G349" s="147">
        <f t="shared" si="47"/>
        <v>44035</v>
      </c>
      <c r="H349" s="22"/>
      <c r="I349" s="3">
        <v>6</v>
      </c>
      <c r="J349" s="42">
        <v>44034</v>
      </c>
      <c r="K349" s="130">
        <v>5</v>
      </c>
      <c r="L349" s="22"/>
      <c r="M349" s="3">
        <v>8</v>
      </c>
      <c r="N349" s="42">
        <v>44033</v>
      </c>
      <c r="O349" s="130">
        <v>5</v>
      </c>
      <c r="P349" s="22"/>
      <c r="Q349" s="3"/>
      <c r="R349" s="42"/>
      <c r="S349" s="134">
        <v>0</v>
      </c>
      <c r="T349" s="22"/>
      <c r="U349" s="3">
        <v>8</v>
      </c>
      <c r="V349" s="42">
        <v>44031</v>
      </c>
      <c r="W349" s="130">
        <v>5</v>
      </c>
      <c r="X349" s="22"/>
      <c r="Y349" s="3">
        <v>5</v>
      </c>
      <c r="Z349" s="42">
        <v>44030</v>
      </c>
      <c r="AA349" s="130">
        <v>5</v>
      </c>
      <c r="AB349" s="22"/>
      <c r="AC349" s="3">
        <v>3</v>
      </c>
      <c r="AD349" s="42">
        <v>44029</v>
      </c>
      <c r="AE349" s="130">
        <v>5</v>
      </c>
      <c r="AF349" s="22"/>
      <c r="AG349" s="3">
        <v>1</v>
      </c>
      <c r="AH349" s="42">
        <v>44028</v>
      </c>
      <c r="AI349" s="130">
        <v>5</v>
      </c>
      <c r="AJ349" s="132"/>
      <c r="AK349" s="3">
        <v>1</v>
      </c>
      <c r="AL349" s="42">
        <v>44027</v>
      </c>
      <c r="AM349" s="130">
        <v>5</v>
      </c>
      <c r="AN349" s="132"/>
      <c r="AO349" s="3">
        <v>1</v>
      </c>
      <c r="AP349" s="42">
        <v>44026</v>
      </c>
      <c r="AQ349" s="130">
        <v>5</v>
      </c>
      <c r="AR349" s="132"/>
      <c r="AS349" s="3">
        <v>1</v>
      </c>
      <c r="AT349" s="42">
        <v>44025</v>
      </c>
      <c r="AU349" s="130">
        <v>5</v>
      </c>
      <c r="AV349" s="132"/>
      <c r="AW349" s="3">
        <v>1</v>
      </c>
      <c r="AX349" s="42">
        <v>44024</v>
      </c>
      <c r="AY349" s="130">
        <v>5</v>
      </c>
      <c r="AZ349" s="132"/>
      <c r="BA349" s="3">
        <v>1</v>
      </c>
      <c r="BB349" s="42">
        <v>44023</v>
      </c>
      <c r="BC349" s="130">
        <v>5</v>
      </c>
      <c r="BD349" s="132"/>
      <c r="BE349" s="3">
        <v>1</v>
      </c>
      <c r="BF349" s="42">
        <v>44022</v>
      </c>
      <c r="BG349" s="33">
        <v>5</v>
      </c>
      <c r="BH349" s="22"/>
    </row>
    <row r="350" spans="1:60" customFormat="1" x14ac:dyDescent="0.25">
      <c r="A350" s="30">
        <v>44035</v>
      </c>
      <c r="B350" s="62">
        <v>0.58333333333333337</v>
      </c>
      <c r="C350" s="128">
        <f t="shared" si="48"/>
        <v>5</v>
      </c>
      <c r="D350" s="129">
        <f t="shared" si="49"/>
        <v>5</v>
      </c>
      <c r="E350" s="33">
        <f t="shared" si="50"/>
        <v>325</v>
      </c>
      <c r="F350" s="33">
        <v>5</v>
      </c>
      <c r="G350" s="147">
        <f t="shared" si="47"/>
        <v>44035</v>
      </c>
      <c r="H350" s="22"/>
      <c r="I350" s="3">
        <v>6</v>
      </c>
      <c r="J350" s="42">
        <v>44034</v>
      </c>
      <c r="K350" s="130">
        <v>25</v>
      </c>
      <c r="L350" s="22"/>
      <c r="M350" s="3">
        <v>8</v>
      </c>
      <c r="N350" s="42">
        <v>44033</v>
      </c>
      <c r="O350" s="130">
        <v>25</v>
      </c>
      <c r="P350" s="22"/>
      <c r="Q350" s="3">
        <v>8</v>
      </c>
      <c r="R350" s="42">
        <v>44032</v>
      </c>
      <c r="S350" s="130">
        <v>25</v>
      </c>
      <c r="T350" s="22"/>
      <c r="U350" s="3">
        <v>8</v>
      </c>
      <c r="V350" s="42">
        <v>44031</v>
      </c>
      <c r="W350" s="130">
        <v>25</v>
      </c>
      <c r="X350" s="22"/>
      <c r="Y350" s="3">
        <v>5</v>
      </c>
      <c r="Z350" s="42">
        <v>44030</v>
      </c>
      <c r="AA350" s="130">
        <v>25</v>
      </c>
      <c r="AB350" s="22"/>
      <c r="AC350" s="3">
        <v>3</v>
      </c>
      <c r="AD350" s="42">
        <v>44029</v>
      </c>
      <c r="AE350" s="130">
        <v>25</v>
      </c>
      <c r="AF350" s="22"/>
      <c r="AG350" s="3">
        <v>1</v>
      </c>
      <c r="AH350" s="42">
        <v>44028</v>
      </c>
      <c r="AI350" s="130">
        <v>25</v>
      </c>
      <c r="AJ350" s="132"/>
      <c r="AK350" s="3">
        <v>1</v>
      </c>
      <c r="AL350" s="42">
        <v>44027</v>
      </c>
      <c r="AM350" s="130">
        <v>25</v>
      </c>
      <c r="AN350" s="132"/>
      <c r="AO350" s="3">
        <v>1</v>
      </c>
      <c r="AP350" s="42">
        <v>44026</v>
      </c>
      <c r="AQ350" s="130">
        <v>25</v>
      </c>
      <c r="AR350" s="132"/>
      <c r="AS350" s="3">
        <v>1</v>
      </c>
      <c r="AT350" s="42">
        <v>44025</v>
      </c>
      <c r="AU350" s="130">
        <v>25</v>
      </c>
      <c r="AV350" s="132"/>
      <c r="AW350" s="3">
        <v>1</v>
      </c>
      <c r="AX350" s="42">
        <v>44024</v>
      </c>
      <c r="AY350" s="130">
        <v>25</v>
      </c>
      <c r="AZ350" s="132"/>
      <c r="BA350" s="3">
        <v>1</v>
      </c>
      <c r="BB350" s="42">
        <v>44023</v>
      </c>
      <c r="BC350" s="130">
        <v>25</v>
      </c>
      <c r="BD350" s="132"/>
      <c r="BE350" s="3">
        <v>1</v>
      </c>
      <c r="BF350" s="42">
        <v>44022</v>
      </c>
      <c r="BG350" s="33">
        <v>25</v>
      </c>
      <c r="BH350" s="22"/>
    </row>
    <row r="351" spans="1:60" customFormat="1" x14ac:dyDescent="0.25">
      <c r="A351" s="30"/>
      <c r="B351" s="62"/>
      <c r="C351" s="128">
        <f t="shared" si="48"/>
        <v>1</v>
      </c>
      <c r="D351" s="129">
        <f t="shared" si="49"/>
        <v>1</v>
      </c>
      <c r="E351" s="33">
        <f t="shared" si="50"/>
        <v>35</v>
      </c>
      <c r="F351" s="33">
        <v>5</v>
      </c>
      <c r="G351" s="147">
        <f t="shared" si="47"/>
        <v>44035</v>
      </c>
      <c r="H351" s="22"/>
      <c r="I351" s="3">
        <v>6</v>
      </c>
      <c r="J351" s="42">
        <v>44034</v>
      </c>
      <c r="K351" s="130">
        <v>5</v>
      </c>
      <c r="L351" s="22"/>
      <c r="M351" s="3">
        <v>8</v>
      </c>
      <c r="N351" s="42">
        <v>44033</v>
      </c>
      <c r="O351" s="130">
        <v>5</v>
      </c>
      <c r="P351" s="22"/>
      <c r="Q351" s="3">
        <v>8</v>
      </c>
      <c r="R351" s="42">
        <v>44032</v>
      </c>
      <c r="S351" s="130">
        <v>5</v>
      </c>
      <c r="T351" s="22"/>
      <c r="U351" s="3">
        <v>8</v>
      </c>
      <c r="V351" s="42">
        <v>44031</v>
      </c>
      <c r="W351" s="130">
        <v>5</v>
      </c>
      <c r="X351" s="22"/>
      <c r="Y351" s="3">
        <v>5</v>
      </c>
      <c r="Z351" s="42">
        <v>44030</v>
      </c>
      <c r="AA351" s="130">
        <v>5</v>
      </c>
      <c r="AB351" s="22"/>
      <c r="AC351" s="3">
        <v>3</v>
      </c>
      <c r="AD351" s="42">
        <v>44029</v>
      </c>
      <c r="AE351" s="130">
        <v>5</v>
      </c>
      <c r="AF351" s="22"/>
      <c r="AG351" s="3"/>
      <c r="AH351" s="42"/>
      <c r="AI351" s="134">
        <v>0</v>
      </c>
      <c r="AJ351" s="132"/>
      <c r="AK351" s="3"/>
      <c r="AL351" s="42"/>
      <c r="AM351" s="134">
        <v>0</v>
      </c>
      <c r="AN351" s="132"/>
      <c r="AO351" s="3"/>
      <c r="AP351" s="42"/>
      <c r="AQ351" s="134">
        <v>0</v>
      </c>
      <c r="AR351" s="132"/>
      <c r="AS351" s="3"/>
      <c r="AT351" s="42"/>
      <c r="AU351" s="134">
        <v>0</v>
      </c>
      <c r="AV351" s="132"/>
      <c r="AW351" s="3"/>
      <c r="AX351" s="42"/>
      <c r="AY351" s="134">
        <v>0</v>
      </c>
      <c r="AZ351" s="132"/>
      <c r="BA351" s="3"/>
      <c r="BB351" s="42"/>
      <c r="BC351" s="134">
        <v>0</v>
      </c>
      <c r="BD351" s="132"/>
      <c r="BE351" s="3">
        <v>1</v>
      </c>
      <c r="BF351" s="42">
        <v>44022</v>
      </c>
      <c r="BG351" s="33">
        <v>5</v>
      </c>
      <c r="BH351" s="22"/>
    </row>
    <row r="352" spans="1:60" customFormat="1" x14ac:dyDescent="0.25">
      <c r="A352" s="30"/>
      <c r="B352" s="62"/>
      <c r="C352" s="128">
        <f t="shared" si="48"/>
        <v>1</v>
      </c>
      <c r="D352" s="129">
        <f t="shared" si="49"/>
        <v>1</v>
      </c>
      <c r="E352" s="33">
        <f t="shared" si="50"/>
        <v>30</v>
      </c>
      <c r="F352" s="33">
        <v>5</v>
      </c>
      <c r="G352" s="147">
        <v>44035</v>
      </c>
      <c r="H352" s="22"/>
      <c r="I352" s="3"/>
      <c r="J352" s="42"/>
      <c r="K352" s="134">
        <v>0</v>
      </c>
      <c r="L352" s="22"/>
      <c r="M352" s="3"/>
      <c r="N352" s="42"/>
      <c r="O352" s="134">
        <v>0</v>
      </c>
      <c r="P352" s="22"/>
      <c r="Q352" s="3">
        <v>8</v>
      </c>
      <c r="R352" s="42">
        <v>44032</v>
      </c>
      <c r="S352" s="130">
        <v>5</v>
      </c>
      <c r="T352" s="22"/>
      <c r="U352" s="3"/>
      <c r="V352" s="42"/>
      <c r="W352" s="134">
        <v>0</v>
      </c>
      <c r="X352" s="22"/>
      <c r="Y352" s="3"/>
      <c r="Z352" s="42"/>
      <c r="AA352" s="134">
        <v>0</v>
      </c>
      <c r="AB352" s="22"/>
      <c r="AC352" s="3">
        <v>3</v>
      </c>
      <c r="AD352" s="42">
        <v>44029</v>
      </c>
      <c r="AE352" s="130">
        <v>5</v>
      </c>
      <c r="AF352" s="22"/>
      <c r="AG352" s="3">
        <v>1</v>
      </c>
      <c r="AH352" s="42">
        <v>44028</v>
      </c>
      <c r="AI352" s="130">
        <v>5</v>
      </c>
      <c r="AJ352" s="22"/>
      <c r="AK352" s="3">
        <v>1</v>
      </c>
      <c r="AL352" s="42">
        <v>44027</v>
      </c>
      <c r="AM352" s="130">
        <v>5</v>
      </c>
      <c r="AN352" s="22"/>
      <c r="AO352" s="3">
        <v>1</v>
      </c>
      <c r="AP352" s="42">
        <v>44026</v>
      </c>
      <c r="AQ352" s="130">
        <v>5</v>
      </c>
      <c r="AR352" s="132"/>
      <c r="AS352" s="3">
        <v>1</v>
      </c>
      <c r="AT352" s="42">
        <v>44025</v>
      </c>
      <c r="AU352" s="130">
        <v>5</v>
      </c>
      <c r="AV352" s="132"/>
      <c r="AW352" s="3"/>
      <c r="AX352" s="42"/>
      <c r="AY352" s="130"/>
      <c r="AZ352" s="132"/>
      <c r="BA352" s="3"/>
      <c r="BB352" s="42"/>
      <c r="BC352" s="130"/>
      <c r="BD352" s="132"/>
      <c r="BE352" s="3"/>
      <c r="BF352" s="42"/>
      <c r="BG352" s="33"/>
      <c r="BH352" s="22"/>
    </row>
    <row r="353" spans="1:60" customFormat="1" x14ac:dyDescent="0.25">
      <c r="A353" s="30">
        <v>44035</v>
      </c>
      <c r="B353" s="62">
        <v>0.625</v>
      </c>
      <c r="C353" s="128">
        <f t="shared" si="48"/>
        <v>2</v>
      </c>
      <c r="D353" s="129">
        <f t="shared" si="49"/>
        <v>2</v>
      </c>
      <c r="E353" s="33">
        <f t="shared" si="50"/>
        <v>130</v>
      </c>
      <c r="F353" s="33">
        <v>5</v>
      </c>
      <c r="G353" s="147">
        <f t="shared" si="47"/>
        <v>44035</v>
      </c>
      <c r="H353" s="22"/>
      <c r="I353" s="3">
        <v>6</v>
      </c>
      <c r="J353" s="42">
        <v>44034</v>
      </c>
      <c r="K353" s="130">
        <v>10</v>
      </c>
      <c r="L353" s="22"/>
      <c r="M353" s="3">
        <v>8</v>
      </c>
      <c r="N353" s="42">
        <v>44033</v>
      </c>
      <c r="O353" s="130">
        <v>10</v>
      </c>
      <c r="P353" s="22"/>
      <c r="Q353" s="3">
        <v>8</v>
      </c>
      <c r="R353" s="42">
        <v>44032</v>
      </c>
      <c r="S353" s="130">
        <v>10</v>
      </c>
      <c r="T353" s="22"/>
      <c r="U353" s="3">
        <v>8</v>
      </c>
      <c r="V353" s="42">
        <v>44031</v>
      </c>
      <c r="W353" s="130">
        <v>10</v>
      </c>
      <c r="X353" s="22"/>
      <c r="Y353" s="3">
        <v>5</v>
      </c>
      <c r="Z353" s="42">
        <v>44030</v>
      </c>
      <c r="AA353" s="130">
        <v>10</v>
      </c>
      <c r="AB353" s="22"/>
      <c r="AC353" s="3">
        <v>3</v>
      </c>
      <c r="AD353" s="42">
        <v>44029</v>
      </c>
      <c r="AE353" s="130">
        <v>10</v>
      </c>
      <c r="AF353" s="22"/>
      <c r="AG353" s="3">
        <v>1</v>
      </c>
      <c r="AH353" s="42">
        <v>44028</v>
      </c>
      <c r="AI353" s="130">
        <v>10</v>
      </c>
      <c r="AJ353" s="132"/>
      <c r="AK353" s="3">
        <v>1</v>
      </c>
      <c r="AL353" s="42">
        <v>44027</v>
      </c>
      <c r="AM353" s="130">
        <v>10</v>
      </c>
      <c r="AN353" s="132"/>
      <c r="AO353" s="3">
        <v>1</v>
      </c>
      <c r="AP353" s="42">
        <v>44026</v>
      </c>
      <c r="AQ353" s="130">
        <v>10</v>
      </c>
      <c r="AR353" s="132"/>
      <c r="AS353" s="3">
        <v>1</v>
      </c>
      <c r="AT353" s="42">
        <v>44025</v>
      </c>
      <c r="AU353" s="130">
        <v>10</v>
      </c>
      <c r="AV353" s="132"/>
      <c r="AW353" s="3">
        <v>1</v>
      </c>
      <c r="AX353" s="42">
        <v>44024</v>
      </c>
      <c r="AY353" s="130">
        <v>10</v>
      </c>
      <c r="AZ353" s="132"/>
      <c r="BA353" s="3">
        <v>1</v>
      </c>
      <c r="BB353" s="42">
        <v>44023</v>
      </c>
      <c r="BC353" s="130">
        <v>10</v>
      </c>
      <c r="BD353" s="132"/>
      <c r="BE353" s="3">
        <v>1</v>
      </c>
      <c r="BF353" s="42">
        <v>44022</v>
      </c>
      <c r="BG353" s="33">
        <v>10</v>
      </c>
      <c r="BH353" s="22"/>
    </row>
    <row r="354" spans="1:60" customFormat="1" ht="13.75" thickBot="1" x14ac:dyDescent="0.3">
      <c r="A354" s="30"/>
      <c r="B354" s="62"/>
      <c r="C354" s="128">
        <f t="shared" si="48"/>
        <v>1</v>
      </c>
      <c r="D354" s="129">
        <f t="shared" si="49"/>
        <v>1</v>
      </c>
      <c r="E354" s="33">
        <f t="shared" si="50"/>
        <v>15</v>
      </c>
      <c r="F354" s="33">
        <v>5</v>
      </c>
      <c r="G354" s="147">
        <f t="shared" si="47"/>
        <v>44035</v>
      </c>
      <c r="H354" s="22"/>
      <c r="I354" s="3">
        <v>6</v>
      </c>
      <c r="J354" s="42">
        <v>44034</v>
      </c>
      <c r="K354" s="130">
        <v>5</v>
      </c>
      <c r="L354" s="22"/>
      <c r="M354" s="3">
        <v>8</v>
      </c>
      <c r="N354" s="42">
        <v>44033</v>
      </c>
      <c r="O354" s="130">
        <v>5</v>
      </c>
      <c r="P354" s="22"/>
      <c r="Q354" s="3">
        <v>8</v>
      </c>
      <c r="R354" s="42">
        <v>44032</v>
      </c>
      <c r="S354" s="130">
        <v>5</v>
      </c>
      <c r="T354" s="22"/>
      <c r="U354" s="3"/>
      <c r="V354" s="42"/>
      <c r="W354" s="130"/>
      <c r="X354" s="22"/>
      <c r="Y354" s="3"/>
      <c r="Z354" s="42"/>
      <c r="AA354" s="130"/>
      <c r="AB354" s="22"/>
      <c r="AC354" s="3"/>
      <c r="AD354" s="42"/>
      <c r="AE354" s="130"/>
      <c r="AF354" s="22"/>
      <c r="AG354" s="3"/>
      <c r="AH354" s="42"/>
      <c r="AI354" s="130"/>
      <c r="AJ354" s="132"/>
      <c r="AK354" s="3"/>
      <c r="AL354" s="42"/>
      <c r="AM354" s="130"/>
      <c r="AN354" s="132"/>
      <c r="AO354" s="3"/>
      <c r="AP354" s="42"/>
      <c r="AQ354" s="130"/>
      <c r="AR354" s="132"/>
      <c r="AS354" s="3"/>
      <c r="AT354" s="42"/>
      <c r="AU354" s="130"/>
      <c r="AV354" s="132"/>
      <c r="AW354" s="3"/>
      <c r="AX354" s="42"/>
      <c r="AY354" s="130"/>
      <c r="AZ354" s="132"/>
      <c r="BA354" s="3"/>
      <c r="BB354" s="42"/>
      <c r="BC354" s="130"/>
      <c r="BD354" s="132"/>
      <c r="BE354" s="3"/>
      <c r="BF354" s="42"/>
      <c r="BG354" s="33"/>
      <c r="BH354" s="22"/>
    </row>
    <row r="355" spans="1:60" s="8" customFormat="1" x14ac:dyDescent="0.25">
      <c r="A355" s="5">
        <v>44036</v>
      </c>
      <c r="B355" s="63">
        <v>0.25</v>
      </c>
      <c r="C355" s="135">
        <f t="shared" si="48"/>
        <v>2</v>
      </c>
      <c r="D355" s="136">
        <f>C355</f>
        <v>2</v>
      </c>
      <c r="E355" s="7">
        <f>SUM(K355,O355,S355,W355,AA355,AE355,AI355,AM355,AQ355,AU355,AY355,BC355,BG355)</f>
        <v>130</v>
      </c>
      <c r="F355" s="7">
        <v>5</v>
      </c>
      <c r="G355" s="141">
        <f>J355+1</f>
        <v>44035</v>
      </c>
      <c r="H355" s="12"/>
      <c r="I355" s="9">
        <v>6</v>
      </c>
      <c r="J355" s="10">
        <v>44034</v>
      </c>
      <c r="K355" s="137">
        <v>10</v>
      </c>
      <c r="L355" s="12"/>
      <c r="M355" s="9">
        <v>8</v>
      </c>
      <c r="N355" s="10">
        <v>44033</v>
      </c>
      <c r="O355" s="137">
        <v>10</v>
      </c>
      <c r="P355" s="12"/>
      <c r="Q355" s="9">
        <v>8</v>
      </c>
      <c r="R355" s="10">
        <v>44032</v>
      </c>
      <c r="S355" s="137">
        <v>10</v>
      </c>
      <c r="T355" s="12"/>
      <c r="U355" s="9">
        <v>8</v>
      </c>
      <c r="V355" s="10">
        <v>44031</v>
      </c>
      <c r="W355" s="137">
        <v>10</v>
      </c>
      <c r="X355" s="12"/>
      <c r="Y355" s="9">
        <v>5</v>
      </c>
      <c r="Z355" s="10">
        <v>44030</v>
      </c>
      <c r="AA355" s="137">
        <v>10</v>
      </c>
      <c r="AB355" s="12"/>
      <c r="AC355" s="9">
        <v>3</v>
      </c>
      <c r="AD355" s="10">
        <v>44029</v>
      </c>
      <c r="AE355" s="137">
        <v>10</v>
      </c>
      <c r="AF355" s="12"/>
      <c r="AG355" s="9">
        <v>1</v>
      </c>
      <c r="AH355" s="10">
        <v>44028</v>
      </c>
      <c r="AI355" s="137">
        <v>10</v>
      </c>
      <c r="AJ355" s="139"/>
      <c r="AK355" s="9">
        <v>1</v>
      </c>
      <c r="AL355" s="10">
        <v>44027</v>
      </c>
      <c r="AM355" s="137">
        <v>10</v>
      </c>
      <c r="AN355" s="139"/>
      <c r="AO355" s="9">
        <v>1</v>
      </c>
      <c r="AP355" s="10">
        <v>44026</v>
      </c>
      <c r="AQ355" s="137">
        <v>10</v>
      </c>
      <c r="AR355" s="139"/>
      <c r="AS355" s="9">
        <v>1</v>
      </c>
      <c r="AT355" s="10">
        <v>44025</v>
      </c>
      <c r="AU355" s="137">
        <v>10</v>
      </c>
      <c r="AV355" s="139"/>
      <c r="AW355" s="9">
        <v>1</v>
      </c>
      <c r="AX355" s="10">
        <v>44024</v>
      </c>
      <c r="AY355" s="137">
        <v>10</v>
      </c>
      <c r="AZ355" s="139"/>
      <c r="BA355" s="9">
        <v>1</v>
      </c>
      <c r="BB355" s="10">
        <v>44023</v>
      </c>
      <c r="BC355" s="137">
        <v>10</v>
      </c>
      <c r="BD355" s="139"/>
      <c r="BE355" s="9">
        <v>1</v>
      </c>
      <c r="BF355" s="10">
        <v>44022</v>
      </c>
      <c r="BG355" s="7">
        <v>10</v>
      </c>
      <c r="BH355" s="12"/>
    </row>
    <row r="356" spans="1:60" customFormat="1" x14ac:dyDescent="0.25">
      <c r="A356" s="30"/>
      <c r="B356" s="62"/>
      <c r="C356" s="128">
        <f t="shared" si="48"/>
        <v>1</v>
      </c>
      <c r="D356" s="129">
        <f t="shared" si="49"/>
        <v>1</v>
      </c>
      <c r="E356" s="33">
        <f t="shared" si="50"/>
        <v>20</v>
      </c>
      <c r="F356" s="33">
        <v>5</v>
      </c>
      <c r="G356" s="147">
        <v>44036</v>
      </c>
      <c r="H356" s="22"/>
      <c r="I356" s="3">
        <v>6</v>
      </c>
      <c r="J356" s="42">
        <v>44035</v>
      </c>
      <c r="K356" s="130">
        <v>5</v>
      </c>
      <c r="L356" s="22"/>
      <c r="M356" s="3"/>
      <c r="N356" s="42"/>
      <c r="O356" s="134">
        <v>0</v>
      </c>
      <c r="P356" s="22"/>
      <c r="Q356" s="3"/>
      <c r="R356" s="42"/>
      <c r="S356" s="134">
        <v>0</v>
      </c>
      <c r="T356" s="22"/>
      <c r="U356" s="3"/>
      <c r="V356" s="42"/>
      <c r="W356" s="134">
        <v>0</v>
      </c>
      <c r="X356" s="22"/>
      <c r="Y356" s="3"/>
      <c r="Z356" s="42"/>
      <c r="AA356" s="134">
        <v>0</v>
      </c>
      <c r="AB356" s="22"/>
      <c r="AC356" s="3"/>
      <c r="AD356" s="42"/>
      <c r="AE356" s="134">
        <v>0</v>
      </c>
      <c r="AF356" s="22"/>
      <c r="AG356" s="3">
        <v>1</v>
      </c>
      <c r="AH356" s="42">
        <v>44029</v>
      </c>
      <c r="AI356" s="130">
        <v>5</v>
      </c>
      <c r="AJ356" s="132"/>
      <c r="AK356" s="3"/>
      <c r="AL356" s="42"/>
      <c r="AM356" s="134">
        <v>0</v>
      </c>
      <c r="AN356" s="132"/>
      <c r="AO356" s="3">
        <v>1</v>
      </c>
      <c r="AP356" s="42">
        <v>44027</v>
      </c>
      <c r="AQ356" s="130">
        <v>5</v>
      </c>
      <c r="AR356" s="132"/>
      <c r="AS356" s="3"/>
      <c r="AT356" s="42"/>
      <c r="AU356" s="134">
        <v>0</v>
      </c>
      <c r="AV356" s="132"/>
      <c r="AW356" s="3"/>
      <c r="AX356" s="42"/>
      <c r="AY356" s="134">
        <v>0</v>
      </c>
      <c r="AZ356" s="132"/>
      <c r="BA356" s="3"/>
      <c r="BB356" s="42"/>
      <c r="BC356" s="134">
        <v>0</v>
      </c>
      <c r="BD356" s="132"/>
      <c r="BE356" s="3">
        <v>1</v>
      </c>
      <c r="BF356" s="42">
        <v>44023</v>
      </c>
      <c r="BG356" s="33">
        <v>5</v>
      </c>
      <c r="BH356" s="22"/>
    </row>
    <row r="357" spans="1:60" customFormat="1" x14ac:dyDescent="0.25">
      <c r="A357" s="30">
        <v>44036</v>
      </c>
      <c r="B357" s="62">
        <v>0.33333333333333331</v>
      </c>
      <c r="C357" s="128">
        <f t="shared" si="48"/>
        <v>4</v>
      </c>
      <c r="D357" s="129">
        <f t="shared" si="49"/>
        <v>4</v>
      </c>
      <c r="E357" s="33">
        <f t="shared" si="50"/>
        <v>260</v>
      </c>
      <c r="F357" s="33">
        <v>5</v>
      </c>
      <c r="G357" s="147">
        <v>44036</v>
      </c>
      <c r="H357" s="22"/>
      <c r="I357" s="3">
        <v>6</v>
      </c>
      <c r="J357" s="42">
        <v>44035</v>
      </c>
      <c r="K357" s="130">
        <v>20</v>
      </c>
      <c r="L357" s="22"/>
      <c r="M357" s="3">
        <v>8</v>
      </c>
      <c r="N357" s="42">
        <v>44034</v>
      </c>
      <c r="O357" s="130">
        <v>20</v>
      </c>
      <c r="P357" s="22"/>
      <c r="Q357" s="3">
        <v>8</v>
      </c>
      <c r="R357" s="42">
        <v>44033</v>
      </c>
      <c r="S357" s="130">
        <v>20</v>
      </c>
      <c r="T357" s="22"/>
      <c r="U357" s="3">
        <v>8</v>
      </c>
      <c r="V357" s="42">
        <v>44032</v>
      </c>
      <c r="W357" s="130">
        <v>20</v>
      </c>
      <c r="X357" s="22"/>
      <c r="Y357" s="3">
        <v>5</v>
      </c>
      <c r="Z357" s="42">
        <v>44031</v>
      </c>
      <c r="AA357" s="130">
        <v>20</v>
      </c>
      <c r="AB357" s="22"/>
      <c r="AC357" s="3">
        <v>3</v>
      </c>
      <c r="AD357" s="42">
        <v>44030</v>
      </c>
      <c r="AE357" s="130">
        <v>20</v>
      </c>
      <c r="AF357" s="22"/>
      <c r="AG357" s="3">
        <v>1</v>
      </c>
      <c r="AH357" s="42">
        <v>44029</v>
      </c>
      <c r="AI357" s="130">
        <v>20</v>
      </c>
      <c r="AJ357" s="132"/>
      <c r="AK357" s="3">
        <v>1</v>
      </c>
      <c r="AL357" s="42">
        <v>44028</v>
      </c>
      <c r="AM357" s="130">
        <v>20</v>
      </c>
      <c r="AN357" s="132"/>
      <c r="AO357" s="3">
        <v>1</v>
      </c>
      <c r="AP357" s="42">
        <v>44027</v>
      </c>
      <c r="AQ357" s="130">
        <v>20</v>
      </c>
      <c r="AR357" s="132"/>
      <c r="AS357" s="3">
        <v>1</v>
      </c>
      <c r="AT357" s="42">
        <v>44026</v>
      </c>
      <c r="AU357" s="130">
        <v>20</v>
      </c>
      <c r="AV357" s="132"/>
      <c r="AW357" s="3">
        <v>1</v>
      </c>
      <c r="AX357" s="42">
        <v>44025</v>
      </c>
      <c r="AY357" s="130">
        <v>20</v>
      </c>
      <c r="AZ357" s="132"/>
      <c r="BA357" s="3">
        <v>1</v>
      </c>
      <c r="BB357" s="42">
        <v>44024</v>
      </c>
      <c r="BC357" s="130">
        <v>20</v>
      </c>
      <c r="BD357" s="132"/>
      <c r="BE357" s="3">
        <v>1</v>
      </c>
      <c r="BF357" s="42">
        <v>44023</v>
      </c>
      <c r="BG357" s="33">
        <v>20</v>
      </c>
      <c r="BH357" s="22"/>
    </row>
    <row r="358" spans="1:60" customFormat="1" x14ac:dyDescent="0.25">
      <c r="A358" s="30">
        <v>44036</v>
      </c>
      <c r="B358" s="62">
        <v>0.375</v>
      </c>
      <c r="C358" s="128">
        <f t="shared" si="48"/>
        <v>2</v>
      </c>
      <c r="D358" s="129">
        <f t="shared" si="49"/>
        <v>2</v>
      </c>
      <c r="E358" s="33">
        <f t="shared" si="50"/>
        <v>130</v>
      </c>
      <c r="F358" s="33">
        <v>5</v>
      </c>
      <c r="G358" s="147">
        <v>44036</v>
      </c>
      <c r="H358" s="22"/>
      <c r="I358" s="3">
        <v>6</v>
      </c>
      <c r="J358" s="42">
        <v>44035</v>
      </c>
      <c r="K358" s="130">
        <v>10</v>
      </c>
      <c r="L358" s="22"/>
      <c r="M358" s="3">
        <v>8</v>
      </c>
      <c r="N358" s="42">
        <v>44034</v>
      </c>
      <c r="O358" s="130">
        <v>10</v>
      </c>
      <c r="P358" s="22"/>
      <c r="Q358" s="3">
        <v>8</v>
      </c>
      <c r="R358" s="42">
        <v>44033</v>
      </c>
      <c r="S358" s="130">
        <v>10</v>
      </c>
      <c r="T358" s="22"/>
      <c r="U358" s="3">
        <v>8</v>
      </c>
      <c r="V358" s="42">
        <v>44032</v>
      </c>
      <c r="W358" s="130">
        <v>10</v>
      </c>
      <c r="X358" s="22"/>
      <c r="Y358" s="3">
        <v>5</v>
      </c>
      <c r="Z358" s="42">
        <v>44031</v>
      </c>
      <c r="AA358" s="130">
        <v>10</v>
      </c>
      <c r="AB358" s="22"/>
      <c r="AC358" s="3">
        <v>3</v>
      </c>
      <c r="AD358" s="42">
        <v>44030</v>
      </c>
      <c r="AE358" s="130">
        <v>10</v>
      </c>
      <c r="AF358" s="22"/>
      <c r="AG358" s="3">
        <v>1</v>
      </c>
      <c r="AH358" s="42">
        <v>44029</v>
      </c>
      <c r="AI358" s="130">
        <v>10</v>
      </c>
      <c r="AJ358" s="132"/>
      <c r="AK358" s="3">
        <v>1</v>
      </c>
      <c r="AL358" s="42">
        <v>44028</v>
      </c>
      <c r="AM358" s="130">
        <v>10</v>
      </c>
      <c r="AN358" s="132"/>
      <c r="AO358" s="3">
        <v>1</v>
      </c>
      <c r="AP358" s="42">
        <v>44027</v>
      </c>
      <c r="AQ358" s="130">
        <v>10</v>
      </c>
      <c r="AR358" s="132"/>
      <c r="AS358" s="3">
        <v>1</v>
      </c>
      <c r="AT358" s="42">
        <v>44026</v>
      </c>
      <c r="AU358" s="130">
        <v>10</v>
      </c>
      <c r="AV358" s="132"/>
      <c r="AW358" s="3">
        <v>1</v>
      </c>
      <c r="AX358" s="42">
        <v>44025</v>
      </c>
      <c r="AY358" s="130">
        <v>10</v>
      </c>
      <c r="AZ358" s="132"/>
      <c r="BA358" s="3">
        <v>1</v>
      </c>
      <c r="BB358" s="42">
        <v>44024</v>
      </c>
      <c r="BC358" s="130">
        <v>10</v>
      </c>
      <c r="BD358" s="132"/>
      <c r="BE358" s="3">
        <v>1</v>
      </c>
      <c r="BF358" s="42">
        <v>44023</v>
      </c>
      <c r="BG358" s="33">
        <v>10</v>
      </c>
      <c r="BH358" s="22"/>
    </row>
    <row r="359" spans="1:60" customFormat="1" x14ac:dyDescent="0.25">
      <c r="A359" s="30"/>
      <c r="B359" s="62"/>
      <c r="C359" s="128">
        <f t="shared" si="48"/>
        <v>1</v>
      </c>
      <c r="D359" s="129">
        <f t="shared" si="49"/>
        <v>1</v>
      </c>
      <c r="E359" s="33">
        <f t="shared" si="50"/>
        <v>30</v>
      </c>
      <c r="F359" s="33">
        <v>5</v>
      </c>
      <c r="G359" s="147">
        <v>44036</v>
      </c>
      <c r="H359" s="22"/>
      <c r="I359" s="3">
        <v>6</v>
      </c>
      <c r="J359" s="42">
        <v>44035</v>
      </c>
      <c r="K359" s="130">
        <v>5</v>
      </c>
      <c r="L359" s="22"/>
      <c r="M359" s="3">
        <v>8</v>
      </c>
      <c r="N359" s="42">
        <v>44034</v>
      </c>
      <c r="O359" s="130">
        <v>5</v>
      </c>
      <c r="P359" s="22"/>
      <c r="Q359" s="3">
        <v>8</v>
      </c>
      <c r="R359" s="42">
        <v>44033</v>
      </c>
      <c r="S359" s="130">
        <v>5</v>
      </c>
      <c r="T359" s="22"/>
      <c r="U359" s="3"/>
      <c r="V359" s="42"/>
      <c r="W359" s="134">
        <v>0</v>
      </c>
      <c r="X359" s="22"/>
      <c r="Y359" s="3">
        <v>5</v>
      </c>
      <c r="Z359" s="42">
        <v>44031</v>
      </c>
      <c r="AA359" s="130">
        <v>5</v>
      </c>
      <c r="AB359" s="22"/>
      <c r="AC359" s="3">
        <v>3</v>
      </c>
      <c r="AD359" s="42">
        <v>44030</v>
      </c>
      <c r="AE359" s="130">
        <v>5</v>
      </c>
      <c r="AF359" s="22"/>
      <c r="AG359" s="3">
        <v>1</v>
      </c>
      <c r="AH359" s="42">
        <v>44029</v>
      </c>
      <c r="AI359" s="130">
        <v>5</v>
      </c>
      <c r="AJ359" s="132"/>
      <c r="AK359" s="3"/>
      <c r="AL359" s="42"/>
      <c r="AM359" s="130"/>
      <c r="AN359" s="132"/>
      <c r="AO359" s="3"/>
      <c r="AP359" s="42"/>
      <c r="AQ359" s="130"/>
      <c r="AR359" s="132"/>
      <c r="AS359" s="3"/>
      <c r="AT359" s="42"/>
      <c r="AU359" s="130"/>
      <c r="AV359" s="132"/>
      <c r="AW359" s="3"/>
      <c r="AX359" s="42"/>
      <c r="AY359" s="130"/>
      <c r="AZ359" s="132"/>
      <c r="BA359" s="3"/>
      <c r="BB359" s="42"/>
      <c r="BC359" s="130"/>
      <c r="BD359" s="132"/>
      <c r="BE359" s="3"/>
      <c r="BF359" s="42"/>
      <c r="BG359" s="33"/>
      <c r="BH359" s="22"/>
    </row>
    <row r="360" spans="1:60" customFormat="1" x14ac:dyDescent="0.25">
      <c r="A360" s="30">
        <v>44036</v>
      </c>
      <c r="B360" s="62">
        <v>0.45833333333333331</v>
      </c>
      <c r="C360" s="128">
        <f t="shared" si="48"/>
        <v>2</v>
      </c>
      <c r="D360" s="129">
        <f t="shared" si="49"/>
        <v>2</v>
      </c>
      <c r="E360" s="33">
        <f t="shared" si="50"/>
        <v>130</v>
      </c>
      <c r="F360" s="33">
        <v>5</v>
      </c>
      <c r="G360" s="147">
        <v>44036</v>
      </c>
      <c r="H360" s="22"/>
      <c r="I360" s="3">
        <v>6</v>
      </c>
      <c r="J360" s="42">
        <v>44035</v>
      </c>
      <c r="K360" s="130">
        <v>10</v>
      </c>
      <c r="L360" s="22"/>
      <c r="M360" s="3">
        <v>8</v>
      </c>
      <c r="N360" s="42">
        <v>44034</v>
      </c>
      <c r="O360" s="130">
        <v>10</v>
      </c>
      <c r="P360" s="22"/>
      <c r="Q360" s="3">
        <v>8</v>
      </c>
      <c r="R360" s="42">
        <v>44033</v>
      </c>
      <c r="S360" s="130">
        <v>10</v>
      </c>
      <c r="T360" s="22"/>
      <c r="U360" s="3">
        <v>8</v>
      </c>
      <c r="V360" s="42">
        <v>44032</v>
      </c>
      <c r="W360" s="130">
        <v>10</v>
      </c>
      <c r="X360" s="22"/>
      <c r="Y360" s="3">
        <v>5</v>
      </c>
      <c r="Z360" s="42">
        <v>44031</v>
      </c>
      <c r="AA360" s="130">
        <v>10</v>
      </c>
      <c r="AB360" s="22"/>
      <c r="AC360" s="3">
        <v>3</v>
      </c>
      <c r="AD360" s="42">
        <v>44030</v>
      </c>
      <c r="AE360" s="130">
        <v>10</v>
      </c>
      <c r="AF360" s="22"/>
      <c r="AG360" s="3">
        <v>1</v>
      </c>
      <c r="AH360" s="42">
        <v>44029</v>
      </c>
      <c r="AI360" s="130">
        <v>10</v>
      </c>
      <c r="AJ360" s="132"/>
      <c r="AK360" s="3">
        <v>1</v>
      </c>
      <c r="AL360" s="42">
        <v>44028</v>
      </c>
      <c r="AM360" s="130">
        <v>10</v>
      </c>
      <c r="AN360" s="132"/>
      <c r="AO360" s="3">
        <v>1</v>
      </c>
      <c r="AP360" s="42">
        <v>44027</v>
      </c>
      <c r="AQ360" s="130">
        <v>10</v>
      </c>
      <c r="AR360" s="132"/>
      <c r="AS360" s="3">
        <v>1</v>
      </c>
      <c r="AT360" s="42">
        <v>44026</v>
      </c>
      <c r="AU360" s="130">
        <v>10</v>
      </c>
      <c r="AV360" s="132"/>
      <c r="AW360" s="3">
        <v>1</v>
      </c>
      <c r="AX360" s="42">
        <v>44025</v>
      </c>
      <c r="AY360" s="130">
        <v>10</v>
      </c>
      <c r="AZ360" s="132"/>
      <c r="BA360" s="3">
        <v>1</v>
      </c>
      <c r="BB360" s="42">
        <v>44024</v>
      </c>
      <c r="BC360" s="130">
        <v>10</v>
      </c>
      <c r="BD360" s="132"/>
      <c r="BE360" s="3">
        <v>1</v>
      </c>
      <c r="BF360" s="42">
        <v>44023</v>
      </c>
      <c r="BG360" s="33">
        <v>10</v>
      </c>
      <c r="BH360" s="22"/>
    </row>
    <row r="361" spans="1:60" customFormat="1" x14ac:dyDescent="0.25">
      <c r="A361" s="30"/>
      <c r="B361" s="62"/>
      <c r="C361" s="128">
        <f t="shared" si="48"/>
        <v>1</v>
      </c>
      <c r="D361" s="129">
        <f t="shared" si="49"/>
        <v>1</v>
      </c>
      <c r="E361" s="33">
        <f t="shared" si="50"/>
        <v>45</v>
      </c>
      <c r="F361" s="33">
        <v>5</v>
      </c>
      <c r="G361" s="147">
        <v>44036</v>
      </c>
      <c r="H361" s="22"/>
      <c r="I361" s="3">
        <v>6</v>
      </c>
      <c r="J361" s="42">
        <v>44035</v>
      </c>
      <c r="K361" s="130">
        <v>5</v>
      </c>
      <c r="L361" s="22"/>
      <c r="M361" s="3">
        <v>8</v>
      </c>
      <c r="N361" s="42">
        <v>44034</v>
      </c>
      <c r="O361" s="130">
        <v>5</v>
      </c>
      <c r="P361" s="22"/>
      <c r="Q361" s="3"/>
      <c r="R361" s="42"/>
      <c r="S361" s="134">
        <v>0</v>
      </c>
      <c r="T361" s="22"/>
      <c r="U361" s="3">
        <v>8</v>
      </c>
      <c r="V361" s="42">
        <v>44032</v>
      </c>
      <c r="W361" s="130">
        <v>5</v>
      </c>
      <c r="X361" s="22"/>
      <c r="Y361" s="3"/>
      <c r="Z361" s="42"/>
      <c r="AA361" s="134">
        <v>0</v>
      </c>
      <c r="AB361" s="22"/>
      <c r="AC361" s="3"/>
      <c r="AD361" s="42"/>
      <c r="AE361" s="134">
        <v>0</v>
      </c>
      <c r="AF361" s="22"/>
      <c r="AG361" s="3"/>
      <c r="AH361" s="42"/>
      <c r="AI361" s="134">
        <v>0</v>
      </c>
      <c r="AJ361" s="132"/>
      <c r="AK361" s="3">
        <v>1</v>
      </c>
      <c r="AL361" s="42">
        <v>44028</v>
      </c>
      <c r="AM361" s="130">
        <v>5</v>
      </c>
      <c r="AN361" s="132"/>
      <c r="AO361" s="3">
        <v>1</v>
      </c>
      <c r="AP361" s="42">
        <v>44027</v>
      </c>
      <c r="AQ361" s="130">
        <v>5</v>
      </c>
      <c r="AR361" s="132"/>
      <c r="AS361" s="3">
        <v>1</v>
      </c>
      <c r="AT361" s="42">
        <v>44026</v>
      </c>
      <c r="AU361" s="130">
        <v>5</v>
      </c>
      <c r="AV361" s="132"/>
      <c r="AW361" s="3">
        <v>1</v>
      </c>
      <c r="AX361" s="42">
        <v>44025</v>
      </c>
      <c r="AY361" s="130">
        <v>5</v>
      </c>
      <c r="AZ361" s="132"/>
      <c r="BA361" s="3">
        <v>1</v>
      </c>
      <c r="BB361" s="42">
        <v>44024</v>
      </c>
      <c r="BC361" s="130">
        <v>5</v>
      </c>
      <c r="BD361" s="132"/>
      <c r="BE361" s="3">
        <v>1</v>
      </c>
      <c r="BF361" s="42">
        <v>44023</v>
      </c>
      <c r="BG361" s="33">
        <v>5</v>
      </c>
      <c r="BH361" s="22"/>
    </row>
    <row r="362" spans="1:60" customFormat="1" x14ac:dyDescent="0.25">
      <c r="A362" s="30"/>
      <c r="B362" s="62"/>
      <c r="C362" s="128">
        <f t="shared" si="48"/>
        <v>1</v>
      </c>
      <c r="D362" s="129">
        <f t="shared" si="49"/>
        <v>1</v>
      </c>
      <c r="E362" s="33">
        <f t="shared" si="50"/>
        <v>25</v>
      </c>
      <c r="F362" s="33">
        <v>5</v>
      </c>
      <c r="G362" s="147">
        <v>44036</v>
      </c>
      <c r="H362" s="22"/>
      <c r="I362" s="3">
        <v>6</v>
      </c>
      <c r="J362" s="42">
        <v>44035</v>
      </c>
      <c r="K362" s="130">
        <v>5</v>
      </c>
      <c r="L362" s="22"/>
      <c r="M362" s="3">
        <v>8</v>
      </c>
      <c r="N362" s="42">
        <v>44034</v>
      </c>
      <c r="O362" s="130">
        <v>5</v>
      </c>
      <c r="P362" s="22"/>
      <c r="Q362" s="3"/>
      <c r="R362" s="42"/>
      <c r="S362" s="134">
        <v>0</v>
      </c>
      <c r="T362" s="22"/>
      <c r="U362" s="3"/>
      <c r="V362" s="42"/>
      <c r="W362" s="134">
        <v>0</v>
      </c>
      <c r="X362" s="22"/>
      <c r="Y362" s="3"/>
      <c r="Z362" s="42"/>
      <c r="AA362" s="134">
        <v>0</v>
      </c>
      <c r="AB362" s="22"/>
      <c r="AC362" s="3"/>
      <c r="AD362" s="42"/>
      <c r="AE362" s="134">
        <v>0</v>
      </c>
      <c r="AF362" s="22"/>
      <c r="AG362" s="3"/>
      <c r="AH362" s="42"/>
      <c r="AI362" s="134">
        <v>0</v>
      </c>
      <c r="AJ362" s="132"/>
      <c r="AK362" s="3"/>
      <c r="AL362" s="42"/>
      <c r="AM362" s="134">
        <v>0</v>
      </c>
      <c r="AN362" s="132"/>
      <c r="AO362" s="3"/>
      <c r="AP362" s="42"/>
      <c r="AQ362" s="134">
        <v>0</v>
      </c>
      <c r="AR362" s="132"/>
      <c r="AS362" s="3"/>
      <c r="AT362" s="42"/>
      <c r="AU362" s="134">
        <v>0</v>
      </c>
      <c r="AV362" s="132"/>
      <c r="AW362" s="3">
        <v>1</v>
      </c>
      <c r="AX362" s="42">
        <v>44025</v>
      </c>
      <c r="AY362" s="130">
        <v>5</v>
      </c>
      <c r="AZ362" s="132"/>
      <c r="BA362" s="3">
        <v>1</v>
      </c>
      <c r="BB362" s="42">
        <v>44024</v>
      </c>
      <c r="BC362" s="130">
        <v>5</v>
      </c>
      <c r="BD362" s="132"/>
      <c r="BE362" s="3">
        <v>1</v>
      </c>
      <c r="BF362" s="42">
        <v>44023</v>
      </c>
      <c r="BG362" s="33">
        <v>5</v>
      </c>
      <c r="BH362" s="22"/>
    </row>
    <row r="363" spans="1:60" customFormat="1" x14ac:dyDescent="0.25">
      <c r="A363" s="30">
        <v>44036</v>
      </c>
      <c r="B363" s="62">
        <v>0.58333333333333337</v>
      </c>
      <c r="C363" s="128">
        <f t="shared" si="48"/>
        <v>2</v>
      </c>
      <c r="D363" s="129">
        <f t="shared" si="49"/>
        <v>2</v>
      </c>
      <c r="E363" s="33">
        <f t="shared" si="50"/>
        <v>130</v>
      </c>
      <c r="F363" s="33">
        <v>5</v>
      </c>
      <c r="G363" s="147">
        <v>44036</v>
      </c>
      <c r="H363" s="22"/>
      <c r="I363" s="3">
        <v>6</v>
      </c>
      <c r="J363" s="42">
        <v>44035</v>
      </c>
      <c r="K363" s="130">
        <v>10</v>
      </c>
      <c r="L363" s="22"/>
      <c r="M363" s="3">
        <v>8</v>
      </c>
      <c r="N363" s="42">
        <v>44034</v>
      </c>
      <c r="O363" s="130">
        <v>10</v>
      </c>
      <c r="P363" s="22"/>
      <c r="Q363" s="3">
        <v>8</v>
      </c>
      <c r="R363" s="42">
        <v>44033</v>
      </c>
      <c r="S363" s="130">
        <v>10</v>
      </c>
      <c r="T363" s="22"/>
      <c r="U363" s="3">
        <v>8</v>
      </c>
      <c r="V363" s="42">
        <v>44032</v>
      </c>
      <c r="W363" s="130">
        <v>10</v>
      </c>
      <c r="X363" s="22"/>
      <c r="Y363" s="3">
        <v>5</v>
      </c>
      <c r="Z363" s="42">
        <v>44031</v>
      </c>
      <c r="AA363" s="130">
        <v>10</v>
      </c>
      <c r="AB363" s="22"/>
      <c r="AC363" s="3">
        <v>3</v>
      </c>
      <c r="AD363" s="42">
        <v>44030</v>
      </c>
      <c r="AE363" s="130">
        <v>10</v>
      </c>
      <c r="AF363" s="22"/>
      <c r="AG363" s="3">
        <v>1</v>
      </c>
      <c r="AH363" s="42">
        <v>44029</v>
      </c>
      <c r="AI363" s="130">
        <v>10</v>
      </c>
      <c r="AJ363" s="132"/>
      <c r="AK363" s="3">
        <v>1</v>
      </c>
      <c r="AL363" s="42">
        <v>44028</v>
      </c>
      <c r="AM363" s="130">
        <v>10</v>
      </c>
      <c r="AN363" s="132"/>
      <c r="AO363" s="3">
        <v>1</v>
      </c>
      <c r="AP363" s="42">
        <v>44027</v>
      </c>
      <c r="AQ363" s="130">
        <v>10</v>
      </c>
      <c r="AR363" s="132"/>
      <c r="AS363" s="3">
        <v>1</v>
      </c>
      <c r="AT363" s="42">
        <v>44026</v>
      </c>
      <c r="AU363" s="130">
        <v>10</v>
      </c>
      <c r="AV363" s="132"/>
      <c r="AW363" s="3">
        <v>1</v>
      </c>
      <c r="AX363" s="42">
        <v>44025</v>
      </c>
      <c r="AY363" s="130">
        <v>10</v>
      </c>
      <c r="AZ363" s="132"/>
      <c r="BA363" s="3">
        <v>1</v>
      </c>
      <c r="BB363" s="42">
        <v>44024</v>
      </c>
      <c r="BC363" s="130">
        <v>10</v>
      </c>
      <c r="BD363" s="132"/>
      <c r="BE363" s="3">
        <v>1</v>
      </c>
      <c r="BF363" s="42">
        <v>44023</v>
      </c>
      <c r="BG363" s="33">
        <v>10</v>
      </c>
      <c r="BH363" s="22"/>
    </row>
    <row r="364" spans="1:60" customFormat="1" x14ac:dyDescent="0.25">
      <c r="A364" s="30"/>
      <c r="B364" s="62"/>
      <c r="C364" s="128">
        <f t="shared" si="48"/>
        <v>1</v>
      </c>
      <c r="D364" s="129">
        <f t="shared" si="49"/>
        <v>1</v>
      </c>
      <c r="E364" s="33">
        <f t="shared" si="50"/>
        <v>10</v>
      </c>
      <c r="F364" s="33">
        <v>5</v>
      </c>
      <c r="G364" s="147">
        <v>44036</v>
      </c>
      <c r="H364" s="22"/>
      <c r="I364" s="3"/>
      <c r="J364" s="42"/>
      <c r="K364" s="134">
        <v>0</v>
      </c>
      <c r="L364" s="22"/>
      <c r="M364" s="3"/>
      <c r="N364" s="42"/>
      <c r="O364" s="134">
        <v>0</v>
      </c>
      <c r="P364" s="22"/>
      <c r="Q364" s="3">
        <v>8</v>
      </c>
      <c r="R364" s="42">
        <v>44033</v>
      </c>
      <c r="S364" s="130">
        <v>5</v>
      </c>
      <c r="T364" s="22"/>
      <c r="U364" s="3">
        <v>8</v>
      </c>
      <c r="V364" s="42">
        <v>44032</v>
      </c>
      <c r="W364" s="130">
        <v>5</v>
      </c>
      <c r="X364" s="22"/>
      <c r="Y364" s="3"/>
      <c r="Z364" s="42"/>
      <c r="AA364" s="130"/>
      <c r="AB364" s="22"/>
      <c r="AC364" s="3"/>
      <c r="AD364" s="42"/>
      <c r="AE364" s="130"/>
      <c r="AF364" s="22"/>
      <c r="AG364" s="3"/>
      <c r="AH364" s="42"/>
      <c r="AI364" s="130"/>
      <c r="AJ364" s="132"/>
      <c r="AK364" s="3"/>
      <c r="AL364" s="42"/>
      <c r="AM364" s="130"/>
      <c r="AN364" s="132"/>
      <c r="AO364" s="3"/>
      <c r="AP364" s="42"/>
      <c r="AQ364" s="130"/>
      <c r="AR364" s="132"/>
      <c r="AS364" s="3"/>
      <c r="AT364" s="42"/>
      <c r="AU364" s="130"/>
      <c r="AV364" s="132"/>
      <c r="AW364" s="3"/>
      <c r="AX364" s="42"/>
      <c r="AY364" s="130"/>
      <c r="AZ364" s="132"/>
      <c r="BA364" s="3"/>
      <c r="BB364" s="42"/>
      <c r="BC364" s="130"/>
      <c r="BD364" s="132"/>
      <c r="BE364" s="3"/>
      <c r="BF364" s="42"/>
      <c r="BG364" s="33"/>
      <c r="BH364" s="22"/>
    </row>
    <row r="365" spans="1:60" customFormat="1" x14ac:dyDescent="0.25">
      <c r="A365" s="30"/>
      <c r="B365" s="62"/>
      <c r="C365" s="128">
        <f t="shared" si="48"/>
        <v>1</v>
      </c>
      <c r="D365" s="129">
        <f t="shared" si="49"/>
        <v>1</v>
      </c>
      <c r="E365" s="33">
        <f t="shared" si="50"/>
        <v>5</v>
      </c>
      <c r="F365" s="33">
        <v>5</v>
      </c>
      <c r="G365" s="147">
        <v>44036</v>
      </c>
      <c r="H365" s="22"/>
      <c r="I365" s="3"/>
      <c r="J365" s="42"/>
      <c r="K365" s="134">
        <v>0</v>
      </c>
      <c r="L365" s="22"/>
      <c r="M365" s="3"/>
      <c r="N365" s="42"/>
      <c r="O365" s="134">
        <v>0</v>
      </c>
      <c r="P365" s="22"/>
      <c r="Q365" s="3"/>
      <c r="R365" s="42"/>
      <c r="S365" s="134">
        <v>0</v>
      </c>
      <c r="T365" s="22"/>
      <c r="U365" s="3"/>
      <c r="V365" s="42"/>
      <c r="W365" s="134">
        <v>0</v>
      </c>
      <c r="X365" s="22"/>
      <c r="Y365" s="3">
        <v>5</v>
      </c>
      <c r="Z365" s="42">
        <v>44031</v>
      </c>
      <c r="AA365" s="130">
        <v>5</v>
      </c>
      <c r="AB365" s="22"/>
      <c r="AC365" s="3"/>
      <c r="AD365" s="42"/>
      <c r="AE365" s="130"/>
      <c r="AF365" s="22"/>
      <c r="AG365" s="3"/>
      <c r="AH365" s="42"/>
      <c r="AI365" s="130"/>
      <c r="AJ365" s="132"/>
      <c r="AK365" s="3"/>
      <c r="AL365" s="42"/>
      <c r="AM365" s="130"/>
      <c r="AN365" s="132"/>
      <c r="AO365" s="3"/>
      <c r="AP365" s="42"/>
      <c r="AQ365" s="130"/>
      <c r="AR365" s="132"/>
      <c r="AS365" s="3"/>
      <c r="AT365" s="42"/>
      <c r="AU365" s="130"/>
      <c r="AV365" s="132"/>
      <c r="AW365" s="3"/>
      <c r="AX365" s="42"/>
      <c r="AY365" s="130"/>
      <c r="AZ365" s="132"/>
      <c r="BA365" s="3"/>
      <c r="BB365" s="42"/>
      <c r="BC365" s="130"/>
      <c r="BD365" s="132"/>
      <c r="BE365" s="3"/>
      <c r="BF365" s="42" t="s">
        <v>4</v>
      </c>
      <c r="BG365" s="33"/>
      <c r="BH365" s="22"/>
    </row>
    <row r="366" spans="1:60" customFormat="1" x14ac:dyDescent="0.25">
      <c r="A366" s="30">
        <v>44036</v>
      </c>
      <c r="B366" s="62">
        <v>0.66666666666666663</v>
      </c>
      <c r="C366" s="128">
        <f t="shared" si="48"/>
        <v>3</v>
      </c>
      <c r="D366" s="129">
        <f t="shared" si="49"/>
        <v>3</v>
      </c>
      <c r="E366" s="33">
        <f t="shared" si="50"/>
        <v>195</v>
      </c>
      <c r="F366" s="33">
        <v>5</v>
      </c>
      <c r="G366" s="147">
        <v>44036</v>
      </c>
      <c r="H366" s="22"/>
      <c r="I366" s="3">
        <v>6</v>
      </c>
      <c r="J366" s="42">
        <v>44035</v>
      </c>
      <c r="K366" s="130">
        <v>15</v>
      </c>
      <c r="L366" s="22"/>
      <c r="M366" s="3">
        <v>8</v>
      </c>
      <c r="N366" s="42">
        <v>44034</v>
      </c>
      <c r="O366" s="130">
        <v>15</v>
      </c>
      <c r="P366" s="22"/>
      <c r="Q366" s="3">
        <v>8</v>
      </c>
      <c r="R366" s="42">
        <v>44033</v>
      </c>
      <c r="S366" s="130">
        <v>15</v>
      </c>
      <c r="T366" s="22"/>
      <c r="U366" s="3">
        <v>8</v>
      </c>
      <c r="V366" s="42">
        <v>44032</v>
      </c>
      <c r="W366" s="130">
        <v>15</v>
      </c>
      <c r="X366" s="22"/>
      <c r="Y366" s="3">
        <v>5</v>
      </c>
      <c r="Z366" s="42">
        <v>44031</v>
      </c>
      <c r="AA366" s="130">
        <v>15</v>
      </c>
      <c r="AB366" s="22"/>
      <c r="AC366" s="3">
        <v>3</v>
      </c>
      <c r="AD366" s="42">
        <v>44030</v>
      </c>
      <c r="AE366" s="130">
        <v>15</v>
      </c>
      <c r="AF366" s="22"/>
      <c r="AG366" s="3">
        <v>1</v>
      </c>
      <c r="AH366" s="42">
        <v>44029</v>
      </c>
      <c r="AI366" s="130">
        <v>15</v>
      </c>
      <c r="AJ366" s="132"/>
      <c r="AK366" s="3">
        <v>1</v>
      </c>
      <c r="AL366" s="42">
        <v>44028</v>
      </c>
      <c r="AM366" s="130">
        <v>15</v>
      </c>
      <c r="AN366" s="132"/>
      <c r="AO366" s="3">
        <v>1</v>
      </c>
      <c r="AP366" s="42">
        <v>44027</v>
      </c>
      <c r="AQ366" s="130">
        <v>15</v>
      </c>
      <c r="AR366" s="132"/>
      <c r="AS366" s="3">
        <v>1</v>
      </c>
      <c r="AT366" s="42">
        <v>44026</v>
      </c>
      <c r="AU366" s="130">
        <v>15</v>
      </c>
      <c r="AV366" s="132"/>
      <c r="AW366" s="3">
        <v>1</v>
      </c>
      <c r="AX366" s="42">
        <v>44025</v>
      </c>
      <c r="AY366" s="130">
        <v>15</v>
      </c>
      <c r="AZ366" s="132"/>
      <c r="BA366" s="3">
        <v>1</v>
      </c>
      <c r="BB366" s="42">
        <v>44024</v>
      </c>
      <c r="BC366" s="130">
        <v>15</v>
      </c>
      <c r="BD366" s="132"/>
      <c r="BE366" s="3">
        <v>1</v>
      </c>
      <c r="BF366" s="42">
        <v>44023</v>
      </c>
      <c r="BG366" s="33">
        <v>15</v>
      </c>
      <c r="BH366" s="22"/>
    </row>
    <row r="367" spans="1:60" customFormat="1" ht="13.75" thickBot="1" x14ac:dyDescent="0.3">
      <c r="A367" s="30"/>
      <c r="B367" s="62"/>
      <c r="C367" s="128">
        <f t="shared" si="48"/>
        <v>1</v>
      </c>
      <c r="D367" s="129">
        <f t="shared" si="49"/>
        <v>1</v>
      </c>
      <c r="E367" s="33">
        <f t="shared" si="50"/>
        <v>30</v>
      </c>
      <c r="F367" s="33">
        <v>5</v>
      </c>
      <c r="G367" s="147">
        <v>44036</v>
      </c>
      <c r="H367" s="22"/>
      <c r="I367" s="3"/>
      <c r="J367" s="42"/>
      <c r="K367" s="134">
        <v>0</v>
      </c>
      <c r="L367" s="22"/>
      <c r="M367" s="3"/>
      <c r="N367" s="42"/>
      <c r="O367" s="134">
        <v>0</v>
      </c>
      <c r="P367" s="22"/>
      <c r="Q367" s="3"/>
      <c r="R367" s="42"/>
      <c r="S367" s="134">
        <v>0</v>
      </c>
      <c r="T367" s="22"/>
      <c r="U367" s="3"/>
      <c r="V367" s="42"/>
      <c r="W367" s="134">
        <v>0</v>
      </c>
      <c r="X367" s="22"/>
      <c r="Y367" s="3"/>
      <c r="Z367" s="42"/>
      <c r="AA367" s="134">
        <v>0</v>
      </c>
      <c r="AB367" s="22"/>
      <c r="AC367" s="3"/>
      <c r="AD367" s="42"/>
      <c r="AE367" s="134">
        <v>0</v>
      </c>
      <c r="AF367" s="22"/>
      <c r="AG367" s="3"/>
      <c r="AH367" s="42"/>
      <c r="AI367" s="134">
        <v>0</v>
      </c>
      <c r="AJ367" s="132"/>
      <c r="AK367" s="3">
        <v>1</v>
      </c>
      <c r="AL367" s="42">
        <v>44028</v>
      </c>
      <c r="AM367" s="130">
        <v>5</v>
      </c>
      <c r="AN367" s="22"/>
      <c r="AO367" s="3">
        <v>1</v>
      </c>
      <c r="AP367" s="42">
        <v>44027</v>
      </c>
      <c r="AQ367" s="130">
        <v>5</v>
      </c>
      <c r="AR367" s="22"/>
      <c r="AS367" s="3">
        <v>1</v>
      </c>
      <c r="AT367" s="42">
        <v>44026</v>
      </c>
      <c r="AU367" s="130">
        <v>5</v>
      </c>
      <c r="AV367" s="22"/>
      <c r="AW367" s="3">
        <v>1</v>
      </c>
      <c r="AX367" s="42">
        <v>44025</v>
      </c>
      <c r="AY367" s="130">
        <v>5</v>
      </c>
      <c r="AZ367" s="22"/>
      <c r="BA367" s="3">
        <v>1</v>
      </c>
      <c r="BB367" s="42">
        <v>44024</v>
      </c>
      <c r="BC367" s="130">
        <v>5</v>
      </c>
      <c r="BD367" s="22"/>
      <c r="BE367" s="3">
        <v>1</v>
      </c>
      <c r="BF367" s="42">
        <v>44023</v>
      </c>
      <c r="BG367" s="130">
        <v>5</v>
      </c>
      <c r="BH367" s="22"/>
    </row>
    <row r="368" spans="1:60" s="8" customFormat="1" x14ac:dyDescent="0.25">
      <c r="A368" s="5">
        <v>44037</v>
      </c>
      <c r="B368" s="63">
        <v>0.375</v>
      </c>
      <c r="C368" s="135">
        <f t="shared" si="48"/>
        <v>3</v>
      </c>
      <c r="D368" s="136">
        <f t="shared" ref="D368:D373" si="51">C368</f>
        <v>3</v>
      </c>
      <c r="E368" s="7">
        <f t="shared" si="50"/>
        <v>195</v>
      </c>
      <c r="F368" s="7">
        <v>5</v>
      </c>
      <c r="G368" s="141">
        <v>44037</v>
      </c>
      <c r="H368" s="12"/>
      <c r="I368" s="9">
        <v>6</v>
      </c>
      <c r="J368" s="10">
        <v>44036</v>
      </c>
      <c r="K368" s="137">
        <v>15</v>
      </c>
      <c r="L368" s="12"/>
      <c r="M368" s="9">
        <v>8</v>
      </c>
      <c r="N368" s="10">
        <v>44035</v>
      </c>
      <c r="O368" s="137">
        <v>15</v>
      </c>
      <c r="P368" s="12"/>
      <c r="Q368" s="9">
        <v>8</v>
      </c>
      <c r="R368" s="10">
        <v>44034</v>
      </c>
      <c r="S368" s="137">
        <v>15</v>
      </c>
      <c r="T368" s="12"/>
      <c r="U368" s="9">
        <v>8</v>
      </c>
      <c r="V368" s="10">
        <v>44033</v>
      </c>
      <c r="W368" s="137">
        <v>15</v>
      </c>
      <c r="X368" s="12"/>
      <c r="Y368" s="9">
        <v>5</v>
      </c>
      <c r="Z368" s="10">
        <v>44032</v>
      </c>
      <c r="AA368" s="137">
        <v>15</v>
      </c>
      <c r="AB368" s="12"/>
      <c r="AC368" s="9">
        <v>3</v>
      </c>
      <c r="AD368" s="10">
        <v>44031</v>
      </c>
      <c r="AE368" s="137">
        <v>15</v>
      </c>
      <c r="AF368" s="12"/>
      <c r="AG368" s="9">
        <v>1</v>
      </c>
      <c r="AH368" s="10">
        <v>44030</v>
      </c>
      <c r="AI368" s="137">
        <v>15</v>
      </c>
      <c r="AJ368" s="139"/>
      <c r="AK368" s="9">
        <v>1</v>
      </c>
      <c r="AL368" s="10">
        <v>44029</v>
      </c>
      <c r="AM368" s="137">
        <v>15</v>
      </c>
      <c r="AN368" s="139"/>
      <c r="AO368" s="9">
        <v>1</v>
      </c>
      <c r="AP368" s="10">
        <v>44028</v>
      </c>
      <c r="AQ368" s="137">
        <v>15</v>
      </c>
      <c r="AR368" s="139"/>
      <c r="AS368" s="9">
        <v>1</v>
      </c>
      <c r="AT368" s="10">
        <v>44027</v>
      </c>
      <c r="AU368" s="137">
        <v>15</v>
      </c>
      <c r="AV368" s="139"/>
      <c r="AW368" s="9">
        <v>1</v>
      </c>
      <c r="AX368" s="10">
        <v>44026</v>
      </c>
      <c r="AY368" s="137">
        <v>15</v>
      </c>
      <c r="AZ368" s="139"/>
      <c r="BA368" s="9">
        <v>1</v>
      </c>
      <c r="BB368" s="10">
        <v>44025</v>
      </c>
      <c r="BC368" s="137">
        <v>15</v>
      </c>
      <c r="BD368" s="139"/>
      <c r="BE368" s="9">
        <v>1</v>
      </c>
      <c r="BF368" s="10">
        <v>44024</v>
      </c>
      <c r="BG368" s="7">
        <v>15</v>
      </c>
      <c r="BH368" s="12"/>
    </row>
    <row r="369" spans="1:60" customFormat="1" x14ac:dyDescent="0.25">
      <c r="A369" s="30"/>
      <c r="B369" s="62"/>
      <c r="C369" s="128">
        <f t="shared" si="48"/>
        <v>1</v>
      </c>
      <c r="D369" s="129">
        <f t="shared" si="51"/>
        <v>1</v>
      </c>
      <c r="E369" s="33">
        <f t="shared" si="50"/>
        <v>25</v>
      </c>
      <c r="F369" s="33">
        <v>5</v>
      </c>
      <c r="G369" s="147">
        <v>44037</v>
      </c>
      <c r="H369" s="22"/>
      <c r="I369" s="3">
        <v>6</v>
      </c>
      <c r="J369" s="42">
        <v>44036</v>
      </c>
      <c r="K369" s="130">
        <v>5</v>
      </c>
      <c r="L369" s="22"/>
      <c r="M369" s="3"/>
      <c r="N369" s="42"/>
      <c r="O369" s="134">
        <v>0</v>
      </c>
      <c r="P369" s="22"/>
      <c r="Q369" s="3"/>
      <c r="R369" s="42"/>
      <c r="S369" s="134">
        <v>0</v>
      </c>
      <c r="T369" s="22"/>
      <c r="U369" s="3"/>
      <c r="V369" s="42"/>
      <c r="W369" s="134">
        <v>0</v>
      </c>
      <c r="X369" s="22"/>
      <c r="Y369" s="3"/>
      <c r="Z369" s="42"/>
      <c r="AA369" s="134">
        <v>0</v>
      </c>
      <c r="AB369" s="22"/>
      <c r="AC369" s="3"/>
      <c r="AD369" s="42"/>
      <c r="AE369" s="134">
        <v>0</v>
      </c>
      <c r="AF369" s="22"/>
      <c r="AG369" s="3"/>
      <c r="AH369" s="42"/>
      <c r="AI369" s="134">
        <v>0</v>
      </c>
      <c r="AJ369" s="132"/>
      <c r="AK369" s="3"/>
      <c r="AL369" s="42"/>
      <c r="AM369" s="134">
        <v>0</v>
      </c>
      <c r="AN369" s="132"/>
      <c r="AO369" s="3"/>
      <c r="AP369" s="42"/>
      <c r="AQ369" s="134">
        <v>0</v>
      </c>
      <c r="AR369" s="132"/>
      <c r="AS369" s="3">
        <v>1</v>
      </c>
      <c r="AT369" s="42">
        <v>44027</v>
      </c>
      <c r="AU369" s="130">
        <v>5</v>
      </c>
      <c r="AV369" s="132"/>
      <c r="AW369" s="3">
        <v>1</v>
      </c>
      <c r="AX369" s="42">
        <v>44026</v>
      </c>
      <c r="AY369" s="130">
        <v>5</v>
      </c>
      <c r="AZ369" s="132"/>
      <c r="BA369" s="3">
        <v>1</v>
      </c>
      <c r="BB369" s="42">
        <v>44025</v>
      </c>
      <c r="BC369" s="130">
        <v>5</v>
      </c>
      <c r="BD369" s="132"/>
      <c r="BE369" s="3">
        <v>1</v>
      </c>
      <c r="BF369" s="42">
        <v>44024</v>
      </c>
      <c r="BG369" s="33">
        <v>5</v>
      </c>
      <c r="BH369" s="22"/>
    </row>
    <row r="370" spans="1:60" customFormat="1" x14ac:dyDescent="0.25">
      <c r="A370" s="30">
        <v>44037</v>
      </c>
      <c r="B370" s="62">
        <v>0.58333333333333337</v>
      </c>
      <c r="C370" s="128">
        <f t="shared" si="48"/>
        <v>5</v>
      </c>
      <c r="D370" s="129">
        <f t="shared" si="51"/>
        <v>5</v>
      </c>
      <c r="E370" s="33">
        <f t="shared" si="50"/>
        <v>325</v>
      </c>
      <c r="F370" s="33">
        <v>5</v>
      </c>
      <c r="G370" s="147">
        <v>44037</v>
      </c>
      <c r="H370" s="22"/>
      <c r="I370" s="3">
        <v>6</v>
      </c>
      <c r="J370" s="42">
        <v>44036</v>
      </c>
      <c r="K370" s="130">
        <v>25</v>
      </c>
      <c r="L370" s="22"/>
      <c r="M370" s="3">
        <v>8</v>
      </c>
      <c r="N370" s="42">
        <v>44035</v>
      </c>
      <c r="O370" s="130">
        <v>25</v>
      </c>
      <c r="P370" s="22"/>
      <c r="Q370" s="3">
        <v>8</v>
      </c>
      <c r="R370" s="42">
        <v>44034</v>
      </c>
      <c r="S370" s="130">
        <v>25</v>
      </c>
      <c r="T370" s="22"/>
      <c r="U370" s="3">
        <v>8</v>
      </c>
      <c r="V370" s="42">
        <v>44033</v>
      </c>
      <c r="W370" s="130">
        <v>25</v>
      </c>
      <c r="X370" s="22"/>
      <c r="Y370" s="3">
        <v>5</v>
      </c>
      <c r="Z370" s="42">
        <v>44032</v>
      </c>
      <c r="AA370" s="130">
        <v>25</v>
      </c>
      <c r="AB370" s="22"/>
      <c r="AC370" s="3">
        <v>3</v>
      </c>
      <c r="AD370" s="42">
        <v>44031</v>
      </c>
      <c r="AE370" s="130">
        <v>25</v>
      </c>
      <c r="AF370" s="22"/>
      <c r="AG370" s="3">
        <v>1</v>
      </c>
      <c r="AH370" s="42">
        <v>44030</v>
      </c>
      <c r="AI370" s="130">
        <v>25</v>
      </c>
      <c r="AJ370" s="132"/>
      <c r="AK370" s="3">
        <v>1</v>
      </c>
      <c r="AL370" s="42">
        <v>44029</v>
      </c>
      <c r="AM370" s="130">
        <v>25</v>
      </c>
      <c r="AN370" s="132"/>
      <c r="AO370" s="3">
        <v>1</v>
      </c>
      <c r="AP370" s="42">
        <v>44028</v>
      </c>
      <c r="AQ370" s="130">
        <v>25</v>
      </c>
      <c r="AR370" s="132"/>
      <c r="AS370" s="3">
        <v>1</v>
      </c>
      <c r="AT370" s="42">
        <v>44027</v>
      </c>
      <c r="AU370" s="130">
        <v>25</v>
      </c>
      <c r="AV370" s="132"/>
      <c r="AW370" s="3">
        <v>1</v>
      </c>
      <c r="AX370" s="42">
        <v>44026</v>
      </c>
      <c r="AY370" s="130">
        <v>25</v>
      </c>
      <c r="AZ370" s="132"/>
      <c r="BA370" s="3">
        <v>1</v>
      </c>
      <c r="BB370" s="42">
        <v>44025</v>
      </c>
      <c r="BC370" s="130">
        <v>25</v>
      </c>
      <c r="BD370" s="132"/>
      <c r="BE370" s="3">
        <v>1</v>
      </c>
      <c r="BF370" s="42">
        <v>44024</v>
      </c>
      <c r="BG370" s="33">
        <v>25</v>
      </c>
      <c r="BH370" s="22"/>
    </row>
    <row r="371" spans="1:60" customFormat="1" ht="13.75" thickBot="1" x14ac:dyDescent="0.3">
      <c r="A371" s="30">
        <v>44037</v>
      </c>
      <c r="B371" s="62">
        <v>0.66666666666666663</v>
      </c>
      <c r="C371" s="128">
        <f t="shared" si="48"/>
        <v>3</v>
      </c>
      <c r="D371" s="129">
        <f t="shared" si="51"/>
        <v>3</v>
      </c>
      <c r="E371" s="33">
        <f t="shared" si="50"/>
        <v>195</v>
      </c>
      <c r="F371" s="33">
        <v>5</v>
      </c>
      <c r="G371" s="147">
        <v>44037</v>
      </c>
      <c r="H371" s="22"/>
      <c r="I371" s="3">
        <v>6</v>
      </c>
      <c r="J371" s="42">
        <v>44036</v>
      </c>
      <c r="K371" s="130">
        <v>15</v>
      </c>
      <c r="L371" s="22"/>
      <c r="M371" s="3">
        <v>8</v>
      </c>
      <c r="N371" s="42">
        <v>44035</v>
      </c>
      <c r="O371" s="130">
        <v>15</v>
      </c>
      <c r="P371" s="22"/>
      <c r="Q371" s="3">
        <v>8</v>
      </c>
      <c r="R371" s="42">
        <v>44034</v>
      </c>
      <c r="S371" s="130">
        <v>15</v>
      </c>
      <c r="T371" s="22"/>
      <c r="U371" s="3">
        <v>8</v>
      </c>
      <c r="V371" s="42">
        <v>44033</v>
      </c>
      <c r="W371" s="130">
        <v>15</v>
      </c>
      <c r="X371" s="22"/>
      <c r="Y371" s="3">
        <v>5</v>
      </c>
      <c r="Z371" s="42">
        <v>44032</v>
      </c>
      <c r="AA371" s="130">
        <v>15</v>
      </c>
      <c r="AB371" s="22"/>
      <c r="AC371" s="3">
        <v>3</v>
      </c>
      <c r="AD371" s="42">
        <v>44031</v>
      </c>
      <c r="AE371" s="130">
        <v>15</v>
      </c>
      <c r="AF371" s="22"/>
      <c r="AG371" s="3">
        <v>1</v>
      </c>
      <c r="AH371" s="42">
        <v>44030</v>
      </c>
      <c r="AI371" s="130">
        <v>15</v>
      </c>
      <c r="AJ371" s="132"/>
      <c r="AK371" s="3">
        <v>1</v>
      </c>
      <c r="AL371" s="42">
        <v>44029</v>
      </c>
      <c r="AM371" s="130">
        <v>15</v>
      </c>
      <c r="AN371" s="132"/>
      <c r="AO371" s="3">
        <v>1</v>
      </c>
      <c r="AP371" s="42">
        <v>44028</v>
      </c>
      <c r="AQ371" s="130">
        <v>15</v>
      </c>
      <c r="AR371" s="132"/>
      <c r="AS371" s="3">
        <v>1</v>
      </c>
      <c r="AT371" s="42">
        <v>44027</v>
      </c>
      <c r="AU371" s="130">
        <v>15</v>
      </c>
      <c r="AV371" s="132"/>
      <c r="AW371" s="3">
        <v>1</v>
      </c>
      <c r="AX371" s="42">
        <v>44026</v>
      </c>
      <c r="AY371" s="130">
        <v>15</v>
      </c>
      <c r="AZ371" s="132"/>
      <c r="BA371" s="3">
        <v>1</v>
      </c>
      <c r="BB371" s="42">
        <v>44025</v>
      </c>
      <c r="BC371" s="130">
        <v>15</v>
      </c>
      <c r="BD371" s="132"/>
      <c r="BE371" s="3">
        <v>1</v>
      </c>
      <c r="BF371" s="42">
        <v>44024</v>
      </c>
      <c r="BG371" s="33">
        <v>15</v>
      </c>
      <c r="BH371" s="22"/>
    </row>
    <row r="372" spans="1:60" s="8" customFormat="1" x14ac:dyDescent="0.25">
      <c r="A372" s="5">
        <v>44038</v>
      </c>
      <c r="B372" s="63">
        <v>0.375</v>
      </c>
      <c r="C372" s="135">
        <f t="shared" si="48"/>
        <v>1</v>
      </c>
      <c r="D372" s="136">
        <f t="shared" si="51"/>
        <v>1</v>
      </c>
      <c r="E372" s="7">
        <f t="shared" si="50"/>
        <v>65</v>
      </c>
      <c r="F372" s="7">
        <v>5</v>
      </c>
      <c r="G372" s="141">
        <v>44037</v>
      </c>
      <c r="H372" s="12"/>
      <c r="I372" s="9">
        <v>6</v>
      </c>
      <c r="J372" s="10">
        <v>44036</v>
      </c>
      <c r="K372" s="137">
        <v>5</v>
      </c>
      <c r="L372" s="12"/>
      <c r="M372" s="9">
        <v>8</v>
      </c>
      <c r="N372" s="10">
        <v>44035</v>
      </c>
      <c r="O372" s="137">
        <v>5</v>
      </c>
      <c r="P372" s="12"/>
      <c r="Q372" s="9">
        <v>8</v>
      </c>
      <c r="R372" s="10">
        <v>44034</v>
      </c>
      <c r="S372" s="137">
        <v>5</v>
      </c>
      <c r="T372" s="12"/>
      <c r="U372" s="9">
        <v>8</v>
      </c>
      <c r="V372" s="10">
        <v>44033</v>
      </c>
      <c r="W372" s="137">
        <v>5</v>
      </c>
      <c r="X372" s="12"/>
      <c r="Y372" s="9">
        <v>5</v>
      </c>
      <c r="Z372" s="10">
        <v>44032</v>
      </c>
      <c r="AA372" s="137">
        <v>5</v>
      </c>
      <c r="AB372" s="12"/>
      <c r="AC372" s="9">
        <v>3</v>
      </c>
      <c r="AD372" s="10">
        <v>44031</v>
      </c>
      <c r="AE372" s="137">
        <v>5</v>
      </c>
      <c r="AF372" s="12"/>
      <c r="AG372" s="9">
        <v>1</v>
      </c>
      <c r="AH372" s="10">
        <v>44030</v>
      </c>
      <c r="AI372" s="137">
        <v>5</v>
      </c>
      <c r="AJ372" s="139"/>
      <c r="AK372" s="9">
        <v>1</v>
      </c>
      <c r="AL372" s="10">
        <v>44029</v>
      </c>
      <c r="AM372" s="137">
        <v>5</v>
      </c>
      <c r="AN372" s="139"/>
      <c r="AO372" s="9">
        <v>1</v>
      </c>
      <c r="AP372" s="10">
        <v>44028</v>
      </c>
      <c r="AQ372" s="137">
        <v>5</v>
      </c>
      <c r="AR372" s="139"/>
      <c r="AS372" s="9">
        <v>1</v>
      </c>
      <c r="AT372" s="10">
        <v>44027</v>
      </c>
      <c r="AU372" s="137">
        <v>5</v>
      </c>
      <c r="AV372" s="139"/>
      <c r="AW372" s="9">
        <v>1</v>
      </c>
      <c r="AX372" s="10">
        <v>44026</v>
      </c>
      <c r="AY372" s="137">
        <v>5</v>
      </c>
      <c r="AZ372" s="139"/>
      <c r="BA372" s="9">
        <v>1</v>
      </c>
      <c r="BB372" s="10">
        <v>44025</v>
      </c>
      <c r="BC372" s="137">
        <v>5</v>
      </c>
      <c r="BD372" s="139"/>
      <c r="BE372" s="9">
        <v>1</v>
      </c>
      <c r="BF372" s="10">
        <v>44024</v>
      </c>
      <c r="BG372" s="7">
        <v>5</v>
      </c>
      <c r="BH372" s="12"/>
    </row>
    <row r="373" spans="1:60" x14ac:dyDescent="0.25">
      <c r="A373" s="30"/>
      <c r="B373" s="62"/>
      <c r="C373" s="128">
        <f t="shared" si="48"/>
        <v>2</v>
      </c>
      <c r="D373" s="129">
        <f t="shared" si="51"/>
        <v>2</v>
      </c>
      <c r="E373" s="33">
        <f t="shared" si="50"/>
        <v>130</v>
      </c>
      <c r="F373" s="33">
        <v>5</v>
      </c>
      <c r="G373" s="147">
        <v>44038</v>
      </c>
      <c r="H373" s="22"/>
      <c r="I373" s="3">
        <v>6</v>
      </c>
      <c r="J373" s="42">
        <v>44037</v>
      </c>
      <c r="K373" s="130">
        <v>10</v>
      </c>
      <c r="L373" s="22"/>
      <c r="M373" s="3">
        <v>8</v>
      </c>
      <c r="N373" s="42">
        <v>44036</v>
      </c>
      <c r="O373" s="130">
        <v>10</v>
      </c>
      <c r="P373" s="22"/>
      <c r="Q373" s="3">
        <v>8</v>
      </c>
      <c r="R373" s="42">
        <v>44035</v>
      </c>
      <c r="S373" s="130">
        <v>10</v>
      </c>
      <c r="T373" s="22"/>
      <c r="U373" s="3">
        <v>8</v>
      </c>
      <c r="V373" s="42">
        <v>44034</v>
      </c>
      <c r="W373" s="130">
        <v>10</v>
      </c>
      <c r="X373" s="22"/>
      <c r="Y373" s="3">
        <v>5</v>
      </c>
      <c r="Z373" s="42">
        <v>44033</v>
      </c>
      <c r="AA373" s="130">
        <v>10</v>
      </c>
      <c r="AB373" s="22"/>
      <c r="AC373" s="3">
        <v>3</v>
      </c>
      <c r="AD373" s="42">
        <v>44032</v>
      </c>
      <c r="AE373" s="130">
        <v>10</v>
      </c>
      <c r="AF373" s="22"/>
      <c r="AG373" s="3">
        <v>1</v>
      </c>
      <c r="AH373" s="42">
        <v>44031</v>
      </c>
      <c r="AI373" s="130">
        <v>10</v>
      </c>
      <c r="AJ373" s="132"/>
      <c r="AK373" s="3">
        <v>1</v>
      </c>
      <c r="AL373" s="42">
        <v>44030</v>
      </c>
      <c r="AM373" s="130">
        <v>10</v>
      </c>
      <c r="AN373" s="132"/>
      <c r="AO373" s="3">
        <v>1</v>
      </c>
      <c r="AP373" s="42">
        <v>44029</v>
      </c>
      <c r="AQ373" s="130">
        <v>10</v>
      </c>
      <c r="AR373" s="132"/>
      <c r="AS373" s="3">
        <v>1</v>
      </c>
      <c r="AT373" s="42">
        <v>44028</v>
      </c>
      <c r="AU373" s="130">
        <v>10</v>
      </c>
      <c r="AV373" s="132"/>
      <c r="AW373" s="3">
        <v>1</v>
      </c>
      <c r="AX373" s="42">
        <v>44027</v>
      </c>
      <c r="AY373" s="130">
        <v>10</v>
      </c>
      <c r="AZ373" s="132"/>
      <c r="BA373" s="3">
        <v>1</v>
      </c>
      <c r="BB373" s="42">
        <v>44026</v>
      </c>
      <c r="BC373" s="130">
        <v>10</v>
      </c>
      <c r="BD373" s="132"/>
      <c r="BE373" s="3">
        <v>1</v>
      </c>
      <c r="BF373" s="42">
        <v>44025</v>
      </c>
      <c r="BG373" s="33">
        <v>10</v>
      </c>
      <c r="BH373" s="22"/>
    </row>
    <row r="374" spans="1:60" x14ac:dyDescent="0.25">
      <c r="A374" s="30">
        <v>44038</v>
      </c>
      <c r="B374" s="62">
        <v>0.33333333333333331</v>
      </c>
      <c r="C374" s="128">
        <f t="shared" si="48"/>
        <v>2</v>
      </c>
      <c r="D374" s="129">
        <f t="shared" ref="D374:D385" si="52">C374</f>
        <v>2</v>
      </c>
      <c r="E374" s="33">
        <f t="shared" si="50"/>
        <v>130</v>
      </c>
      <c r="F374" s="33">
        <v>5</v>
      </c>
      <c r="G374" s="147">
        <v>44038</v>
      </c>
      <c r="H374" s="22"/>
      <c r="I374" s="3">
        <v>6</v>
      </c>
      <c r="J374" s="42">
        <v>44037</v>
      </c>
      <c r="K374" s="130">
        <v>10</v>
      </c>
      <c r="L374" s="22"/>
      <c r="M374" s="3">
        <v>8</v>
      </c>
      <c r="N374" s="42">
        <v>44036</v>
      </c>
      <c r="O374" s="130">
        <v>10</v>
      </c>
      <c r="P374" s="22"/>
      <c r="Q374" s="3">
        <v>8</v>
      </c>
      <c r="R374" s="42">
        <v>44035</v>
      </c>
      <c r="S374" s="130">
        <v>10</v>
      </c>
      <c r="T374" s="22"/>
      <c r="U374" s="3">
        <v>8</v>
      </c>
      <c r="V374" s="42">
        <v>44034</v>
      </c>
      <c r="W374" s="130">
        <v>10</v>
      </c>
      <c r="X374" s="22"/>
      <c r="Y374" s="3">
        <v>5</v>
      </c>
      <c r="Z374" s="42">
        <v>44033</v>
      </c>
      <c r="AA374" s="130">
        <v>10</v>
      </c>
      <c r="AB374" s="22"/>
      <c r="AC374" s="3">
        <v>3</v>
      </c>
      <c r="AD374" s="42">
        <v>44032</v>
      </c>
      <c r="AE374" s="130">
        <v>10</v>
      </c>
      <c r="AF374" s="22"/>
      <c r="AG374" s="3">
        <v>1</v>
      </c>
      <c r="AH374" s="42">
        <v>44031</v>
      </c>
      <c r="AI374" s="130">
        <v>10</v>
      </c>
      <c r="AJ374" s="132"/>
      <c r="AK374" s="3">
        <v>1</v>
      </c>
      <c r="AL374" s="42">
        <v>44030</v>
      </c>
      <c r="AM374" s="130">
        <v>10</v>
      </c>
      <c r="AN374" s="132"/>
      <c r="AO374" s="3">
        <v>1</v>
      </c>
      <c r="AP374" s="42">
        <v>44029</v>
      </c>
      <c r="AQ374" s="130">
        <v>10</v>
      </c>
      <c r="AR374" s="132"/>
      <c r="AS374" s="3">
        <v>1</v>
      </c>
      <c r="AT374" s="42">
        <v>44028</v>
      </c>
      <c r="AU374" s="130">
        <v>10</v>
      </c>
      <c r="AV374" s="132"/>
      <c r="AW374" s="3">
        <v>1</v>
      </c>
      <c r="AX374" s="42">
        <v>44027</v>
      </c>
      <c r="AY374" s="130">
        <v>10</v>
      </c>
      <c r="AZ374" s="132"/>
      <c r="BA374" s="3">
        <v>1</v>
      </c>
      <c r="BB374" s="42">
        <v>44026</v>
      </c>
      <c r="BC374" s="130">
        <v>10</v>
      </c>
      <c r="BD374" s="132"/>
      <c r="BE374" s="3">
        <v>1</v>
      </c>
      <c r="BF374" s="42">
        <v>44025</v>
      </c>
      <c r="BG374" s="33">
        <v>10</v>
      </c>
      <c r="BH374" s="22"/>
    </row>
    <row r="375" spans="1:60" x14ac:dyDescent="0.25">
      <c r="A375" s="30"/>
      <c r="B375" s="62"/>
      <c r="C375" s="128">
        <f t="shared" si="48"/>
        <v>1</v>
      </c>
      <c r="D375" s="129">
        <f t="shared" si="52"/>
        <v>1</v>
      </c>
      <c r="E375" s="33">
        <f t="shared" si="50"/>
        <v>60</v>
      </c>
      <c r="F375" s="33">
        <v>5</v>
      </c>
      <c r="G375" s="147">
        <v>44038</v>
      </c>
      <c r="H375" s="22"/>
      <c r="I375" s="3">
        <v>6</v>
      </c>
      <c r="J375" s="42">
        <v>44037</v>
      </c>
      <c r="K375" s="130">
        <v>5</v>
      </c>
      <c r="L375" s="22"/>
      <c r="M375" s="3">
        <v>8</v>
      </c>
      <c r="N375" s="42">
        <v>44036</v>
      </c>
      <c r="O375" s="130">
        <v>5</v>
      </c>
      <c r="P375" s="22"/>
      <c r="Q375" s="3">
        <v>8</v>
      </c>
      <c r="R375" s="42">
        <v>44035</v>
      </c>
      <c r="S375" s="130">
        <v>5</v>
      </c>
      <c r="T375" s="22"/>
      <c r="U375" s="3">
        <v>8</v>
      </c>
      <c r="V375" s="42">
        <v>44034</v>
      </c>
      <c r="W375" s="130">
        <v>5</v>
      </c>
      <c r="X375" s="22"/>
      <c r="Y375" s="3">
        <v>5</v>
      </c>
      <c r="Z375" s="42">
        <v>44033</v>
      </c>
      <c r="AA375" s="130">
        <v>5</v>
      </c>
      <c r="AB375" s="22"/>
      <c r="AC375" s="3">
        <v>3</v>
      </c>
      <c r="AD375" s="42">
        <v>44032</v>
      </c>
      <c r="AE375" s="130">
        <v>5</v>
      </c>
      <c r="AF375" s="22"/>
      <c r="AG375" s="3">
        <v>1</v>
      </c>
      <c r="AH375" s="42">
        <v>44031</v>
      </c>
      <c r="AI375" s="130">
        <v>5</v>
      </c>
      <c r="AJ375" s="132"/>
      <c r="AK375" s="3">
        <v>1</v>
      </c>
      <c r="AL375" s="42">
        <v>44030</v>
      </c>
      <c r="AM375" s="130">
        <v>5</v>
      </c>
      <c r="AN375" s="132"/>
      <c r="AO375" s="3">
        <v>1</v>
      </c>
      <c r="AP375" s="42">
        <v>44029</v>
      </c>
      <c r="AQ375" s="130">
        <v>5</v>
      </c>
      <c r="AR375" s="132"/>
      <c r="AS375" s="3"/>
      <c r="AT375" s="42"/>
      <c r="AU375" s="134">
        <v>0</v>
      </c>
      <c r="AV375" s="132"/>
      <c r="AW375" s="3">
        <v>1</v>
      </c>
      <c r="AX375" s="42">
        <v>44027</v>
      </c>
      <c r="AY375" s="130">
        <v>5</v>
      </c>
      <c r="AZ375" s="132"/>
      <c r="BA375" s="3">
        <v>1</v>
      </c>
      <c r="BB375" s="42">
        <v>44026</v>
      </c>
      <c r="BC375" s="130">
        <v>5</v>
      </c>
      <c r="BD375" s="132"/>
      <c r="BE375" s="3">
        <v>1</v>
      </c>
      <c r="BF375" s="42">
        <v>44025</v>
      </c>
      <c r="BG375" s="33">
        <v>5</v>
      </c>
      <c r="BH375" s="22"/>
    </row>
    <row r="376" spans="1:60" x14ac:dyDescent="0.25">
      <c r="A376" s="30">
        <v>44038</v>
      </c>
      <c r="B376" s="62">
        <v>0.45833333333333331</v>
      </c>
      <c r="C376" s="128">
        <f t="shared" si="48"/>
        <v>2</v>
      </c>
      <c r="D376" s="129">
        <f t="shared" si="52"/>
        <v>2</v>
      </c>
      <c r="E376" s="33">
        <f t="shared" si="50"/>
        <v>130</v>
      </c>
      <c r="F376" s="33">
        <v>5</v>
      </c>
      <c r="G376" s="147">
        <v>44038</v>
      </c>
      <c r="H376" s="22"/>
      <c r="I376" s="3">
        <v>6</v>
      </c>
      <c r="J376" s="42">
        <v>44037</v>
      </c>
      <c r="K376" s="130">
        <v>10</v>
      </c>
      <c r="L376" s="22"/>
      <c r="M376" s="3">
        <v>8</v>
      </c>
      <c r="N376" s="42">
        <v>44036</v>
      </c>
      <c r="O376" s="130">
        <v>10</v>
      </c>
      <c r="P376" s="22"/>
      <c r="Q376" s="3">
        <v>8</v>
      </c>
      <c r="R376" s="42">
        <v>44035</v>
      </c>
      <c r="S376" s="130">
        <v>10</v>
      </c>
      <c r="T376" s="22"/>
      <c r="U376" s="3">
        <v>8</v>
      </c>
      <c r="V376" s="42">
        <v>44034</v>
      </c>
      <c r="W376" s="130">
        <v>10</v>
      </c>
      <c r="X376" s="22"/>
      <c r="Y376" s="3">
        <v>5</v>
      </c>
      <c r="Z376" s="42">
        <v>44033</v>
      </c>
      <c r="AA376" s="130">
        <v>10</v>
      </c>
      <c r="AB376" s="22"/>
      <c r="AC376" s="3">
        <v>3</v>
      </c>
      <c r="AD376" s="42">
        <v>44032</v>
      </c>
      <c r="AE376" s="130">
        <v>10</v>
      </c>
      <c r="AF376" s="22"/>
      <c r="AG376" s="3">
        <v>1</v>
      </c>
      <c r="AH376" s="42">
        <v>44031</v>
      </c>
      <c r="AI376" s="130">
        <v>10</v>
      </c>
      <c r="AJ376" s="132"/>
      <c r="AK376" s="3">
        <v>1</v>
      </c>
      <c r="AL376" s="42">
        <v>44030</v>
      </c>
      <c r="AM376" s="130">
        <v>10</v>
      </c>
      <c r="AN376" s="132"/>
      <c r="AO376" s="3">
        <v>1</v>
      </c>
      <c r="AP376" s="42">
        <v>44029</v>
      </c>
      <c r="AQ376" s="130">
        <v>10</v>
      </c>
      <c r="AR376" s="132"/>
      <c r="AS376" s="3">
        <v>1</v>
      </c>
      <c r="AT376" s="42">
        <v>44028</v>
      </c>
      <c r="AU376" s="130">
        <v>10</v>
      </c>
      <c r="AV376" s="132"/>
      <c r="AW376" s="3">
        <v>1</v>
      </c>
      <c r="AX376" s="42">
        <v>44027</v>
      </c>
      <c r="AY376" s="130">
        <v>10</v>
      </c>
      <c r="AZ376" s="132"/>
      <c r="BA376" s="3">
        <v>1</v>
      </c>
      <c r="BB376" s="42">
        <v>44026</v>
      </c>
      <c r="BC376" s="130">
        <v>10</v>
      </c>
      <c r="BD376" s="132"/>
      <c r="BE376" s="3">
        <v>1</v>
      </c>
      <c r="BF376" s="42">
        <v>44025</v>
      </c>
      <c r="BG376" s="33">
        <v>10</v>
      </c>
      <c r="BH376" s="22"/>
    </row>
    <row r="377" spans="1:60" x14ac:dyDescent="0.25">
      <c r="A377" s="30"/>
      <c r="B377" s="62"/>
      <c r="C377" s="128">
        <f t="shared" si="48"/>
        <v>1</v>
      </c>
      <c r="D377" s="129">
        <f t="shared" si="52"/>
        <v>1</v>
      </c>
      <c r="E377" s="33">
        <f t="shared" si="50"/>
        <v>50</v>
      </c>
      <c r="F377" s="33">
        <v>5</v>
      </c>
      <c r="G377" s="147">
        <v>44038</v>
      </c>
      <c r="H377" s="22"/>
      <c r="I377" s="3">
        <v>6</v>
      </c>
      <c r="J377" s="42">
        <v>44037</v>
      </c>
      <c r="K377" s="130">
        <v>5</v>
      </c>
      <c r="L377" s="22"/>
      <c r="M377" s="3">
        <v>8</v>
      </c>
      <c r="N377" s="42">
        <v>44036</v>
      </c>
      <c r="O377" s="130">
        <v>5</v>
      </c>
      <c r="P377" s="22"/>
      <c r="Q377" s="3">
        <v>8</v>
      </c>
      <c r="R377" s="42">
        <v>44035</v>
      </c>
      <c r="S377" s="130">
        <v>5</v>
      </c>
      <c r="T377" s="22"/>
      <c r="U377" s="3">
        <v>8</v>
      </c>
      <c r="V377" s="42">
        <v>44034</v>
      </c>
      <c r="W377" s="130">
        <v>5</v>
      </c>
      <c r="X377" s="22"/>
      <c r="Y377" s="3">
        <v>5</v>
      </c>
      <c r="Z377" s="42">
        <v>44033</v>
      </c>
      <c r="AA377" s="130">
        <v>5</v>
      </c>
      <c r="AB377" s="22"/>
      <c r="AC377" s="3">
        <v>3</v>
      </c>
      <c r="AD377" s="42">
        <v>44032</v>
      </c>
      <c r="AE377" s="130">
        <v>5</v>
      </c>
      <c r="AF377" s="22"/>
      <c r="AG377" s="3">
        <v>1</v>
      </c>
      <c r="AH377" s="42">
        <v>44031</v>
      </c>
      <c r="AI377" s="130">
        <v>5</v>
      </c>
      <c r="AJ377" s="132"/>
      <c r="AK377" s="3">
        <v>1</v>
      </c>
      <c r="AL377" s="42">
        <v>44030</v>
      </c>
      <c r="AM377" s="130">
        <v>5</v>
      </c>
      <c r="AN377" s="132"/>
      <c r="AO377" s="3">
        <v>1</v>
      </c>
      <c r="AP377" s="42">
        <v>44029</v>
      </c>
      <c r="AQ377" s="130">
        <v>5</v>
      </c>
      <c r="AR377" s="132"/>
      <c r="AS377" s="3"/>
      <c r="AT377" s="42"/>
      <c r="AU377" s="134">
        <v>0</v>
      </c>
      <c r="AV377" s="132"/>
      <c r="AW377" s="3"/>
      <c r="AX377" s="42"/>
      <c r="AY377" s="134">
        <v>0</v>
      </c>
      <c r="AZ377" s="132"/>
      <c r="BA377" s="3"/>
      <c r="BB377" s="42"/>
      <c r="BC377" s="134">
        <v>0</v>
      </c>
      <c r="BD377" s="132"/>
      <c r="BE377" s="3">
        <v>1</v>
      </c>
      <c r="BF377" s="42">
        <v>44025</v>
      </c>
      <c r="BG377" s="33">
        <v>5</v>
      </c>
      <c r="BH377" s="22"/>
    </row>
    <row r="378" spans="1:60" ht="13.75" thickBot="1" x14ac:dyDescent="0.3">
      <c r="A378" s="30">
        <v>44038</v>
      </c>
      <c r="B378" s="62">
        <v>0.54166666666666663</v>
      </c>
      <c r="C378" s="128">
        <f t="shared" si="48"/>
        <v>4</v>
      </c>
      <c r="D378" s="129">
        <f t="shared" si="52"/>
        <v>4</v>
      </c>
      <c r="E378" s="33">
        <f t="shared" si="50"/>
        <v>260</v>
      </c>
      <c r="F378" s="33">
        <v>5</v>
      </c>
      <c r="G378" s="147">
        <v>44038</v>
      </c>
      <c r="H378" s="22"/>
      <c r="I378" s="3">
        <v>6</v>
      </c>
      <c r="J378" s="42">
        <v>44037</v>
      </c>
      <c r="K378" s="130">
        <v>20</v>
      </c>
      <c r="L378" s="22"/>
      <c r="M378" s="3">
        <v>8</v>
      </c>
      <c r="N378" s="42">
        <v>44036</v>
      </c>
      <c r="O378" s="130">
        <v>20</v>
      </c>
      <c r="P378" s="22"/>
      <c r="Q378" s="3">
        <v>8</v>
      </c>
      <c r="R378" s="42">
        <v>44035</v>
      </c>
      <c r="S378" s="130">
        <v>20</v>
      </c>
      <c r="T378" s="22"/>
      <c r="U378" s="3">
        <v>8</v>
      </c>
      <c r="V378" s="42">
        <v>44034</v>
      </c>
      <c r="W378" s="130">
        <v>20</v>
      </c>
      <c r="X378" s="22"/>
      <c r="Y378" s="3">
        <v>5</v>
      </c>
      <c r="Z378" s="42">
        <v>44033</v>
      </c>
      <c r="AA378" s="130">
        <v>20</v>
      </c>
      <c r="AB378" s="22"/>
      <c r="AC378" s="3">
        <v>3</v>
      </c>
      <c r="AD378" s="42">
        <v>44032</v>
      </c>
      <c r="AE378" s="130">
        <v>20</v>
      </c>
      <c r="AF378" s="22"/>
      <c r="AG378" s="3">
        <v>1</v>
      </c>
      <c r="AH378" s="42">
        <v>44031</v>
      </c>
      <c r="AI378" s="130">
        <v>20</v>
      </c>
      <c r="AJ378" s="132"/>
      <c r="AK378" s="3">
        <v>1</v>
      </c>
      <c r="AL378" s="42">
        <v>44030</v>
      </c>
      <c r="AM378" s="130">
        <v>20</v>
      </c>
      <c r="AN378" s="132"/>
      <c r="AO378" s="3">
        <v>1</v>
      </c>
      <c r="AP378" s="42">
        <v>44029</v>
      </c>
      <c r="AQ378" s="130">
        <v>20</v>
      </c>
      <c r="AR378" s="132"/>
      <c r="AS378" s="3">
        <v>1</v>
      </c>
      <c r="AT378" s="42">
        <v>44028</v>
      </c>
      <c r="AU378" s="130">
        <v>20</v>
      </c>
      <c r="AV378" s="132"/>
      <c r="AW378" s="3">
        <v>1</v>
      </c>
      <c r="AX378" s="42">
        <v>44027</v>
      </c>
      <c r="AY378" s="130">
        <v>20</v>
      </c>
      <c r="AZ378" s="132"/>
      <c r="BA378" s="3">
        <v>1</v>
      </c>
      <c r="BB378" s="42">
        <v>44026</v>
      </c>
      <c r="BC378" s="130">
        <v>20</v>
      </c>
      <c r="BD378" s="132"/>
      <c r="BE378" s="3">
        <v>1</v>
      </c>
      <c r="BF378" s="42">
        <v>44025</v>
      </c>
      <c r="BG378" s="33">
        <v>20</v>
      </c>
      <c r="BH378" s="22"/>
    </row>
    <row r="379" spans="1:60" s="8" customFormat="1" x14ac:dyDescent="0.25">
      <c r="A379" s="5">
        <v>44039</v>
      </c>
      <c r="B379" s="63">
        <v>0.25</v>
      </c>
      <c r="C379" s="135">
        <f t="shared" si="48"/>
        <v>1</v>
      </c>
      <c r="D379" s="136">
        <f t="shared" si="52"/>
        <v>1</v>
      </c>
      <c r="E379" s="7">
        <f t="shared" si="50"/>
        <v>65</v>
      </c>
      <c r="F379" s="7">
        <v>5</v>
      </c>
      <c r="G379" s="141">
        <v>44038</v>
      </c>
      <c r="H379" s="12"/>
      <c r="I379" s="9">
        <v>6</v>
      </c>
      <c r="J379" s="10">
        <v>44037</v>
      </c>
      <c r="K379" s="137">
        <v>5</v>
      </c>
      <c r="L379" s="12"/>
      <c r="M379" s="9">
        <v>8</v>
      </c>
      <c r="N379" s="10">
        <v>44036</v>
      </c>
      <c r="O379" s="137">
        <v>5</v>
      </c>
      <c r="P379" s="12"/>
      <c r="Q379" s="9">
        <v>8</v>
      </c>
      <c r="R379" s="10">
        <v>44035</v>
      </c>
      <c r="S379" s="137">
        <v>5</v>
      </c>
      <c r="T379" s="12"/>
      <c r="U379" s="9">
        <v>8</v>
      </c>
      <c r="V379" s="10">
        <v>44034</v>
      </c>
      <c r="W379" s="137">
        <v>5</v>
      </c>
      <c r="X379" s="12"/>
      <c r="Y379" s="9">
        <v>5</v>
      </c>
      <c r="Z379" s="10">
        <v>44033</v>
      </c>
      <c r="AA379" s="137">
        <v>5</v>
      </c>
      <c r="AB379" s="12"/>
      <c r="AC379" s="9">
        <v>3</v>
      </c>
      <c r="AD379" s="10">
        <v>44032</v>
      </c>
      <c r="AE379" s="137">
        <v>5</v>
      </c>
      <c r="AF379" s="12"/>
      <c r="AG379" s="9">
        <v>1</v>
      </c>
      <c r="AH379" s="10">
        <v>44031</v>
      </c>
      <c r="AI379" s="137">
        <v>5</v>
      </c>
      <c r="AJ379" s="139"/>
      <c r="AK379" s="9">
        <v>1</v>
      </c>
      <c r="AL379" s="10">
        <v>44030</v>
      </c>
      <c r="AM379" s="137">
        <v>5</v>
      </c>
      <c r="AN379" s="139"/>
      <c r="AO379" s="9">
        <v>1</v>
      </c>
      <c r="AP379" s="10">
        <v>44029</v>
      </c>
      <c r="AQ379" s="137">
        <v>5</v>
      </c>
      <c r="AR379" s="139"/>
      <c r="AS379" s="9">
        <v>1</v>
      </c>
      <c r="AT379" s="10">
        <v>44028</v>
      </c>
      <c r="AU379" s="137">
        <v>5</v>
      </c>
      <c r="AV379" s="139"/>
      <c r="AW379" s="9">
        <v>1</v>
      </c>
      <c r="AX379" s="10">
        <v>44027</v>
      </c>
      <c r="AY379" s="137">
        <v>5</v>
      </c>
      <c r="AZ379" s="139"/>
      <c r="BA379" s="9">
        <v>1</v>
      </c>
      <c r="BB379" s="10">
        <v>44026</v>
      </c>
      <c r="BC379" s="137">
        <v>5</v>
      </c>
      <c r="BD379" s="139"/>
      <c r="BE379" s="9">
        <v>1</v>
      </c>
      <c r="BF379" s="10">
        <v>44025</v>
      </c>
      <c r="BG379" s="7">
        <v>5</v>
      </c>
      <c r="BH379" s="12"/>
    </row>
    <row r="380" spans="1:60" x14ac:dyDescent="0.25">
      <c r="A380" s="30"/>
      <c r="B380" s="62"/>
      <c r="C380" s="128">
        <f t="shared" si="48"/>
        <v>1</v>
      </c>
      <c r="D380" s="129">
        <f t="shared" si="52"/>
        <v>1</v>
      </c>
      <c r="E380" s="33">
        <f t="shared" si="50"/>
        <v>45</v>
      </c>
      <c r="F380" s="33">
        <v>5</v>
      </c>
      <c r="G380" s="147">
        <v>44038</v>
      </c>
      <c r="H380" s="22"/>
      <c r="I380" s="3">
        <v>6</v>
      </c>
      <c r="J380" s="42">
        <v>44037</v>
      </c>
      <c r="K380" s="130">
        <v>5</v>
      </c>
      <c r="L380" s="22"/>
      <c r="M380" s="3">
        <v>8</v>
      </c>
      <c r="N380" s="42">
        <v>44036</v>
      </c>
      <c r="O380" s="130">
        <v>5</v>
      </c>
      <c r="P380" s="22"/>
      <c r="Q380" s="3">
        <v>8</v>
      </c>
      <c r="R380" s="42">
        <v>44035</v>
      </c>
      <c r="S380" s="130">
        <v>5</v>
      </c>
      <c r="T380" s="22"/>
      <c r="U380" s="3">
        <v>8</v>
      </c>
      <c r="V380" s="42">
        <v>44034</v>
      </c>
      <c r="W380" s="130">
        <v>5</v>
      </c>
      <c r="X380" s="22"/>
      <c r="Y380" s="3">
        <v>5</v>
      </c>
      <c r="Z380" s="42">
        <v>44033</v>
      </c>
      <c r="AA380" s="130">
        <v>5</v>
      </c>
      <c r="AB380" s="22"/>
      <c r="AC380" s="3"/>
      <c r="AD380" s="42"/>
      <c r="AE380" s="134">
        <v>0</v>
      </c>
      <c r="AF380" s="22"/>
      <c r="AG380" s="3"/>
      <c r="AH380" s="42"/>
      <c r="AI380" s="134">
        <v>0</v>
      </c>
      <c r="AJ380" s="132"/>
      <c r="AK380" s="3"/>
      <c r="AL380" s="42"/>
      <c r="AM380" s="134">
        <v>0</v>
      </c>
      <c r="AN380" s="132"/>
      <c r="AO380" s="3">
        <v>1</v>
      </c>
      <c r="AP380" s="42">
        <v>44029</v>
      </c>
      <c r="AQ380" s="130">
        <v>5</v>
      </c>
      <c r="AR380" s="132"/>
      <c r="AS380" s="3">
        <v>1</v>
      </c>
      <c r="AT380" s="42">
        <v>44028</v>
      </c>
      <c r="AU380" s="130">
        <v>5</v>
      </c>
      <c r="AV380" s="132"/>
      <c r="AW380" s="3">
        <v>1</v>
      </c>
      <c r="AX380" s="42">
        <v>44027</v>
      </c>
      <c r="AY380" s="130">
        <v>5</v>
      </c>
      <c r="AZ380" s="132"/>
      <c r="BA380" s="3"/>
      <c r="BB380" s="42"/>
      <c r="BC380" s="134">
        <v>0</v>
      </c>
      <c r="BD380" s="132"/>
      <c r="BE380" s="3">
        <v>1</v>
      </c>
      <c r="BF380" s="42">
        <v>44025</v>
      </c>
      <c r="BG380" s="33">
        <v>5</v>
      </c>
      <c r="BH380" s="22"/>
    </row>
    <row r="381" spans="1:60" x14ac:dyDescent="0.25">
      <c r="A381" s="30"/>
      <c r="B381" s="62"/>
      <c r="C381" s="128">
        <f t="shared" si="48"/>
        <v>1</v>
      </c>
      <c r="D381" s="129">
        <f t="shared" si="52"/>
        <v>1</v>
      </c>
      <c r="E381" s="33">
        <f t="shared" si="50"/>
        <v>65</v>
      </c>
      <c r="F381" s="33">
        <v>5</v>
      </c>
      <c r="G381" s="147">
        <v>44039</v>
      </c>
      <c r="H381" s="22"/>
      <c r="I381" s="3">
        <v>6</v>
      </c>
      <c r="J381" s="42">
        <v>44038</v>
      </c>
      <c r="K381" s="130">
        <v>5</v>
      </c>
      <c r="L381" s="22"/>
      <c r="M381" s="3">
        <v>8</v>
      </c>
      <c r="N381" s="42">
        <v>44037</v>
      </c>
      <c r="O381" s="130">
        <v>5</v>
      </c>
      <c r="P381" s="22"/>
      <c r="Q381" s="3">
        <v>8</v>
      </c>
      <c r="R381" s="42">
        <v>44036</v>
      </c>
      <c r="S381" s="130">
        <v>5</v>
      </c>
      <c r="T381" s="22"/>
      <c r="U381" s="3">
        <v>8</v>
      </c>
      <c r="V381" s="42">
        <v>44035</v>
      </c>
      <c r="W381" s="130">
        <v>5</v>
      </c>
      <c r="X381" s="22"/>
      <c r="Y381" s="3">
        <v>5</v>
      </c>
      <c r="Z381" s="42">
        <v>44034</v>
      </c>
      <c r="AA381" s="130">
        <v>5</v>
      </c>
      <c r="AB381" s="22"/>
      <c r="AC381" s="3">
        <v>3</v>
      </c>
      <c r="AD381" s="42">
        <v>44033</v>
      </c>
      <c r="AE381" s="130">
        <v>5</v>
      </c>
      <c r="AF381" s="22"/>
      <c r="AG381" s="3">
        <v>1</v>
      </c>
      <c r="AH381" s="42">
        <v>44032</v>
      </c>
      <c r="AI381" s="130">
        <v>5</v>
      </c>
      <c r="AJ381" s="132"/>
      <c r="AK381" s="3">
        <v>1</v>
      </c>
      <c r="AL381" s="42">
        <v>44031</v>
      </c>
      <c r="AM381" s="130">
        <v>5</v>
      </c>
      <c r="AN381" s="132"/>
      <c r="AO381" s="3">
        <v>1</v>
      </c>
      <c r="AP381" s="42">
        <v>44030</v>
      </c>
      <c r="AQ381" s="130">
        <v>5</v>
      </c>
      <c r="AR381" s="132"/>
      <c r="AS381" s="3">
        <v>1</v>
      </c>
      <c r="AT381" s="42">
        <v>44029</v>
      </c>
      <c r="AU381" s="130">
        <v>5</v>
      </c>
      <c r="AV381" s="132"/>
      <c r="AW381" s="3">
        <v>1</v>
      </c>
      <c r="AX381" s="42">
        <v>44028</v>
      </c>
      <c r="AY381" s="130">
        <v>5</v>
      </c>
      <c r="AZ381" s="132"/>
      <c r="BA381" s="3">
        <v>1</v>
      </c>
      <c r="BB381" s="42">
        <v>44027</v>
      </c>
      <c r="BC381" s="130">
        <v>5</v>
      </c>
      <c r="BD381" s="132"/>
      <c r="BE381" s="3">
        <v>1</v>
      </c>
      <c r="BF381" s="42">
        <v>44026</v>
      </c>
      <c r="BG381" s="33">
        <v>5</v>
      </c>
      <c r="BH381" s="22"/>
    </row>
    <row r="382" spans="1:60" x14ac:dyDescent="0.25">
      <c r="A382" s="30">
        <v>44039</v>
      </c>
      <c r="B382" s="62">
        <v>0.375</v>
      </c>
      <c r="C382" s="128">
        <f t="shared" si="48"/>
        <v>3</v>
      </c>
      <c r="D382" s="129">
        <f t="shared" si="52"/>
        <v>3</v>
      </c>
      <c r="E382" s="33">
        <f t="shared" si="50"/>
        <v>195</v>
      </c>
      <c r="F382" s="33">
        <v>5</v>
      </c>
      <c r="G382" s="147">
        <v>44039</v>
      </c>
      <c r="H382" s="22"/>
      <c r="I382" s="3">
        <v>6</v>
      </c>
      <c r="J382" s="42">
        <v>44038</v>
      </c>
      <c r="K382" s="130">
        <v>15</v>
      </c>
      <c r="L382" s="22"/>
      <c r="M382" s="3">
        <v>8</v>
      </c>
      <c r="N382" s="42">
        <v>44037</v>
      </c>
      <c r="O382" s="130">
        <v>15</v>
      </c>
      <c r="P382" s="22"/>
      <c r="Q382" s="3">
        <v>8</v>
      </c>
      <c r="R382" s="42">
        <v>44036</v>
      </c>
      <c r="S382" s="130">
        <v>15</v>
      </c>
      <c r="T382" s="22"/>
      <c r="U382" s="3">
        <v>8</v>
      </c>
      <c r="V382" s="42">
        <v>44035</v>
      </c>
      <c r="W382" s="130">
        <v>15</v>
      </c>
      <c r="X382" s="22"/>
      <c r="Y382" s="3">
        <v>5</v>
      </c>
      <c r="Z382" s="42">
        <v>44034</v>
      </c>
      <c r="AA382" s="130">
        <v>15</v>
      </c>
      <c r="AB382" s="22"/>
      <c r="AC382" s="3">
        <v>3</v>
      </c>
      <c r="AD382" s="42">
        <v>44033</v>
      </c>
      <c r="AE382" s="130">
        <v>15</v>
      </c>
      <c r="AF382" s="22"/>
      <c r="AG382" s="3">
        <v>1</v>
      </c>
      <c r="AH382" s="42">
        <v>44032</v>
      </c>
      <c r="AI382" s="130">
        <v>15</v>
      </c>
      <c r="AJ382" s="132"/>
      <c r="AK382" s="3">
        <v>1</v>
      </c>
      <c r="AL382" s="42">
        <v>44031</v>
      </c>
      <c r="AM382" s="130">
        <v>15</v>
      </c>
      <c r="AN382" s="132"/>
      <c r="AO382" s="3">
        <v>1</v>
      </c>
      <c r="AP382" s="42">
        <v>44030</v>
      </c>
      <c r="AQ382" s="130">
        <v>15</v>
      </c>
      <c r="AR382" s="132"/>
      <c r="AS382" s="3">
        <v>1</v>
      </c>
      <c r="AT382" s="42">
        <v>44029</v>
      </c>
      <c r="AU382" s="130">
        <v>15</v>
      </c>
      <c r="AV382" s="132"/>
      <c r="AW382" s="3">
        <v>1</v>
      </c>
      <c r="AX382" s="42">
        <v>44028</v>
      </c>
      <c r="AY382" s="130">
        <v>15</v>
      </c>
      <c r="AZ382" s="132"/>
      <c r="BA382" s="3">
        <v>1</v>
      </c>
      <c r="BB382" s="42">
        <v>44027</v>
      </c>
      <c r="BC382" s="130">
        <v>15</v>
      </c>
      <c r="BD382" s="132"/>
      <c r="BE382" s="3">
        <v>1</v>
      </c>
      <c r="BF382" s="42">
        <v>44026</v>
      </c>
      <c r="BG382" s="33">
        <v>15</v>
      </c>
      <c r="BH382" s="22"/>
    </row>
    <row r="383" spans="1:60" x14ac:dyDescent="0.25">
      <c r="A383" s="30">
        <v>44039</v>
      </c>
      <c r="B383" s="62">
        <v>0.66666666666666663</v>
      </c>
      <c r="C383" s="128">
        <f t="shared" si="48"/>
        <v>2</v>
      </c>
      <c r="D383" s="129">
        <f t="shared" si="52"/>
        <v>2</v>
      </c>
      <c r="E383" s="33">
        <f t="shared" si="50"/>
        <v>130</v>
      </c>
      <c r="F383" s="33">
        <v>5</v>
      </c>
      <c r="G383" s="147">
        <v>44039</v>
      </c>
      <c r="H383" s="22"/>
      <c r="I383" s="3">
        <v>6</v>
      </c>
      <c r="J383" s="42">
        <v>44038</v>
      </c>
      <c r="K383" s="130">
        <v>10</v>
      </c>
      <c r="L383" s="22"/>
      <c r="M383" s="3">
        <v>8</v>
      </c>
      <c r="N383" s="42">
        <v>44037</v>
      </c>
      <c r="O383" s="130">
        <v>10</v>
      </c>
      <c r="P383" s="22"/>
      <c r="Q383" s="3">
        <v>8</v>
      </c>
      <c r="R383" s="42">
        <v>44036</v>
      </c>
      <c r="S383" s="130">
        <v>10</v>
      </c>
      <c r="T383" s="22"/>
      <c r="U383" s="3">
        <v>8</v>
      </c>
      <c r="V383" s="42">
        <v>44035</v>
      </c>
      <c r="W383" s="130">
        <v>10</v>
      </c>
      <c r="X383" s="22"/>
      <c r="Y383" s="3">
        <v>5</v>
      </c>
      <c r="Z383" s="42">
        <v>44034</v>
      </c>
      <c r="AA383" s="130">
        <v>10</v>
      </c>
      <c r="AB383" s="22"/>
      <c r="AC383" s="3">
        <v>3</v>
      </c>
      <c r="AD383" s="42">
        <v>44033</v>
      </c>
      <c r="AE383" s="130">
        <v>10</v>
      </c>
      <c r="AF383" s="22"/>
      <c r="AG383" s="3">
        <v>1</v>
      </c>
      <c r="AH383" s="42">
        <v>44032</v>
      </c>
      <c r="AI383" s="130">
        <v>10</v>
      </c>
      <c r="AJ383" s="132"/>
      <c r="AK383" s="3">
        <v>1</v>
      </c>
      <c r="AL383" s="42">
        <v>44031</v>
      </c>
      <c r="AM383" s="130">
        <v>10</v>
      </c>
      <c r="AN383" s="132"/>
      <c r="AO383" s="3">
        <v>1</v>
      </c>
      <c r="AP383" s="42">
        <v>44030</v>
      </c>
      <c r="AQ383" s="130">
        <v>10</v>
      </c>
      <c r="AR383" s="132"/>
      <c r="AS383" s="3">
        <v>1</v>
      </c>
      <c r="AT383" s="42">
        <v>44029</v>
      </c>
      <c r="AU383" s="130">
        <v>10</v>
      </c>
      <c r="AV383" s="132"/>
      <c r="AW383" s="3">
        <v>1</v>
      </c>
      <c r="AX383" s="42">
        <v>44028</v>
      </c>
      <c r="AY383" s="130">
        <v>10</v>
      </c>
      <c r="AZ383" s="132"/>
      <c r="BA383" s="3">
        <v>1</v>
      </c>
      <c r="BB383" s="42">
        <v>44027</v>
      </c>
      <c r="BC383" s="130">
        <v>10</v>
      </c>
      <c r="BD383" s="132"/>
      <c r="BE383" s="3">
        <v>1</v>
      </c>
      <c r="BF383" s="42">
        <v>44026</v>
      </c>
      <c r="BG383" s="33">
        <v>10</v>
      </c>
      <c r="BH383" s="22"/>
    </row>
    <row r="384" spans="1:60" x14ac:dyDescent="0.25">
      <c r="A384" s="30"/>
      <c r="B384" s="62"/>
      <c r="C384" s="128">
        <f t="shared" si="48"/>
        <v>1</v>
      </c>
      <c r="D384" s="129">
        <f t="shared" si="52"/>
        <v>1</v>
      </c>
      <c r="E384" s="33">
        <f t="shared" si="50"/>
        <v>35</v>
      </c>
      <c r="F384" s="33">
        <v>5</v>
      </c>
      <c r="G384" s="147">
        <v>44039</v>
      </c>
      <c r="H384" s="22"/>
      <c r="I384" s="3">
        <v>6</v>
      </c>
      <c r="J384" s="42">
        <v>44038</v>
      </c>
      <c r="K384" s="130">
        <v>5</v>
      </c>
      <c r="L384" s="22"/>
      <c r="M384" s="3">
        <v>8</v>
      </c>
      <c r="N384" s="42">
        <v>44037</v>
      </c>
      <c r="O384" s="130">
        <v>5</v>
      </c>
      <c r="P384" s="22"/>
      <c r="Q384" s="3">
        <v>8</v>
      </c>
      <c r="R384" s="42">
        <v>44036</v>
      </c>
      <c r="S384" s="130">
        <v>5</v>
      </c>
      <c r="T384" s="22"/>
      <c r="U384" s="3">
        <v>8</v>
      </c>
      <c r="V384" s="42">
        <v>44035</v>
      </c>
      <c r="W384" s="130">
        <v>5</v>
      </c>
      <c r="X384" s="22"/>
      <c r="Y384" s="3">
        <v>5</v>
      </c>
      <c r="Z384" s="42">
        <v>44034</v>
      </c>
      <c r="AA384" s="130">
        <v>5</v>
      </c>
      <c r="AB384" s="22"/>
      <c r="AC384" s="3">
        <v>3</v>
      </c>
      <c r="AD384" s="42">
        <v>44033</v>
      </c>
      <c r="AE384" s="130">
        <v>5</v>
      </c>
      <c r="AF384" s="22"/>
      <c r="AG384" s="3">
        <v>1</v>
      </c>
      <c r="AH384" s="42">
        <v>44032</v>
      </c>
      <c r="AI384" s="130">
        <v>5</v>
      </c>
      <c r="AJ384" s="132"/>
      <c r="AK384" s="3"/>
      <c r="AL384" s="42"/>
      <c r="AM384" s="130"/>
      <c r="AN384" s="132"/>
      <c r="AO384" s="3"/>
      <c r="AP384" s="42"/>
      <c r="AQ384" s="130"/>
      <c r="AR384" s="132"/>
      <c r="AS384" s="3"/>
      <c r="AT384" s="42"/>
      <c r="AU384" s="130"/>
      <c r="AV384" s="132"/>
      <c r="AW384" s="3"/>
      <c r="AX384" s="42"/>
      <c r="AY384" s="130"/>
      <c r="AZ384" s="132"/>
      <c r="BA384" s="3"/>
      <c r="BB384" s="42"/>
      <c r="BC384" s="130"/>
      <c r="BD384" s="132"/>
      <c r="BE384" s="3"/>
      <c r="BF384" s="42"/>
      <c r="BG384" s="33"/>
      <c r="BH384" s="22"/>
    </row>
    <row r="385" spans="1:60" ht="13.75" thickBot="1" x14ac:dyDescent="0.3">
      <c r="A385" s="30"/>
      <c r="B385" s="62"/>
      <c r="C385" s="128">
        <f t="shared" si="48"/>
        <v>1</v>
      </c>
      <c r="D385" s="129">
        <f t="shared" si="52"/>
        <v>1</v>
      </c>
      <c r="E385" s="33">
        <f t="shared" si="50"/>
        <v>60</v>
      </c>
      <c r="F385" s="33">
        <v>5</v>
      </c>
      <c r="G385" s="147">
        <v>44039</v>
      </c>
      <c r="H385" s="22"/>
      <c r="I385" s="3">
        <v>6</v>
      </c>
      <c r="J385" s="42">
        <v>44038</v>
      </c>
      <c r="K385" s="130">
        <v>5</v>
      </c>
      <c r="L385" s="22"/>
      <c r="M385" s="3">
        <v>8</v>
      </c>
      <c r="N385" s="42">
        <v>44037</v>
      </c>
      <c r="O385" s="130">
        <v>5</v>
      </c>
      <c r="P385" s="22"/>
      <c r="Q385" s="3">
        <v>8</v>
      </c>
      <c r="R385" s="42">
        <v>44036</v>
      </c>
      <c r="S385" s="130">
        <v>5</v>
      </c>
      <c r="T385" s="22"/>
      <c r="U385" s="3">
        <v>8</v>
      </c>
      <c r="V385" s="42">
        <v>44035</v>
      </c>
      <c r="W385" s="130">
        <v>5</v>
      </c>
      <c r="X385" s="22"/>
      <c r="Y385" s="3">
        <v>5</v>
      </c>
      <c r="Z385" s="42">
        <v>44034</v>
      </c>
      <c r="AA385" s="130">
        <v>5</v>
      </c>
      <c r="AB385" s="22"/>
      <c r="AC385" s="3">
        <v>3</v>
      </c>
      <c r="AD385" s="42">
        <v>44033</v>
      </c>
      <c r="AE385" s="130">
        <v>5</v>
      </c>
      <c r="AF385" s="22"/>
      <c r="AG385" s="3">
        <v>1</v>
      </c>
      <c r="AH385" s="42">
        <v>44032</v>
      </c>
      <c r="AI385" s="130">
        <v>5</v>
      </c>
      <c r="AJ385" s="132"/>
      <c r="AK385" s="3">
        <v>1</v>
      </c>
      <c r="AL385" s="42">
        <v>44031</v>
      </c>
      <c r="AM385" s="130">
        <v>5</v>
      </c>
      <c r="AN385" s="132"/>
      <c r="AO385" s="3">
        <v>1</v>
      </c>
      <c r="AP385" s="42">
        <v>44030</v>
      </c>
      <c r="AQ385" s="130">
        <v>5</v>
      </c>
      <c r="AR385" s="132"/>
      <c r="AS385" s="3">
        <v>1</v>
      </c>
      <c r="AT385" s="42">
        <v>44029</v>
      </c>
      <c r="AU385" s="130">
        <v>5</v>
      </c>
      <c r="AV385" s="132"/>
      <c r="AW385" s="3">
        <v>1</v>
      </c>
      <c r="AX385" s="42">
        <v>44028</v>
      </c>
      <c r="AY385" s="130">
        <v>5</v>
      </c>
      <c r="AZ385" s="132"/>
      <c r="BA385" s="3">
        <v>1</v>
      </c>
      <c r="BB385" s="42">
        <v>44027</v>
      </c>
      <c r="BC385" s="130">
        <v>5</v>
      </c>
      <c r="BD385" s="132"/>
      <c r="BE385" s="3"/>
      <c r="BF385" s="42"/>
      <c r="BG385" s="33"/>
      <c r="BH385" s="22"/>
    </row>
    <row r="386" spans="1:60" s="8" customFormat="1" x14ac:dyDescent="0.25">
      <c r="A386" s="5">
        <v>44040</v>
      </c>
      <c r="B386" s="63">
        <v>0.29166666666666669</v>
      </c>
      <c r="C386" s="135">
        <f t="shared" si="48"/>
        <v>1</v>
      </c>
      <c r="D386" s="136">
        <f t="shared" ref="D386:D418" si="53">C386</f>
        <v>1</v>
      </c>
      <c r="E386" s="7">
        <f t="shared" si="50"/>
        <v>20</v>
      </c>
      <c r="F386" s="7">
        <v>5</v>
      </c>
      <c r="G386" s="141">
        <v>44039</v>
      </c>
      <c r="H386" s="12"/>
      <c r="I386" s="9">
        <v>6</v>
      </c>
      <c r="J386" s="10">
        <v>44038</v>
      </c>
      <c r="K386" s="137">
        <v>5</v>
      </c>
      <c r="L386" s="12"/>
      <c r="M386" s="9">
        <v>8</v>
      </c>
      <c r="N386" s="10">
        <v>44037</v>
      </c>
      <c r="O386" s="137">
        <v>5</v>
      </c>
      <c r="P386" s="12"/>
      <c r="Q386" s="9">
        <v>8</v>
      </c>
      <c r="R386" s="10">
        <v>44036</v>
      </c>
      <c r="S386" s="137">
        <v>5</v>
      </c>
      <c r="T386" s="12"/>
      <c r="U386" s="9">
        <v>8</v>
      </c>
      <c r="V386" s="10">
        <v>44035</v>
      </c>
      <c r="W386" s="137">
        <v>5</v>
      </c>
      <c r="X386" s="12"/>
      <c r="Y386" s="9"/>
      <c r="Z386" s="10"/>
      <c r="AA386" s="137"/>
      <c r="AB386" s="12"/>
      <c r="AC386" s="9"/>
      <c r="AD386" s="10"/>
      <c r="AE386" s="137"/>
      <c r="AF386" s="12"/>
      <c r="AG386" s="9"/>
      <c r="AH386" s="10"/>
      <c r="AI386" s="137"/>
      <c r="AJ386" s="139"/>
      <c r="AK386" s="9"/>
      <c r="AL386" s="10"/>
      <c r="AM386" s="137"/>
      <c r="AN386" s="139"/>
      <c r="AO386" s="9"/>
      <c r="AP386" s="10"/>
      <c r="AQ386" s="137"/>
      <c r="AR386" s="139"/>
      <c r="AS386" s="9"/>
      <c r="AT386" s="10"/>
      <c r="AU386" s="137"/>
      <c r="AV386" s="139"/>
      <c r="AW386" s="9"/>
      <c r="AX386" s="10"/>
      <c r="AY386" s="137"/>
      <c r="AZ386" s="139"/>
      <c r="BA386" s="9"/>
      <c r="BB386" s="10"/>
      <c r="BC386" s="137"/>
      <c r="BD386" s="139"/>
      <c r="BE386" s="9"/>
      <c r="BF386" s="10"/>
      <c r="BG386" s="7"/>
      <c r="BH386" s="12"/>
    </row>
    <row r="387" spans="1:60" customFormat="1" x14ac:dyDescent="0.25">
      <c r="A387" s="30"/>
      <c r="B387" s="62"/>
      <c r="C387" s="128">
        <f t="shared" si="48"/>
        <v>2</v>
      </c>
      <c r="D387" s="129">
        <f t="shared" si="53"/>
        <v>2</v>
      </c>
      <c r="E387" s="33">
        <f t="shared" si="50"/>
        <v>130</v>
      </c>
      <c r="F387" s="33">
        <v>5</v>
      </c>
      <c r="G387" s="147">
        <v>44040</v>
      </c>
      <c r="H387" s="22"/>
      <c r="I387" s="3">
        <v>6</v>
      </c>
      <c r="J387" s="42">
        <v>44039</v>
      </c>
      <c r="K387" s="130">
        <v>10</v>
      </c>
      <c r="L387" s="22"/>
      <c r="M387" s="3">
        <v>8</v>
      </c>
      <c r="N387" s="42">
        <v>44038</v>
      </c>
      <c r="O387" s="130">
        <v>10</v>
      </c>
      <c r="P387" s="22"/>
      <c r="Q387" s="3">
        <v>8</v>
      </c>
      <c r="R387" s="42">
        <v>44037</v>
      </c>
      <c r="S387" s="130">
        <v>10</v>
      </c>
      <c r="T387" s="22"/>
      <c r="U387" s="3">
        <v>8</v>
      </c>
      <c r="V387" s="42">
        <v>44036</v>
      </c>
      <c r="W387" s="130">
        <v>10</v>
      </c>
      <c r="X387" s="22"/>
      <c r="Y387" s="3">
        <v>5</v>
      </c>
      <c r="Z387" s="42">
        <v>44035</v>
      </c>
      <c r="AA387" s="130">
        <v>10</v>
      </c>
      <c r="AB387" s="22"/>
      <c r="AC387" s="3">
        <v>3</v>
      </c>
      <c r="AD387" s="42">
        <v>44034</v>
      </c>
      <c r="AE387" s="130">
        <v>10</v>
      </c>
      <c r="AF387" s="22"/>
      <c r="AG387" s="3">
        <v>1</v>
      </c>
      <c r="AH387" s="42">
        <v>44033</v>
      </c>
      <c r="AI387" s="130">
        <v>10</v>
      </c>
      <c r="AJ387" s="132"/>
      <c r="AK387" s="3">
        <v>1</v>
      </c>
      <c r="AL387" s="42">
        <v>44032</v>
      </c>
      <c r="AM387" s="130">
        <v>10</v>
      </c>
      <c r="AN387" s="132"/>
      <c r="AO387" s="3">
        <v>1</v>
      </c>
      <c r="AP387" s="42">
        <v>44031</v>
      </c>
      <c r="AQ387" s="130">
        <v>10</v>
      </c>
      <c r="AR387" s="132"/>
      <c r="AS387" s="3">
        <v>1</v>
      </c>
      <c r="AT387" s="42">
        <v>44030</v>
      </c>
      <c r="AU387" s="130">
        <v>10</v>
      </c>
      <c r="AV387" s="132"/>
      <c r="AW387" s="3">
        <v>1</v>
      </c>
      <c r="AX387" s="42">
        <v>44029</v>
      </c>
      <c r="AY387" s="130">
        <v>10</v>
      </c>
      <c r="AZ387" s="132"/>
      <c r="BA387" s="3">
        <v>1</v>
      </c>
      <c r="BB387" s="42">
        <v>44028</v>
      </c>
      <c r="BC387" s="130">
        <v>10</v>
      </c>
      <c r="BD387" s="132"/>
      <c r="BE387" s="3">
        <v>1</v>
      </c>
      <c r="BF387" s="42">
        <v>44027</v>
      </c>
      <c r="BG387" s="33">
        <v>10</v>
      </c>
      <c r="BH387" s="22"/>
    </row>
    <row r="388" spans="1:60" customFormat="1" x14ac:dyDescent="0.25">
      <c r="A388" s="30"/>
      <c r="B388" s="62"/>
      <c r="C388" s="128">
        <f t="shared" si="48"/>
        <v>1</v>
      </c>
      <c r="D388" s="129">
        <f t="shared" si="53"/>
        <v>1</v>
      </c>
      <c r="E388" s="33">
        <f t="shared" si="50"/>
        <v>50</v>
      </c>
      <c r="F388" s="33">
        <v>5</v>
      </c>
      <c r="G388" s="147">
        <v>44040</v>
      </c>
      <c r="H388" s="22"/>
      <c r="I388" s="3">
        <v>6</v>
      </c>
      <c r="J388" s="42">
        <v>44039</v>
      </c>
      <c r="K388" s="130">
        <v>5</v>
      </c>
      <c r="L388" s="22"/>
      <c r="M388" s="3">
        <v>8</v>
      </c>
      <c r="N388" s="42">
        <v>44038</v>
      </c>
      <c r="O388" s="130">
        <v>5</v>
      </c>
      <c r="P388" s="22"/>
      <c r="Q388" s="3">
        <v>8</v>
      </c>
      <c r="R388" s="42">
        <v>44037</v>
      </c>
      <c r="S388" s="130">
        <v>5</v>
      </c>
      <c r="T388" s="22"/>
      <c r="U388" s="3">
        <v>8</v>
      </c>
      <c r="V388" s="42">
        <v>44036</v>
      </c>
      <c r="W388" s="130">
        <v>5</v>
      </c>
      <c r="X388" s="22"/>
      <c r="Y388" s="3">
        <v>5</v>
      </c>
      <c r="Z388" s="42">
        <v>44035</v>
      </c>
      <c r="AA388" s="130">
        <v>5</v>
      </c>
      <c r="AB388" s="22"/>
      <c r="AC388" s="3"/>
      <c r="AD388" s="42"/>
      <c r="AE388" s="134">
        <v>0</v>
      </c>
      <c r="AF388" s="22"/>
      <c r="AG388" s="3">
        <v>1</v>
      </c>
      <c r="AH388" s="42">
        <v>44033</v>
      </c>
      <c r="AI388" s="130">
        <v>5</v>
      </c>
      <c r="AJ388" s="132"/>
      <c r="AK388" s="3">
        <v>1</v>
      </c>
      <c r="AL388" s="42">
        <v>44032</v>
      </c>
      <c r="AM388" s="130">
        <v>5</v>
      </c>
      <c r="AN388" s="132"/>
      <c r="AO388" s="3"/>
      <c r="AP388" s="42"/>
      <c r="AQ388" s="134">
        <v>0</v>
      </c>
      <c r="AR388" s="132"/>
      <c r="AS388" s="3"/>
      <c r="AT388" s="42"/>
      <c r="AU388" s="134">
        <v>0</v>
      </c>
      <c r="AV388" s="132"/>
      <c r="AW388" s="3">
        <v>1</v>
      </c>
      <c r="AX388" s="42">
        <v>44029</v>
      </c>
      <c r="AY388" s="130">
        <v>5</v>
      </c>
      <c r="AZ388" s="132"/>
      <c r="BA388" s="3">
        <v>1</v>
      </c>
      <c r="BB388" s="42">
        <v>44028</v>
      </c>
      <c r="BC388" s="130">
        <v>5</v>
      </c>
      <c r="BD388" s="132"/>
      <c r="BE388" s="3">
        <v>1</v>
      </c>
      <c r="BF388" s="42">
        <v>44027</v>
      </c>
      <c r="BG388" s="33">
        <v>5</v>
      </c>
      <c r="BH388" s="22"/>
    </row>
    <row r="389" spans="1:60" customFormat="1" x14ac:dyDescent="0.25">
      <c r="A389" s="30">
        <v>44040</v>
      </c>
      <c r="B389" s="62">
        <v>0.41666666666666669</v>
      </c>
      <c r="C389" s="128">
        <f t="shared" si="48"/>
        <v>4</v>
      </c>
      <c r="D389" s="129">
        <f t="shared" si="53"/>
        <v>4</v>
      </c>
      <c r="E389" s="33">
        <f t="shared" si="50"/>
        <v>260</v>
      </c>
      <c r="F389" s="33">
        <v>5</v>
      </c>
      <c r="G389" s="147">
        <v>44040</v>
      </c>
      <c r="H389" s="22"/>
      <c r="I389" s="3">
        <v>6</v>
      </c>
      <c r="J389" s="42">
        <v>44039</v>
      </c>
      <c r="K389" s="130">
        <v>20</v>
      </c>
      <c r="L389" s="22"/>
      <c r="M389" s="3">
        <v>8</v>
      </c>
      <c r="N389" s="42">
        <v>44038</v>
      </c>
      <c r="O389" s="130">
        <v>20</v>
      </c>
      <c r="P389" s="22"/>
      <c r="Q389" s="3">
        <v>8</v>
      </c>
      <c r="R389" s="42">
        <v>44037</v>
      </c>
      <c r="S389" s="130">
        <v>20</v>
      </c>
      <c r="T389" s="22"/>
      <c r="U389" s="3">
        <v>8</v>
      </c>
      <c r="V389" s="42">
        <v>44036</v>
      </c>
      <c r="W389" s="130">
        <v>20</v>
      </c>
      <c r="X389" s="22"/>
      <c r="Y389" s="3">
        <v>5</v>
      </c>
      <c r="Z389" s="42">
        <v>44035</v>
      </c>
      <c r="AA389" s="130">
        <v>20</v>
      </c>
      <c r="AB389" s="22"/>
      <c r="AC389" s="3">
        <v>3</v>
      </c>
      <c r="AD389" s="42">
        <v>44034</v>
      </c>
      <c r="AE389" s="130">
        <v>20</v>
      </c>
      <c r="AF389" s="22"/>
      <c r="AG389" s="3">
        <v>1</v>
      </c>
      <c r="AH389" s="42">
        <v>44033</v>
      </c>
      <c r="AI389" s="130">
        <v>20</v>
      </c>
      <c r="AJ389" s="132"/>
      <c r="AK389" s="3">
        <v>1</v>
      </c>
      <c r="AL389" s="42">
        <v>44032</v>
      </c>
      <c r="AM389" s="130">
        <v>20</v>
      </c>
      <c r="AN389" s="132"/>
      <c r="AO389" s="3">
        <v>1</v>
      </c>
      <c r="AP389" s="42">
        <v>44031</v>
      </c>
      <c r="AQ389" s="130">
        <v>20</v>
      </c>
      <c r="AR389" s="132"/>
      <c r="AS389" s="3">
        <v>1</v>
      </c>
      <c r="AT389" s="42">
        <v>44030</v>
      </c>
      <c r="AU389" s="130">
        <v>20</v>
      </c>
      <c r="AV389" s="132"/>
      <c r="AW389" s="3">
        <v>1</v>
      </c>
      <c r="AX389" s="42">
        <v>44029</v>
      </c>
      <c r="AY389" s="130">
        <v>20</v>
      </c>
      <c r="AZ389" s="132"/>
      <c r="BA389" s="3">
        <v>1</v>
      </c>
      <c r="BB389" s="42">
        <v>44028</v>
      </c>
      <c r="BC389" s="130">
        <v>20</v>
      </c>
      <c r="BD389" s="132"/>
      <c r="BE389" s="3">
        <v>1</v>
      </c>
      <c r="BF389" s="42">
        <v>44027</v>
      </c>
      <c r="BG389" s="33">
        <v>20</v>
      </c>
      <c r="BH389" s="22"/>
    </row>
    <row r="390" spans="1:60" customFormat="1" x14ac:dyDescent="0.25">
      <c r="A390" s="30">
        <v>44040</v>
      </c>
      <c r="B390" s="62">
        <v>0.5</v>
      </c>
      <c r="C390" s="128">
        <f t="shared" si="48"/>
        <v>3</v>
      </c>
      <c r="D390" s="129">
        <f t="shared" si="53"/>
        <v>3</v>
      </c>
      <c r="E390" s="33">
        <f t="shared" si="50"/>
        <v>195</v>
      </c>
      <c r="F390" s="33">
        <v>5</v>
      </c>
      <c r="G390" s="147">
        <v>44040</v>
      </c>
      <c r="H390" s="22"/>
      <c r="I390" s="3">
        <v>6</v>
      </c>
      <c r="J390" s="42">
        <v>44039</v>
      </c>
      <c r="K390" s="130">
        <v>15</v>
      </c>
      <c r="L390" s="22"/>
      <c r="M390" s="3">
        <v>8</v>
      </c>
      <c r="N390" s="42">
        <v>44038</v>
      </c>
      <c r="O390" s="130">
        <v>15</v>
      </c>
      <c r="P390" s="22"/>
      <c r="Q390" s="3">
        <v>8</v>
      </c>
      <c r="R390" s="42">
        <v>44037</v>
      </c>
      <c r="S390" s="130">
        <v>15</v>
      </c>
      <c r="T390" s="22"/>
      <c r="U390" s="3">
        <v>8</v>
      </c>
      <c r="V390" s="42">
        <v>44036</v>
      </c>
      <c r="W390" s="130">
        <v>15</v>
      </c>
      <c r="X390" s="22"/>
      <c r="Y390" s="3">
        <v>5</v>
      </c>
      <c r="Z390" s="42">
        <v>44035</v>
      </c>
      <c r="AA390" s="130">
        <v>15</v>
      </c>
      <c r="AB390" s="22"/>
      <c r="AC390" s="3">
        <v>3</v>
      </c>
      <c r="AD390" s="42">
        <v>44034</v>
      </c>
      <c r="AE390" s="130">
        <v>15</v>
      </c>
      <c r="AF390" s="22"/>
      <c r="AG390" s="3">
        <v>1</v>
      </c>
      <c r="AH390" s="42">
        <v>44033</v>
      </c>
      <c r="AI390" s="130">
        <v>15</v>
      </c>
      <c r="AJ390" s="132"/>
      <c r="AK390" s="3">
        <v>1</v>
      </c>
      <c r="AL390" s="42">
        <v>44032</v>
      </c>
      <c r="AM390" s="130">
        <v>15</v>
      </c>
      <c r="AN390" s="132"/>
      <c r="AO390" s="3">
        <v>1</v>
      </c>
      <c r="AP390" s="42">
        <v>44031</v>
      </c>
      <c r="AQ390" s="130">
        <v>15</v>
      </c>
      <c r="AR390" s="132"/>
      <c r="AS390" s="3">
        <v>1</v>
      </c>
      <c r="AT390" s="42">
        <v>44030</v>
      </c>
      <c r="AU390" s="130">
        <v>15</v>
      </c>
      <c r="AV390" s="132"/>
      <c r="AW390" s="3">
        <v>1</v>
      </c>
      <c r="AX390" s="42">
        <v>44029</v>
      </c>
      <c r="AY390" s="130">
        <v>15</v>
      </c>
      <c r="AZ390" s="132"/>
      <c r="BA390" s="3">
        <v>1</v>
      </c>
      <c r="BB390" s="42">
        <v>44028</v>
      </c>
      <c r="BC390" s="130">
        <v>15</v>
      </c>
      <c r="BD390" s="132"/>
      <c r="BE390" s="3">
        <v>1</v>
      </c>
      <c r="BF390" s="42">
        <v>44027</v>
      </c>
      <c r="BG390" s="33">
        <v>15</v>
      </c>
      <c r="BH390" s="22"/>
    </row>
    <row r="391" spans="1:60" customFormat="1" x14ac:dyDescent="0.25">
      <c r="A391" s="30"/>
      <c r="B391" s="62"/>
      <c r="C391" s="128">
        <f t="shared" si="48"/>
        <v>1</v>
      </c>
      <c r="D391" s="129">
        <f t="shared" si="53"/>
        <v>1</v>
      </c>
      <c r="E391" s="33">
        <f t="shared" si="50"/>
        <v>60</v>
      </c>
      <c r="F391" s="33">
        <v>5</v>
      </c>
      <c r="G391" s="147">
        <v>44040</v>
      </c>
      <c r="H391" s="22"/>
      <c r="I391" s="3">
        <v>6</v>
      </c>
      <c r="J391" s="42">
        <v>44039</v>
      </c>
      <c r="K391" s="130">
        <v>5</v>
      </c>
      <c r="L391" s="22"/>
      <c r="M391" s="3">
        <v>8</v>
      </c>
      <c r="N391" s="42">
        <v>44038</v>
      </c>
      <c r="O391" s="130">
        <v>5</v>
      </c>
      <c r="P391" s="22"/>
      <c r="Q391" s="3">
        <v>8</v>
      </c>
      <c r="R391" s="42">
        <v>44037</v>
      </c>
      <c r="S391" s="130">
        <v>5</v>
      </c>
      <c r="T391" s="22"/>
      <c r="U391" s="3">
        <v>8</v>
      </c>
      <c r="V391" s="42">
        <v>44036</v>
      </c>
      <c r="W391" s="130">
        <v>5</v>
      </c>
      <c r="X391" s="22"/>
      <c r="Y391" s="3">
        <v>5</v>
      </c>
      <c r="Z391" s="42">
        <v>44035</v>
      </c>
      <c r="AA391" s="130">
        <v>5</v>
      </c>
      <c r="AB391" s="22"/>
      <c r="AC391" s="3">
        <v>3</v>
      </c>
      <c r="AD391" s="42">
        <v>44034</v>
      </c>
      <c r="AE391" s="130">
        <v>5</v>
      </c>
      <c r="AF391" s="22"/>
      <c r="AG391" s="3">
        <v>1</v>
      </c>
      <c r="AH391" s="42">
        <v>44033</v>
      </c>
      <c r="AI391" s="130">
        <v>5</v>
      </c>
      <c r="AJ391" s="132"/>
      <c r="AK391" s="3">
        <v>1</v>
      </c>
      <c r="AL391" s="42">
        <v>44032</v>
      </c>
      <c r="AM391" s="130">
        <v>5</v>
      </c>
      <c r="AN391" s="132"/>
      <c r="AO391" s="3">
        <v>1</v>
      </c>
      <c r="AP391" s="42">
        <v>44031</v>
      </c>
      <c r="AQ391" s="130">
        <v>5</v>
      </c>
      <c r="AR391" s="132"/>
      <c r="AS391" s="3">
        <v>1</v>
      </c>
      <c r="AT391" s="42">
        <v>44030</v>
      </c>
      <c r="AU391" s="130">
        <v>5</v>
      </c>
      <c r="AV391" s="132"/>
      <c r="AW391" s="3">
        <v>1</v>
      </c>
      <c r="AX391" s="42">
        <v>44029</v>
      </c>
      <c r="AY391" s="130">
        <v>5</v>
      </c>
      <c r="AZ391" s="132"/>
      <c r="BA391" s="3"/>
      <c r="BB391" s="42"/>
      <c r="BC391" s="134">
        <v>0</v>
      </c>
      <c r="BD391" s="132"/>
      <c r="BE391" s="3">
        <v>1</v>
      </c>
      <c r="BF391" s="42">
        <v>44027</v>
      </c>
      <c r="BG391" s="33">
        <v>5</v>
      </c>
      <c r="BH391" s="22"/>
    </row>
    <row r="392" spans="1:60" customFormat="1" x14ac:dyDescent="0.25">
      <c r="A392" s="30"/>
      <c r="B392" s="62"/>
      <c r="C392" s="128">
        <f t="shared" si="48"/>
        <v>1</v>
      </c>
      <c r="D392" s="129">
        <f t="shared" si="53"/>
        <v>1</v>
      </c>
      <c r="E392" s="33">
        <f t="shared" si="50"/>
        <v>25</v>
      </c>
      <c r="F392" s="33">
        <v>5</v>
      </c>
      <c r="G392" s="147">
        <v>44040</v>
      </c>
      <c r="H392" s="22"/>
      <c r="I392" s="3">
        <v>6</v>
      </c>
      <c r="J392" s="42">
        <v>44039</v>
      </c>
      <c r="K392" s="130">
        <v>5</v>
      </c>
      <c r="L392" s="22"/>
      <c r="M392" s="3">
        <v>8</v>
      </c>
      <c r="N392" s="42">
        <v>44038</v>
      </c>
      <c r="O392" s="130">
        <v>5</v>
      </c>
      <c r="P392" s="22"/>
      <c r="Q392" s="3">
        <v>8</v>
      </c>
      <c r="R392" s="42">
        <v>44037</v>
      </c>
      <c r="S392" s="130">
        <v>5</v>
      </c>
      <c r="T392" s="22"/>
      <c r="U392" s="3">
        <v>8</v>
      </c>
      <c r="V392" s="42">
        <v>44036</v>
      </c>
      <c r="W392" s="130">
        <v>5</v>
      </c>
      <c r="X392" s="22"/>
      <c r="Y392" s="3">
        <v>5</v>
      </c>
      <c r="Z392" s="42">
        <v>44035</v>
      </c>
      <c r="AA392" s="130">
        <v>5</v>
      </c>
      <c r="AB392" s="22"/>
      <c r="AC392" s="3"/>
      <c r="AD392" s="42"/>
      <c r="AE392" s="130"/>
      <c r="AF392" s="22"/>
      <c r="AG392" s="3"/>
      <c r="AH392" s="42"/>
      <c r="AI392" s="130"/>
      <c r="AJ392" s="132"/>
      <c r="AK392" s="3"/>
      <c r="AL392" s="42"/>
      <c r="AM392" s="130"/>
      <c r="AN392" s="132"/>
      <c r="AO392" s="3"/>
      <c r="AP392" s="42"/>
      <c r="AQ392" s="130"/>
      <c r="AR392" s="132"/>
      <c r="AS392" s="3"/>
      <c r="AT392" s="42"/>
      <c r="AU392" s="130"/>
      <c r="AV392" s="132"/>
      <c r="AW392" s="3"/>
      <c r="AX392" s="42"/>
      <c r="AY392" s="130"/>
      <c r="AZ392" s="132"/>
      <c r="BA392" s="3"/>
      <c r="BB392" s="42"/>
      <c r="BC392" s="130"/>
      <c r="BD392" s="132"/>
      <c r="BE392" s="3"/>
      <c r="BF392" s="42"/>
      <c r="BG392" s="33"/>
      <c r="BH392" s="22"/>
    </row>
    <row r="393" spans="1:60" customFormat="1" x14ac:dyDescent="0.25">
      <c r="A393" s="30"/>
      <c r="B393" s="62"/>
      <c r="C393" s="128">
        <f t="shared" si="48"/>
        <v>1</v>
      </c>
      <c r="D393" s="129">
        <f t="shared" si="53"/>
        <v>1</v>
      </c>
      <c r="E393" s="33">
        <f t="shared" si="50"/>
        <v>40</v>
      </c>
      <c r="F393" s="33">
        <v>5</v>
      </c>
      <c r="G393" s="147">
        <v>44040</v>
      </c>
      <c r="H393" s="22"/>
      <c r="I393" s="3"/>
      <c r="J393" s="42"/>
      <c r="K393" s="134">
        <v>0</v>
      </c>
      <c r="L393" s="22"/>
      <c r="M393" s="3">
        <v>8</v>
      </c>
      <c r="N393" s="42">
        <v>44038</v>
      </c>
      <c r="O393" s="130">
        <v>5</v>
      </c>
      <c r="P393" s="22"/>
      <c r="Q393" s="3">
        <v>8</v>
      </c>
      <c r="R393" s="42">
        <v>44037</v>
      </c>
      <c r="S393" s="33">
        <v>5</v>
      </c>
      <c r="T393" s="22"/>
      <c r="U393" s="3">
        <v>8</v>
      </c>
      <c r="V393" s="42">
        <v>44036</v>
      </c>
      <c r="W393" s="33">
        <v>5</v>
      </c>
      <c r="X393" s="22"/>
      <c r="Y393" s="3">
        <v>5</v>
      </c>
      <c r="Z393" s="42">
        <v>44035</v>
      </c>
      <c r="AA393" s="130">
        <v>5</v>
      </c>
      <c r="AB393" s="22"/>
      <c r="AC393" s="3"/>
      <c r="AD393" s="42"/>
      <c r="AE393" s="134">
        <v>0</v>
      </c>
      <c r="AF393" s="22"/>
      <c r="AG393" s="3">
        <v>1</v>
      </c>
      <c r="AH393" s="42">
        <v>44033</v>
      </c>
      <c r="AI393" s="33">
        <v>5</v>
      </c>
      <c r="AJ393" s="22"/>
      <c r="AK393" s="3">
        <v>1</v>
      </c>
      <c r="AL393" s="42">
        <v>44032</v>
      </c>
      <c r="AM393" s="130">
        <v>5</v>
      </c>
      <c r="AN393" s="132"/>
      <c r="AO393" s="3">
        <v>1</v>
      </c>
      <c r="AP393" s="42">
        <v>44031</v>
      </c>
      <c r="AQ393" s="130">
        <v>5</v>
      </c>
      <c r="AR393" s="132"/>
      <c r="AS393" s="3">
        <v>1</v>
      </c>
      <c r="AT393" s="42">
        <v>44030</v>
      </c>
      <c r="AU393" s="130">
        <v>5</v>
      </c>
      <c r="AV393" s="132"/>
      <c r="AW393" s="3"/>
      <c r="AX393" s="42"/>
      <c r="AY393" s="130"/>
      <c r="AZ393" s="132"/>
      <c r="BA393" s="3"/>
      <c r="BB393" s="42"/>
      <c r="BC393" s="130"/>
      <c r="BD393" s="22"/>
      <c r="BE393" s="3"/>
      <c r="BF393" s="42"/>
      <c r="BG393" s="33"/>
      <c r="BH393" s="22"/>
    </row>
    <row r="394" spans="1:60" customFormat="1" x14ac:dyDescent="0.25">
      <c r="A394" s="30"/>
      <c r="B394" s="62"/>
      <c r="C394" s="128">
        <f t="shared" ref="C394:C403" si="54">ABS(MAX(K394,O394,S394,W394,AA394,AE394,AI394,AM394,AQ394,AU394,AY394,BC394,BG394)/F394)</f>
        <v>1</v>
      </c>
      <c r="D394" s="129">
        <f t="shared" si="53"/>
        <v>1</v>
      </c>
      <c r="E394" s="33">
        <f t="shared" ref="E394:E403" si="55">SUM(K394,O394,S394,W394,AA394,AE394,AI394,AM394,AQ394,AU394,AY394,BC394,BG394)</f>
        <v>5</v>
      </c>
      <c r="F394" s="33">
        <v>5</v>
      </c>
      <c r="G394" s="147">
        <v>44040</v>
      </c>
      <c r="H394" s="22"/>
      <c r="I394" s="3">
        <v>6</v>
      </c>
      <c r="J394" s="42">
        <v>44039</v>
      </c>
      <c r="K394" s="130">
        <v>5</v>
      </c>
      <c r="L394" s="22"/>
      <c r="M394" s="3"/>
      <c r="N394" s="42"/>
      <c r="O394" s="33"/>
      <c r="P394" s="22"/>
      <c r="Q394" s="3"/>
      <c r="R394" s="42"/>
      <c r="S394" s="33"/>
      <c r="T394" s="22"/>
      <c r="U394" s="3"/>
      <c r="V394" s="42"/>
      <c r="W394" s="130"/>
      <c r="X394" s="22"/>
      <c r="Y394" s="3"/>
      <c r="Z394" s="42"/>
      <c r="AA394" s="130"/>
      <c r="AB394" s="22"/>
      <c r="AC394" s="3"/>
      <c r="AD394" s="42"/>
      <c r="AE394" s="33"/>
      <c r="AF394" s="22"/>
      <c r="AG394" s="3"/>
      <c r="AH394" s="42"/>
      <c r="AI394" s="130"/>
      <c r="AJ394" s="132"/>
      <c r="AK394" s="3"/>
      <c r="AL394" s="42"/>
      <c r="AM394" s="130"/>
      <c r="AN394" s="132"/>
      <c r="AO394" s="3"/>
      <c r="AP394" s="42"/>
      <c r="AQ394" s="130"/>
      <c r="AR394" s="132"/>
      <c r="AS394" s="3"/>
      <c r="AT394" s="42"/>
      <c r="AU394" s="130"/>
      <c r="AV394" s="132"/>
      <c r="AW394" s="3"/>
      <c r="AX394" s="42"/>
      <c r="AY394" s="130"/>
      <c r="AZ394" s="132"/>
      <c r="BA394" s="3"/>
      <c r="BB394" s="42"/>
      <c r="BC394" s="130"/>
      <c r="BD394" s="22"/>
      <c r="BE394" s="3"/>
      <c r="BF394" s="42"/>
      <c r="BG394" s="33"/>
      <c r="BH394" s="22"/>
    </row>
    <row r="395" spans="1:60" customFormat="1" x14ac:dyDescent="0.25">
      <c r="A395" s="30">
        <v>44040</v>
      </c>
      <c r="B395" s="62">
        <v>0.54166666666666663</v>
      </c>
      <c r="C395" s="128">
        <f t="shared" si="54"/>
        <v>3</v>
      </c>
      <c r="D395" s="129">
        <f t="shared" si="53"/>
        <v>3</v>
      </c>
      <c r="E395" s="33">
        <f t="shared" si="55"/>
        <v>195</v>
      </c>
      <c r="F395" s="33">
        <v>5</v>
      </c>
      <c r="G395" s="147">
        <v>44040</v>
      </c>
      <c r="H395" s="22"/>
      <c r="I395" s="3">
        <v>6</v>
      </c>
      <c r="J395" s="42">
        <v>44039</v>
      </c>
      <c r="K395" s="130">
        <v>15</v>
      </c>
      <c r="L395" s="22"/>
      <c r="M395" s="3">
        <v>8</v>
      </c>
      <c r="N395" s="42">
        <v>44038</v>
      </c>
      <c r="O395" s="130">
        <v>15</v>
      </c>
      <c r="P395" s="22"/>
      <c r="Q395" s="3">
        <v>8</v>
      </c>
      <c r="R395" s="42">
        <v>44037</v>
      </c>
      <c r="S395" s="130">
        <v>15</v>
      </c>
      <c r="T395" s="22"/>
      <c r="U395" s="3">
        <v>8</v>
      </c>
      <c r="V395" s="42">
        <v>44036</v>
      </c>
      <c r="W395" s="130">
        <v>15</v>
      </c>
      <c r="X395" s="22"/>
      <c r="Y395" s="3">
        <v>5</v>
      </c>
      <c r="Z395" s="42">
        <v>44035</v>
      </c>
      <c r="AA395" s="130">
        <v>15</v>
      </c>
      <c r="AB395" s="22"/>
      <c r="AC395" s="3">
        <v>3</v>
      </c>
      <c r="AD395" s="42">
        <v>44034</v>
      </c>
      <c r="AE395" s="130">
        <v>15</v>
      </c>
      <c r="AF395" s="22"/>
      <c r="AG395" s="3">
        <v>1</v>
      </c>
      <c r="AH395" s="42">
        <v>44033</v>
      </c>
      <c r="AI395" s="130">
        <v>15</v>
      </c>
      <c r="AJ395" s="132"/>
      <c r="AK395" s="3">
        <v>1</v>
      </c>
      <c r="AL395" s="42">
        <v>44032</v>
      </c>
      <c r="AM395" s="130">
        <v>15</v>
      </c>
      <c r="AN395" s="132"/>
      <c r="AO395" s="3">
        <v>1</v>
      </c>
      <c r="AP395" s="42">
        <v>44031</v>
      </c>
      <c r="AQ395" s="130">
        <v>15</v>
      </c>
      <c r="AR395" s="132"/>
      <c r="AS395" s="3">
        <v>1</v>
      </c>
      <c r="AT395" s="42">
        <v>44030</v>
      </c>
      <c r="AU395" s="130">
        <v>15</v>
      </c>
      <c r="AV395" s="132"/>
      <c r="AW395" s="3">
        <v>1</v>
      </c>
      <c r="AX395" s="42">
        <v>44029</v>
      </c>
      <c r="AY395" s="130">
        <v>15</v>
      </c>
      <c r="AZ395" s="132"/>
      <c r="BA395" s="3">
        <v>1</v>
      </c>
      <c r="BB395" s="42">
        <v>44028</v>
      </c>
      <c r="BC395" s="130">
        <v>15</v>
      </c>
      <c r="BD395" s="132"/>
      <c r="BE395" s="3">
        <v>1</v>
      </c>
      <c r="BF395" s="42">
        <v>44027</v>
      </c>
      <c r="BG395" s="33">
        <v>15</v>
      </c>
      <c r="BH395" s="22"/>
    </row>
    <row r="396" spans="1:60" customFormat="1" x14ac:dyDescent="0.25">
      <c r="A396" s="30">
        <v>44040</v>
      </c>
      <c r="B396" s="62">
        <v>0.625</v>
      </c>
      <c r="C396" s="128">
        <f t="shared" si="54"/>
        <v>2</v>
      </c>
      <c r="D396" s="129">
        <f t="shared" si="53"/>
        <v>2</v>
      </c>
      <c r="E396" s="33">
        <f t="shared" si="55"/>
        <v>130</v>
      </c>
      <c r="F396" s="33">
        <v>5</v>
      </c>
      <c r="G396" s="147">
        <v>44040</v>
      </c>
      <c r="H396" s="22"/>
      <c r="I396" s="3">
        <v>6</v>
      </c>
      <c r="J396" s="42">
        <v>44039</v>
      </c>
      <c r="K396" s="130">
        <v>10</v>
      </c>
      <c r="L396" s="22"/>
      <c r="M396" s="3">
        <v>8</v>
      </c>
      <c r="N396" s="42">
        <v>44038</v>
      </c>
      <c r="O396" s="130">
        <v>10</v>
      </c>
      <c r="P396" s="22"/>
      <c r="Q396" s="3">
        <v>8</v>
      </c>
      <c r="R396" s="42">
        <v>44037</v>
      </c>
      <c r="S396" s="130">
        <v>10</v>
      </c>
      <c r="T396" s="22"/>
      <c r="U396" s="3">
        <v>8</v>
      </c>
      <c r="V396" s="42">
        <v>44036</v>
      </c>
      <c r="W396" s="130">
        <v>10</v>
      </c>
      <c r="X396" s="22"/>
      <c r="Y396" s="3">
        <v>5</v>
      </c>
      <c r="Z396" s="42">
        <v>44035</v>
      </c>
      <c r="AA396" s="130">
        <v>10</v>
      </c>
      <c r="AB396" s="22"/>
      <c r="AC396" s="3">
        <v>3</v>
      </c>
      <c r="AD396" s="42">
        <v>44034</v>
      </c>
      <c r="AE396" s="130">
        <v>10</v>
      </c>
      <c r="AF396" s="22"/>
      <c r="AG396" s="3">
        <v>1</v>
      </c>
      <c r="AH396" s="42">
        <v>44033</v>
      </c>
      <c r="AI396" s="130">
        <v>10</v>
      </c>
      <c r="AJ396" s="132"/>
      <c r="AK396" s="3">
        <v>1</v>
      </c>
      <c r="AL396" s="42">
        <v>44032</v>
      </c>
      <c r="AM396" s="130">
        <v>10</v>
      </c>
      <c r="AN396" s="132"/>
      <c r="AO396" s="3">
        <v>1</v>
      </c>
      <c r="AP396" s="42">
        <v>44031</v>
      </c>
      <c r="AQ396" s="130">
        <v>10</v>
      </c>
      <c r="AR396" s="132"/>
      <c r="AS396" s="3">
        <v>1</v>
      </c>
      <c r="AT396" s="42">
        <v>44030</v>
      </c>
      <c r="AU396" s="130">
        <v>10</v>
      </c>
      <c r="AV396" s="132"/>
      <c r="AW396" s="3">
        <v>1</v>
      </c>
      <c r="AX396" s="42">
        <v>44029</v>
      </c>
      <c r="AY396" s="130">
        <v>10</v>
      </c>
      <c r="AZ396" s="132"/>
      <c r="BA396" s="3">
        <v>1</v>
      </c>
      <c r="BB396" s="42">
        <v>44028</v>
      </c>
      <c r="BC396" s="130">
        <v>10</v>
      </c>
      <c r="BD396" s="132"/>
      <c r="BE396" s="3">
        <v>1</v>
      </c>
      <c r="BF396" s="42">
        <v>44027</v>
      </c>
      <c r="BG396" s="33">
        <v>10</v>
      </c>
      <c r="BH396" s="22"/>
    </row>
    <row r="397" spans="1:60" customFormat="1" x14ac:dyDescent="0.25">
      <c r="A397" s="30"/>
      <c r="B397" s="62"/>
      <c r="C397" s="128">
        <f t="shared" si="54"/>
        <v>1</v>
      </c>
      <c r="D397" s="129">
        <f t="shared" si="53"/>
        <v>1</v>
      </c>
      <c r="E397" s="33">
        <f t="shared" si="55"/>
        <v>25</v>
      </c>
      <c r="F397" s="33">
        <v>5</v>
      </c>
      <c r="G397" s="147">
        <v>44040</v>
      </c>
      <c r="H397" s="22"/>
      <c r="I397" s="3">
        <v>6</v>
      </c>
      <c r="J397" s="42">
        <v>44039</v>
      </c>
      <c r="K397" s="130">
        <v>5</v>
      </c>
      <c r="L397" s="22"/>
      <c r="M397" s="3">
        <v>8</v>
      </c>
      <c r="N397" s="42">
        <v>44038</v>
      </c>
      <c r="O397" s="130">
        <v>5</v>
      </c>
      <c r="P397" s="22"/>
      <c r="Q397" s="3">
        <v>8</v>
      </c>
      <c r="R397" s="42">
        <v>44037</v>
      </c>
      <c r="S397" s="130">
        <v>5</v>
      </c>
      <c r="T397" s="22"/>
      <c r="U397" s="3">
        <v>8</v>
      </c>
      <c r="V397" s="42">
        <v>44036</v>
      </c>
      <c r="W397" s="130">
        <v>5</v>
      </c>
      <c r="X397" s="22"/>
      <c r="Y397" s="3">
        <v>5</v>
      </c>
      <c r="Z397" s="42">
        <v>44035</v>
      </c>
      <c r="AA397" s="130">
        <v>5</v>
      </c>
      <c r="AB397" s="22"/>
      <c r="AC397" s="3"/>
      <c r="AD397" s="42"/>
      <c r="AE397" s="130"/>
      <c r="AF397" s="22"/>
      <c r="AG397" s="3"/>
      <c r="AH397" s="42"/>
      <c r="AI397" s="130"/>
      <c r="AJ397" s="132"/>
      <c r="AK397" s="3"/>
      <c r="AL397" s="42"/>
      <c r="AM397" s="130"/>
      <c r="AN397" s="132"/>
      <c r="AO397" s="3"/>
      <c r="AP397" s="42"/>
      <c r="AQ397" s="130"/>
      <c r="AR397" s="132"/>
      <c r="AS397" s="3"/>
      <c r="AT397" s="42"/>
      <c r="AU397" s="130"/>
      <c r="AV397" s="132"/>
      <c r="AW397" s="3"/>
      <c r="AX397" s="42"/>
      <c r="AY397" s="130"/>
      <c r="AZ397" s="132"/>
      <c r="BA397" s="3"/>
      <c r="BB397" s="42"/>
      <c r="BC397" s="130"/>
      <c r="BD397" s="132"/>
      <c r="BE397" s="3"/>
      <c r="BF397" s="42"/>
      <c r="BG397" s="33"/>
      <c r="BH397" s="22"/>
    </row>
    <row r="398" spans="1:60" customFormat="1" x14ac:dyDescent="0.25">
      <c r="A398" s="30">
        <v>44040</v>
      </c>
      <c r="B398" s="62">
        <v>0.66666666666666663</v>
      </c>
      <c r="C398" s="128">
        <f t="shared" si="54"/>
        <v>2</v>
      </c>
      <c r="D398" s="129">
        <f t="shared" si="53"/>
        <v>2</v>
      </c>
      <c r="E398" s="33">
        <f t="shared" si="55"/>
        <v>130</v>
      </c>
      <c r="F398" s="33">
        <v>5</v>
      </c>
      <c r="G398" s="147">
        <v>44040</v>
      </c>
      <c r="H398" s="22"/>
      <c r="I398" s="3">
        <v>6</v>
      </c>
      <c r="J398" s="42">
        <v>44039</v>
      </c>
      <c r="K398" s="130">
        <v>10</v>
      </c>
      <c r="L398" s="22"/>
      <c r="M398" s="3">
        <v>8</v>
      </c>
      <c r="N398" s="42">
        <v>44038</v>
      </c>
      <c r="O398" s="130">
        <v>10</v>
      </c>
      <c r="P398" s="22"/>
      <c r="Q398" s="3">
        <v>8</v>
      </c>
      <c r="R398" s="42">
        <v>44037</v>
      </c>
      <c r="S398" s="130">
        <v>10</v>
      </c>
      <c r="T398" s="22"/>
      <c r="U398" s="3">
        <v>8</v>
      </c>
      <c r="V398" s="42">
        <v>44036</v>
      </c>
      <c r="W398" s="130">
        <v>10</v>
      </c>
      <c r="X398" s="22"/>
      <c r="Y398" s="3">
        <v>5</v>
      </c>
      <c r="Z398" s="42">
        <v>44035</v>
      </c>
      <c r="AA398" s="130">
        <v>10</v>
      </c>
      <c r="AB398" s="22"/>
      <c r="AC398" s="3">
        <v>3</v>
      </c>
      <c r="AD398" s="42">
        <v>44034</v>
      </c>
      <c r="AE398" s="130">
        <v>10</v>
      </c>
      <c r="AF398" s="22"/>
      <c r="AG398" s="3">
        <v>1</v>
      </c>
      <c r="AH398" s="42">
        <v>44033</v>
      </c>
      <c r="AI398" s="130">
        <v>10</v>
      </c>
      <c r="AJ398" s="132"/>
      <c r="AK398" s="3">
        <v>1</v>
      </c>
      <c r="AL398" s="42">
        <v>44032</v>
      </c>
      <c r="AM398" s="130">
        <v>10</v>
      </c>
      <c r="AN398" s="132"/>
      <c r="AO398" s="3">
        <v>1</v>
      </c>
      <c r="AP398" s="42">
        <v>44031</v>
      </c>
      <c r="AQ398" s="130">
        <v>10</v>
      </c>
      <c r="AR398" s="132"/>
      <c r="AS398" s="3">
        <v>1</v>
      </c>
      <c r="AT398" s="42">
        <v>44030</v>
      </c>
      <c r="AU398" s="130">
        <v>10</v>
      </c>
      <c r="AV398" s="132"/>
      <c r="AW398" s="3">
        <v>1</v>
      </c>
      <c r="AX398" s="42">
        <v>44029</v>
      </c>
      <c r="AY398" s="130">
        <v>10</v>
      </c>
      <c r="AZ398" s="132"/>
      <c r="BA398" s="3">
        <v>1</v>
      </c>
      <c r="BB398" s="42">
        <v>44028</v>
      </c>
      <c r="BC398" s="130">
        <v>10</v>
      </c>
      <c r="BD398" s="132"/>
      <c r="BE398" s="3">
        <v>1</v>
      </c>
      <c r="BF398" s="42">
        <v>44027</v>
      </c>
      <c r="BG398" s="33">
        <v>10</v>
      </c>
      <c r="BH398" s="22"/>
    </row>
    <row r="399" spans="1:60" customFormat="1" x14ac:dyDescent="0.25">
      <c r="A399" s="30"/>
      <c r="B399" s="62"/>
      <c r="C399" s="128">
        <f t="shared" si="54"/>
        <v>1</v>
      </c>
      <c r="D399" s="129">
        <f t="shared" si="53"/>
        <v>1</v>
      </c>
      <c r="E399" s="33">
        <f t="shared" si="55"/>
        <v>60</v>
      </c>
      <c r="F399" s="33">
        <v>5</v>
      </c>
      <c r="G399" s="147">
        <v>44040</v>
      </c>
      <c r="H399" s="22"/>
      <c r="I399" s="3">
        <v>6</v>
      </c>
      <c r="J399" s="42">
        <v>44039</v>
      </c>
      <c r="K399" s="130">
        <v>5</v>
      </c>
      <c r="L399" s="22"/>
      <c r="M399" s="3">
        <v>8</v>
      </c>
      <c r="N399" s="42">
        <v>44038</v>
      </c>
      <c r="O399" s="130">
        <v>5</v>
      </c>
      <c r="P399" s="22"/>
      <c r="Q399" s="3">
        <v>8</v>
      </c>
      <c r="R399" s="42">
        <v>44037</v>
      </c>
      <c r="S399" s="130">
        <v>5</v>
      </c>
      <c r="T399" s="22"/>
      <c r="U399" s="3">
        <v>8</v>
      </c>
      <c r="V399" s="42">
        <v>44036</v>
      </c>
      <c r="W399" s="130">
        <v>5</v>
      </c>
      <c r="X399" s="22"/>
      <c r="Y399" s="3">
        <v>5</v>
      </c>
      <c r="Z399" s="42">
        <v>44035</v>
      </c>
      <c r="AA399" s="130">
        <v>5</v>
      </c>
      <c r="AB399" s="22"/>
      <c r="AC399" s="3">
        <v>3</v>
      </c>
      <c r="AD399" s="42">
        <v>44034</v>
      </c>
      <c r="AE399" s="130">
        <v>5</v>
      </c>
      <c r="AF399" s="22"/>
      <c r="AG399" s="3">
        <v>1</v>
      </c>
      <c r="AH399" s="42">
        <v>44033</v>
      </c>
      <c r="AI399" s="130">
        <v>5</v>
      </c>
      <c r="AJ399" s="132"/>
      <c r="AK399" s="3">
        <v>1</v>
      </c>
      <c r="AL399" s="42">
        <v>44032</v>
      </c>
      <c r="AM399" s="130">
        <v>5</v>
      </c>
      <c r="AN399" s="132"/>
      <c r="AO399" s="3">
        <v>1</v>
      </c>
      <c r="AP399" s="42">
        <v>44031</v>
      </c>
      <c r="AQ399" s="130">
        <v>5</v>
      </c>
      <c r="AR399" s="132"/>
      <c r="AS399" s="3">
        <v>1</v>
      </c>
      <c r="AT399" s="42">
        <v>44030</v>
      </c>
      <c r="AU399" s="130">
        <v>5</v>
      </c>
      <c r="AV399" s="132"/>
      <c r="AW399" s="3">
        <v>1</v>
      </c>
      <c r="AX399" s="42">
        <v>44029</v>
      </c>
      <c r="AY399" s="130">
        <v>5</v>
      </c>
      <c r="AZ399" s="132"/>
      <c r="BA399" s="3">
        <v>1</v>
      </c>
      <c r="BB399" s="42">
        <v>44028</v>
      </c>
      <c r="BC399" s="130">
        <v>5</v>
      </c>
      <c r="BD399" s="132"/>
      <c r="BE399" s="3"/>
      <c r="BF399" s="42"/>
      <c r="BG399" s="33"/>
      <c r="BH399" s="22"/>
    </row>
    <row r="400" spans="1:60" customFormat="1" x14ac:dyDescent="0.25">
      <c r="A400" s="30"/>
      <c r="B400" s="62"/>
      <c r="C400" s="128">
        <f t="shared" si="54"/>
        <v>1</v>
      </c>
      <c r="D400" s="129">
        <f t="shared" si="53"/>
        <v>1</v>
      </c>
      <c r="E400" s="33">
        <f t="shared" si="55"/>
        <v>5</v>
      </c>
      <c r="F400" s="33">
        <v>5</v>
      </c>
      <c r="G400" s="147">
        <v>44040</v>
      </c>
      <c r="H400" s="22"/>
      <c r="I400" s="3">
        <v>6</v>
      </c>
      <c r="J400" s="42">
        <v>44039</v>
      </c>
      <c r="K400" s="130">
        <v>5</v>
      </c>
      <c r="L400" s="22"/>
      <c r="M400" s="3"/>
      <c r="N400" s="42"/>
      <c r="O400" s="130"/>
      <c r="P400" s="22"/>
      <c r="Q400" s="3"/>
      <c r="R400" s="42"/>
      <c r="S400" s="130"/>
      <c r="T400" s="22"/>
      <c r="U400" s="3"/>
      <c r="V400" s="42"/>
      <c r="W400" s="130"/>
      <c r="X400" s="22"/>
      <c r="Y400" s="3"/>
      <c r="Z400" s="42"/>
      <c r="AA400" s="130"/>
      <c r="AB400" s="22"/>
      <c r="AC400" s="3"/>
      <c r="AD400" s="42"/>
      <c r="AE400" s="130"/>
      <c r="AF400" s="22"/>
      <c r="AG400" s="3"/>
      <c r="AH400" s="42"/>
      <c r="AI400" s="130"/>
      <c r="AJ400" s="132"/>
      <c r="AK400" s="3"/>
      <c r="AL400" s="42"/>
      <c r="AM400" s="130"/>
      <c r="AN400" s="132"/>
      <c r="AO400" s="3"/>
      <c r="AP400" s="42"/>
      <c r="AQ400" s="130"/>
      <c r="AR400" s="132"/>
      <c r="AS400" s="3"/>
      <c r="AT400" s="42"/>
      <c r="AU400" s="130"/>
      <c r="AV400" s="132"/>
      <c r="AW400" s="3"/>
      <c r="AX400" s="42"/>
      <c r="AY400" s="130"/>
      <c r="AZ400" s="132"/>
      <c r="BA400" s="3"/>
      <c r="BB400" s="42"/>
      <c r="BC400" s="130"/>
      <c r="BD400" s="132"/>
      <c r="BE400" s="3"/>
      <c r="BF400" s="42"/>
      <c r="BG400" s="33"/>
      <c r="BH400" s="22"/>
    </row>
    <row r="401" spans="1:60" customFormat="1" x14ac:dyDescent="0.25">
      <c r="A401" s="30">
        <v>44040</v>
      </c>
      <c r="B401" s="62">
        <v>0.70833333333333337</v>
      </c>
      <c r="C401" s="128">
        <f t="shared" si="54"/>
        <v>3</v>
      </c>
      <c r="D401" s="129">
        <f t="shared" si="53"/>
        <v>3</v>
      </c>
      <c r="E401" s="33">
        <f t="shared" si="55"/>
        <v>195</v>
      </c>
      <c r="F401" s="33">
        <v>5</v>
      </c>
      <c r="G401" s="147">
        <v>44040</v>
      </c>
      <c r="H401" s="22"/>
      <c r="I401" s="3">
        <v>6</v>
      </c>
      <c r="J401" s="42">
        <v>44039</v>
      </c>
      <c r="K401" s="130">
        <v>15</v>
      </c>
      <c r="L401" s="22"/>
      <c r="M401" s="3">
        <v>8</v>
      </c>
      <c r="N401" s="42">
        <v>44038</v>
      </c>
      <c r="O401" s="130">
        <v>15</v>
      </c>
      <c r="P401" s="22"/>
      <c r="Q401" s="3">
        <v>8</v>
      </c>
      <c r="R401" s="42">
        <v>44037</v>
      </c>
      <c r="S401" s="130">
        <v>15</v>
      </c>
      <c r="T401" s="22"/>
      <c r="U401" s="3">
        <v>8</v>
      </c>
      <c r="V401" s="42">
        <v>44036</v>
      </c>
      <c r="W401" s="130">
        <v>15</v>
      </c>
      <c r="X401" s="22"/>
      <c r="Y401" s="3">
        <v>5</v>
      </c>
      <c r="Z401" s="42">
        <v>44035</v>
      </c>
      <c r="AA401" s="130">
        <v>15</v>
      </c>
      <c r="AB401" s="22"/>
      <c r="AC401" s="3">
        <v>3</v>
      </c>
      <c r="AD401" s="42">
        <v>44034</v>
      </c>
      <c r="AE401" s="130">
        <v>15</v>
      </c>
      <c r="AF401" s="22"/>
      <c r="AG401" s="3">
        <v>1</v>
      </c>
      <c r="AH401" s="42">
        <v>44033</v>
      </c>
      <c r="AI401" s="130">
        <v>15</v>
      </c>
      <c r="AJ401" s="132"/>
      <c r="AK401" s="3">
        <v>1</v>
      </c>
      <c r="AL401" s="42">
        <v>44032</v>
      </c>
      <c r="AM401" s="130">
        <v>15</v>
      </c>
      <c r="AN401" s="132"/>
      <c r="AO401" s="3">
        <v>1</v>
      </c>
      <c r="AP401" s="42">
        <v>44031</v>
      </c>
      <c r="AQ401" s="130">
        <v>15</v>
      </c>
      <c r="AR401" s="132"/>
      <c r="AS401" s="3">
        <v>1</v>
      </c>
      <c r="AT401" s="42">
        <v>44030</v>
      </c>
      <c r="AU401" s="130">
        <v>15</v>
      </c>
      <c r="AV401" s="132"/>
      <c r="AW401" s="3">
        <v>1</v>
      </c>
      <c r="AX401" s="42">
        <v>44029</v>
      </c>
      <c r="AY401" s="130">
        <v>15</v>
      </c>
      <c r="AZ401" s="132"/>
      <c r="BA401" s="3">
        <v>1</v>
      </c>
      <c r="BB401" s="42">
        <v>44028</v>
      </c>
      <c r="BC401" s="130">
        <v>15</v>
      </c>
      <c r="BD401" s="132"/>
      <c r="BE401" s="3">
        <v>1</v>
      </c>
      <c r="BF401" s="42">
        <v>44027</v>
      </c>
      <c r="BG401" s="33">
        <v>15</v>
      </c>
      <c r="BH401" s="22"/>
    </row>
    <row r="402" spans="1:60" customFormat="1" x14ac:dyDescent="0.25">
      <c r="A402" s="30"/>
      <c r="B402" s="62"/>
      <c r="C402" s="128">
        <f t="shared" si="54"/>
        <v>1</v>
      </c>
      <c r="D402" s="129">
        <f t="shared" si="53"/>
        <v>1</v>
      </c>
      <c r="E402" s="33">
        <f t="shared" si="55"/>
        <v>5</v>
      </c>
      <c r="F402" s="33">
        <v>5</v>
      </c>
      <c r="G402" s="147">
        <v>44040</v>
      </c>
      <c r="H402" s="22"/>
      <c r="I402" s="3">
        <v>6</v>
      </c>
      <c r="J402" s="42">
        <v>44039</v>
      </c>
      <c r="K402" s="130">
        <v>5</v>
      </c>
      <c r="L402" s="22"/>
      <c r="M402" s="3"/>
      <c r="N402" s="42"/>
      <c r="O402" s="130"/>
      <c r="P402" s="22"/>
      <c r="Q402" s="3"/>
      <c r="R402" s="42"/>
      <c r="S402" s="130"/>
      <c r="T402" s="22"/>
      <c r="U402" s="3"/>
      <c r="V402" s="42"/>
      <c r="W402" s="130"/>
      <c r="X402" s="22"/>
      <c r="Y402" s="3"/>
      <c r="Z402" s="42"/>
      <c r="AA402" s="130"/>
      <c r="AB402" s="22"/>
      <c r="AC402" s="3"/>
      <c r="AD402" s="42"/>
      <c r="AE402" s="130"/>
      <c r="AF402" s="22"/>
      <c r="AG402" s="3"/>
      <c r="AH402" s="42"/>
      <c r="AI402" s="130"/>
      <c r="AJ402" s="132"/>
      <c r="AK402" s="3"/>
      <c r="AL402" s="42"/>
      <c r="AM402" s="130"/>
      <c r="AN402" s="132"/>
      <c r="AO402" s="3"/>
      <c r="AP402" s="42"/>
      <c r="AQ402" s="130"/>
      <c r="AR402" s="132"/>
      <c r="AS402" s="3"/>
      <c r="AT402" s="42"/>
      <c r="AU402" s="130"/>
      <c r="AV402" s="132"/>
      <c r="AW402" s="3"/>
      <c r="AX402" s="42"/>
      <c r="AY402" s="130"/>
      <c r="AZ402" s="132"/>
      <c r="BA402" s="3"/>
      <c r="BB402" s="42"/>
      <c r="BC402" s="130"/>
      <c r="BD402" s="132"/>
      <c r="BE402" s="3"/>
      <c r="BF402" s="42"/>
      <c r="BG402" s="33"/>
      <c r="BH402" s="22"/>
    </row>
    <row r="403" spans="1:60" customFormat="1" ht="13.75" thickBot="1" x14ac:dyDescent="0.3">
      <c r="A403" s="30">
        <v>44040</v>
      </c>
      <c r="B403" s="62">
        <v>0.79166666666666663</v>
      </c>
      <c r="C403" s="128">
        <f t="shared" si="54"/>
        <v>4</v>
      </c>
      <c r="D403" s="129">
        <f t="shared" si="53"/>
        <v>4</v>
      </c>
      <c r="E403" s="33">
        <f t="shared" si="55"/>
        <v>260</v>
      </c>
      <c r="F403" s="33">
        <v>5</v>
      </c>
      <c r="G403" s="147">
        <v>44040</v>
      </c>
      <c r="H403" s="22"/>
      <c r="I403" s="3">
        <v>6</v>
      </c>
      <c r="J403" s="42">
        <v>44039</v>
      </c>
      <c r="K403" s="130">
        <v>20</v>
      </c>
      <c r="L403" s="22"/>
      <c r="M403" s="3">
        <v>8</v>
      </c>
      <c r="N403" s="42">
        <v>44038</v>
      </c>
      <c r="O403" s="130">
        <v>20</v>
      </c>
      <c r="P403" s="22"/>
      <c r="Q403" s="3">
        <v>8</v>
      </c>
      <c r="R403" s="42">
        <v>44037</v>
      </c>
      <c r="S403" s="130">
        <v>20</v>
      </c>
      <c r="T403" s="22"/>
      <c r="U403" s="3">
        <v>8</v>
      </c>
      <c r="V403" s="42">
        <v>44036</v>
      </c>
      <c r="W403" s="130">
        <v>20</v>
      </c>
      <c r="X403" s="22"/>
      <c r="Y403" s="3">
        <v>5</v>
      </c>
      <c r="Z403" s="42">
        <v>44035</v>
      </c>
      <c r="AA403" s="130">
        <v>20</v>
      </c>
      <c r="AB403" s="22"/>
      <c r="AC403" s="3">
        <v>3</v>
      </c>
      <c r="AD403" s="42">
        <v>44034</v>
      </c>
      <c r="AE403" s="130">
        <v>20</v>
      </c>
      <c r="AF403" s="22"/>
      <c r="AG403" s="3">
        <v>1</v>
      </c>
      <c r="AH403" s="42">
        <v>44033</v>
      </c>
      <c r="AI403" s="130">
        <v>20</v>
      </c>
      <c r="AJ403" s="132"/>
      <c r="AK403" s="3">
        <v>1</v>
      </c>
      <c r="AL403" s="42">
        <v>44032</v>
      </c>
      <c r="AM403" s="130">
        <v>20</v>
      </c>
      <c r="AN403" s="132"/>
      <c r="AO403" s="3">
        <v>1</v>
      </c>
      <c r="AP403" s="42">
        <v>44031</v>
      </c>
      <c r="AQ403" s="130">
        <v>20</v>
      </c>
      <c r="AR403" s="132"/>
      <c r="AS403" s="3">
        <v>1</v>
      </c>
      <c r="AT403" s="42">
        <v>44030</v>
      </c>
      <c r="AU403" s="130">
        <v>20</v>
      </c>
      <c r="AV403" s="132"/>
      <c r="AW403" s="3">
        <v>1</v>
      </c>
      <c r="AX403" s="42">
        <v>44029</v>
      </c>
      <c r="AY403" s="130">
        <v>20</v>
      </c>
      <c r="AZ403" s="132"/>
      <c r="BA403" s="3">
        <v>1</v>
      </c>
      <c r="BB403" s="42">
        <v>44028</v>
      </c>
      <c r="BC403" s="130">
        <v>20</v>
      </c>
      <c r="BD403" s="132"/>
      <c r="BE403" s="3">
        <v>1</v>
      </c>
      <c r="BF403" s="42">
        <v>44027</v>
      </c>
      <c r="BG403" s="33">
        <v>20</v>
      </c>
      <c r="BH403" s="22"/>
    </row>
    <row r="404" spans="1:60" s="8" customFormat="1" x14ac:dyDescent="0.25">
      <c r="A404" s="5">
        <v>44041</v>
      </c>
      <c r="B404" s="63">
        <v>0.29166666666666669</v>
      </c>
      <c r="C404" s="135">
        <f t="shared" ref="C404:C418" si="56">ABS(MAX(K404,O404,S404,W404,AA404,AE404,AI404,AM404,AQ404,AU404,AY404,BC404,BG404)/F404)</f>
        <v>3</v>
      </c>
      <c r="D404" s="136">
        <f t="shared" si="53"/>
        <v>3</v>
      </c>
      <c r="E404" s="7">
        <f t="shared" ref="E404:E418" si="57">SUM(K404,O404,S404,W404,AA404,AE404,AI404,AM404,AQ404,AU404,AY404,BC404,BG404)</f>
        <v>195</v>
      </c>
      <c r="F404" s="7">
        <v>5</v>
      </c>
      <c r="G404" s="141">
        <v>44041</v>
      </c>
      <c r="H404" s="12"/>
      <c r="I404" s="9">
        <v>6</v>
      </c>
      <c r="J404" s="10">
        <v>44040</v>
      </c>
      <c r="K404" s="137">
        <v>15</v>
      </c>
      <c r="L404" s="12"/>
      <c r="M404" s="9">
        <v>8</v>
      </c>
      <c r="N404" s="10">
        <v>44039</v>
      </c>
      <c r="O404" s="137">
        <v>15</v>
      </c>
      <c r="P404" s="12"/>
      <c r="Q404" s="9">
        <v>8</v>
      </c>
      <c r="R404" s="10">
        <v>44038</v>
      </c>
      <c r="S404" s="137">
        <v>15</v>
      </c>
      <c r="T404" s="12"/>
      <c r="U404" s="9">
        <v>8</v>
      </c>
      <c r="V404" s="10">
        <v>44037</v>
      </c>
      <c r="W404" s="137">
        <v>15</v>
      </c>
      <c r="X404" s="12"/>
      <c r="Y404" s="9">
        <v>5</v>
      </c>
      <c r="Z404" s="10">
        <v>44036</v>
      </c>
      <c r="AA404" s="137">
        <v>15</v>
      </c>
      <c r="AB404" s="12"/>
      <c r="AC404" s="9">
        <v>3</v>
      </c>
      <c r="AD404" s="10">
        <v>44035</v>
      </c>
      <c r="AE404" s="137">
        <v>15</v>
      </c>
      <c r="AF404" s="12"/>
      <c r="AG404" s="9">
        <v>1</v>
      </c>
      <c r="AH404" s="10">
        <v>44034</v>
      </c>
      <c r="AI404" s="137">
        <v>15</v>
      </c>
      <c r="AJ404" s="139"/>
      <c r="AK404" s="9">
        <v>1</v>
      </c>
      <c r="AL404" s="10">
        <v>44033</v>
      </c>
      <c r="AM404" s="137">
        <v>15</v>
      </c>
      <c r="AN404" s="139"/>
      <c r="AO404" s="9">
        <v>1</v>
      </c>
      <c r="AP404" s="10">
        <v>44032</v>
      </c>
      <c r="AQ404" s="137">
        <v>15</v>
      </c>
      <c r="AR404" s="139"/>
      <c r="AS404" s="9">
        <v>1</v>
      </c>
      <c r="AT404" s="10">
        <v>44031</v>
      </c>
      <c r="AU404" s="137">
        <v>15</v>
      </c>
      <c r="AV404" s="139"/>
      <c r="AW404" s="9">
        <v>1</v>
      </c>
      <c r="AX404" s="10">
        <v>44030</v>
      </c>
      <c r="AY404" s="137">
        <v>15</v>
      </c>
      <c r="AZ404" s="139"/>
      <c r="BA404" s="9">
        <v>1</v>
      </c>
      <c r="BB404" s="10">
        <v>44029</v>
      </c>
      <c r="BC404" s="137">
        <v>15</v>
      </c>
      <c r="BD404" s="139"/>
      <c r="BE404" s="9">
        <v>1</v>
      </c>
      <c r="BF404" s="10">
        <v>44028</v>
      </c>
      <c r="BG404" s="7">
        <v>15</v>
      </c>
      <c r="BH404" s="12"/>
    </row>
    <row r="405" spans="1:60" customFormat="1" x14ac:dyDescent="0.25">
      <c r="A405" s="30"/>
      <c r="B405" s="62"/>
      <c r="C405" s="128">
        <f t="shared" si="56"/>
        <v>1</v>
      </c>
      <c r="D405" s="129">
        <f t="shared" si="53"/>
        <v>1</v>
      </c>
      <c r="E405" s="33">
        <f t="shared" si="57"/>
        <v>30</v>
      </c>
      <c r="F405" s="33">
        <v>5</v>
      </c>
      <c r="G405" s="147">
        <v>44041</v>
      </c>
      <c r="H405" s="22"/>
      <c r="I405" s="3">
        <v>6</v>
      </c>
      <c r="J405" s="42">
        <v>44040</v>
      </c>
      <c r="K405" s="130">
        <v>5</v>
      </c>
      <c r="L405" s="22"/>
      <c r="M405" s="3">
        <v>8</v>
      </c>
      <c r="N405" s="42">
        <v>44039</v>
      </c>
      <c r="O405" s="130">
        <v>5</v>
      </c>
      <c r="P405" s="22"/>
      <c r="Q405" s="3">
        <v>8</v>
      </c>
      <c r="R405" s="42">
        <v>44038</v>
      </c>
      <c r="S405" s="130">
        <v>5</v>
      </c>
      <c r="T405" s="22"/>
      <c r="U405" s="3">
        <v>8</v>
      </c>
      <c r="V405" s="42">
        <v>44037</v>
      </c>
      <c r="W405" s="130">
        <v>5</v>
      </c>
      <c r="X405" s="22"/>
      <c r="Y405" s="3">
        <v>5</v>
      </c>
      <c r="Z405" s="42">
        <v>44036</v>
      </c>
      <c r="AA405" s="130">
        <v>5</v>
      </c>
      <c r="AB405" s="22"/>
      <c r="AC405" s="3"/>
      <c r="AD405" s="42"/>
      <c r="AE405" s="134">
        <v>0</v>
      </c>
      <c r="AF405" s="22"/>
      <c r="AG405" s="3">
        <v>1</v>
      </c>
      <c r="AH405" s="42">
        <v>44034</v>
      </c>
      <c r="AI405" s="130">
        <v>5</v>
      </c>
      <c r="AJ405" s="132"/>
      <c r="AK405" s="3"/>
      <c r="AL405" s="42"/>
      <c r="AM405" s="130"/>
      <c r="AN405" s="132"/>
      <c r="AO405" s="3"/>
      <c r="AP405" s="42"/>
      <c r="AQ405" s="130"/>
      <c r="AR405" s="132"/>
      <c r="AS405" s="3"/>
      <c r="AT405" s="42"/>
      <c r="AU405" s="130"/>
      <c r="AV405" s="132"/>
      <c r="AW405" s="3"/>
      <c r="AX405" s="42"/>
      <c r="AY405" s="130"/>
      <c r="AZ405" s="132"/>
      <c r="BA405" s="3"/>
      <c r="BB405" s="42"/>
      <c r="BC405" s="130"/>
      <c r="BD405" s="132"/>
      <c r="BE405" s="3"/>
      <c r="BF405" s="42"/>
      <c r="BG405" s="33"/>
      <c r="BH405" s="22"/>
    </row>
    <row r="406" spans="1:60" customFormat="1" x14ac:dyDescent="0.25">
      <c r="A406" s="30">
        <v>44041</v>
      </c>
      <c r="B406" s="62">
        <v>0.33333333333333331</v>
      </c>
      <c r="C406" s="128">
        <f t="shared" si="56"/>
        <v>3</v>
      </c>
      <c r="D406" s="129">
        <f t="shared" si="53"/>
        <v>3</v>
      </c>
      <c r="E406" s="33">
        <f t="shared" si="57"/>
        <v>195</v>
      </c>
      <c r="F406" s="33">
        <v>5</v>
      </c>
      <c r="G406" s="147">
        <v>44041</v>
      </c>
      <c r="H406" s="22"/>
      <c r="I406" s="3">
        <v>6</v>
      </c>
      <c r="J406" s="42">
        <v>44040</v>
      </c>
      <c r="K406" s="130">
        <v>15</v>
      </c>
      <c r="L406" s="22"/>
      <c r="M406" s="3">
        <v>8</v>
      </c>
      <c r="N406" s="42">
        <v>44039</v>
      </c>
      <c r="O406" s="130">
        <v>15</v>
      </c>
      <c r="P406" s="22"/>
      <c r="Q406" s="3">
        <v>8</v>
      </c>
      <c r="R406" s="42">
        <v>44038</v>
      </c>
      <c r="S406" s="130">
        <v>15</v>
      </c>
      <c r="T406" s="22"/>
      <c r="U406" s="3">
        <v>8</v>
      </c>
      <c r="V406" s="42">
        <v>44037</v>
      </c>
      <c r="W406" s="130">
        <v>15</v>
      </c>
      <c r="X406" s="22"/>
      <c r="Y406" s="3">
        <v>5</v>
      </c>
      <c r="Z406" s="42">
        <v>44036</v>
      </c>
      <c r="AA406" s="130">
        <v>15</v>
      </c>
      <c r="AB406" s="22"/>
      <c r="AC406" s="3">
        <v>3</v>
      </c>
      <c r="AD406" s="42">
        <v>44035</v>
      </c>
      <c r="AE406" s="130">
        <v>15</v>
      </c>
      <c r="AF406" s="22"/>
      <c r="AG406" s="3">
        <v>1</v>
      </c>
      <c r="AH406" s="42">
        <v>44034</v>
      </c>
      <c r="AI406" s="130">
        <v>15</v>
      </c>
      <c r="AJ406" s="132"/>
      <c r="AK406" s="3">
        <v>1</v>
      </c>
      <c r="AL406" s="42">
        <v>44033</v>
      </c>
      <c r="AM406" s="130">
        <v>15</v>
      </c>
      <c r="AN406" s="132"/>
      <c r="AO406" s="3">
        <v>1</v>
      </c>
      <c r="AP406" s="42">
        <v>44032</v>
      </c>
      <c r="AQ406" s="130">
        <v>15</v>
      </c>
      <c r="AR406" s="132"/>
      <c r="AS406" s="3">
        <v>1</v>
      </c>
      <c r="AT406" s="42">
        <v>44031</v>
      </c>
      <c r="AU406" s="130">
        <v>15</v>
      </c>
      <c r="AV406" s="132"/>
      <c r="AW406" s="3">
        <v>1</v>
      </c>
      <c r="AX406" s="42">
        <v>44030</v>
      </c>
      <c r="AY406" s="130">
        <v>15</v>
      </c>
      <c r="AZ406" s="132"/>
      <c r="BA406" s="3">
        <v>1</v>
      </c>
      <c r="BB406" s="42">
        <v>44029</v>
      </c>
      <c r="BC406" s="130">
        <v>15</v>
      </c>
      <c r="BD406" s="132"/>
      <c r="BE406" s="3">
        <v>1</v>
      </c>
      <c r="BF406" s="42">
        <v>44028</v>
      </c>
      <c r="BG406" s="33">
        <v>15</v>
      </c>
      <c r="BH406" s="22"/>
    </row>
    <row r="407" spans="1:60" customFormat="1" x14ac:dyDescent="0.25">
      <c r="A407" s="30"/>
      <c r="B407" s="62"/>
      <c r="C407" s="128">
        <f t="shared" si="56"/>
        <v>1</v>
      </c>
      <c r="D407" s="129">
        <f t="shared" si="53"/>
        <v>1</v>
      </c>
      <c r="E407" s="33">
        <f t="shared" si="57"/>
        <v>55</v>
      </c>
      <c r="F407" s="33">
        <v>5</v>
      </c>
      <c r="G407" s="147">
        <v>44041</v>
      </c>
      <c r="H407" s="22"/>
      <c r="I407" s="3">
        <v>6</v>
      </c>
      <c r="J407" s="42">
        <v>44040</v>
      </c>
      <c r="K407" s="130">
        <v>5</v>
      </c>
      <c r="L407" s="22"/>
      <c r="M407" s="3">
        <v>8</v>
      </c>
      <c r="N407" s="42">
        <v>44039</v>
      </c>
      <c r="O407" s="130">
        <v>5</v>
      </c>
      <c r="P407" s="22"/>
      <c r="Q407" s="3">
        <v>8</v>
      </c>
      <c r="R407" s="42">
        <v>44038</v>
      </c>
      <c r="S407" s="130">
        <v>5</v>
      </c>
      <c r="T407" s="22"/>
      <c r="U407" s="3">
        <v>8</v>
      </c>
      <c r="V407" s="42">
        <v>44037</v>
      </c>
      <c r="W407" s="130">
        <v>5</v>
      </c>
      <c r="X407" s="22"/>
      <c r="Y407" s="3">
        <v>5</v>
      </c>
      <c r="Z407" s="42">
        <v>44036</v>
      </c>
      <c r="AA407" s="130">
        <v>5</v>
      </c>
      <c r="AB407" s="22"/>
      <c r="AC407" s="3"/>
      <c r="AD407" s="42"/>
      <c r="AE407" s="134">
        <v>0</v>
      </c>
      <c r="AF407" s="22"/>
      <c r="AG407" s="3"/>
      <c r="AH407" s="42"/>
      <c r="AI407" s="134">
        <v>0</v>
      </c>
      <c r="AJ407" s="132"/>
      <c r="AK407" s="3">
        <v>1</v>
      </c>
      <c r="AL407" s="42">
        <v>44033</v>
      </c>
      <c r="AM407" s="130">
        <v>5</v>
      </c>
      <c r="AN407" s="132"/>
      <c r="AO407" s="3">
        <v>1</v>
      </c>
      <c r="AP407" s="42">
        <v>44032</v>
      </c>
      <c r="AQ407" s="130">
        <v>5</v>
      </c>
      <c r="AR407" s="132"/>
      <c r="AS407" s="3">
        <v>1</v>
      </c>
      <c r="AT407" s="42">
        <v>44031</v>
      </c>
      <c r="AU407" s="130">
        <v>5</v>
      </c>
      <c r="AV407" s="132"/>
      <c r="AW407" s="3">
        <v>1</v>
      </c>
      <c r="AX407" s="42">
        <v>44030</v>
      </c>
      <c r="AY407" s="130">
        <v>5</v>
      </c>
      <c r="AZ407" s="132"/>
      <c r="BA407" s="3">
        <v>1</v>
      </c>
      <c r="BB407" s="42">
        <v>44029</v>
      </c>
      <c r="BC407" s="130">
        <v>5</v>
      </c>
      <c r="BD407" s="132"/>
      <c r="BE407" s="3">
        <v>1</v>
      </c>
      <c r="BF407" s="42">
        <v>44028</v>
      </c>
      <c r="BG407" s="33">
        <v>5</v>
      </c>
      <c r="BH407" s="22"/>
    </row>
    <row r="408" spans="1:60" customFormat="1" x14ac:dyDescent="0.25">
      <c r="A408" s="30"/>
      <c r="B408" s="62"/>
      <c r="C408" s="128">
        <f t="shared" si="56"/>
        <v>1</v>
      </c>
      <c r="D408" s="129">
        <f t="shared" si="53"/>
        <v>1</v>
      </c>
      <c r="E408" s="33">
        <f t="shared" si="57"/>
        <v>25</v>
      </c>
      <c r="F408" s="33">
        <v>5</v>
      </c>
      <c r="G408" s="147">
        <v>44041</v>
      </c>
      <c r="H408" s="22"/>
      <c r="I408" s="3">
        <v>6</v>
      </c>
      <c r="J408" s="42">
        <v>44040</v>
      </c>
      <c r="K408" s="130">
        <v>5</v>
      </c>
      <c r="L408" s="22"/>
      <c r="M408" s="3">
        <v>8</v>
      </c>
      <c r="N408" s="42">
        <v>44039</v>
      </c>
      <c r="O408" s="130">
        <v>5</v>
      </c>
      <c r="P408" s="22"/>
      <c r="Q408" s="3"/>
      <c r="R408" s="42"/>
      <c r="S408" s="134">
        <v>0</v>
      </c>
      <c r="T408" s="22"/>
      <c r="U408" s="3"/>
      <c r="V408" s="42"/>
      <c r="W408" s="134">
        <v>0</v>
      </c>
      <c r="X408" s="22"/>
      <c r="Y408" s="3">
        <v>5</v>
      </c>
      <c r="Z408" s="42">
        <v>44036</v>
      </c>
      <c r="AA408" s="130">
        <v>5</v>
      </c>
      <c r="AB408" s="22"/>
      <c r="AC408" s="3">
        <v>3</v>
      </c>
      <c r="AD408" s="42">
        <v>44035</v>
      </c>
      <c r="AE408" s="130">
        <v>5</v>
      </c>
      <c r="AF408" s="22"/>
      <c r="AG408" s="3">
        <v>1</v>
      </c>
      <c r="AH408" s="42">
        <v>44034</v>
      </c>
      <c r="AI408" s="130">
        <v>5</v>
      </c>
      <c r="AJ408" s="132"/>
      <c r="AK408" s="3"/>
      <c r="AL408" s="42"/>
      <c r="AM408" s="130"/>
      <c r="AN408" s="132"/>
      <c r="AO408" s="3"/>
      <c r="AP408" s="42"/>
      <c r="AQ408" s="130"/>
      <c r="AR408" s="132"/>
      <c r="AS408" s="3"/>
      <c r="AT408" s="42"/>
      <c r="AU408" s="130"/>
      <c r="AV408" s="132"/>
      <c r="AW408" s="3"/>
      <c r="AX408" s="42"/>
      <c r="AY408" s="130"/>
      <c r="AZ408" s="132"/>
      <c r="BA408" s="3"/>
      <c r="BB408" s="42"/>
      <c r="BC408" s="130"/>
      <c r="BD408" s="132"/>
      <c r="BE408" s="3"/>
      <c r="BF408" s="42"/>
      <c r="BG408" s="33"/>
      <c r="BH408" s="22"/>
    </row>
    <row r="409" spans="1:60" customFormat="1" x14ac:dyDescent="0.25">
      <c r="A409" s="30">
        <v>44041</v>
      </c>
      <c r="B409" s="62">
        <v>0.375</v>
      </c>
      <c r="C409" s="128">
        <f t="shared" si="56"/>
        <v>4</v>
      </c>
      <c r="D409" s="129">
        <f t="shared" si="53"/>
        <v>4</v>
      </c>
      <c r="E409" s="33">
        <f t="shared" si="57"/>
        <v>260</v>
      </c>
      <c r="F409" s="33">
        <v>5</v>
      </c>
      <c r="G409" s="147">
        <v>44041</v>
      </c>
      <c r="H409" s="22"/>
      <c r="I409" s="3">
        <v>6</v>
      </c>
      <c r="J409" s="42">
        <v>44040</v>
      </c>
      <c r="K409" s="130">
        <v>20</v>
      </c>
      <c r="L409" s="22"/>
      <c r="M409" s="3">
        <v>8</v>
      </c>
      <c r="N409" s="42">
        <v>44039</v>
      </c>
      <c r="O409" s="130">
        <v>20</v>
      </c>
      <c r="P409" s="22"/>
      <c r="Q409" s="3">
        <v>8</v>
      </c>
      <c r="R409" s="42">
        <v>44038</v>
      </c>
      <c r="S409" s="130">
        <v>20</v>
      </c>
      <c r="T409" s="22"/>
      <c r="U409" s="3">
        <v>8</v>
      </c>
      <c r="V409" s="42">
        <v>44037</v>
      </c>
      <c r="W409" s="130">
        <v>20</v>
      </c>
      <c r="X409" s="22"/>
      <c r="Y409" s="3">
        <v>5</v>
      </c>
      <c r="Z409" s="42">
        <v>44036</v>
      </c>
      <c r="AA409" s="130">
        <v>20</v>
      </c>
      <c r="AB409" s="22"/>
      <c r="AC409" s="3">
        <v>3</v>
      </c>
      <c r="AD409" s="42">
        <v>44035</v>
      </c>
      <c r="AE409" s="130">
        <v>20</v>
      </c>
      <c r="AF409" s="22"/>
      <c r="AG409" s="3">
        <v>1</v>
      </c>
      <c r="AH409" s="42">
        <v>44034</v>
      </c>
      <c r="AI409" s="130">
        <v>20</v>
      </c>
      <c r="AJ409" s="132"/>
      <c r="AK409" s="3">
        <v>1</v>
      </c>
      <c r="AL409" s="42">
        <v>44033</v>
      </c>
      <c r="AM409" s="130">
        <v>20</v>
      </c>
      <c r="AN409" s="132"/>
      <c r="AO409" s="3">
        <v>1</v>
      </c>
      <c r="AP409" s="42">
        <v>44032</v>
      </c>
      <c r="AQ409" s="130">
        <v>20</v>
      </c>
      <c r="AR409" s="132"/>
      <c r="AS409" s="3">
        <v>1</v>
      </c>
      <c r="AT409" s="42">
        <v>44031</v>
      </c>
      <c r="AU409" s="130">
        <v>20</v>
      </c>
      <c r="AV409" s="132"/>
      <c r="AW409" s="3">
        <v>1</v>
      </c>
      <c r="AX409" s="42">
        <v>44030</v>
      </c>
      <c r="AY409" s="130">
        <v>20</v>
      </c>
      <c r="AZ409" s="132"/>
      <c r="BA409" s="3">
        <v>1</v>
      </c>
      <c r="BB409" s="42">
        <v>44029</v>
      </c>
      <c r="BC409" s="130">
        <v>20</v>
      </c>
      <c r="BD409" s="132"/>
      <c r="BE409" s="3">
        <v>1</v>
      </c>
      <c r="BF409" s="42">
        <v>44028</v>
      </c>
      <c r="BG409" s="33">
        <v>20</v>
      </c>
      <c r="BH409" s="22"/>
    </row>
    <row r="410" spans="1:60" customFormat="1" x14ac:dyDescent="0.25">
      <c r="A410" s="30"/>
      <c r="B410" s="62"/>
      <c r="C410" s="128">
        <f t="shared" si="56"/>
        <v>1</v>
      </c>
      <c r="D410" s="129">
        <f t="shared" si="53"/>
        <v>1</v>
      </c>
      <c r="E410" s="33">
        <f t="shared" si="57"/>
        <v>55</v>
      </c>
      <c r="F410" s="33">
        <v>5</v>
      </c>
      <c r="G410" s="147">
        <v>44041</v>
      </c>
      <c r="H410" s="22"/>
      <c r="I410" s="3">
        <v>6</v>
      </c>
      <c r="J410" s="42">
        <v>44040</v>
      </c>
      <c r="K410" s="130">
        <v>5</v>
      </c>
      <c r="L410" s="22"/>
      <c r="M410" s="3">
        <v>8</v>
      </c>
      <c r="N410" s="42">
        <v>44039</v>
      </c>
      <c r="O410" s="130">
        <v>5</v>
      </c>
      <c r="P410" s="22"/>
      <c r="Q410" s="3"/>
      <c r="R410" s="42"/>
      <c r="S410" s="134">
        <v>0</v>
      </c>
      <c r="T410" s="22"/>
      <c r="U410" s="3">
        <v>8</v>
      </c>
      <c r="V410" s="42">
        <v>44037</v>
      </c>
      <c r="W410" s="130">
        <v>5</v>
      </c>
      <c r="X410" s="22"/>
      <c r="Y410" s="3">
        <v>5</v>
      </c>
      <c r="Z410" s="42">
        <v>44036</v>
      </c>
      <c r="AA410" s="130">
        <v>5</v>
      </c>
      <c r="AB410" s="22"/>
      <c r="AC410" s="3"/>
      <c r="AD410" s="42"/>
      <c r="AE410" s="134">
        <v>0</v>
      </c>
      <c r="AF410" s="22"/>
      <c r="AG410" s="3">
        <v>1</v>
      </c>
      <c r="AH410" s="42">
        <v>44034</v>
      </c>
      <c r="AI410" s="130">
        <v>5</v>
      </c>
      <c r="AJ410" s="132"/>
      <c r="AK410" s="3">
        <v>1</v>
      </c>
      <c r="AL410" s="42">
        <v>44033</v>
      </c>
      <c r="AM410" s="130">
        <v>5</v>
      </c>
      <c r="AN410" s="132"/>
      <c r="AO410" s="3">
        <v>1</v>
      </c>
      <c r="AP410" s="42">
        <v>44032</v>
      </c>
      <c r="AQ410" s="130">
        <v>5</v>
      </c>
      <c r="AR410" s="132"/>
      <c r="AS410" s="3">
        <v>1</v>
      </c>
      <c r="AT410" s="42">
        <v>44031</v>
      </c>
      <c r="AU410" s="130">
        <v>5</v>
      </c>
      <c r="AV410" s="132"/>
      <c r="AW410" s="3">
        <v>1</v>
      </c>
      <c r="AX410" s="42">
        <v>44030</v>
      </c>
      <c r="AY410" s="130">
        <v>5</v>
      </c>
      <c r="AZ410" s="132"/>
      <c r="BA410" s="3">
        <v>1</v>
      </c>
      <c r="BB410" s="42">
        <v>44029</v>
      </c>
      <c r="BC410" s="130">
        <v>5</v>
      </c>
      <c r="BD410" s="132"/>
      <c r="BE410" s="3">
        <v>1</v>
      </c>
      <c r="BF410" s="42">
        <v>44028</v>
      </c>
      <c r="BG410" s="33">
        <v>5</v>
      </c>
      <c r="BH410" s="22"/>
    </row>
    <row r="411" spans="1:60" customFormat="1" x14ac:dyDescent="0.25">
      <c r="A411" s="30"/>
      <c r="B411" s="62"/>
      <c r="C411" s="128">
        <f t="shared" si="56"/>
        <v>1</v>
      </c>
      <c r="D411" s="129">
        <f t="shared" si="53"/>
        <v>1</v>
      </c>
      <c r="E411" s="33">
        <f t="shared" si="57"/>
        <v>40</v>
      </c>
      <c r="F411" s="33">
        <v>5</v>
      </c>
      <c r="G411" s="147">
        <v>44041</v>
      </c>
      <c r="H411" s="22"/>
      <c r="I411" s="3"/>
      <c r="J411" s="42"/>
      <c r="K411" s="134">
        <v>0</v>
      </c>
      <c r="L411" s="22"/>
      <c r="M411" s="3"/>
      <c r="N411" s="42"/>
      <c r="O411" s="134">
        <v>0</v>
      </c>
      <c r="P411" s="22"/>
      <c r="Q411" s="3">
        <v>8</v>
      </c>
      <c r="R411" s="42">
        <v>44038</v>
      </c>
      <c r="S411" s="130">
        <v>5</v>
      </c>
      <c r="T411" s="22"/>
      <c r="U411" s="3">
        <v>8</v>
      </c>
      <c r="V411" s="42">
        <v>44037</v>
      </c>
      <c r="W411" s="130">
        <v>5</v>
      </c>
      <c r="X411" s="22"/>
      <c r="Y411" s="3">
        <v>5</v>
      </c>
      <c r="Z411" s="42">
        <v>44036</v>
      </c>
      <c r="AA411" s="130">
        <v>5</v>
      </c>
      <c r="AB411" s="22"/>
      <c r="AC411" s="3">
        <v>3</v>
      </c>
      <c r="AD411" s="42">
        <v>44035</v>
      </c>
      <c r="AE411" s="130">
        <v>5</v>
      </c>
      <c r="AF411" s="22"/>
      <c r="AG411" s="3">
        <v>1</v>
      </c>
      <c r="AH411" s="42">
        <v>44034</v>
      </c>
      <c r="AI411" s="130">
        <v>5</v>
      </c>
      <c r="AJ411" s="132"/>
      <c r="AK411" s="3">
        <v>1</v>
      </c>
      <c r="AL411" s="42">
        <v>44033</v>
      </c>
      <c r="AM411" s="130">
        <v>5</v>
      </c>
      <c r="AN411" s="132"/>
      <c r="AO411" s="3"/>
      <c r="AP411" s="42"/>
      <c r="AQ411" s="134">
        <v>0</v>
      </c>
      <c r="AR411" s="132"/>
      <c r="AS411" s="3">
        <v>1</v>
      </c>
      <c r="AT411" s="42">
        <v>44031</v>
      </c>
      <c r="AU411" s="130">
        <v>5</v>
      </c>
      <c r="AV411" s="132"/>
      <c r="AW411" s="3">
        <v>1</v>
      </c>
      <c r="AX411" s="42">
        <v>44030</v>
      </c>
      <c r="AY411" s="130">
        <v>5</v>
      </c>
      <c r="AZ411" s="132"/>
      <c r="BA411" s="3"/>
      <c r="BB411" s="42"/>
      <c r="BC411" s="130"/>
      <c r="BD411" s="132"/>
      <c r="BE411" s="3"/>
      <c r="BF411" s="42"/>
      <c r="BG411" s="33"/>
      <c r="BH411" s="22"/>
    </row>
    <row r="412" spans="1:60" customFormat="1" x14ac:dyDescent="0.25">
      <c r="A412" s="30">
        <v>44041</v>
      </c>
      <c r="B412" s="62">
        <v>0.45833333333333331</v>
      </c>
      <c r="C412" s="128">
        <f t="shared" si="56"/>
        <v>6</v>
      </c>
      <c r="D412" s="129">
        <f t="shared" si="53"/>
        <v>6</v>
      </c>
      <c r="E412" s="33">
        <f t="shared" si="57"/>
        <v>390</v>
      </c>
      <c r="F412" s="33">
        <v>5</v>
      </c>
      <c r="G412" s="147">
        <v>44041</v>
      </c>
      <c r="H412" s="22"/>
      <c r="I412" s="3">
        <v>6</v>
      </c>
      <c r="J412" s="42">
        <v>44040</v>
      </c>
      <c r="K412" s="130">
        <v>30</v>
      </c>
      <c r="L412" s="22"/>
      <c r="M412" s="3">
        <v>8</v>
      </c>
      <c r="N412" s="42">
        <v>44039</v>
      </c>
      <c r="O412" s="130">
        <v>30</v>
      </c>
      <c r="P412" s="22"/>
      <c r="Q412" s="3">
        <v>8</v>
      </c>
      <c r="R412" s="42">
        <v>44038</v>
      </c>
      <c r="S412" s="130">
        <v>30</v>
      </c>
      <c r="T412" s="22"/>
      <c r="U412" s="3">
        <v>8</v>
      </c>
      <c r="V412" s="42">
        <v>44037</v>
      </c>
      <c r="W412" s="130">
        <v>30</v>
      </c>
      <c r="X412" s="22"/>
      <c r="Y412" s="3">
        <v>5</v>
      </c>
      <c r="Z412" s="42">
        <v>44036</v>
      </c>
      <c r="AA412" s="130">
        <v>30</v>
      </c>
      <c r="AB412" s="22"/>
      <c r="AC412" s="3">
        <v>3</v>
      </c>
      <c r="AD412" s="42">
        <v>44035</v>
      </c>
      <c r="AE412" s="130">
        <v>30</v>
      </c>
      <c r="AF412" s="22"/>
      <c r="AG412" s="3">
        <v>1</v>
      </c>
      <c r="AH412" s="42">
        <v>44034</v>
      </c>
      <c r="AI412" s="130">
        <v>30</v>
      </c>
      <c r="AJ412" s="132"/>
      <c r="AK412" s="3">
        <v>1</v>
      </c>
      <c r="AL412" s="42">
        <v>44033</v>
      </c>
      <c r="AM412" s="130">
        <v>30</v>
      </c>
      <c r="AN412" s="132"/>
      <c r="AO412" s="3">
        <v>1</v>
      </c>
      <c r="AP412" s="42">
        <v>44032</v>
      </c>
      <c r="AQ412" s="130">
        <v>30</v>
      </c>
      <c r="AR412" s="132"/>
      <c r="AS412" s="3">
        <v>1</v>
      </c>
      <c r="AT412" s="42">
        <v>44031</v>
      </c>
      <c r="AU412" s="130">
        <v>30</v>
      </c>
      <c r="AV412" s="132"/>
      <c r="AW412" s="3">
        <v>1</v>
      </c>
      <c r="AX412" s="42">
        <v>44030</v>
      </c>
      <c r="AY412" s="130">
        <v>30</v>
      </c>
      <c r="AZ412" s="132"/>
      <c r="BA412" s="3">
        <v>1</v>
      </c>
      <c r="BB412" s="42">
        <v>44029</v>
      </c>
      <c r="BC412" s="130">
        <v>30</v>
      </c>
      <c r="BD412" s="132"/>
      <c r="BE412" s="3">
        <v>1</v>
      </c>
      <c r="BF412" s="42">
        <v>44028</v>
      </c>
      <c r="BG412" s="33">
        <v>30</v>
      </c>
      <c r="BH412" s="22"/>
    </row>
    <row r="413" spans="1:60" customFormat="1" x14ac:dyDescent="0.25">
      <c r="A413" s="30"/>
      <c r="B413" s="62"/>
      <c r="C413" s="128">
        <f t="shared" si="56"/>
        <v>1</v>
      </c>
      <c r="D413" s="129">
        <f t="shared" si="53"/>
        <v>1</v>
      </c>
      <c r="E413" s="33">
        <f t="shared" si="57"/>
        <v>50</v>
      </c>
      <c r="F413" s="33">
        <v>5</v>
      </c>
      <c r="G413" s="147">
        <v>44041</v>
      </c>
      <c r="H413" s="22"/>
      <c r="I413" s="3">
        <v>6</v>
      </c>
      <c r="J413" s="42">
        <v>44040</v>
      </c>
      <c r="K413" s="130">
        <v>5</v>
      </c>
      <c r="L413" s="22"/>
      <c r="M413" s="3">
        <v>8</v>
      </c>
      <c r="N413" s="42">
        <v>44039</v>
      </c>
      <c r="O413" s="130">
        <v>5</v>
      </c>
      <c r="P413" s="22"/>
      <c r="Q413" s="3">
        <v>8</v>
      </c>
      <c r="R413" s="42">
        <v>44038</v>
      </c>
      <c r="S413" s="130">
        <v>5</v>
      </c>
      <c r="T413" s="22"/>
      <c r="U413" s="3">
        <v>8</v>
      </c>
      <c r="V413" s="42">
        <v>44037</v>
      </c>
      <c r="W413" s="130">
        <v>5</v>
      </c>
      <c r="X413" s="22"/>
      <c r="Y413" s="3">
        <v>5</v>
      </c>
      <c r="Z413" s="42">
        <v>44036</v>
      </c>
      <c r="AA413" s="130">
        <v>5</v>
      </c>
      <c r="AB413" s="22"/>
      <c r="AC413" s="3">
        <v>3</v>
      </c>
      <c r="AD413" s="42">
        <v>44035</v>
      </c>
      <c r="AE413" s="130">
        <v>5</v>
      </c>
      <c r="AF413" s="22"/>
      <c r="AG413" s="3">
        <v>1</v>
      </c>
      <c r="AH413" s="42">
        <v>44034</v>
      </c>
      <c r="AI413" s="130">
        <v>5</v>
      </c>
      <c r="AJ413" s="132"/>
      <c r="AK413" s="3">
        <v>1</v>
      </c>
      <c r="AL413" s="42">
        <v>44033</v>
      </c>
      <c r="AM413" s="130">
        <v>5</v>
      </c>
      <c r="AN413" s="132"/>
      <c r="AO413" s="3">
        <v>1</v>
      </c>
      <c r="AP413" s="42">
        <v>44032</v>
      </c>
      <c r="AQ413" s="130">
        <v>5</v>
      </c>
      <c r="AR413" s="132"/>
      <c r="AS413" s="3">
        <v>1</v>
      </c>
      <c r="AT413" s="42">
        <v>44031</v>
      </c>
      <c r="AU413" s="130">
        <v>5</v>
      </c>
      <c r="AV413" s="132"/>
      <c r="AW413" s="3"/>
      <c r="AX413" s="42"/>
      <c r="AY413" s="130"/>
      <c r="AZ413" s="132"/>
      <c r="BA413" s="3"/>
      <c r="BB413" s="42"/>
      <c r="BC413" s="130"/>
      <c r="BD413" s="132"/>
      <c r="BE413" s="3"/>
      <c r="BF413" s="42"/>
      <c r="BG413" s="33"/>
      <c r="BH413" s="22"/>
    </row>
    <row r="414" spans="1:60" customFormat="1" x14ac:dyDescent="0.25">
      <c r="A414" s="30"/>
      <c r="B414" s="62"/>
      <c r="C414" s="128">
        <f t="shared" si="56"/>
        <v>1</v>
      </c>
      <c r="D414" s="129">
        <f t="shared" si="53"/>
        <v>1</v>
      </c>
      <c r="E414" s="33">
        <f t="shared" si="57"/>
        <v>25</v>
      </c>
      <c r="F414" s="33">
        <v>5</v>
      </c>
      <c r="G414" s="147">
        <v>44041</v>
      </c>
      <c r="H414" s="22"/>
      <c r="I414" s="3"/>
      <c r="J414" s="42"/>
      <c r="K414" s="134">
        <v>0</v>
      </c>
      <c r="L414" s="22"/>
      <c r="M414" s="3"/>
      <c r="N414" s="42"/>
      <c r="O414" s="134">
        <v>0</v>
      </c>
      <c r="P414" s="22"/>
      <c r="Q414" s="3">
        <v>8</v>
      </c>
      <c r="R414" s="42">
        <v>44038</v>
      </c>
      <c r="S414" s="130">
        <v>5</v>
      </c>
      <c r="T414" s="22"/>
      <c r="U414" s="3"/>
      <c r="V414" s="42"/>
      <c r="W414" s="134">
        <v>0</v>
      </c>
      <c r="X414" s="22"/>
      <c r="Y414" s="3"/>
      <c r="Z414" s="42"/>
      <c r="AA414" s="134">
        <v>0</v>
      </c>
      <c r="AB414" s="22"/>
      <c r="AC414" s="3"/>
      <c r="AD414" s="42"/>
      <c r="AE414" s="134">
        <v>0</v>
      </c>
      <c r="AF414" s="22"/>
      <c r="AG414" s="3"/>
      <c r="AH414" s="42"/>
      <c r="AI414" s="134">
        <v>0</v>
      </c>
      <c r="AJ414" s="132"/>
      <c r="AK414" s="3"/>
      <c r="AL414" s="42"/>
      <c r="AM414" s="134">
        <v>0</v>
      </c>
      <c r="AN414" s="132"/>
      <c r="AO414" s="3"/>
      <c r="AP414" s="42"/>
      <c r="AQ414" s="134">
        <v>0</v>
      </c>
      <c r="AR414" s="132"/>
      <c r="AS414" s="3">
        <v>1</v>
      </c>
      <c r="AT414" s="42">
        <v>44031</v>
      </c>
      <c r="AU414" s="130">
        <v>5</v>
      </c>
      <c r="AV414" s="132"/>
      <c r="AW414" s="3">
        <v>1</v>
      </c>
      <c r="AX414" s="42">
        <v>44030</v>
      </c>
      <c r="AY414" s="130">
        <v>5</v>
      </c>
      <c r="AZ414" s="132"/>
      <c r="BA414" s="3">
        <v>1</v>
      </c>
      <c r="BB414" s="42">
        <v>44029</v>
      </c>
      <c r="BC414" s="130">
        <v>5</v>
      </c>
      <c r="BD414" s="132"/>
      <c r="BE414" s="3">
        <v>1</v>
      </c>
      <c r="BF414" s="42">
        <v>44028</v>
      </c>
      <c r="BG414" s="130">
        <v>5</v>
      </c>
      <c r="BH414" s="22"/>
    </row>
    <row r="415" spans="1:60" customFormat="1" x14ac:dyDescent="0.25">
      <c r="A415" s="30">
        <v>44041</v>
      </c>
      <c r="B415" s="62">
        <v>0.5</v>
      </c>
      <c r="C415" s="128">
        <f t="shared" si="56"/>
        <v>5</v>
      </c>
      <c r="D415" s="129">
        <f t="shared" si="53"/>
        <v>5</v>
      </c>
      <c r="E415" s="33">
        <f t="shared" si="57"/>
        <v>325</v>
      </c>
      <c r="F415" s="33">
        <v>5</v>
      </c>
      <c r="G415" s="147">
        <v>44041</v>
      </c>
      <c r="H415" s="22"/>
      <c r="I415" s="3">
        <v>6</v>
      </c>
      <c r="J415" s="42">
        <v>44040</v>
      </c>
      <c r="K415" s="130">
        <v>25</v>
      </c>
      <c r="L415" s="22"/>
      <c r="M415" s="3">
        <v>8</v>
      </c>
      <c r="N415" s="42">
        <v>44039</v>
      </c>
      <c r="O415" s="130">
        <v>25</v>
      </c>
      <c r="P415" s="22"/>
      <c r="Q415" s="3">
        <v>8</v>
      </c>
      <c r="R415" s="42">
        <v>44038</v>
      </c>
      <c r="S415" s="130">
        <v>25</v>
      </c>
      <c r="T415" s="22"/>
      <c r="U415" s="3">
        <v>8</v>
      </c>
      <c r="V415" s="42">
        <v>44037</v>
      </c>
      <c r="W415" s="130">
        <v>25</v>
      </c>
      <c r="X415" s="22"/>
      <c r="Y415" s="3">
        <v>5</v>
      </c>
      <c r="Z415" s="42">
        <v>44036</v>
      </c>
      <c r="AA415" s="130">
        <v>25</v>
      </c>
      <c r="AB415" s="22"/>
      <c r="AC415" s="3">
        <v>3</v>
      </c>
      <c r="AD415" s="42">
        <v>44035</v>
      </c>
      <c r="AE415" s="130">
        <v>25</v>
      </c>
      <c r="AF415" s="22"/>
      <c r="AG415" s="3">
        <v>1</v>
      </c>
      <c r="AH415" s="42">
        <v>44034</v>
      </c>
      <c r="AI415" s="130">
        <v>25</v>
      </c>
      <c r="AJ415" s="132"/>
      <c r="AK415" s="3">
        <v>1</v>
      </c>
      <c r="AL415" s="42">
        <v>44033</v>
      </c>
      <c r="AM415" s="130">
        <v>25</v>
      </c>
      <c r="AN415" s="132"/>
      <c r="AO415" s="3">
        <v>1</v>
      </c>
      <c r="AP415" s="42">
        <v>44032</v>
      </c>
      <c r="AQ415" s="130">
        <v>25</v>
      </c>
      <c r="AR415" s="132"/>
      <c r="AS415" s="3">
        <v>1</v>
      </c>
      <c r="AT415" s="42">
        <v>44031</v>
      </c>
      <c r="AU415" s="130">
        <v>25</v>
      </c>
      <c r="AV415" s="132"/>
      <c r="AW415" s="3">
        <v>1</v>
      </c>
      <c r="AX415" s="42">
        <v>44030</v>
      </c>
      <c r="AY415" s="130">
        <v>25</v>
      </c>
      <c r="AZ415" s="132"/>
      <c r="BA415" s="3">
        <v>1</v>
      </c>
      <c r="BB415" s="42">
        <v>44029</v>
      </c>
      <c r="BC415" s="130">
        <v>25</v>
      </c>
      <c r="BD415" s="132"/>
      <c r="BE415" s="3">
        <v>1</v>
      </c>
      <c r="BF415" s="42">
        <v>44028</v>
      </c>
      <c r="BG415" s="33">
        <v>25</v>
      </c>
      <c r="BH415" s="22"/>
    </row>
    <row r="416" spans="1:60" customFormat="1" x14ac:dyDescent="0.25">
      <c r="A416" s="30"/>
      <c r="B416" s="62"/>
      <c r="C416" s="128">
        <f t="shared" si="56"/>
        <v>1</v>
      </c>
      <c r="D416" s="129">
        <f t="shared" si="53"/>
        <v>1</v>
      </c>
      <c r="E416" s="33">
        <f t="shared" si="57"/>
        <v>60</v>
      </c>
      <c r="F416" s="33">
        <v>5</v>
      </c>
      <c r="G416" s="147">
        <v>44041</v>
      </c>
      <c r="H416" s="22"/>
      <c r="I416" s="3">
        <v>6</v>
      </c>
      <c r="J416" s="42">
        <v>44040</v>
      </c>
      <c r="K416" s="130">
        <v>5</v>
      </c>
      <c r="L416" s="22"/>
      <c r="M416" s="3">
        <v>8</v>
      </c>
      <c r="N416" s="42">
        <v>44039</v>
      </c>
      <c r="O416" s="130">
        <v>5</v>
      </c>
      <c r="P416" s="22"/>
      <c r="Q416" s="3">
        <v>8</v>
      </c>
      <c r="R416" s="42">
        <v>44038</v>
      </c>
      <c r="S416" s="130">
        <v>5</v>
      </c>
      <c r="T416" s="22"/>
      <c r="U416" s="3">
        <v>8</v>
      </c>
      <c r="V416" s="42">
        <v>44037</v>
      </c>
      <c r="W416" s="130">
        <v>5</v>
      </c>
      <c r="X416" s="22"/>
      <c r="Y416" s="3"/>
      <c r="Z416" s="42"/>
      <c r="AA416" s="134">
        <v>0</v>
      </c>
      <c r="AB416" s="22"/>
      <c r="AC416" s="3">
        <v>3</v>
      </c>
      <c r="AD416" s="42">
        <v>44035</v>
      </c>
      <c r="AE416" s="130">
        <v>5</v>
      </c>
      <c r="AF416" s="22"/>
      <c r="AG416" s="3">
        <v>1</v>
      </c>
      <c r="AH416" s="42">
        <v>44034</v>
      </c>
      <c r="AI416" s="130">
        <v>5</v>
      </c>
      <c r="AJ416" s="132"/>
      <c r="AK416" s="3">
        <v>1</v>
      </c>
      <c r="AL416" s="42">
        <v>44033</v>
      </c>
      <c r="AM416" s="130">
        <v>5</v>
      </c>
      <c r="AN416" s="132"/>
      <c r="AO416" s="3">
        <v>1</v>
      </c>
      <c r="AP416" s="42">
        <v>44032</v>
      </c>
      <c r="AQ416" s="130">
        <v>5</v>
      </c>
      <c r="AR416" s="132"/>
      <c r="AS416" s="3">
        <v>1</v>
      </c>
      <c r="AT416" s="42">
        <v>44031</v>
      </c>
      <c r="AU416" s="130">
        <v>5</v>
      </c>
      <c r="AV416" s="132"/>
      <c r="AW416" s="3">
        <v>1</v>
      </c>
      <c r="AX416" s="42">
        <v>44030</v>
      </c>
      <c r="AY416" s="130">
        <v>5</v>
      </c>
      <c r="AZ416" s="132"/>
      <c r="BA416" s="3">
        <v>1</v>
      </c>
      <c r="BB416" s="42">
        <v>44029</v>
      </c>
      <c r="BC416" s="130">
        <v>5</v>
      </c>
      <c r="BD416" s="132"/>
      <c r="BE416" s="3">
        <v>1</v>
      </c>
      <c r="BF416" s="42">
        <v>44028</v>
      </c>
      <c r="BG416" s="33">
        <v>5</v>
      </c>
      <c r="BH416" s="22"/>
    </row>
    <row r="417" spans="1:60" customFormat="1" x14ac:dyDescent="0.25">
      <c r="A417" s="30">
        <v>44041</v>
      </c>
      <c r="B417" s="62">
        <v>0.54166666666666663</v>
      </c>
      <c r="C417" s="128">
        <f t="shared" si="56"/>
        <v>5</v>
      </c>
      <c r="D417" s="129">
        <f t="shared" si="53"/>
        <v>5</v>
      </c>
      <c r="E417" s="33">
        <f t="shared" si="57"/>
        <v>325</v>
      </c>
      <c r="F417" s="33">
        <v>5</v>
      </c>
      <c r="G417" s="147">
        <v>44041</v>
      </c>
      <c r="H417" s="22"/>
      <c r="I417" s="3">
        <v>6</v>
      </c>
      <c r="J417" s="42">
        <v>44040</v>
      </c>
      <c r="K417" s="130">
        <v>25</v>
      </c>
      <c r="L417" s="22"/>
      <c r="M417" s="3">
        <v>8</v>
      </c>
      <c r="N417" s="42">
        <v>44039</v>
      </c>
      <c r="O417" s="130">
        <v>25</v>
      </c>
      <c r="P417" s="22"/>
      <c r="Q417" s="3">
        <v>8</v>
      </c>
      <c r="R417" s="42">
        <v>44038</v>
      </c>
      <c r="S417" s="130">
        <v>25</v>
      </c>
      <c r="T417" s="22"/>
      <c r="U417" s="3">
        <v>8</v>
      </c>
      <c r="V417" s="42">
        <v>44037</v>
      </c>
      <c r="W417" s="130">
        <v>25</v>
      </c>
      <c r="X417" s="22"/>
      <c r="Y417" s="3">
        <v>5</v>
      </c>
      <c r="Z417" s="42">
        <v>44036</v>
      </c>
      <c r="AA417" s="130">
        <v>25</v>
      </c>
      <c r="AB417" s="22"/>
      <c r="AC417" s="3">
        <v>3</v>
      </c>
      <c r="AD417" s="42">
        <v>44035</v>
      </c>
      <c r="AE417" s="130">
        <v>25</v>
      </c>
      <c r="AF417" s="22"/>
      <c r="AG417" s="3">
        <v>1</v>
      </c>
      <c r="AH417" s="42">
        <v>44034</v>
      </c>
      <c r="AI417" s="130">
        <v>25</v>
      </c>
      <c r="AJ417" s="132"/>
      <c r="AK417" s="3">
        <v>1</v>
      </c>
      <c r="AL417" s="42">
        <v>44033</v>
      </c>
      <c r="AM417" s="130">
        <v>25</v>
      </c>
      <c r="AN417" s="132"/>
      <c r="AO417" s="3">
        <v>1</v>
      </c>
      <c r="AP417" s="42">
        <v>44032</v>
      </c>
      <c r="AQ417" s="130">
        <v>25</v>
      </c>
      <c r="AR417" s="132"/>
      <c r="AS417" s="3">
        <v>1</v>
      </c>
      <c r="AT417" s="42">
        <v>44031</v>
      </c>
      <c r="AU417" s="130">
        <v>25</v>
      </c>
      <c r="AV417" s="132"/>
      <c r="AW417" s="3">
        <v>1</v>
      </c>
      <c r="AX417" s="42">
        <v>44030</v>
      </c>
      <c r="AY417" s="130">
        <v>25</v>
      </c>
      <c r="AZ417" s="132"/>
      <c r="BA417" s="3">
        <v>1</v>
      </c>
      <c r="BB417" s="42">
        <v>44029</v>
      </c>
      <c r="BC417" s="130">
        <v>25</v>
      </c>
      <c r="BD417" s="132"/>
      <c r="BE417" s="3">
        <v>1</v>
      </c>
      <c r="BF417" s="42">
        <v>44028</v>
      </c>
      <c r="BG417" s="33">
        <v>25</v>
      </c>
      <c r="BH417" s="22"/>
    </row>
    <row r="418" spans="1:60" customFormat="1" ht="13.75" thickBot="1" x14ac:dyDescent="0.3">
      <c r="A418" s="30">
        <v>44041</v>
      </c>
      <c r="B418" s="62">
        <v>0.66666666666666663</v>
      </c>
      <c r="C418" s="128">
        <f t="shared" si="56"/>
        <v>4</v>
      </c>
      <c r="D418" s="129">
        <f t="shared" si="53"/>
        <v>4</v>
      </c>
      <c r="E418" s="33">
        <f t="shared" si="57"/>
        <v>260</v>
      </c>
      <c r="F418" s="33">
        <v>5</v>
      </c>
      <c r="G418" s="147">
        <v>44041</v>
      </c>
      <c r="H418" s="22"/>
      <c r="I418" s="3">
        <v>6</v>
      </c>
      <c r="J418" s="42">
        <v>44040</v>
      </c>
      <c r="K418" s="130">
        <v>20</v>
      </c>
      <c r="L418" s="22"/>
      <c r="M418" s="3">
        <v>8</v>
      </c>
      <c r="N418" s="42">
        <v>44039</v>
      </c>
      <c r="O418" s="130">
        <v>20</v>
      </c>
      <c r="P418" s="22"/>
      <c r="Q418" s="3">
        <v>8</v>
      </c>
      <c r="R418" s="42">
        <v>44038</v>
      </c>
      <c r="S418" s="130">
        <v>20</v>
      </c>
      <c r="T418" s="22"/>
      <c r="U418" s="3">
        <v>8</v>
      </c>
      <c r="V418" s="42">
        <v>44037</v>
      </c>
      <c r="W418" s="130">
        <v>20</v>
      </c>
      <c r="X418" s="22"/>
      <c r="Y418" s="3">
        <v>5</v>
      </c>
      <c r="Z418" s="42">
        <v>44036</v>
      </c>
      <c r="AA418" s="130">
        <v>20</v>
      </c>
      <c r="AB418" s="22"/>
      <c r="AC418" s="3">
        <v>3</v>
      </c>
      <c r="AD418" s="42">
        <v>44035</v>
      </c>
      <c r="AE418" s="130">
        <v>20</v>
      </c>
      <c r="AF418" s="22"/>
      <c r="AG418" s="3">
        <v>1</v>
      </c>
      <c r="AH418" s="42">
        <v>44034</v>
      </c>
      <c r="AI418" s="130">
        <v>20</v>
      </c>
      <c r="AJ418" s="132"/>
      <c r="AK418" s="3">
        <v>1</v>
      </c>
      <c r="AL418" s="42">
        <v>44033</v>
      </c>
      <c r="AM418" s="130">
        <v>20</v>
      </c>
      <c r="AN418" s="132"/>
      <c r="AO418" s="3">
        <v>1</v>
      </c>
      <c r="AP418" s="42">
        <v>44032</v>
      </c>
      <c r="AQ418" s="130">
        <v>20</v>
      </c>
      <c r="AR418" s="132"/>
      <c r="AS418" s="3">
        <v>1</v>
      </c>
      <c r="AT418" s="42">
        <v>44031</v>
      </c>
      <c r="AU418" s="130">
        <v>20</v>
      </c>
      <c r="AV418" s="132"/>
      <c r="AW418" s="3">
        <v>1</v>
      </c>
      <c r="AX418" s="42">
        <v>44030</v>
      </c>
      <c r="AY418" s="130">
        <v>20</v>
      </c>
      <c r="AZ418" s="132"/>
      <c r="BA418" s="3">
        <v>1</v>
      </c>
      <c r="BB418" s="42">
        <v>44029</v>
      </c>
      <c r="BC418" s="130">
        <v>20</v>
      </c>
      <c r="BD418" s="132"/>
      <c r="BE418" s="3">
        <v>1</v>
      </c>
      <c r="BF418" s="42">
        <v>44028</v>
      </c>
      <c r="BG418" s="33">
        <v>20</v>
      </c>
      <c r="BH418" s="22"/>
    </row>
    <row r="419" spans="1:60" s="8" customFormat="1" x14ac:dyDescent="0.25">
      <c r="A419" s="5">
        <v>44042</v>
      </c>
      <c r="B419" s="63">
        <v>0.25</v>
      </c>
      <c r="C419" s="135">
        <f t="shared" ref="C419:C432" si="58">ABS(MAX(K419,O419,S419,W419,AA419,AE419,AI419,AM419,AQ419,AU419,AY419,BC419,BG419)/F419)</f>
        <v>1</v>
      </c>
      <c r="D419" s="136">
        <f t="shared" ref="D419:D432" si="59">C419</f>
        <v>1</v>
      </c>
      <c r="E419" s="7">
        <f t="shared" ref="E419:E432" si="60">SUM(K419,O419,S419,W419,AA419,AE419,AI419,AM419,AQ419,AU419,AY419,BC419,BG419)</f>
        <v>65</v>
      </c>
      <c r="F419" s="7">
        <v>5</v>
      </c>
      <c r="G419" s="141">
        <v>44041</v>
      </c>
      <c r="H419" s="12"/>
      <c r="I419" s="9">
        <v>6</v>
      </c>
      <c r="J419" s="10">
        <v>44040</v>
      </c>
      <c r="K419" s="137">
        <v>5</v>
      </c>
      <c r="L419" s="12"/>
      <c r="M419" s="9">
        <v>8</v>
      </c>
      <c r="N419" s="10">
        <v>44039</v>
      </c>
      <c r="O419" s="137">
        <v>5</v>
      </c>
      <c r="P419" s="12"/>
      <c r="Q419" s="9">
        <v>8</v>
      </c>
      <c r="R419" s="10">
        <v>44038</v>
      </c>
      <c r="S419" s="137">
        <v>5</v>
      </c>
      <c r="T419" s="12"/>
      <c r="U419" s="9">
        <v>8</v>
      </c>
      <c r="V419" s="10">
        <v>44037</v>
      </c>
      <c r="W419" s="137">
        <v>5</v>
      </c>
      <c r="X419" s="12"/>
      <c r="Y419" s="9">
        <v>5</v>
      </c>
      <c r="Z419" s="10">
        <v>44036</v>
      </c>
      <c r="AA419" s="137">
        <v>5</v>
      </c>
      <c r="AB419" s="12"/>
      <c r="AC419" s="9">
        <v>3</v>
      </c>
      <c r="AD419" s="10">
        <v>44035</v>
      </c>
      <c r="AE419" s="137">
        <v>5</v>
      </c>
      <c r="AF419" s="12"/>
      <c r="AG419" s="9">
        <v>1</v>
      </c>
      <c r="AH419" s="10">
        <v>44034</v>
      </c>
      <c r="AI419" s="137">
        <v>5</v>
      </c>
      <c r="AJ419" s="139"/>
      <c r="AK419" s="9">
        <v>1</v>
      </c>
      <c r="AL419" s="10">
        <v>44033</v>
      </c>
      <c r="AM419" s="137">
        <v>5</v>
      </c>
      <c r="AN419" s="139"/>
      <c r="AO419" s="9">
        <v>1</v>
      </c>
      <c r="AP419" s="10">
        <v>44032</v>
      </c>
      <c r="AQ419" s="137">
        <v>5</v>
      </c>
      <c r="AR419" s="139"/>
      <c r="AS419" s="9">
        <v>1</v>
      </c>
      <c r="AT419" s="10">
        <v>44031</v>
      </c>
      <c r="AU419" s="137">
        <v>5</v>
      </c>
      <c r="AV419" s="139"/>
      <c r="AW419" s="9">
        <v>1</v>
      </c>
      <c r="AX419" s="10">
        <v>44030</v>
      </c>
      <c r="AY419" s="137">
        <v>5</v>
      </c>
      <c r="AZ419" s="139"/>
      <c r="BA419" s="9">
        <v>1</v>
      </c>
      <c r="BB419" s="10">
        <v>44029</v>
      </c>
      <c r="BC419" s="137">
        <v>5</v>
      </c>
      <c r="BD419" s="139"/>
      <c r="BE419" s="9">
        <v>1</v>
      </c>
      <c r="BF419" s="10">
        <v>44028</v>
      </c>
      <c r="BG419" s="7">
        <v>5</v>
      </c>
      <c r="BH419" s="12"/>
    </row>
    <row r="420" spans="1:60" x14ac:dyDescent="0.25">
      <c r="A420" s="30"/>
      <c r="B420" s="62"/>
      <c r="C420" s="128">
        <f t="shared" si="58"/>
        <v>3</v>
      </c>
      <c r="D420" s="129">
        <f t="shared" si="59"/>
        <v>3</v>
      </c>
      <c r="E420" s="33">
        <f t="shared" si="60"/>
        <v>195</v>
      </c>
      <c r="F420" s="33">
        <v>5</v>
      </c>
      <c r="G420" s="147">
        <v>44042</v>
      </c>
      <c r="H420" s="22"/>
      <c r="I420" s="3">
        <v>6</v>
      </c>
      <c r="J420" s="42">
        <v>44041</v>
      </c>
      <c r="K420" s="130">
        <v>15</v>
      </c>
      <c r="L420" s="22"/>
      <c r="M420" s="3">
        <v>8</v>
      </c>
      <c r="N420" s="42">
        <v>44040</v>
      </c>
      <c r="O420" s="130">
        <v>15</v>
      </c>
      <c r="P420" s="22"/>
      <c r="Q420" s="3">
        <v>8</v>
      </c>
      <c r="R420" s="42">
        <v>44039</v>
      </c>
      <c r="S420" s="130">
        <v>15</v>
      </c>
      <c r="T420" s="22"/>
      <c r="U420" s="3">
        <v>8</v>
      </c>
      <c r="V420" s="42">
        <v>44038</v>
      </c>
      <c r="W420" s="130">
        <v>15</v>
      </c>
      <c r="X420" s="22"/>
      <c r="Y420" s="3">
        <v>5</v>
      </c>
      <c r="Z420" s="42">
        <v>44037</v>
      </c>
      <c r="AA420" s="130">
        <v>15</v>
      </c>
      <c r="AB420" s="22"/>
      <c r="AC420" s="3">
        <v>3</v>
      </c>
      <c r="AD420" s="42">
        <v>44036</v>
      </c>
      <c r="AE420" s="130">
        <v>15</v>
      </c>
      <c r="AF420" s="22"/>
      <c r="AG420" s="3">
        <v>1</v>
      </c>
      <c r="AH420" s="42">
        <v>44035</v>
      </c>
      <c r="AI420" s="130">
        <v>15</v>
      </c>
      <c r="AJ420" s="132"/>
      <c r="AK420" s="3">
        <v>1</v>
      </c>
      <c r="AL420" s="42">
        <v>44034</v>
      </c>
      <c r="AM420" s="130">
        <v>15</v>
      </c>
      <c r="AN420" s="132"/>
      <c r="AO420" s="3">
        <v>1</v>
      </c>
      <c r="AP420" s="42">
        <v>44033</v>
      </c>
      <c r="AQ420" s="130">
        <v>15</v>
      </c>
      <c r="AR420" s="132"/>
      <c r="AS420" s="3">
        <v>1</v>
      </c>
      <c r="AT420" s="42">
        <v>44032</v>
      </c>
      <c r="AU420" s="130">
        <v>15</v>
      </c>
      <c r="AV420" s="132"/>
      <c r="AW420" s="3">
        <v>1</v>
      </c>
      <c r="AX420" s="42">
        <v>44031</v>
      </c>
      <c r="AY420" s="130">
        <v>15</v>
      </c>
      <c r="AZ420" s="132"/>
      <c r="BA420" s="3">
        <v>1</v>
      </c>
      <c r="BB420" s="42">
        <v>44030</v>
      </c>
      <c r="BC420" s="130">
        <v>15</v>
      </c>
      <c r="BD420" s="132"/>
      <c r="BE420" s="3">
        <v>1</v>
      </c>
      <c r="BF420" s="42">
        <v>44029</v>
      </c>
      <c r="BG420" s="33">
        <v>15</v>
      </c>
      <c r="BH420" s="22"/>
    </row>
    <row r="421" spans="1:60" x14ac:dyDescent="0.25">
      <c r="A421" s="30">
        <v>44042</v>
      </c>
      <c r="B421" s="62">
        <v>0.33333333333333331</v>
      </c>
      <c r="C421" s="128">
        <f t="shared" si="58"/>
        <v>5</v>
      </c>
      <c r="D421" s="129">
        <f t="shared" si="59"/>
        <v>5</v>
      </c>
      <c r="E421" s="33">
        <f t="shared" si="60"/>
        <v>325</v>
      </c>
      <c r="F421" s="33">
        <v>5</v>
      </c>
      <c r="G421" s="147">
        <v>44042</v>
      </c>
      <c r="H421" s="22"/>
      <c r="I421" s="3">
        <v>6</v>
      </c>
      <c r="J421" s="42">
        <v>44041</v>
      </c>
      <c r="K421" s="130">
        <v>25</v>
      </c>
      <c r="L421" s="22"/>
      <c r="M421" s="3">
        <v>8</v>
      </c>
      <c r="N421" s="42">
        <v>44040</v>
      </c>
      <c r="O421" s="130">
        <v>25</v>
      </c>
      <c r="P421" s="22"/>
      <c r="Q421" s="3">
        <v>8</v>
      </c>
      <c r="R421" s="42">
        <v>44039</v>
      </c>
      <c r="S421" s="130">
        <v>25</v>
      </c>
      <c r="T421" s="22"/>
      <c r="U421" s="3">
        <v>8</v>
      </c>
      <c r="V421" s="42">
        <v>44038</v>
      </c>
      <c r="W421" s="130">
        <v>25</v>
      </c>
      <c r="X421" s="22"/>
      <c r="Y421" s="3">
        <v>5</v>
      </c>
      <c r="Z421" s="42">
        <v>44037</v>
      </c>
      <c r="AA421" s="130">
        <v>25</v>
      </c>
      <c r="AB421" s="22"/>
      <c r="AC421" s="3">
        <v>3</v>
      </c>
      <c r="AD421" s="42">
        <v>44036</v>
      </c>
      <c r="AE421" s="130">
        <v>25</v>
      </c>
      <c r="AF421" s="22"/>
      <c r="AG421" s="3">
        <v>1</v>
      </c>
      <c r="AH421" s="42">
        <v>44035</v>
      </c>
      <c r="AI421" s="130">
        <v>25</v>
      </c>
      <c r="AJ421" s="132"/>
      <c r="AK421" s="3">
        <v>1</v>
      </c>
      <c r="AL421" s="42">
        <v>44034</v>
      </c>
      <c r="AM421" s="130">
        <v>25</v>
      </c>
      <c r="AN421" s="132"/>
      <c r="AO421" s="3">
        <v>1</v>
      </c>
      <c r="AP421" s="42">
        <v>44033</v>
      </c>
      <c r="AQ421" s="130">
        <v>25</v>
      </c>
      <c r="AR421" s="132"/>
      <c r="AS421" s="3">
        <v>1</v>
      </c>
      <c r="AT421" s="42">
        <v>44032</v>
      </c>
      <c r="AU421" s="130">
        <v>25</v>
      </c>
      <c r="AV421" s="132"/>
      <c r="AW421" s="3">
        <v>1</v>
      </c>
      <c r="AX421" s="42">
        <v>44031</v>
      </c>
      <c r="AY421" s="130">
        <v>25</v>
      </c>
      <c r="AZ421" s="132"/>
      <c r="BA421" s="3">
        <v>1</v>
      </c>
      <c r="BB421" s="42">
        <v>44030</v>
      </c>
      <c r="BC421" s="130">
        <v>25</v>
      </c>
      <c r="BD421" s="132"/>
      <c r="BE421" s="3">
        <v>1</v>
      </c>
      <c r="BF421" s="42">
        <v>44029</v>
      </c>
      <c r="BG421" s="33">
        <v>25</v>
      </c>
      <c r="BH421" s="22"/>
    </row>
    <row r="422" spans="1:60" x14ac:dyDescent="0.25">
      <c r="A422" s="30"/>
      <c r="B422" s="62"/>
      <c r="C422" s="128">
        <f t="shared" si="58"/>
        <v>1</v>
      </c>
      <c r="D422" s="129">
        <f t="shared" si="59"/>
        <v>1</v>
      </c>
      <c r="E422" s="33">
        <f t="shared" si="60"/>
        <v>35</v>
      </c>
      <c r="F422" s="33">
        <v>5</v>
      </c>
      <c r="G422" s="147">
        <v>44042</v>
      </c>
      <c r="H422" s="22"/>
      <c r="I422" s="3">
        <v>6</v>
      </c>
      <c r="J422" s="42">
        <v>44041</v>
      </c>
      <c r="K422" s="130">
        <v>5</v>
      </c>
      <c r="L422" s="22"/>
      <c r="M422" s="3">
        <v>8</v>
      </c>
      <c r="N422" s="42">
        <v>44040</v>
      </c>
      <c r="O422" s="130">
        <v>5</v>
      </c>
      <c r="P422" s="22"/>
      <c r="Q422" s="3">
        <v>8</v>
      </c>
      <c r="R422" s="42">
        <v>44039</v>
      </c>
      <c r="S422" s="130">
        <v>5</v>
      </c>
      <c r="T422" s="22"/>
      <c r="U422" s="3">
        <v>8</v>
      </c>
      <c r="V422" s="42">
        <v>44038</v>
      </c>
      <c r="W422" s="130">
        <v>5</v>
      </c>
      <c r="X422" s="22"/>
      <c r="Y422" s="3">
        <v>5</v>
      </c>
      <c r="Z422" s="42">
        <v>44037</v>
      </c>
      <c r="AA422" s="130">
        <v>5</v>
      </c>
      <c r="AB422" s="22"/>
      <c r="AC422" s="3">
        <v>3</v>
      </c>
      <c r="AD422" s="42">
        <v>44036</v>
      </c>
      <c r="AE422" s="130">
        <v>5</v>
      </c>
      <c r="AF422" s="22"/>
      <c r="AG422" s="3"/>
      <c r="AH422" s="42"/>
      <c r="AI422" s="134">
        <v>0</v>
      </c>
      <c r="AJ422" s="132"/>
      <c r="AK422" s="3"/>
      <c r="AL422" s="42"/>
      <c r="AM422" s="134">
        <v>0</v>
      </c>
      <c r="AN422" s="132"/>
      <c r="AO422" s="3"/>
      <c r="AP422" s="42"/>
      <c r="AQ422" s="134">
        <v>0</v>
      </c>
      <c r="AR422" s="132"/>
      <c r="AS422" s="3"/>
      <c r="AT422" s="42"/>
      <c r="AU422" s="134">
        <v>0</v>
      </c>
      <c r="AV422" s="132"/>
      <c r="AW422" s="3"/>
      <c r="AX422" s="42"/>
      <c r="AY422" s="134">
        <v>0</v>
      </c>
      <c r="AZ422" s="132"/>
      <c r="BA422" s="3">
        <v>1</v>
      </c>
      <c r="BB422" s="42">
        <v>44030</v>
      </c>
      <c r="BC422" s="130">
        <v>5</v>
      </c>
      <c r="BD422" s="132"/>
      <c r="BE422" s="3"/>
      <c r="BF422" s="42"/>
      <c r="BG422" s="33"/>
      <c r="BH422" s="22"/>
    </row>
    <row r="423" spans="1:60" x14ac:dyDescent="0.25">
      <c r="A423" s="30"/>
      <c r="B423" s="62"/>
      <c r="C423" s="128">
        <f t="shared" si="58"/>
        <v>1</v>
      </c>
      <c r="D423" s="129">
        <f t="shared" si="59"/>
        <v>1</v>
      </c>
      <c r="E423" s="33">
        <f t="shared" si="60"/>
        <v>30</v>
      </c>
      <c r="F423" s="33">
        <v>5</v>
      </c>
      <c r="G423" s="147">
        <v>44042</v>
      </c>
      <c r="H423" s="22"/>
      <c r="I423" s="3">
        <v>6</v>
      </c>
      <c r="J423" s="42">
        <v>44041</v>
      </c>
      <c r="K423" s="130">
        <v>5</v>
      </c>
      <c r="L423" s="22"/>
      <c r="M423" s="3">
        <v>8</v>
      </c>
      <c r="N423" s="42">
        <v>44040</v>
      </c>
      <c r="O423" s="130">
        <v>5</v>
      </c>
      <c r="P423" s="22"/>
      <c r="Q423" s="3">
        <v>8</v>
      </c>
      <c r="R423" s="42">
        <v>44039</v>
      </c>
      <c r="S423" s="130">
        <v>5</v>
      </c>
      <c r="T423" s="22"/>
      <c r="U423" s="3">
        <v>8</v>
      </c>
      <c r="V423" s="42">
        <v>44038</v>
      </c>
      <c r="W423" s="130">
        <v>5</v>
      </c>
      <c r="X423" s="22"/>
      <c r="Y423" s="3">
        <v>5</v>
      </c>
      <c r="Z423" s="42">
        <v>44037</v>
      </c>
      <c r="AA423" s="130">
        <v>5</v>
      </c>
      <c r="AB423" s="22"/>
      <c r="AC423" s="3"/>
      <c r="AD423" s="42"/>
      <c r="AE423" s="134">
        <v>0</v>
      </c>
      <c r="AF423" s="22"/>
      <c r="AG423" s="3"/>
      <c r="AH423" s="42"/>
      <c r="AI423" s="134">
        <v>0</v>
      </c>
      <c r="AJ423" s="132"/>
      <c r="AK423" s="3"/>
      <c r="AL423" s="42"/>
      <c r="AM423" s="134">
        <v>0</v>
      </c>
      <c r="AN423" s="132"/>
      <c r="AO423" s="3"/>
      <c r="AP423" s="42"/>
      <c r="AQ423" s="134">
        <v>0</v>
      </c>
      <c r="AR423" s="132"/>
      <c r="AS423" s="3"/>
      <c r="AT423" s="42"/>
      <c r="AU423" s="134">
        <v>0</v>
      </c>
      <c r="AV423" s="132"/>
      <c r="AW423" s="3">
        <v>1</v>
      </c>
      <c r="AX423" s="42">
        <v>44031</v>
      </c>
      <c r="AY423" s="130">
        <v>5</v>
      </c>
      <c r="AZ423" s="132"/>
      <c r="BA423" s="3"/>
      <c r="BB423" s="42"/>
      <c r="BC423" s="130"/>
      <c r="BD423" s="132"/>
      <c r="BE423" s="3"/>
      <c r="BF423" s="42"/>
      <c r="BG423" s="33"/>
      <c r="BH423" s="22"/>
    </row>
    <row r="424" spans="1:60" x14ac:dyDescent="0.25">
      <c r="A424" s="30">
        <v>44042</v>
      </c>
      <c r="B424" s="62">
        <v>0.375</v>
      </c>
      <c r="C424" s="128">
        <f t="shared" si="58"/>
        <v>3</v>
      </c>
      <c r="D424" s="129">
        <f t="shared" si="59"/>
        <v>3</v>
      </c>
      <c r="E424" s="33">
        <f t="shared" si="60"/>
        <v>195</v>
      </c>
      <c r="F424" s="33">
        <v>5</v>
      </c>
      <c r="G424" s="147">
        <v>44042</v>
      </c>
      <c r="H424" s="22"/>
      <c r="I424" s="3">
        <v>6</v>
      </c>
      <c r="J424" s="42">
        <v>44041</v>
      </c>
      <c r="K424" s="130">
        <v>15</v>
      </c>
      <c r="L424" s="22"/>
      <c r="M424" s="3">
        <v>8</v>
      </c>
      <c r="N424" s="42">
        <v>44040</v>
      </c>
      <c r="O424" s="130">
        <v>15</v>
      </c>
      <c r="P424" s="22"/>
      <c r="Q424" s="3">
        <v>8</v>
      </c>
      <c r="R424" s="42">
        <v>44039</v>
      </c>
      <c r="S424" s="130">
        <v>15</v>
      </c>
      <c r="T424" s="22"/>
      <c r="U424" s="3">
        <v>8</v>
      </c>
      <c r="V424" s="42">
        <v>44038</v>
      </c>
      <c r="W424" s="130">
        <v>15</v>
      </c>
      <c r="X424" s="22"/>
      <c r="Y424" s="3">
        <v>5</v>
      </c>
      <c r="Z424" s="42">
        <v>44037</v>
      </c>
      <c r="AA424" s="130">
        <v>15</v>
      </c>
      <c r="AB424" s="22"/>
      <c r="AC424" s="3">
        <v>3</v>
      </c>
      <c r="AD424" s="42">
        <v>44036</v>
      </c>
      <c r="AE424" s="130">
        <v>15</v>
      </c>
      <c r="AF424" s="22"/>
      <c r="AG424" s="3">
        <v>1</v>
      </c>
      <c r="AH424" s="42">
        <v>44035</v>
      </c>
      <c r="AI424" s="130">
        <v>15</v>
      </c>
      <c r="AJ424" s="132"/>
      <c r="AK424" s="3">
        <v>1</v>
      </c>
      <c r="AL424" s="42">
        <v>44034</v>
      </c>
      <c r="AM424" s="130">
        <v>15</v>
      </c>
      <c r="AN424" s="132"/>
      <c r="AO424" s="3">
        <v>1</v>
      </c>
      <c r="AP424" s="42">
        <v>44033</v>
      </c>
      <c r="AQ424" s="130">
        <v>15</v>
      </c>
      <c r="AR424" s="132"/>
      <c r="AS424" s="3">
        <v>1</v>
      </c>
      <c r="AT424" s="42">
        <v>44032</v>
      </c>
      <c r="AU424" s="130">
        <v>15</v>
      </c>
      <c r="AV424" s="132"/>
      <c r="AW424" s="3">
        <v>1</v>
      </c>
      <c r="AX424" s="42">
        <v>44031</v>
      </c>
      <c r="AY424" s="130">
        <v>15</v>
      </c>
      <c r="AZ424" s="132"/>
      <c r="BA424" s="3">
        <v>1</v>
      </c>
      <c r="BB424" s="42">
        <v>44030</v>
      </c>
      <c r="BC424" s="130">
        <v>15</v>
      </c>
      <c r="BD424" s="132"/>
      <c r="BE424" s="3">
        <v>1</v>
      </c>
      <c r="BF424" s="42">
        <v>44029</v>
      </c>
      <c r="BG424" s="33">
        <v>15</v>
      </c>
      <c r="BH424" s="22"/>
    </row>
    <row r="425" spans="1:60" x14ac:dyDescent="0.25">
      <c r="A425" s="30">
        <v>44042</v>
      </c>
      <c r="B425" s="62">
        <v>0.41666666666666669</v>
      </c>
      <c r="C425" s="128">
        <f t="shared" si="58"/>
        <v>4</v>
      </c>
      <c r="D425" s="129">
        <f t="shared" si="59"/>
        <v>4</v>
      </c>
      <c r="E425" s="33">
        <f t="shared" si="60"/>
        <v>260</v>
      </c>
      <c r="F425" s="33">
        <v>5</v>
      </c>
      <c r="G425" s="147">
        <v>44042</v>
      </c>
      <c r="H425" s="22"/>
      <c r="I425" s="3">
        <v>6</v>
      </c>
      <c r="J425" s="42">
        <v>44041</v>
      </c>
      <c r="K425" s="130">
        <v>20</v>
      </c>
      <c r="L425" s="22"/>
      <c r="M425" s="3">
        <v>8</v>
      </c>
      <c r="N425" s="42">
        <v>44040</v>
      </c>
      <c r="O425" s="130">
        <v>20</v>
      </c>
      <c r="P425" s="22"/>
      <c r="Q425" s="3">
        <v>8</v>
      </c>
      <c r="R425" s="42">
        <v>44039</v>
      </c>
      <c r="S425" s="130">
        <v>20</v>
      </c>
      <c r="T425" s="22"/>
      <c r="U425" s="3">
        <v>8</v>
      </c>
      <c r="V425" s="42">
        <v>44038</v>
      </c>
      <c r="W425" s="130">
        <v>20</v>
      </c>
      <c r="X425" s="22"/>
      <c r="Y425" s="3">
        <v>5</v>
      </c>
      <c r="Z425" s="42">
        <v>44037</v>
      </c>
      <c r="AA425" s="130">
        <v>20</v>
      </c>
      <c r="AB425" s="22"/>
      <c r="AC425" s="3">
        <v>3</v>
      </c>
      <c r="AD425" s="42">
        <v>44036</v>
      </c>
      <c r="AE425" s="130">
        <v>20</v>
      </c>
      <c r="AF425" s="22"/>
      <c r="AG425" s="3">
        <v>1</v>
      </c>
      <c r="AH425" s="42">
        <v>44035</v>
      </c>
      <c r="AI425" s="130">
        <v>20</v>
      </c>
      <c r="AJ425" s="132"/>
      <c r="AK425" s="3">
        <v>1</v>
      </c>
      <c r="AL425" s="42">
        <v>44034</v>
      </c>
      <c r="AM425" s="130">
        <v>20</v>
      </c>
      <c r="AN425" s="132"/>
      <c r="AO425" s="3">
        <v>1</v>
      </c>
      <c r="AP425" s="42">
        <v>44033</v>
      </c>
      <c r="AQ425" s="130">
        <v>20</v>
      </c>
      <c r="AR425" s="132"/>
      <c r="AS425" s="3">
        <v>1</v>
      </c>
      <c r="AT425" s="42">
        <v>44032</v>
      </c>
      <c r="AU425" s="130">
        <v>20</v>
      </c>
      <c r="AV425" s="132"/>
      <c r="AW425" s="3">
        <v>1</v>
      </c>
      <c r="AX425" s="42">
        <v>44031</v>
      </c>
      <c r="AY425" s="130">
        <v>20</v>
      </c>
      <c r="AZ425" s="132"/>
      <c r="BA425" s="3">
        <v>1</v>
      </c>
      <c r="BB425" s="42">
        <v>44030</v>
      </c>
      <c r="BC425" s="130">
        <v>20</v>
      </c>
      <c r="BD425" s="132"/>
      <c r="BE425" s="3">
        <v>1</v>
      </c>
      <c r="BF425" s="42">
        <v>44029</v>
      </c>
      <c r="BG425" s="33">
        <v>20</v>
      </c>
      <c r="BH425" s="22"/>
    </row>
    <row r="426" spans="1:60" x14ac:dyDescent="0.25">
      <c r="A426" s="30"/>
      <c r="B426" s="62"/>
      <c r="C426" s="128">
        <f t="shared" si="58"/>
        <v>1</v>
      </c>
      <c r="D426" s="129">
        <f t="shared" si="59"/>
        <v>1</v>
      </c>
      <c r="E426" s="33">
        <f t="shared" si="60"/>
        <v>35</v>
      </c>
      <c r="F426" s="33">
        <v>5</v>
      </c>
      <c r="G426" s="147">
        <v>44042</v>
      </c>
      <c r="H426" s="22"/>
      <c r="I426" s="3">
        <v>6</v>
      </c>
      <c r="J426" s="42">
        <v>44041</v>
      </c>
      <c r="K426" s="130">
        <v>5</v>
      </c>
      <c r="L426" s="22"/>
      <c r="M426" s="3">
        <v>8</v>
      </c>
      <c r="N426" s="42">
        <v>44040</v>
      </c>
      <c r="O426" s="130">
        <v>5</v>
      </c>
      <c r="P426" s="22"/>
      <c r="Q426" s="3">
        <v>8</v>
      </c>
      <c r="R426" s="42">
        <v>44039</v>
      </c>
      <c r="S426" s="130">
        <v>5</v>
      </c>
      <c r="T426" s="22"/>
      <c r="U426" s="3">
        <v>8</v>
      </c>
      <c r="V426" s="42">
        <v>44038</v>
      </c>
      <c r="W426" s="130">
        <v>5</v>
      </c>
      <c r="X426" s="22"/>
      <c r="Y426" s="3">
        <v>5</v>
      </c>
      <c r="Z426" s="42">
        <v>44037</v>
      </c>
      <c r="AA426" s="130">
        <v>5</v>
      </c>
      <c r="AB426" s="22"/>
      <c r="AC426" s="3">
        <v>3</v>
      </c>
      <c r="AD426" s="42">
        <v>44036</v>
      </c>
      <c r="AE426" s="130">
        <v>5</v>
      </c>
      <c r="AF426" s="22"/>
      <c r="AG426" s="3"/>
      <c r="AH426" s="42"/>
      <c r="AI426" s="134">
        <v>0</v>
      </c>
      <c r="AJ426" s="132"/>
      <c r="AK426" s="3">
        <v>1</v>
      </c>
      <c r="AL426" s="42">
        <v>44034</v>
      </c>
      <c r="AM426" s="130">
        <v>5</v>
      </c>
      <c r="AN426" s="132"/>
      <c r="AO426" s="3"/>
      <c r="AP426" s="42"/>
      <c r="AQ426" s="130"/>
      <c r="AR426" s="132"/>
      <c r="AS426" s="3"/>
      <c r="AT426" s="42"/>
      <c r="AU426" s="130"/>
      <c r="AV426" s="132"/>
      <c r="AW426" s="3"/>
      <c r="AX426" s="42"/>
      <c r="AY426" s="130"/>
      <c r="AZ426" s="132"/>
      <c r="BA426" s="3"/>
      <c r="BB426" s="42"/>
      <c r="BC426" s="130"/>
      <c r="BD426" s="132"/>
      <c r="BE426" s="3"/>
      <c r="BF426" s="42"/>
      <c r="BG426" s="33"/>
      <c r="BH426" s="22"/>
    </row>
    <row r="427" spans="1:60" x14ac:dyDescent="0.25">
      <c r="A427" s="30">
        <v>44042</v>
      </c>
      <c r="B427" s="62">
        <v>0.45833333333333331</v>
      </c>
      <c r="C427" s="128">
        <f t="shared" si="58"/>
        <v>4</v>
      </c>
      <c r="D427" s="129">
        <f t="shared" si="59"/>
        <v>4</v>
      </c>
      <c r="E427" s="33">
        <f t="shared" si="60"/>
        <v>260</v>
      </c>
      <c r="F427" s="33">
        <v>5</v>
      </c>
      <c r="G427" s="147">
        <v>44042</v>
      </c>
      <c r="H427" s="22"/>
      <c r="I427" s="3">
        <v>6</v>
      </c>
      <c r="J427" s="42">
        <v>44041</v>
      </c>
      <c r="K427" s="130">
        <v>20</v>
      </c>
      <c r="L427" s="22"/>
      <c r="M427" s="3">
        <v>8</v>
      </c>
      <c r="N427" s="42">
        <v>44040</v>
      </c>
      <c r="O427" s="130">
        <v>20</v>
      </c>
      <c r="P427" s="22"/>
      <c r="Q427" s="3">
        <v>8</v>
      </c>
      <c r="R427" s="42">
        <v>44039</v>
      </c>
      <c r="S427" s="130">
        <v>20</v>
      </c>
      <c r="T427" s="22"/>
      <c r="U427" s="3">
        <v>8</v>
      </c>
      <c r="V427" s="42">
        <v>44038</v>
      </c>
      <c r="W427" s="130">
        <v>20</v>
      </c>
      <c r="X427" s="22"/>
      <c r="Y427" s="3">
        <v>5</v>
      </c>
      <c r="Z427" s="42">
        <v>44037</v>
      </c>
      <c r="AA427" s="130">
        <v>20</v>
      </c>
      <c r="AB427" s="22"/>
      <c r="AC427" s="3">
        <v>3</v>
      </c>
      <c r="AD427" s="42">
        <v>44036</v>
      </c>
      <c r="AE427" s="130">
        <v>20</v>
      </c>
      <c r="AF427" s="22"/>
      <c r="AG427" s="3">
        <v>1</v>
      </c>
      <c r="AH427" s="42">
        <v>44035</v>
      </c>
      <c r="AI427" s="130">
        <v>20</v>
      </c>
      <c r="AJ427" s="132"/>
      <c r="AK427" s="3">
        <v>1</v>
      </c>
      <c r="AL427" s="42">
        <v>44034</v>
      </c>
      <c r="AM427" s="130">
        <v>20</v>
      </c>
      <c r="AN427" s="132"/>
      <c r="AO427" s="3">
        <v>1</v>
      </c>
      <c r="AP427" s="42">
        <v>44033</v>
      </c>
      <c r="AQ427" s="130">
        <v>20</v>
      </c>
      <c r="AR427" s="132"/>
      <c r="AS427" s="3">
        <v>1</v>
      </c>
      <c r="AT427" s="42">
        <v>44032</v>
      </c>
      <c r="AU427" s="130">
        <v>20</v>
      </c>
      <c r="AV427" s="132"/>
      <c r="AW427" s="3">
        <v>1</v>
      </c>
      <c r="AX427" s="42">
        <v>44031</v>
      </c>
      <c r="AY427" s="130">
        <v>20</v>
      </c>
      <c r="AZ427" s="132"/>
      <c r="BA427" s="3">
        <v>1</v>
      </c>
      <c r="BB427" s="42">
        <v>44030</v>
      </c>
      <c r="BC427" s="130">
        <v>20</v>
      </c>
      <c r="BD427" s="132"/>
      <c r="BE427" s="3">
        <v>1</v>
      </c>
      <c r="BF427" s="42">
        <v>44029</v>
      </c>
      <c r="BG427" s="33">
        <v>20</v>
      </c>
      <c r="BH427" s="22"/>
    </row>
    <row r="428" spans="1:60" x14ac:dyDescent="0.25">
      <c r="A428" s="30"/>
      <c r="B428" s="62"/>
      <c r="C428" s="128">
        <f t="shared" si="58"/>
        <v>1</v>
      </c>
      <c r="D428" s="129">
        <f t="shared" si="59"/>
        <v>1</v>
      </c>
      <c r="E428" s="33">
        <f t="shared" si="60"/>
        <v>30</v>
      </c>
      <c r="F428" s="33">
        <v>5</v>
      </c>
      <c r="G428" s="147">
        <v>44042</v>
      </c>
      <c r="H428" s="22"/>
      <c r="I428" s="3">
        <v>6</v>
      </c>
      <c r="J428" s="42">
        <v>44041</v>
      </c>
      <c r="K428" s="130">
        <v>5</v>
      </c>
      <c r="L428" s="22"/>
      <c r="M428" s="3">
        <v>8</v>
      </c>
      <c r="N428" s="42">
        <v>44040</v>
      </c>
      <c r="O428" s="130">
        <v>5</v>
      </c>
      <c r="P428" s="22"/>
      <c r="Q428" s="3">
        <v>8</v>
      </c>
      <c r="R428" s="42">
        <v>44039</v>
      </c>
      <c r="S428" s="130">
        <v>5</v>
      </c>
      <c r="T428" s="22"/>
      <c r="U428" s="3">
        <v>8</v>
      </c>
      <c r="V428" s="42">
        <v>44038</v>
      </c>
      <c r="W428" s="130">
        <v>5</v>
      </c>
      <c r="X428" s="22"/>
      <c r="Y428" s="3"/>
      <c r="Z428" s="42"/>
      <c r="AA428" s="134">
        <v>0</v>
      </c>
      <c r="AB428" s="22"/>
      <c r="AC428" s="3">
        <v>3</v>
      </c>
      <c r="AD428" s="42">
        <v>44036</v>
      </c>
      <c r="AE428" s="130">
        <v>5</v>
      </c>
      <c r="AF428" s="22"/>
      <c r="AG428" s="3"/>
      <c r="AH428" s="42"/>
      <c r="AI428" s="134">
        <v>0</v>
      </c>
      <c r="AJ428" s="132"/>
      <c r="AK428" s="3">
        <v>1</v>
      </c>
      <c r="AL428" s="42">
        <v>44034</v>
      </c>
      <c r="AM428" s="130">
        <v>5</v>
      </c>
      <c r="AN428" s="132"/>
      <c r="AO428" s="3"/>
      <c r="AP428" s="42"/>
      <c r="AQ428" s="130"/>
      <c r="AR428" s="132"/>
      <c r="AS428" s="3"/>
      <c r="AT428" s="42"/>
      <c r="AU428" s="130"/>
      <c r="AV428" s="132"/>
      <c r="AW428" s="3"/>
      <c r="AX428" s="42"/>
      <c r="AY428" s="130"/>
      <c r="AZ428" s="132"/>
      <c r="BA428" s="3"/>
      <c r="BB428" s="42"/>
      <c r="BC428" s="130"/>
      <c r="BD428" s="132"/>
      <c r="BE428" s="3"/>
      <c r="BF428" s="42"/>
      <c r="BG428" s="33"/>
      <c r="BH428" s="22"/>
    </row>
    <row r="429" spans="1:60" x14ac:dyDescent="0.25">
      <c r="A429" s="30"/>
      <c r="B429" s="62"/>
      <c r="C429" s="128">
        <f t="shared" si="58"/>
        <v>1</v>
      </c>
      <c r="D429" s="129">
        <f t="shared" si="59"/>
        <v>1</v>
      </c>
      <c r="E429" s="33">
        <f t="shared" si="60"/>
        <v>20</v>
      </c>
      <c r="F429" s="33">
        <v>5</v>
      </c>
      <c r="G429" s="147">
        <v>44042</v>
      </c>
      <c r="H429" s="22"/>
      <c r="I429" s="3">
        <v>6</v>
      </c>
      <c r="J429" s="42">
        <v>44041</v>
      </c>
      <c r="K429" s="130">
        <v>5</v>
      </c>
      <c r="L429" s="22"/>
      <c r="M429" s="3">
        <v>8</v>
      </c>
      <c r="N429" s="42">
        <v>44040</v>
      </c>
      <c r="O429" s="130">
        <v>5</v>
      </c>
      <c r="P429" s="22"/>
      <c r="Q429" s="3">
        <v>8</v>
      </c>
      <c r="R429" s="42">
        <v>44039</v>
      </c>
      <c r="S429" s="130">
        <v>5</v>
      </c>
      <c r="T429" s="22"/>
      <c r="U429" s="3"/>
      <c r="V429" s="42"/>
      <c r="W429" s="134">
        <v>0</v>
      </c>
      <c r="X429" s="22"/>
      <c r="Y429" s="3">
        <v>5</v>
      </c>
      <c r="Z429" s="42">
        <v>44037</v>
      </c>
      <c r="AA429" s="130">
        <v>5</v>
      </c>
      <c r="AB429" s="22"/>
      <c r="AC429" s="3"/>
      <c r="AD429" s="42"/>
      <c r="AE429" s="130"/>
      <c r="AF429" s="22"/>
      <c r="AG429" s="3"/>
      <c r="AH429" s="42"/>
      <c r="AI429" s="130"/>
      <c r="AJ429" s="132"/>
      <c r="AK429" s="3"/>
      <c r="AL429" s="42"/>
      <c r="AM429" s="130"/>
      <c r="AN429" s="132"/>
      <c r="AO429" s="3"/>
      <c r="AP429" s="42"/>
      <c r="AQ429" s="130"/>
      <c r="AR429" s="132"/>
      <c r="AS429" s="3"/>
      <c r="AT429" s="42"/>
      <c r="AU429" s="130"/>
      <c r="AV429" s="132"/>
      <c r="AW429" s="3"/>
      <c r="AX429" s="42"/>
      <c r="AY429" s="130"/>
      <c r="AZ429" s="132"/>
      <c r="BA429" s="3"/>
      <c r="BB429" s="42"/>
      <c r="BC429" s="130"/>
      <c r="BD429" s="132"/>
      <c r="BE429" s="3"/>
      <c r="BF429" s="42"/>
      <c r="BG429" s="33"/>
      <c r="BH429" s="22"/>
    </row>
    <row r="430" spans="1:60" x14ac:dyDescent="0.25">
      <c r="A430" s="30">
        <v>44042</v>
      </c>
      <c r="B430" s="62">
        <v>0.54166666666666663</v>
      </c>
      <c r="C430" s="128">
        <f t="shared" si="58"/>
        <v>4</v>
      </c>
      <c r="D430" s="129">
        <f t="shared" si="59"/>
        <v>4</v>
      </c>
      <c r="E430" s="33">
        <f t="shared" si="60"/>
        <v>260</v>
      </c>
      <c r="F430" s="33">
        <v>5</v>
      </c>
      <c r="G430" s="147">
        <v>44042</v>
      </c>
      <c r="H430" s="22"/>
      <c r="I430" s="3">
        <v>6</v>
      </c>
      <c r="J430" s="42">
        <v>44041</v>
      </c>
      <c r="K430" s="130">
        <v>20</v>
      </c>
      <c r="L430" s="22"/>
      <c r="M430" s="3">
        <v>8</v>
      </c>
      <c r="N430" s="42">
        <v>44040</v>
      </c>
      <c r="O430" s="130">
        <v>20</v>
      </c>
      <c r="P430" s="22"/>
      <c r="Q430" s="3">
        <v>8</v>
      </c>
      <c r="R430" s="42">
        <v>44039</v>
      </c>
      <c r="S430" s="130">
        <v>20</v>
      </c>
      <c r="T430" s="22"/>
      <c r="U430" s="3">
        <v>8</v>
      </c>
      <c r="V430" s="42">
        <v>44038</v>
      </c>
      <c r="W430" s="130">
        <v>20</v>
      </c>
      <c r="X430" s="22"/>
      <c r="Y430" s="3">
        <v>5</v>
      </c>
      <c r="Z430" s="42">
        <v>44037</v>
      </c>
      <c r="AA430" s="130">
        <v>20</v>
      </c>
      <c r="AB430" s="22"/>
      <c r="AC430" s="3">
        <v>3</v>
      </c>
      <c r="AD430" s="42">
        <v>44036</v>
      </c>
      <c r="AE430" s="130">
        <v>20</v>
      </c>
      <c r="AF430" s="22"/>
      <c r="AG430" s="3">
        <v>1</v>
      </c>
      <c r="AH430" s="42">
        <v>44035</v>
      </c>
      <c r="AI430" s="130">
        <v>20</v>
      </c>
      <c r="AJ430" s="132"/>
      <c r="AK430" s="3">
        <v>1</v>
      </c>
      <c r="AL430" s="42">
        <v>44034</v>
      </c>
      <c r="AM430" s="130">
        <v>20</v>
      </c>
      <c r="AN430" s="132"/>
      <c r="AO430" s="3">
        <v>1</v>
      </c>
      <c r="AP430" s="42">
        <v>44033</v>
      </c>
      <c r="AQ430" s="130">
        <v>20</v>
      </c>
      <c r="AR430" s="132"/>
      <c r="AS430" s="3">
        <v>1</v>
      </c>
      <c r="AT430" s="42">
        <v>44032</v>
      </c>
      <c r="AU430" s="130">
        <v>20</v>
      </c>
      <c r="AV430" s="132"/>
      <c r="AW430" s="3">
        <v>1</v>
      </c>
      <c r="AX430" s="42">
        <v>44031</v>
      </c>
      <c r="AY430" s="130">
        <v>20</v>
      </c>
      <c r="AZ430" s="132"/>
      <c r="BA430" s="3">
        <v>1</v>
      </c>
      <c r="BB430" s="42">
        <v>44030</v>
      </c>
      <c r="BC430" s="130">
        <v>20</v>
      </c>
      <c r="BD430" s="132"/>
      <c r="BE430" s="3">
        <v>1</v>
      </c>
      <c r="BF430" s="42">
        <v>44029</v>
      </c>
      <c r="BG430" s="33">
        <v>20</v>
      </c>
      <c r="BH430" s="22"/>
    </row>
    <row r="431" spans="1:60" x14ac:dyDescent="0.25">
      <c r="A431" s="30"/>
      <c r="B431" s="62"/>
      <c r="C431" s="128">
        <f t="shared" si="58"/>
        <v>1</v>
      </c>
      <c r="D431" s="129">
        <f t="shared" si="59"/>
        <v>1</v>
      </c>
      <c r="E431" s="33">
        <f t="shared" si="60"/>
        <v>40</v>
      </c>
      <c r="F431" s="33">
        <v>5</v>
      </c>
      <c r="G431" s="147">
        <v>44042</v>
      </c>
      <c r="H431" s="22"/>
      <c r="I431" s="3">
        <v>6</v>
      </c>
      <c r="J431" s="42">
        <v>44041</v>
      </c>
      <c r="K431" s="130">
        <v>5</v>
      </c>
      <c r="L431" s="22"/>
      <c r="M431" s="3">
        <v>8</v>
      </c>
      <c r="N431" s="42">
        <v>44040</v>
      </c>
      <c r="O431" s="130">
        <v>5</v>
      </c>
      <c r="P431" s="22"/>
      <c r="Q431" s="3">
        <v>8</v>
      </c>
      <c r="R431" s="42">
        <v>44039</v>
      </c>
      <c r="S431" s="130">
        <v>5</v>
      </c>
      <c r="T431" s="22"/>
      <c r="U431" s="3">
        <v>8</v>
      </c>
      <c r="V431" s="42">
        <v>44038</v>
      </c>
      <c r="W431" s="130">
        <v>5</v>
      </c>
      <c r="X431" s="22"/>
      <c r="Y431" s="3">
        <v>5</v>
      </c>
      <c r="Z431" s="42">
        <v>44037</v>
      </c>
      <c r="AA431" s="130">
        <v>5</v>
      </c>
      <c r="AB431" s="22"/>
      <c r="AC431" s="3">
        <v>3</v>
      </c>
      <c r="AD431" s="42">
        <v>44036</v>
      </c>
      <c r="AE431" s="130">
        <v>5</v>
      </c>
      <c r="AF431" s="22"/>
      <c r="AG431" s="3">
        <v>1</v>
      </c>
      <c r="AH431" s="42">
        <v>44035</v>
      </c>
      <c r="AI431" s="130">
        <v>5</v>
      </c>
      <c r="AJ431" s="132"/>
      <c r="AK431" s="3">
        <v>1</v>
      </c>
      <c r="AL431" s="42">
        <v>44034</v>
      </c>
      <c r="AM431" s="130">
        <v>5</v>
      </c>
      <c r="AN431" s="132"/>
      <c r="AO431" s="3"/>
      <c r="AP431" s="42"/>
      <c r="AQ431" s="130"/>
      <c r="AR431" s="132"/>
      <c r="AS431" s="3"/>
      <c r="AT431" s="42"/>
      <c r="AU431" s="130"/>
      <c r="AV431" s="132"/>
      <c r="AW431" s="3"/>
      <c r="AX431" s="42"/>
      <c r="AY431" s="130"/>
      <c r="AZ431" s="132"/>
      <c r="BA431" s="3"/>
      <c r="BB431" s="42"/>
      <c r="BC431" s="130"/>
      <c r="BD431" s="132"/>
      <c r="BE431" s="3"/>
      <c r="BF431" s="42"/>
      <c r="BG431" s="33"/>
      <c r="BH431" s="22"/>
    </row>
    <row r="432" spans="1:60" x14ac:dyDescent="0.25">
      <c r="A432" s="30">
        <v>44042</v>
      </c>
      <c r="B432" s="62">
        <v>0.58333333333333337</v>
      </c>
      <c r="C432" s="128">
        <f t="shared" si="58"/>
        <v>5</v>
      </c>
      <c r="D432" s="129">
        <f t="shared" si="59"/>
        <v>5</v>
      </c>
      <c r="E432" s="33">
        <f t="shared" si="60"/>
        <v>325</v>
      </c>
      <c r="F432" s="33">
        <v>5</v>
      </c>
      <c r="G432" s="147">
        <v>44042</v>
      </c>
      <c r="H432" s="22"/>
      <c r="I432" s="3">
        <v>6</v>
      </c>
      <c r="J432" s="42">
        <v>44041</v>
      </c>
      <c r="K432" s="130">
        <v>25</v>
      </c>
      <c r="L432" s="22"/>
      <c r="M432" s="3">
        <v>8</v>
      </c>
      <c r="N432" s="42">
        <v>44040</v>
      </c>
      <c r="O432" s="130">
        <v>25</v>
      </c>
      <c r="P432" s="22"/>
      <c r="Q432" s="3">
        <v>8</v>
      </c>
      <c r="R432" s="42">
        <v>44039</v>
      </c>
      <c r="S432" s="130">
        <v>25</v>
      </c>
      <c r="T432" s="22"/>
      <c r="U432" s="3">
        <v>8</v>
      </c>
      <c r="V432" s="42">
        <v>44038</v>
      </c>
      <c r="W432" s="130">
        <v>25</v>
      </c>
      <c r="X432" s="22"/>
      <c r="Y432" s="3">
        <v>5</v>
      </c>
      <c r="Z432" s="42">
        <v>44037</v>
      </c>
      <c r="AA432" s="130">
        <v>25</v>
      </c>
      <c r="AB432" s="22"/>
      <c r="AC432" s="3">
        <v>3</v>
      </c>
      <c r="AD432" s="42">
        <v>44036</v>
      </c>
      <c r="AE432" s="130">
        <v>25</v>
      </c>
      <c r="AF432" s="22"/>
      <c r="AG432" s="3">
        <v>1</v>
      </c>
      <c r="AH432" s="42">
        <v>44035</v>
      </c>
      <c r="AI432" s="130">
        <v>25</v>
      </c>
      <c r="AJ432" s="132"/>
      <c r="AK432" s="3">
        <v>1</v>
      </c>
      <c r="AL432" s="42">
        <v>44034</v>
      </c>
      <c r="AM432" s="130">
        <v>25</v>
      </c>
      <c r="AN432" s="132"/>
      <c r="AO432" s="3">
        <v>1</v>
      </c>
      <c r="AP432" s="42">
        <v>44033</v>
      </c>
      <c r="AQ432" s="130">
        <v>25</v>
      </c>
      <c r="AR432" s="132"/>
      <c r="AS432" s="3">
        <v>1</v>
      </c>
      <c r="AT432" s="42">
        <v>44032</v>
      </c>
      <c r="AU432" s="130">
        <v>25</v>
      </c>
      <c r="AV432" s="132"/>
      <c r="AW432" s="3">
        <v>1</v>
      </c>
      <c r="AX432" s="42">
        <v>44031</v>
      </c>
      <c r="AY432" s="130">
        <v>25</v>
      </c>
      <c r="AZ432" s="132"/>
      <c r="BA432" s="3">
        <v>1</v>
      </c>
      <c r="BB432" s="42">
        <v>44030</v>
      </c>
      <c r="BC432" s="130">
        <v>25</v>
      </c>
      <c r="BD432" s="132"/>
      <c r="BE432" s="3">
        <v>1</v>
      </c>
      <c r="BF432" s="42">
        <v>44029</v>
      </c>
      <c r="BG432" s="33">
        <v>25</v>
      </c>
      <c r="BH432" s="22"/>
    </row>
    <row r="433" spans="1:60" x14ac:dyDescent="0.25">
      <c r="A433" s="30"/>
      <c r="B433" s="62"/>
      <c r="C433" s="128">
        <f t="shared" ref="C433:C441" si="61">ABS(MAX(K433,O433,S433,W433,AA433,AE433,AI433,AM433,AQ433,AU433,AY433,BC433,BG433)/F433)</f>
        <v>1</v>
      </c>
      <c r="D433" s="129">
        <f t="shared" ref="D433:D441" si="62">C433</f>
        <v>1</v>
      </c>
      <c r="E433" s="33">
        <f t="shared" ref="E433:E441" si="63">SUM(K433,O433,S433,W433,AA433,AE433,AI433,AM433,AQ433,AU433,AY433,BC433,BG433)</f>
        <v>55</v>
      </c>
      <c r="F433" s="33">
        <v>5</v>
      </c>
      <c r="G433" s="147">
        <v>44042</v>
      </c>
      <c r="H433" s="22"/>
      <c r="I433" s="3">
        <v>6</v>
      </c>
      <c r="J433" s="42">
        <v>44041</v>
      </c>
      <c r="K433" s="130">
        <v>5</v>
      </c>
      <c r="L433" s="22"/>
      <c r="M433" s="3">
        <v>8</v>
      </c>
      <c r="N433" s="42">
        <v>44040</v>
      </c>
      <c r="O433" s="130">
        <v>5</v>
      </c>
      <c r="P433" s="22"/>
      <c r="Q433" s="3">
        <v>8</v>
      </c>
      <c r="R433" s="42">
        <v>44039</v>
      </c>
      <c r="S433" s="130">
        <v>5</v>
      </c>
      <c r="T433" s="22"/>
      <c r="U433" s="3">
        <v>8</v>
      </c>
      <c r="V433" s="42">
        <v>44038</v>
      </c>
      <c r="W433" s="130">
        <v>5</v>
      </c>
      <c r="X433" s="22"/>
      <c r="Y433" s="3">
        <v>5</v>
      </c>
      <c r="Z433" s="42">
        <v>44037</v>
      </c>
      <c r="AA433" s="130">
        <v>5</v>
      </c>
      <c r="AB433" s="22"/>
      <c r="AC433" s="3">
        <v>3</v>
      </c>
      <c r="AD433" s="42">
        <v>44036</v>
      </c>
      <c r="AE433" s="130">
        <v>5</v>
      </c>
      <c r="AF433" s="22"/>
      <c r="AG433" s="3">
        <v>1</v>
      </c>
      <c r="AH433" s="42">
        <v>44035</v>
      </c>
      <c r="AI433" s="130">
        <v>5</v>
      </c>
      <c r="AJ433" s="132"/>
      <c r="AK433" s="3">
        <v>1</v>
      </c>
      <c r="AL433" s="42">
        <v>44034</v>
      </c>
      <c r="AM433" s="130">
        <v>5</v>
      </c>
      <c r="AN433" s="132"/>
      <c r="AO433" s="3">
        <v>1</v>
      </c>
      <c r="AP433" s="42">
        <v>44033</v>
      </c>
      <c r="AQ433" s="130">
        <v>5</v>
      </c>
      <c r="AR433" s="132"/>
      <c r="AS433" s="3">
        <v>1</v>
      </c>
      <c r="AT433" s="42">
        <v>44032</v>
      </c>
      <c r="AU433" s="130">
        <v>5</v>
      </c>
      <c r="AV433" s="132"/>
      <c r="AW433" s="3"/>
      <c r="AX433" s="42"/>
      <c r="AY433" s="134">
        <v>0</v>
      </c>
      <c r="AZ433" s="132"/>
      <c r="BA433" s="3"/>
      <c r="BB433" s="42"/>
      <c r="BC433" s="134">
        <v>0</v>
      </c>
      <c r="BD433" s="132"/>
      <c r="BE433" s="3">
        <v>1</v>
      </c>
      <c r="BF433" s="42">
        <v>44029</v>
      </c>
      <c r="BG433" s="33">
        <v>5</v>
      </c>
      <c r="BH433" s="22"/>
    </row>
    <row r="434" spans="1:60" x14ac:dyDescent="0.25">
      <c r="A434" s="30">
        <v>44042</v>
      </c>
      <c r="B434" s="62">
        <v>0.625</v>
      </c>
      <c r="C434" s="128">
        <f t="shared" si="61"/>
        <v>3</v>
      </c>
      <c r="D434" s="129">
        <f t="shared" si="62"/>
        <v>3</v>
      </c>
      <c r="E434" s="33">
        <f t="shared" si="63"/>
        <v>195</v>
      </c>
      <c r="F434" s="33">
        <v>5</v>
      </c>
      <c r="G434" s="147">
        <v>44042</v>
      </c>
      <c r="H434" s="22"/>
      <c r="I434" s="3">
        <v>6</v>
      </c>
      <c r="J434" s="42">
        <v>44041</v>
      </c>
      <c r="K434" s="130">
        <v>15</v>
      </c>
      <c r="L434" s="22"/>
      <c r="M434" s="3">
        <v>8</v>
      </c>
      <c r="N434" s="42">
        <v>44040</v>
      </c>
      <c r="O434" s="130">
        <v>15</v>
      </c>
      <c r="P434" s="22"/>
      <c r="Q434" s="3">
        <v>8</v>
      </c>
      <c r="R434" s="42">
        <v>44039</v>
      </c>
      <c r="S434" s="130">
        <v>15</v>
      </c>
      <c r="T434" s="22"/>
      <c r="U434" s="3">
        <v>8</v>
      </c>
      <c r="V434" s="42">
        <v>44038</v>
      </c>
      <c r="W434" s="130">
        <v>15</v>
      </c>
      <c r="X434" s="22"/>
      <c r="Y434" s="3">
        <v>5</v>
      </c>
      <c r="Z434" s="42">
        <v>44037</v>
      </c>
      <c r="AA434" s="130">
        <v>15</v>
      </c>
      <c r="AB434" s="22"/>
      <c r="AC434" s="3">
        <v>3</v>
      </c>
      <c r="AD434" s="42">
        <v>44036</v>
      </c>
      <c r="AE434" s="130">
        <v>15</v>
      </c>
      <c r="AF434" s="22"/>
      <c r="AG434" s="3">
        <v>1</v>
      </c>
      <c r="AH434" s="42">
        <v>44035</v>
      </c>
      <c r="AI434" s="130">
        <v>15</v>
      </c>
      <c r="AJ434" s="132"/>
      <c r="AK434" s="3">
        <v>1</v>
      </c>
      <c r="AL434" s="42">
        <v>44034</v>
      </c>
      <c r="AM434" s="130">
        <v>15</v>
      </c>
      <c r="AN434" s="132"/>
      <c r="AO434" s="3">
        <v>1</v>
      </c>
      <c r="AP434" s="42">
        <v>44033</v>
      </c>
      <c r="AQ434" s="130">
        <v>15</v>
      </c>
      <c r="AR434" s="132"/>
      <c r="AS434" s="3">
        <v>1</v>
      </c>
      <c r="AT434" s="42">
        <v>44032</v>
      </c>
      <c r="AU434" s="130">
        <v>15</v>
      </c>
      <c r="AV434" s="132"/>
      <c r="AW434" s="3">
        <v>1</v>
      </c>
      <c r="AX434" s="42">
        <v>44031</v>
      </c>
      <c r="AY434" s="130">
        <v>15</v>
      </c>
      <c r="AZ434" s="132"/>
      <c r="BA434" s="3">
        <v>1</v>
      </c>
      <c r="BB434" s="42">
        <v>44030</v>
      </c>
      <c r="BC434" s="130">
        <v>15</v>
      </c>
      <c r="BD434" s="132"/>
      <c r="BE434" s="3">
        <v>1</v>
      </c>
      <c r="BF434" s="42">
        <v>44029</v>
      </c>
      <c r="BG434" s="33">
        <v>15</v>
      </c>
      <c r="BH434" s="22"/>
    </row>
    <row r="435" spans="1:60" ht="13.75" thickBot="1" x14ac:dyDescent="0.3">
      <c r="A435" s="30">
        <v>44042</v>
      </c>
      <c r="B435" s="62">
        <v>0.70833333333333337</v>
      </c>
      <c r="C435" s="128">
        <f t="shared" si="61"/>
        <v>3</v>
      </c>
      <c r="D435" s="129">
        <f t="shared" si="62"/>
        <v>3</v>
      </c>
      <c r="E435" s="33">
        <f t="shared" si="63"/>
        <v>195</v>
      </c>
      <c r="F435" s="33">
        <v>5</v>
      </c>
      <c r="G435" s="147">
        <v>44042</v>
      </c>
      <c r="H435" s="22"/>
      <c r="I435" s="3">
        <v>6</v>
      </c>
      <c r="J435" s="42">
        <v>44041</v>
      </c>
      <c r="K435" s="130">
        <v>15</v>
      </c>
      <c r="L435" s="22"/>
      <c r="M435" s="3">
        <v>8</v>
      </c>
      <c r="N435" s="42">
        <v>44040</v>
      </c>
      <c r="O435" s="130">
        <v>15</v>
      </c>
      <c r="P435" s="22"/>
      <c r="Q435" s="3">
        <v>8</v>
      </c>
      <c r="R435" s="42">
        <v>44039</v>
      </c>
      <c r="S435" s="130">
        <v>15</v>
      </c>
      <c r="T435" s="22"/>
      <c r="U435" s="3">
        <v>8</v>
      </c>
      <c r="V435" s="42">
        <v>44038</v>
      </c>
      <c r="W435" s="130">
        <v>15</v>
      </c>
      <c r="X435" s="22"/>
      <c r="Y435" s="3">
        <v>5</v>
      </c>
      <c r="Z435" s="42">
        <v>44037</v>
      </c>
      <c r="AA435" s="130">
        <v>15</v>
      </c>
      <c r="AB435" s="22"/>
      <c r="AC435" s="3">
        <v>3</v>
      </c>
      <c r="AD435" s="42">
        <v>44036</v>
      </c>
      <c r="AE435" s="130">
        <v>15</v>
      </c>
      <c r="AF435" s="22"/>
      <c r="AG435" s="3">
        <v>1</v>
      </c>
      <c r="AH435" s="42">
        <v>44035</v>
      </c>
      <c r="AI435" s="130">
        <v>15</v>
      </c>
      <c r="AJ435" s="132"/>
      <c r="AK435" s="3">
        <v>1</v>
      </c>
      <c r="AL435" s="42">
        <v>44034</v>
      </c>
      <c r="AM435" s="130">
        <v>15</v>
      </c>
      <c r="AN435" s="132"/>
      <c r="AO435" s="3">
        <v>1</v>
      </c>
      <c r="AP435" s="42">
        <v>44033</v>
      </c>
      <c r="AQ435" s="130">
        <v>15</v>
      </c>
      <c r="AR435" s="132"/>
      <c r="AS435" s="3">
        <v>1</v>
      </c>
      <c r="AT435" s="42">
        <v>44032</v>
      </c>
      <c r="AU435" s="130">
        <v>15</v>
      </c>
      <c r="AV435" s="132"/>
      <c r="AW435" s="3">
        <v>1</v>
      </c>
      <c r="AX435" s="42">
        <v>44031</v>
      </c>
      <c r="AY435" s="130">
        <v>15</v>
      </c>
      <c r="AZ435" s="132"/>
      <c r="BA435" s="3">
        <v>1</v>
      </c>
      <c r="BB435" s="42">
        <v>44030</v>
      </c>
      <c r="BC435" s="130">
        <v>15</v>
      </c>
      <c r="BD435" s="132"/>
      <c r="BE435" s="3">
        <v>1</v>
      </c>
      <c r="BF435" s="42">
        <v>44029</v>
      </c>
      <c r="BG435" s="33">
        <v>15</v>
      </c>
      <c r="BH435" s="22"/>
    </row>
    <row r="436" spans="1:60" s="8" customFormat="1" x14ac:dyDescent="0.25">
      <c r="A436" s="5">
        <v>44043</v>
      </c>
      <c r="B436" s="63">
        <v>0.25</v>
      </c>
      <c r="C436" s="135">
        <f t="shared" si="61"/>
        <v>2</v>
      </c>
      <c r="D436" s="136">
        <f t="shared" si="62"/>
        <v>2</v>
      </c>
      <c r="E436" s="7">
        <f t="shared" si="63"/>
        <v>130</v>
      </c>
      <c r="F436" s="7">
        <v>5</v>
      </c>
      <c r="G436" s="141">
        <v>44042</v>
      </c>
      <c r="H436" s="12"/>
      <c r="I436" s="9">
        <v>6</v>
      </c>
      <c r="J436" s="10">
        <v>44041</v>
      </c>
      <c r="K436" s="137">
        <v>10</v>
      </c>
      <c r="L436" s="12"/>
      <c r="M436" s="9">
        <v>8</v>
      </c>
      <c r="N436" s="10">
        <v>44040</v>
      </c>
      <c r="O436" s="137">
        <v>10</v>
      </c>
      <c r="P436" s="12"/>
      <c r="Q436" s="9">
        <v>8</v>
      </c>
      <c r="R436" s="10">
        <v>44039</v>
      </c>
      <c r="S436" s="137">
        <v>10</v>
      </c>
      <c r="T436" s="12"/>
      <c r="U436" s="9">
        <v>8</v>
      </c>
      <c r="V436" s="10">
        <v>44038</v>
      </c>
      <c r="W436" s="137">
        <v>10</v>
      </c>
      <c r="X436" s="12"/>
      <c r="Y436" s="9">
        <v>5</v>
      </c>
      <c r="Z436" s="10">
        <v>44037</v>
      </c>
      <c r="AA436" s="137">
        <v>10</v>
      </c>
      <c r="AB436" s="12"/>
      <c r="AC436" s="9">
        <v>3</v>
      </c>
      <c r="AD436" s="10">
        <v>44036</v>
      </c>
      <c r="AE436" s="137">
        <v>10</v>
      </c>
      <c r="AF436" s="12"/>
      <c r="AG436" s="9">
        <v>1</v>
      </c>
      <c r="AH436" s="10">
        <v>44035</v>
      </c>
      <c r="AI436" s="137">
        <v>10</v>
      </c>
      <c r="AJ436" s="139"/>
      <c r="AK436" s="9">
        <v>1</v>
      </c>
      <c r="AL436" s="10">
        <v>44034</v>
      </c>
      <c r="AM436" s="137">
        <v>10</v>
      </c>
      <c r="AN436" s="139"/>
      <c r="AO436" s="9">
        <v>1</v>
      </c>
      <c r="AP436" s="10">
        <v>44033</v>
      </c>
      <c r="AQ436" s="137">
        <v>10</v>
      </c>
      <c r="AR436" s="139"/>
      <c r="AS436" s="9">
        <v>1</v>
      </c>
      <c r="AT436" s="10">
        <v>44032</v>
      </c>
      <c r="AU436" s="137">
        <v>10</v>
      </c>
      <c r="AV436" s="139"/>
      <c r="AW436" s="9">
        <v>1</v>
      </c>
      <c r="AX436" s="10">
        <v>44031</v>
      </c>
      <c r="AY436" s="137">
        <v>10</v>
      </c>
      <c r="AZ436" s="139"/>
      <c r="BA436" s="9">
        <v>1</v>
      </c>
      <c r="BB436" s="10">
        <v>44030</v>
      </c>
      <c r="BC436" s="137">
        <v>10</v>
      </c>
      <c r="BD436" s="139"/>
      <c r="BE436" s="9">
        <v>1</v>
      </c>
      <c r="BF436" s="10">
        <v>44029</v>
      </c>
      <c r="BG436" s="7">
        <v>10</v>
      </c>
      <c r="BH436" s="12"/>
    </row>
    <row r="437" spans="1:60" customFormat="1" x14ac:dyDescent="0.25">
      <c r="A437" s="30"/>
      <c r="B437" s="62"/>
      <c r="C437" s="128">
        <f t="shared" si="61"/>
        <v>1</v>
      </c>
      <c r="D437" s="129">
        <f t="shared" si="62"/>
        <v>1</v>
      </c>
      <c r="E437" s="33">
        <f t="shared" si="63"/>
        <v>65</v>
      </c>
      <c r="F437" s="33">
        <v>5</v>
      </c>
      <c r="G437" s="147">
        <v>44043</v>
      </c>
      <c r="H437" s="22"/>
      <c r="I437" s="3">
        <v>6</v>
      </c>
      <c r="J437" s="42">
        <v>44042</v>
      </c>
      <c r="K437" s="130">
        <v>5</v>
      </c>
      <c r="L437" s="22"/>
      <c r="M437" s="3">
        <v>8</v>
      </c>
      <c r="N437" s="42">
        <v>44041</v>
      </c>
      <c r="O437" s="130">
        <v>5</v>
      </c>
      <c r="P437" s="22"/>
      <c r="Q437" s="3">
        <v>8</v>
      </c>
      <c r="R437" s="42">
        <v>44040</v>
      </c>
      <c r="S437" s="130">
        <v>5</v>
      </c>
      <c r="T437" s="22"/>
      <c r="U437" s="3">
        <v>8</v>
      </c>
      <c r="V437" s="42">
        <v>44039</v>
      </c>
      <c r="W437" s="130">
        <v>5</v>
      </c>
      <c r="X437" s="22"/>
      <c r="Y437" s="3">
        <v>5</v>
      </c>
      <c r="Z437" s="42">
        <v>44038</v>
      </c>
      <c r="AA437" s="130">
        <v>5</v>
      </c>
      <c r="AB437" s="22"/>
      <c r="AC437" s="3">
        <v>3</v>
      </c>
      <c r="AD437" s="42">
        <v>44037</v>
      </c>
      <c r="AE437" s="130">
        <v>5</v>
      </c>
      <c r="AF437" s="22"/>
      <c r="AG437" s="3">
        <v>1</v>
      </c>
      <c r="AH437" s="42">
        <v>44036</v>
      </c>
      <c r="AI437" s="130">
        <v>5</v>
      </c>
      <c r="AJ437" s="132"/>
      <c r="AK437" s="3">
        <v>1</v>
      </c>
      <c r="AL437" s="42">
        <v>44035</v>
      </c>
      <c r="AM437" s="130">
        <v>5</v>
      </c>
      <c r="AN437" s="132"/>
      <c r="AO437" s="3">
        <v>1</v>
      </c>
      <c r="AP437" s="42">
        <v>44034</v>
      </c>
      <c r="AQ437" s="130">
        <v>5</v>
      </c>
      <c r="AR437" s="132"/>
      <c r="AS437" s="3">
        <v>1</v>
      </c>
      <c r="AT437" s="42">
        <v>44033</v>
      </c>
      <c r="AU437" s="130">
        <v>5</v>
      </c>
      <c r="AV437" s="132"/>
      <c r="AW437" s="3">
        <v>1</v>
      </c>
      <c r="AX437" s="42">
        <v>44032</v>
      </c>
      <c r="AY437" s="130">
        <v>5</v>
      </c>
      <c r="AZ437" s="132"/>
      <c r="BA437" s="3">
        <v>1</v>
      </c>
      <c r="BB437" s="42">
        <v>44031</v>
      </c>
      <c r="BC437" s="130">
        <v>5</v>
      </c>
      <c r="BD437" s="132"/>
      <c r="BE437" s="3">
        <v>1</v>
      </c>
      <c r="BF437" s="42">
        <v>44030</v>
      </c>
      <c r="BG437" s="33">
        <v>5</v>
      </c>
      <c r="BH437" s="22"/>
    </row>
    <row r="438" spans="1:60" customFormat="1" x14ac:dyDescent="0.25">
      <c r="A438" s="30"/>
      <c r="B438" s="62"/>
      <c r="C438" s="128">
        <f t="shared" si="61"/>
        <v>1</v>
      </c>
      <c r="D438" s="129">
        <f t="shared" si="62"/>
        <v>1</v>
      </c>
      <c r="E438" s="33">
        <f t="shared" si="63"/>
        <v>60</v>
      </c>
      <c r="F438" s="33">
        <v>5</v>
      </c>
      <c r="G438" s="147">
        <v>44043</v>
      </c>
      <c r="H438" s="22"/>
      <c r="I438" s="3">
        <v>6</v>
      </c>
      <c r="J438" s="42">
        <v>44042</v>
      </c>
      <c r="K438" s="130">
        <v>5</v>
      </c>
      <c r="L438" s="22"/>
      <c r="M438" s="3">
        <v>8</v>
      </c>
      <c r="N438" s="42">
        <v>44041</v>
      </c>
      <c r="O438" s="130">
        <v>5</v>
      </c>
      <c r="P438" s="22"/>
      <c r="Q438" s="3">
        <v>8</v>
      </c>
      <c r="R438" s="42">
        <v>44040</v>
      </c>
      <c r="S438" s="130">
        <v>5</v>
      </c>
      <c r="T438" s="22"/>
      <c r="U438" s="3">
        <v>8</v>
      </c>
      <c r="V438" s="42">
        <v>44039</v>
      </c>
      <c r="W438" s="130">
        <v>5</v>
      </c>
      <c r="X438" s="22"/>
      <c r="Y438" s="3">
        <v>5</v>
      </c>
      <c r="Z438" s="42">
        <v>44038</v>
      </c>
      <c r="AA438" s="130">
        <v>5</v>
      </c>
      <c r="AB438" s="22"/>
      <c r="AC438" s="3">
        <v>3</v>
      </c>
      <c r="AD438" s="42">
        <v>44037</v>
      </c>
      <c r="AE438" s="130">
        <v>5</v>
      </c>
      <c r="AF438" s="22"/>
      <c r="AG438" s="3">
        <v>1</v>
      </c>
      <c r="AH438" s="42">
        <v>44036</v>
      </c>
      <c r="AI438" s="130">
        <v>5</v>
      </c>
      <c r="AJ438" s="132"/>
      <c r="AK438" s="3">
        <v>1</v>
      </c>
      <c r="AL438" s="42">
        <v>44035</v>
      </c>
      <c r="AM438" s="130">
        <v>5</v>
      </c>
      <c r="AN438" s="132"/>
      <c r="AO438" s="3">
        <v>1</v>
      </c>
      <c r="AP438" s="42">
        <v>44034</v>
      </c>
      <c r="AQ438" s="130">
        <v>5</v>
      </c>
      <c r="AR438" s="132"/>
      <c r="AS438" s="3">
        <v>1</v>
      </c>
      <c r="AT438" s="42">
        <v>44033</v>
      </c>
      <c r="AU438" s="130">
        <v>5</v>
      </c>
      <c r="AV438" s="132"/>
      <c r="AW438" s="3">
        <v>1</v>
      </c>
      <c r="AX438" s="42">
        <v>44032</v>
      </c>
      <c r="AY438" s="130">
        <v>5</v>
      </c>
      <c r="AZ438" s="132"/>
      <c r="BA438" s="3"/>
      <c r="BB438" s="42"/>
      <c r="BC438" s="134">
        <v>0</v>
      </c>
      <c r="BD438" s="132"/>
      <c r="BE438" s="3">
        <v>1</v>
      </c>
      <c r="BF438" s="42">
        <v>44030</v>
      </c>
      <c r="BG438" s="33">
        <v>5</v>
      </c>
      <c r="BH438" s="22"/>
    </row>
    <row r="439" spans="1:60" customFormat="1" x14ac:dyDescent="0.25">
      <c r="A439" s="30">
        <v>44043</v>
      </c>
      <c r="B439" s="62">
        <v>0.29166666666666669</v>
      </c>
      <c r="C439" s="128">
        <f t="shared" si="61"/>
        <v>3</v>
      </c>
      <c r="D439" s="129">
        <f t="shared" si="62"/>
        <v>3</v>
      </c>
      <c r="E439" s="33">
        <f t="shared" si="63"/>
        <v>195</v>
      </c>
      <c r="F439" s="33">
        <v>5</v>
      </c>
      <c r="G439" s="147">
        <v>44043</v>
      </c>
      <c r="H439" s="22"/>
      <c r="I439" s="3">
        <v>6</v>
      </c>
      <c r="J439" s="42">
        <v>44042</v>
      </c>
      <c r="K439" s="130">
        <v>15</v>
      </c>
      <c r="L439" s="22"/>
      <c r="M439" s="3">
        <v>8</v>
      </c>
      <c r="N439" s="42">
        <v>44041</v>
      </c>
      <c r="O439" s="130">
        <v>15</v>
      </c>
      <c r="P439" s="22"/>
      <c r="Q439" s="3">
        <v>8</v>
      </c>
      <c r="R439" s="42">
        <v>44040</v>
      </c>
      <c r="S439" s="130">
        <v>15</v>
      </c>
      <c r="T439" s="22"/>
      <c r="U439" s="3">
        <v>8</v>
      </c>
      <c r="V439" s="42">
        <v>44039</v>
      </c>
      <c r="W439" s="130">
        <v>15</v>
      </c>
      <c r="X439" s="22"/>
      <c r="Y439" s="3">
        <v>5</v>
      </c>
      <c r="Z439" s="42">
        <v>44038</v>
      </c>
      <c r="AA439" s="130">
        <v>15</v>
      </c>
      <c r="AB439" s="22"/>
      <c r="AC439" s="3">
        <v>3</v>
      </c>
      <c r="AD439" s="42">
        <v>44037</v>
      </c>
      <c r="AE439" s="130">
        <v>15</v>
      </c>
      <c r="AF439" s="22"/>
      <c r="AG439" s="3">
        <v>1</v>
      </c>
      <c r="AH439" s="42">
        <v>44036</v>
      </c>
      <c r="AI439" s="130">
        <v>15</v>
      </c>
      <c r="AJ439" s="132"/>
      <c r="AK439" s="3">
        <v>1</v>
      </c>
      <c r="AL439" s="42">
        <v>44035</v>
      </c>
      <c r="AM439" s="130">
        <v>15</v>
      </c>
      <c r="AN439" s="132"/>
      <c r="AO439" s="3">
        <v>1</v>
      </c>
      <c r="AP439" s="42">
        <v>44034</v>
      </c>
      <c r="AQ439" s="130">
        <v>15</v>
      </c>
      <c r="AR439" s="132"/>
      <c r="AS439" s="3">
        <v>1</v>
      </c>
      <c r="AT439" s="42">
        <v>44033</v>
      </c>
      <c r="AU439" s="130">
        <v>15</v>
      </c>
      <c r="AV439" s="132"/>
      <c r="AW439" s="3">
        <v>1</v>
      </c>
      <c r="AX439" s="42">
        <v>44032</v>
      </c>
      <c r="AY439" s="130">
        <v>15</v>
      </c>
      <c r="AZ439" s="132"/>
      <c r="BA439" s="3">
        <v>1</v>
      </c>
      <c r="BB439" s="42">
        <v>44031</v>
      </c>
      <c r="BC439" s="130">
        <v>15</v>
      </c>
      <c r="BD439" s="132"/>
      <c r="BE439" s="3">
        <v>1</v>
      </c>
      <c r="BF439" s="42">
        <v>44030</v>
      </c>
      <c r="BG439" s="33">
        <v>15</v>
      </c>
      <c r="BH439" s="22"/>
    </row>
    <row r="440" spans="1:60" customFormat="1" x14ac:dyDescent="0.25">
      <c r="A440" s="30">
        <v>44043</v>
      </c>
      <c r="B440" s="62">
        <v>0.33333333333333331</v>
      </c>
      <c r="C440" s="128">
        <f t="shared" si="61"/>
        <v>3</v>
      </c>
      <c r="D440" s="129">
        <f t="shared" si="62"/>
        <v>3</v>
      </c>
      <c r="E440" s="33">
        <f t="shared" si="63"/>
        <v>195</v>
      </c>
      <c r="F440" s="33">
        <v>5</v>
      </c>
      <c r="G440" s="147">
        <v>44043</v>
      </c>
      <c r="H440" s="22"/>
      <c r="I440" s="3">
        <v>6</v>
      </c>
      <c r="J440" s="42">
        <v>44042</v>
      </c>
      <c r="K440" s="130">
        <v>15</v>
      </c>
      <c r="L440" s="22"/>
      <c r="M440" s="3">
        <v>8</v>
      </c>
      <c r="N440" s="42">
        <v>44041</v>
      </c>
      <c r="O440" s="130">
        <v>15</v>
      </c>
      <c r="P440" s="22"/>
      <c r="Q440" s="3">
        <v>8</v>
      </c>
      <c r="R440" s="42">
        <v>44040</v>
      </c>
      <c r="S440" s="130">
        <v>15</v>
      </c>
      <c r="T440" s="22"/>
      <c r="U440" s="3">
        <v>8</v>
      </c>
      <c r="V440" s="42">
        <v>44039</v>
      </c>
      <c r="W440" s="130">
        <v>15</v>
      </c>
      <c r="X440" s="22"/>
      <c r="Y440" s="3">
        <v>5</v>
      </c>
      <c r="Z440" s="42">
        <v>44038</v>
      </c>
      <c r="AA440" s="130">
        <v>15</v>
      </c>
      <c r="AB440" s="22"/>
      <c r="AC440" s="3">
        <v>3</v>
      </c>
      <c r="AD440" s="42">
        <v>44037</v>
      </c>
      <c r="AE440" s="130">
        <v>15</v>
      </c>
      <c r="AF440" s="22"/>
      <c r="AG440" s="3">
        <v>1</v>
      </c>
      <c r="AH440" s="42">
        <v>44036</v>
      </c>
      <c r="AI440" s="130">
        <v>15</v>
      </c>
      <c r="AJ440" s="132"/>
      <c r="AK440" s="3">
        <v>1</v>
      </c>
      <c r="AL440" s="42">
        <v>44035</v>
      </c>
      <c r="AM440" s="130">
        <v>15</v>
      </c>
      <c r="AN440" s="132"/>
      <c r="AO440" s="3">
        <v>1</v>
      </c>
      <c r="AP440" s="42">
        <v>44034</v>
      </c>
      <c r="AQ440" s="130">
        <v>15</v>
      </c>
      <c r="AR440" s="132"/>
      <c r="AS440" s="3">
        <v>1</v>
      </c>
      <c r="AT440" s="42">
        <v>44033</v>
      </c>
      <c r="AU440" s="130">
        <v>15</v>
      </c>
      <c r="AV440" s="132"/>
      <c r="AW440" s="3">
        <v>1</v>
      </c>
      <c r="AX440" s="42">
        <v>44032</v>
      </c>
      <c r="AY440" s="130">
        <v>15</v>
      </c>
      <c r="AZ440" s="132"/>
      <c r="BA440" s="3">
        <v>1</v>
      </c>
      <c r="BB440" s="42">
        <v>44031</v>
      </c>
      <c r="BC440" s="130">
        <v>15</v>
      </c>
      <c r="BD440" s="132"/>
      <c r="BE440" s="3">
        <v>1</v>
      </c>
      <c r="BF440" s="42">
        <v>44030</v>
      </c>
      <c r="BG440" s="33">
        <v>15</v>
      </c>
      <c r="BH440" s="22"/>
    </row>
    <row r="441" spans="1:60" customFormat="1" x14ac:dyDescent="0.25">
      <c r="A441" s="30"/>
      <c r="B441" s="62"/>
      <c r="C441" s="128">
        <f t="shared" si="61"/>
        <v>1</v>
      </c>
      <c r="D441" s="129">
        <f t="shared" si="62"/>
        <v>1</v>
      </c>
      <c r="E441" s="33">
        <f t="shared" si="63"/>
        <v>15</v>
      </c>
      <c r="F441" s="33">
        <v>5</v>
      </c>
      <c r="G441" s="147">
        <v>44043</v>
      </c>
      <c r="H441" s="22"/>
      <c r="I441" s="3">
        <v>6</v>
      </c>
      <c r="J441" s="42">
        <v>44042</v>
      </c>
      <c r="K441" s="130">
        <v>5</v>
      </c>
      <c r="L441" s="22"/>
      <c r="M441" s="3">
        <v>8</v>
      </c>
      <c r="N441" s="42">
        <v>44041</v>
      </c>
      <c r="O441" s="130">
        <v>5</v>
      </c>
      <c r="P441" s="22"/>
      <c r="Q441" s="3">
        <v>8</v>
      </c>
      <c r="R441" s="42">
        <v>44040</v>
      </c>
      <c r="S441" s="130">
        <v>5</v>
      </c>
      <c r="T441" s="22"/>
      <c r="U441" s="3"/>
      <c r="V441" s="42"/>
      <c r="W441" s="130"/>
      <c r="X441" s="22"/>
      <c r="Y441" s="3"/>
      <c r="Z441" s="42"/>
      <c r="AA441" s="130"/>
      <c r="AB441" s="22"/>
      <c r="AC441" s="3"/>
      <c r="AD441" s="42"/>
      <c r="AE441" s="130"/>
      <c r="AF441" s="22"/>
      <c r="AG441" s="3"/>
      <c r="AH441" s="42"/>
      <c r="AI441" s="130"/>
      <c r="AJ441" s="132"/>
      <c r="AK441" s="3"/>
      <c r="AL441" s="42"/>
      <c r="AM441" s="130"/>
      <c r="AN441" s="132"/>
      <c r="AO441" s="3"/>
      <c r="AP441" s="42"/>
      <c r="AQ441" s="130"/>
      <c r="AR441" s="132"/>
      <c r="AS441" s="3"/>
      <c r="AT441" s="42"/>
      <c r="AU441" s="130"/>
      <c r="AV441" s="132"/>
      <c r="AW441" s="3"/>
      <c r="AX441" s="42"/>
      <c r="AY441" s="130"/>
      <c r="AZ441" s="132"/>
      <c r="BA441" s="3"/>
      <c r="BB441" s="42"/>
      <c r="BC441" s="130"/>
      <c r="BD441" s="132"/>
      <c r="BE441" s="3"/>
      <c r="BF441" s="42"/>
      <c r="BG441" s="33"/>
      <c r="BH441" s="22"/>
    </row>
    <row r="442" spans="1:60" customFormat="1" x14ac:dyDescent="0.25">
      <c r="A442" s="30">
        <v>44043</v>
      </c>
      <c r="B442" s="62">
        <v>0.41666666666666669</v>
      </c>
      <c r="C442" s="128">
        <f t="shared" ref="C442:C448" si="64">ABS(MAX(K442,O442,S442,W442,AA442,AE442,AI442,AM442,AQ442,AU442,AY442,BC442,BG442)/F442)</f>
        <v>7</v>
      </c>
      <c r="D442" s="129">
        <f t="shared" ref="D442:D448" si="65">C442</f>
        <v>7</v>
      </c>
      <c r="E442" s="33">
        <f t="shared" ref="E442:E448" si="66">SUM(K442,O442,S442,W442,AA442,AE442,AI442,AM442,AQ442,AU442,AY442,BC442,BG442)</f>
        <v>455</v>
      </c>
      <c r="F442" s="33">
        <v>5</v>
      </c>
      <c r="G442" s="147">
        <v>44043</v>
      </c>
      <c r="H442" s="22"/>
      <c r="I442" s="3">
        <v>6</v>
      </c>
      <c r="J442" s="42">
        <v>44042</v>
      </c>
      <c r="K442" s="130">
        <v>35</v>
      </c>
      <c r="L442" s="22"/>
      <c r="M442" s="3">
        <v>8</v>
      </c>
      <c r="N442" s="42">
        <v>44041</v>
      </c>
      <c r="O442" s="130">
        <v>35</v>
      </c>
      <c r="P442" s="22"/>
      <c r="Q442" s="3">
        <v>8</v>
      </c>
      <c r="R442" s="42">
        <v>44040</v>
      </c>
      <c r="S442" s="130">
        <v>35</v>
      </c>
      <c r="T442" s="22"/>
      <c r="U442" s="3">
        <v>8</v>
      </c>
      <c r="V442" s="42">
        <v>44039</v>
      </c>
      <c r="W442" s="130">
        <v>35</v>
      </c>
      <c r="X442" s="22"/>
      <c r="Y442" s="3">
        <v>5</v>
      </c>
      <c r="Z442" s="42">
        <v>44038</v>
      </c>
      <c r="AA442" s="130">
        <v>35</v>
      </c>
      <c r="AB442" s="22"/>
      <c r="AC442" s="3">
        <v>3</v>
      </c>
      <c r="AD442" s="42">
        <v>44037</v>
      </c>
      <c r="AE442" s="130">
        <v>35</v>
      </c>
      <c r="AF442" s="22"/>
      <c r="AG442" s="3">
        <v>1</v>
      </c>
      <c r="AH442" s="42">
        <v>44036</v>
      </c>
      <c r="AI442" s="130">
        <v>35</v>
      </c>
      <c r="AJ442" s="132"/>
      <c r="AK442" s="3">
        <v>1</v>
      </c>
      <c r="AL442" s="42">
        <v>44035</v>
      </c>
      <c r="AM442" s="130">
        <v>35</v>
      </c>
      <c r="AN442" s="132"/>
      <c r="AO442" s="3">
        <v>1</v>
      </c>
      <c r="AP442" s="42">
        <v>44034</v>
      </c>
      <c r="AQ442" s="130">
        <v>35</v>
      </c>
      <c r="AR442" s="132"/>
      <c r="AS442" s="3">
        <v>1</v>
      </c>
      <c r="AT442" s="42">
        <v>44033</v>
      </c>
      <c r="AU442" s="130">
        <v>35</v>
      </c>
      <c r="AV442" s="132"/>
      <c r="AW442" s="3">
        <v>1</v>
      </c>
      <c r="AX442" s="42">
        <v>44032</v>
      </c>
      <c r="AY442" s="130">
        <v>35</v>
      </c>
      <c r="AZ442" s="132"/>
      <c r="BA442" s="3">
        <v>1</v>
      </c>
      <c r="BB442" s="42">
        <v>44031</v>
      </c>
      <c r="BC442" s="130">
        <v>35</v>
      </c>
      <c r="BD442" s="132"/>
      <c r="BE442" s="3">
        <v>1</v>
      </c>
      <c r="BF442" s="42">
        <v>44030</v>
      </c>
      <c r="BG442" s="33">
        <v>35</v>
      </c>
      <c r="BH442" s="22"/>
    </row>
    <row r="443" spans="1:60" customFormat="1" x14ac:dyDescent="0.25">
      <c r="A443" s="30"/>
      <c r="B443" s="62"/>
      <c r="C443" s="128">
        <f t="shared" si="64"/>
        <v>1</v>
      </c>
      <c r="D443" s="129">
        <f t="shared" si="65"/>
        <v>1</v>
      </c>
      <c r="E443" s="33">
        <f t="shared" si="66"/>
        <v>35</v>
      </c>
      <c r="F443" s="33">
        <v>5</v>
      </c>
      <c r="G443" s="147">
        <v>44043</v>
      </c>
      <c r="H443" s="22"/>
      <c r="I443" s="3">
        <v>6</v>
      </c>
      <c r="J443" s="42">
        <v>44042</v>
      </c>
      <c r="K443" s="130">
        <v>5</v>
      </c>
      <c r="L443" s="22"/>
      <c r="M443" s="3">
        <v>8</v>
      </c>
      <c r="N443" s="42">
        <v>44041</v>
      </c>
      <c r="O443" s="130">
        <v>5</v>
      </c>
      <c r="P443" s="22"/>
      <c r="Q443" s="3">
        <v>8</v>
      </c>
      <c r="R443" s="42">
        <v>44040</v>
      </c>
      <c r="S443" s="130">
        <v>5</v>
      </c>
      <c r="T443" s="22"/>
      <c r="U443" s="3"/>
      <c r="V443" s="42"/>
      <c r="W443" s="134">
        <v>0</v>
      </c>
      <c r="X443" s="22"/>
      <c r="Y443" s="3">
        <v>5</v>
      </c>
      <c r="Z443" s="42">
        <v>44038</v>
      </c>
      <c r="AA443" s="130">
        <v>5</v>
      </c>
      <c r="AB443" s="22"/>
      <c r="AC443" s="3"/>
      <c r="AD443" s="42"/>
      <c r="AE443" s="134">
        <v>0</v>
      </c>
      <c r="AF443" s="22"/>
      <c r="AG443" s="3">
        <v>1</v>
      </c>
      <c r="AH443" s="42">
        <v>44036</v>
      </c>
      <c r="AI443" s="130">
        <v>5</v>
      </c>
      <c r="AJ443" s="132"/>
      <c r="AK443" s="3">
        <v>1</v>
      </c>
      <c r="AL443" s="42">
        <v>44035</v>
      </c>
      <c r="AM443" s="130">
        <v>5</v>
      </c>
      <c r="AN443" s="132"/>
      <c r="AO443" s="3"/>
      <c r="AP443" s="42"/>
      <c r="AQ443" s="134">
        <v>0</v>
      </c>
      <c r="AR443" s="132"/>
      <c r="AS443" s="3"/>
      <c r="AT443" s="42"/>
      <c r="AU443" s="134">
        <v>0</v>
      </c>
      <c r="AV443" s="132"/>
      <c r="AW443" s="3"/>
      <c r="AX443" s="42"/>
      <c r="AY443" s="134">
        <v>0</v>
      </c>
      <c r="AZ443" s="132"/>
      <c r="BA443" s="3"/>
      <c r="BB443" s="42"/>
      <c r="BC443" s="134">
        <v>0</v>
      </c>
      <c r="BD443" s="132"/>
      <c r="BE443" s="3">
        <v>1</v>
      </c>
      <c r="BF443" s="42">
        <v>44030</v>
      </c>
      <c r="BG443" s="33">
        <v>5</v>
      </c>
      <c r="BH443" s="22"/>
    </row>
    <row r="444" spans="1:60" customFormat="1" x14ac:dyDescent="0.25">
      <c r="A444" s="30"/>
      <c r="B444" s="62"/>
      <c r="C444" s="128">
        <f t="shared" si="64"/>
        <v>1</v>
      </c>
      <c r="D444" s="129">
        <f t="shared" si="65"/>
        <v>1</v>
      </c>
      <c r="E444" s="33">
        <f t="shared" si="66"/>
        <v>10</v>
      </c>
      <c r="F444" s="33">
        <v>5</v>
      </c>
      <c r="G444" s="147">
        <v>44043</v>
      </c>
      <c r="H444" s="22"/>
      <c r="I444" s="3">
        <v>6</v>
      </c>
      <c r="J444" s="42">
        <v>44042</v>
      </c>
      <c r="K444" s="130">
        <v>5</v>
      </c>
      <c r="L444" s="22"/>
      <c r="M444" s="3">
        <v>8</v>
      </c>
      <c r="N444" s="42">
        <v>44041</v>
      </c>
      <c r="O444" s="130">
        <v>5</v>
      </c>
      <c r="P444" s="22"/>
      <c r="Q444" s="3"/>
      <c r="R444" s="42"/>
      <c r="S444" s="130"/>
      <c r="T444" s="22"/>
      <c r="U444" s="3"/>
      <c r="V444" s="42"/>
      <c r="W444" s="130"/>
      <c r="X444" s="22"/>
      <c r="Y444" s="3"/>
      <c r="Z444" s="42"/>
      <c r="AA444" s="130"/>
      <c r="AB444" s="22"/>
      <c r="AC444" s="3"/>
      <c r="AD444" s="42"/>
      <c r="AE444" s="130"/>
      <c r="AF444" s="22"/>
      <c r="AG444" s="3"/>
      <c r="AH444" s="42"/>
      <c r="AI444" s="130"/>
      <c r="AJ444" s="132"/>
      <c r="AK444" s="3"/>
      <c r="AL444" s="42"/>
      <c r="AM444" s="130"/>
      <c r="AN444" s="132"/>
      <c r="AO444" s="3"/>
      <c r="AP444" s="42"/>
      <c r="AQ444" s="130"/>
      <c r="AR444" s="132"/>
      <c r="AS444" s="3"/>
      <c r="AT444" s="42"/>
      <c r="AU444" s="130"/>
      <c r="AV444" s="132"/>
      <c r="AW444" s="3"/>
      <c r="AX444" s="42"/>
      <c r="AY444" s="130"/>
      <c r="AZ444" s="132"/>
      <c r="BA444" s="3"/>
      <c r="BB444" s="42"/>
      <c r="BC444" s="130"/>
      <c r="BD444" s="132"/>
      <c r="BE444" s="3"/>
      <c r="BF444" s="42"/>
      <c r="BG444" s="33"/>
      <c r="BH444" s="22"/>
    </row>
    <row r="445" spans="1:60" customFormat="1" x14ac:dyDescent="0.25">
      <c r="A445" s="30">
        <v>44043</v>
      </c>
      <c r="B445" s="62">
        <v>0.45833333333333331</v>
      </c>
      <c r="C445" s="128">
        <f t="shared" si="64"/>
        <v>3</v>
      </c>
      <c r="D445" s="129">
        <f t="shared" si="65"/>
        <v>3</v>
      </c>
      <c r="E445" s="33">
        <f t="shared" si="66"/>
        <v>195</v>
      </c>
      <c r="F445" s="33">
        <v>5</v>
      </c>
      <c r="G445" s="147">
        <v>44043</v>
      </c>
      <c r="H445" s="22"/>
      <c r="I445" s="3">
        <v>6</v>
      </c>
      <c r="J445" s="42">
        <v>44042</v>
      </c>
      <c r="K445" s="130">
        <v>15</v>
      </c>
      <c r="L445" s="22"/>
      <c r="M445" s="3">
        <v>8</v>
      </c>
      <c r="N445" s="42">
        <v>44041</v>
      </c>
      <c r="O445" s="130">
        <v>15</v>
      </c>
      <c r="P445" s="22"/>
      <c r="Q445" s="3">
        <v>8</v>
      </c>
      <c r="R445" s="42">
        <v>44040</v>
      </c>
      <c r="S445" s="130">
        <v>15</v>
      </c>
      <c r="T445" s="22"/>
      <c r="U445" s="3">
        <v>8</v>
      </c>
      <c r="V445" s="42">
        <v>44039</v>
      </c>
      <c r="W445" s="130">
        <v>15</v>
      </c>
      <c r="X445" s="22"/>
      <c r="Y445" s="3">
        <v>5</v>
      </c>
      <c r="Z445" s="42">
        <v>44038</v>
      </c>
      <c r="AA445" s="130">
        <v>15</v>
      </c>
      <c r="AB445" s="22"/>
      <c r="AC445" s="3">
        <v>3</v>
      </c>
      <c r="AD445" s="42">
        <v>44037</v>
      </c>
      <c r="AE445" s="130">
        <v>15</v>
      </c>
      <c r="AF445" s="22"/>
      <c r="AG445" s="3">
        <v>1</v>
      </c>
      <c r="AH445" s="42">
        <v>44036</v>
      </c>
      <c r="AI445" s="130">
        <v>15</v>
      </c>
      <c r="AJ445" s="132"/>
      <c r="AK445" s="3">
        <v>1</v>
      </c>
      <c r="AL445" s="42">
        <v>44035</v>
      </c>
      <c r="AM445" s="130">
        <v>15</v>
      </c>
      <c r="AN445" s="132"/>
      <c r="AO445" s="3">
        <v>1</v>
      </c>
      <c r="AP445" s="42">
        <v>44034</v>
      </c>
      <c r="AQ445" s="130">
        <v>15</v>
      </c>
      <c r="AR445" s="132"/>
      <c r="AS445" s="3">
        <v>1</v>
      </c>
      <c r="AT445" s="42">
        <v>44033</v>
      </c>
      <c r="AU445" s="130">
        <v>15</v>
      </c>
      <c r="AV445" s="132"/>
      <c r="AW445" s="3">
        <v>1</v>
      </c>
      <c r="AX445" s="42">
        <v>44032</v>
      </c>
      <c r="AY445" s="130">
        <v>15</v>
      </c>
      <c r="AZ445" s="132"/>
      <c r="BA445" s="3">
        <v>1</v>
      </c>
      <c r="BB445" s="42">
        <v>44031</v>
      </c>
      <c r="BC445" s="130">
        <v>15</v>
      </c>
      <c r="BD445" s="132"/>
      <c r="BE445" s="3">
        <v>1</v>
      </c>
      <c r="BF445" s="42">
        <v>44030</v>
      </c>
      <c r="BG445" s="33">
        <v>15</v>
      </c>
      <c r="BH445" s="22"/>
    </row>
    <row r="446" spans="1:60" customFormat="1" x14ac:dyDescent="0.25">
      <c r="A446" s="30"/>
      <c r="B446" s="62"/>
      <c r="C446" s="128">
        <f t="shared" si="64"/>
        <v>1</v>
      </c>
      <c r="D446" s="129">
        <f t="shared" si="65"/>
        <v>1</v>
      </c>
      <c r="E446" s="33">
        <f t="shared" si="66"/>
        <v>55</v>
      </c>
      <c r="F446" s="33">
        <v>5</v>
      </c>
      <c r="G446" s="147">
        <v>44043</v>
      </c>
      <c r="H446" s="22"/>
      <c r="I446" s="3">
        <v>6</v>
      </c>
      <c r="J446" s="42">
        <v>44042</v>
      </c>
      <c r="K446" s="130">
        <v>5</v>
      </c>
      <c r="L446" s="22"/>
      <c r="M446" s="3">
        <v>8</v>
      </c>
      <c r="N446" s="42">
        <v>44041</v>
      </c>
      <c r="O446" s="130">
        <v>5</v>
      </c>
      <c r="P446" s="22"/>
      <c r="Q446" s="3"/>
      <c r="R446" s="42"/>
      <c r="S446" s="134">
        <v>0</v>
      </c>
      <c r="T446" s="22"/>
      <c r="U446" s="3"/>
      <c r="V446" s="42"/>
      <c r="W446" s="134">
        <v>0</v>
      </c>
      <c r="X446" s="22"/>
      <c r="Y446" s="3">
        <v>5</v>
      </c>
      <c r="Z446" s="42">
        <v>44038</v>
      </c>
      <c r="AA446" s="130">
        <v>5</v>
      </c>
      <c r="AB446" s="22"/>
      <c r="AC446" s="3">
        <v>3</v>
      </c>
      <c r="AD446" s="42">
        <v>44037</v>
      </c>
      <c r="AE446" s="130">
        <v>5</v>
      </c>
      <c r="AF446" s="22"/>
      <c r="AG446" s="3">
        <v>1</v>
      </c>
      <c r="AH446" s="42">
        <v>44036</v>
      </c>
      <c r="AI446" s="130">
        <v>5</v>
      </c>
      <c r="AJ446" s="132"/>
      <c r="AK446" s="3">
        <v>1</v>
      </c>
      <c r="AL446" s="42">
        <v>44035</v>
      </c>
      <c r="AM446" s="130">
        <v>5</v>
      </c>
      <c r="AN446" s="132"/>
      <c r="AO446" s="3">
        <v>1</v>
      </c>
      <c r="AP446" s="42">
        <v>44034</v>
      </c>
      <c r="AQ446" s="130">
        <v>5</v>
      </c>
      <c r="AR446" s="132"/>
      <c r="AS446" s="3">
        <v>1</v>
      </c>
      <c r="AT446" s="42">
        <v>44033</v>
      </c>
      <c r="AU446" s="130">
        <v>5</v>
      </c>
      <c r="AV446" s="132"/>
      <c r="AW446" s="3">
        <v>1</v>
      </c>
      <c r="AX446" s="42">
        <v>44032</v>
      </c>
      <c r="AY446" s="130">
        <v>5</v>
      </c>
      <c r="AZ446" s="132"/>
      <c r="BA446" s="3">
        <v>1</v>
      </c>
      <c r="BB446" s="42">
        <v>44031</v>
      </c>
      <c r="BC446" s="130">
        <v>5</v>
      </c>
      <c r="BD446" s="132"/>
      <c r="BE446" s="3">
        <v>1</v>
      </c>
      <c r="BF446" s="42">
        <v>44030</v>
      </c>
      <c r="BG446" s="33">
        <v>5</v>
      </c>
      <c r="BH446" s="22"/>
    </row>
    <row r="447" spans="1:60" customFormat="1" x14ac:dyDescent="0.25">
      <c r="A447" s="30">
        <v>44043</v>
      </c>
      <c r="B447" s="62">
        <v>0.625</v>
      </c>
      <c r="C447" s="128">
        <f t="shared" si="64"/>
        <v>2</v>
      </c>
      <c r="D447" s="129">
        <f t="shared" si="65"/>
        <v>2</v>
      </c>
      <c r="E447" s="33">
        <f t="shared" si="66"/>
        <v>130</v>
      </c>
      <c r="F447" s="33">
        <v>5</v>
      </c>
      <c r="G447" s="147">
        <v>44043</v>
      </c>
      <c r="H447" s="22"/>
      <c r="I447" s="3">
        <v>6</v>
      </c>
      <c r="J447" s="42">
        <v>44042</v>
      </c>
      <c r="K447" s="130">
        <v>10</v>
      </c>
      <c r="L447" s="22"/>
      <c r="M447" s="3">
        <v>8</v>
      </c>
      <c r="N447" s="42">
        <v>44041</v>
      </c>
      <c r="O447" s="130">
        <v>10</v>
      </c>
      <c r="P447" s="22"/>
      <c r="Q447" s="3">
        <v>8</v>
      </c>
      <c r="R447" s="42">
        <v>44040</v>
      </c>
      <c r="S447" s="130">
        <v>10</v>
      </c>
      <c r="T447" s="22"/>
      <c r="U447" s="3">
        <v>8</v>
      </c>
      <c r="V447" s="42">
        <v>44039</v>
      </c>
      <c r="W447" s="130">
        <v>10</v>
      </c>
      <c r="X447" s="22"/>
      <c r="Y447" s="3">
        <v>5</v>
      </c>
      <c r="Z447" s="42">
        <v>44038</v>
      </c>
      <c r="AA447" s="130">
        <v>10</v>
      </c>
      <c r="AB447" s="22"/>
      <c r="AC447" s="3">
        <v>3</v>
      </c>
      <c r="AD447" s="42">
        <v>44037</v>
      </c>
      <c r="AE447" s="130">
        <v>10</v>
      </c>
      <c r="AF447" s="22"/>
      <c r="AG447" s="3">
        <v>1</v>
      </c>
      <c r="AH447" s="42">
        <v>44036</v>
      </c>
      <c r="AI447" s="130">
        <v>10</v>
      </c>
      <c r="AJ447" s="132"/>
      <c r="AK447" s="3">
        <v>1</v>
      </c>
      <c r="AL447" s="42">
        <v>44035</v>
      </c>
      <c r="AM447" s="130">
        <v>10</v>
      </c>
      <c r="AN447" s="132"/>
      <c r="AO447" s="3">
        <v>1</v>
      </c>
      <c r="AP447" s="42">
        <v>44034</v>
      </c>
      <c r="AQ447" s="130">
        <v>10</v>
      </c>
      <c r="AR447" s="132"/>
      <c r="AS447" s="3">
        <v>1</v>
      </c>
      <c r="AT447" s="42">
        <v>44033</v>
      </c>
      <c r="AU447" s="130">
        <v>10</v>
      </c>
      <c r="AV447" s="132"/>
      <c r="AW447" s="3">
        <v>1</v>
      </c>
      <c r="AX447" s="42">
        <v>44032</v>
      </c>
      <c r="AY447" s="130">
        <v>10</v>
      </c>
      <c r="AZ447" s="132"/>
      <c r="BA447" s="3">
        <v>1</v>
      </c>
      <c r="BB447" s="42">
        <v>44031</v>
      </c>
      <c r="BC447" s="130">
        <v>10</v>
      </c>
      <c r="BD447" s="132"/>
      <c r="BE447" s="3">
        <v>1</v>
      </c>
      <c r="BF447" s="42">
        <v>44030</v>
      </c>
      <c r="BG447" s="33">
        <v>10</v>
      </c>
      <c r="BH447" s="22"/>
    </row>
    <row r="448" spans="1:60" customFormat="1" ht="13.75" thickBot="1" x14ac:dyDescent="0.3">
      <c r="A448" s="30"/>
      <c r="B448" s="62"/>
      <c r="C448" s="128">
        <f t="shared" si="64"/>
        <v>1</v>
      </c>
      <c r="D448" s="129">
        <f t="shared" si="65"/>
        <v>1</v>
      </c>
      <c r="E448" s="33">
        <f t="shared" si="66"/>
        <v>35</v>
      </c>
      <c r="F448" s="33">
        <v>5</v>
      </c>
      <c r="G448" s="147">
        <v>44043</v>
      </c>
      <c r="H448" s="22"/>
      <c r="I448" s="3">
        <v>6</v>
      </c>
      <c r="J448" s="42">
        <v>44042</v>
      </c>
      <c r="K448" s="130">
        <v>5</v>
      </c>
      <c r="L448" s="22"/>
      <c r="M448" s="3">
        <v>8</v>
      </c>
      <c r="N448" s="42">
        <v>44041</v>
      </c>
      <c r="O448" s="130">
        <v>5</v>
      </c>
      <c r="P448" s="22"/>
      <c r="Q448" s="3">
        <v>8</v>
      </c>
      <c r="R448" s="42">
        <v>44040</v>
      </c>
      <c r="S448" s="130">
        <v>5</v>
      </c>
      <c r="T448" s="22"/>
      <c r="U448" s="3">
        <v>8</v>
      </c>
      <c r="V448" s="42">
        <v>44039</v>
      </c>
      <c r="W448" s="130">
        <v>5</v>
      </c>
      <c r="X448" s="22"/>
      <c r="Y448" s="3">
        <v>5</v>
      </c>
      <c r="Z448" s="42">
        <v>44038</v>
      </c>
      <c r="AA448" s="130">
        <v>5</v>
      </c>
      <c r="AB448" s="22"/>
      <c r="AC448" s="3">
        <v>3</v>
      </c>
      <c r="AD448" s="42">
        <v>44037</v>
      </c>
      <c r="AE448" s="130">
        <v>5</v>
      </c>
      <c r="AF448" s="22"/>
      <c r="AG448" s="3"/>
      <c r="AH448" s="42"/>
      <c r="AI448" s="134">
        <v>0</v>
      </c>
      <c r="AJ448" s="132"/>
      <c r="AK448" s="3">
        <v>1</v>
      </c>
      <c r="AL448" s="42">
        <v>44035</v>
      </c>
      <c r="AM448" s="130">
        <v>5</v>
      </c>
      <c r="AN448" s="132"/>
      <c r="AO448" s="3"/>
      <c r="AP448" s="42"/>
      <c r="AQ448" s="130"/>
      <c r="AR448" s="132"/>
      <c r="AS448" s="3"/>
      <c r="AT448" s="42"/>
      <c r="AU448" s="130"/>
      <c r="AV448" s="132"/>
      <c r="AW448" s="3"/>
      <c r="AX448" s="42"/>
      <c r="AY448" s="130"/>
      <c r="AZ448" s="132"/>
      <c r="BA448" s="3"/>
      <c r="BB448" s="42"/>
      <c r="BC448" s="130"/>
      <c r="BD448" s="132"/>
      <c r="BE448" s="3"/>
      <c r="BF448" s="42"/>
      <c r="BG448" s="33"/>
      <c r="BH448" s="22"/>
    </row>
    <row r="449" spans="1:60" s="8" customFormat="1" x14ac:dyDescent="0.25">
      <c r="A449" s="5">
        <v>44044</v>
      </c>
      <c r="B449" s="63">
        <v>0.375</v>
      </c>
      <c r="C449" s="135">
        <f t="shared" ref="C449:C463" si="67">ABS(MAX(K449,O449,S449,W449,AA449,AE449,AI449,AM449,AQ449,AU449,AY449,BC449,BG449)/F449)</f>
        <v>1</v>
      </c>
      <c r="D449" s="136">
        <f t="shared" ref="D449:D463" si="68">C449</f>
        <v>1</v>
      </c>
      <c r="E449" s="7">
        <f t="shared" ref="E449:E463" si="69">SUM(K449,O449,S449,W449,AA449,AE449,AI449,AM449,AQ449,AU449,AY449,BC449,BG449)</f>
        <v>65</v>
      </c>
      <c r="F449" s="7">
        <v>5</v>
      </c>
      <c r="G449" s="141">
        <v>44043</v>
      </c>
      <c r="H449" s="12"/>
      <c r="I449" s="9">
        <v>6</v>
      </c>
      <c r="J449" s="10">
        <v>44042</v>
      </c>
      <c r="K449" s="137">
        <v>5</v>
      </c>
      <c r="L449" s="12"/>
      <c r="M449" s="9">
        <v>8</v>
      </c>
      <c r="N449" s="10">
        <v>44041</v>
      </c>
      <c r="O449" s="137">
        <v>5</v>
      </c>
      <c r="P449" s="12"/>
      <c r="Q449" s="9">
        <v>8</v>
      </c>
      <c r="R449" s="10">
        <v>44040</v>
      </c>
      <c r="S449" s="137">
        <v>5</v>
      </c>
      <c r="T449" s="12"/>
      <c r="U449" s="9">
        <v>8</v>
      </c>
      <c r="V449" s="10">
        <v>44039</v>
      </c>
      <c r="W449" s="137">
        <v>5</v>
      </c>
      <c r="X449" s="12"/>
      <c r="Y449" s="9">
        <v>5</v>
      </c>
      <c r="Z449" s="10">
        <v>44038</v>
      </c>
      <c r="AA449" s="137">
        <v>5</v>
      </c>
      <c r="AB449" s="12"/>
      <c r="AC449" s="9">
        <v>3</v>
      </c>
      <c r="AD449" s="10">
        <v>44037</v>
      </c>
      <c r="AE449" s="137">
        <v>5</v>
      </c>
      <c r="AF449" s="12"/>
      <c r="AG449" s="9">
        <v>1</v>
      </c>
      <c r="AH449" s="10">
        <v>44036</v>
      </c>
      <c r="AI449" s="137">
        <v>5</v>
      </c>
      <c r="AJ449" s="139"/>
      <c r="AK449" s="9">
        <v>1</v>
      </c>
      <c r="AL449" s="10">
        <v>44035</v>
      </c>
      <c r="AM449" s="137">
        <v>5</v>
      </c>
      <c r="AN449" s="139"/>
      <c r="AO449" s="9">
        <v>1</v>
      </c>
      <c r="AP449" s="10">
        <v>44034</v>
      </c>
      <c r="AQ449" s="137">
        <v>5</v>
      </c>
      <c r="AR449" s="139"/>
      <c r="AS449" s="9">
        <v>1</v>
      </c>
      <c r="AT449" s="10">
        <v>44033</v>
      </c>
      <c r="AU449" s="137">
        <v>5</v>
      </c>
      <c r="AV449" s="139"/>
      <c r="AW449" s="9">
        <v>1</v>
      </c>
      <c r="AX449" s="10">
        <v>44032</v>
      </c>
      <c r="AY449" s="137">
        <v>5</v>
      </c>
      <c r="AZ449" s="139"/>
      <c r="BA449" s="9">
        <v>1</v>
      </c>
      <c r="BB449" s="10">
        <v>44031</v>
      </c>
      <c r="BC449" s="137">
        <v>5</v>
      </c>
      <c r="BD449" s="139"/>
      <c r="BE449" s="9">
        <v>1</v>
      </c>
      <c r="BF449" s="10">
        <v>44030</v>
      </c>
      <c r="BG449" s="7">
        <v>5</v>
      </c>
      <c r="BH449" s="12"/>
    </row>
    <row r="450" spans="1:60" customFormat="1" x14ac:dyDescent="0.25">
      <c r="A450" s="30"/>
      <c r="B450" s="62"/>
      <c r="C450" s="128">
        <f t="shared" si="67"/>
        <v>3</v>
      </c>
      <c r="D450" s="129">
        <f t="shared" si="68"/>
        <v>3</v>
      </c>
      <c r="E450" s="33">
        <f t="shared" si="69"/>
        <v>195</v>
      </c>
      <c r="F450" s="33">
        <v>5</v>
      </c>
      <c r="G450" s="147">
        <v>44044</v>
      </c>
      <c r="H450" s="22"/>
      <c r="I450" s="3">
        <v>6</v>
      </c>
      <c r="J450" s="42">
        <v>44043</v>
      </c>
      <c r="K450" s="130">
        <v>15</v>
      </c>
      <c r="L450" s="22"/>
      <c r="M450" s="3">
        <v>8</v>
      </c>
      <c r="N450" s="42">
        <v>44042</v>
      </c>
      <c r="O450" s="130">
        <v>15</v>
      </c>
      <c r="P450" s="22"/>
      <c r="Q450" s="3">
        <v>8</v>
      </c>
      <c r="R450" s="42">
        <v>44041</v>
      </c>
      <c r="S450" s="130">
        <v>15</v>
      </c>
      <c r="T450" s="22"/>
      <c r="U450" s="3">
        <v>8</v>
      </c>
      <c r="V450" s="42">
        <v>44040</v>
      </c>
      <c r="W450" s="130">
        <v>15</v>
      </c>
      <c r="X450" s="22"/>
      <c r="Y450" s="3">
        <v>5</v>
      </c>
      <c r="Z450" s="42">
        <v>44039</v>
      </c>
      <c r="AA450" s="130">
        <v>15</v>
      </c>
      <c r="AB450" s="22"/>
      <c r="AC450" s="3">
        <v>3</v>
      </c>
      <c r="AD450" s="42">
        <v>44038</v>
      </c>
      <c r="AE450" s="130">
        <v>15</v>
      </c>
      <c r="AF450" s="22"/>
      <c r="AG450" s="3">
        <v>1</v>
      </c>
      <c r="AH450" s="42">
        <v>44037</v>
      </c>
      <c r="AI450" s="130">
        <v>15</v>
      </c>
      <c r="AJ450" s="132"/>
      <c r="AK450" s="3">
        <v>1</v>
      </c>
      <c r="AL450" s="42">
        <v>44036</v>
      </c>
      <c r="AM450" s="130">
        <v>15</v>
      </c>
      <c r="AN450" s="132"/>
      <c r="AO450" s="3">
        <v>1</v>
      </c>
      <c r="AP450" s="42">
        <v>44035</v>
      </c>
      <c r="AQ450" s="130">
        <v>15</v>
      </c>
      <c r="AR450" s="132"/>
      <c r="AS450" s="3">
        <v>1</v>
      </c>
      <c r="AT450" s="42">
        <v>44034</v>
      </c>
      <c r="AU450" s="130">
        <v>15</v>
      </c>
      <c r="AV450" s="132"/>
      <c r="AW450" s="3">
        <v>1</v>
      </c>
      <c r="AX450" s="42">
        <v>44033</v>
      </c>
      <c r="AY450" s="130">
        <v>15</v>
      </c>
      <c r="AZ450" s="132"/>
      <c r="BA450" s="3">
        <v>1</v>
      </c>
      <c r="BB450" s="42">
        <v>44032</v>
      </c>
      <c r="BC450" s="130">
        <v>15</v>
      </c>
      <c r="BD450" s="132"/>
      <c r="BE450" s="3">
        <v>1</v>
      </c>
      <c r="BF450" s="42">
        <v>44031</v>
      </c>
      <c r="BG450" s="33">
        <v>15</v>
      </c>
      <c r="BH450" s="22"/>
    </row>
    <row r="451" spans="1:60" customFormat="1" x14ac:dyDescent="0.25">
      <c r="A451" s="30"/>
      <c r="B451" s="62"/>
      <c r="C451" s="128">
        <f t="shared" si="67"/>
        <v>1</v>
      </c>
      <c r="D451" s="129">
        <f t="shared" si="68"/>
        <v>1</v>
      </c>
      <c r="E451" s="33">
        <f t="shared" si="69"/>
        <v>5</v>
      </c>
      <c r="F451" s="33">
        <v>5</v>
      </c>
      <c r="G451" s="147">
        <v>44044</v>
      </c>
      <c r="H451" s="22"/>
      <c r="I451" s="3"/>
      <c r="J451" s="42"/>
      <c r="K451" s="134">
        <v>0</v>
      </c>
      <c r="L451" s="22"/>
      <c r="M451" s="3"/>
      <c r="N451" s="42"/>
      <c r="O451" s="134">
        <v>0</v>
      </c>
      <c r="P451" s="22"/>
      <c r="Q451" s="3"/>
      <c r="R451" s="42"/>
      <c r="S451" s="134">
        <v>0</v>
      </c>
      <c r="T451" s="22"/>
      <c r="U451" s="3"/>
      <c r="V451" s="42"/>
      <c r="W451" s="134">
        <v>0</v>
      </c>
      <c r="X451" s="22"/>
      <c r="Y451" s="3"/>
      <c r="Z451" s="42"/>
      <c r="AA451" s="134">
        <v>0</v>
      </c>
      <c r="AB451" s="22"/>
      <c r="AC451" s="3"/>
      <c r="AD451" s="42"/>
      <c r="AE451" s="134">
        <v>0</v>
      </c>
      <c r="AF451" s="22"/>
      <c r="AG451" s="3"/>
      <c r="AH451" s="42"/>
      <c r="AI451" s="134">
        <v>0</v>
      </c>
      <c r="AJ451" s="132"/>
      <c r="AK451" s="3"/>
      <c r="AL451" s="42"/>
      <c r="AM451" s="134">
        <v>0</v>
      </c>
      <c r="AN451" s="132"/>
      <c r="AO451" s="3"/>
      <c r="AP451" s="42"/>
      <c r="AQ451" s="134">
        <v>0</v>
      </c>
      <c r="AR451" s="132"/>
      <c r="AS451" s="3"/>
      <c r="AT451" s="42"/>
      <c r="AU451" s="134">
        <v>0</v>
      </c>
      <c r="AV451" s="132"/>
      <c r="AW451" s="3"/>
      <c r="AX451" s="42"/>
      <c r="AY451" s="134">
        <v>0</v>
      </c>
      <c r="AZ451" s="132"/>
      <c r="BA451" s="3"/>
      <c r="BB451" s="42"/>
      <c r="BC451" s="134">
        <v>0</v>
      </c>
      <c r="BD451" s="132"/>
      <c r="BE451" s="3">
        <v>1</v>
      </c>
      <c r="BF451" s="42">
        <v>44031</v>
      </c>
      <c r="BG451" s="33">
        <v>5</v>
      </c>
      <c r="BH451" s="22"/>
    </row>
    <row r="452" spans="1:60" customFormat="1" x14ac:dyDescent="0.25">
      <c r="A452" s="30"/>
      <c r="B452" s="62"/>
      <c r="C452" s="128">
        <f t="shared" si="67"/>
        <v>1</v>
      </c>
      <c r="D452" s="129">
        <f t="shared" si="68"/>
        <v>1</v>
      </c>
      <c r="E452" s="33">
        <f t="shared" si="69"/>
        <v>50</v>
      </c>
      <c r="F452" s="33">
        <v>5</v>
      </c>
      <c r="G452" s="147">
        <v>44044</v>
      </c>
      <c r="H452" s="22"/>
      <c r="I452" s="3">
        <v>6</v>
      </c>
      <c r="J452" s="42">
        <v>44043</v>
      </c>
      <c r="K452" s="130">
        <v>5</v>
      </c>
      <c r="L452" s="22"/>
      <c r="M452" s="3">
        <v>8</v>
      </c>
      <c r="N452" s="42">
        <v>44042</v>
      </c>
      <c r="O452" s="130">
        <v>5</v>
      </c>
      <c r="P452" s="22"/>
      <c r="Q452" s="3">
        <v>8</v>
      </c>
      <c r="R452" s="42">
        <v>44041</v>
      </c>
      <c r="S452" s="130">
        <v>5</v>
      </c>
      <c r="T452" s="22"/>
      <c r="U452" s="3">
        <v>8</v>
      </c>
      <c r="V452" s="42">
        <v>44040</v>
      </c>
      <c r="W452" s="130">
        <v>5</v>
      </c>
      <c r="X452" s="22"/>
      <c r="Y452" s="3">
        <v>5</v>
      </c>
      <c r="Z452" s="42">
        <v>44039</v>
      </c>
      <c r="AA452" s="130">
        <v>5</v>
      </c>
      <c r="AB452" s="22"/>
      <c r="AC452" s="3">
        <v>3</v>
      </c>
      <c r="AD452" s="42">
        <v>44038</v>
      </c>
      <c r="AE452" s="130">
        <v>5</v>
      </c>
      <c r="AF452" s="22"/>
      <c r="AG452" s="3">
        <v>1</v>
      </c>
      <c r="AH452" s="42">
        <v>44037</v>
      </c>
      <c r="AI452" s="130">
        <v>5</v>
      </c>
      <c r="AJ452" s="132"/>
      <c r="AK452" s="3">
        <v>1</v>
      </c>
      <c r="AL452" s="42">
        <v>44036</v>
      </c>
      <c r="AM452" s="130">
        <v>5</v>
      </c>
      <c r="AN452" s="132"/>
      <c r="AO452" s="3"/>
      <c r="AP452" s="42"/>
      <c r="AQ452" s="134">
        <v>0</v>
      </c>
      <c r="AR452" s="132"/>
      <c r="AS452" s="3"/>
      <c r="AT452" s="42"/>
      <c r="AU452" s="134">
        <v>0</v>
      </c>
      <c r="AV452" s="132"/>
      <c r="AW452" s="3"/>
      <c r="AX452" s="42"/>
      <c r="AY452" s="134">
        <v>0</v>
      </c>
      <c r="AZ452" s="132"/>
      <c r="BA452" s="3">
        <v>1</v>
      </c>
      <c r="BB452" s="42">
        <v>44032</v>
      </c>
      <c r="BC452" s="130">
        <v>5</v>
      </c>
      <c r="BD452" s="132"/>
      <c r="BE452" s="3">
        <v>1</v>
      </c>
      <c r="BF452" s="42">
        <v>44031</v>
      </c>
      <c r="BG452" s="33">
        <v>5</v>
      </c>
      <c r="BH452" s="22"/>
    </row>
    <row r="453" spans="1:60" customFormat="1" x14ac:dyDescent="0.25">
      <c r="A453" s="30"/>
      <c r="B453" s="62"/>
      <c r="C453" s="128">
        <f t="shared" si="67"/>
        <v>1</v>
      </c>
      <c r="D453" s="129">
        <f t="shared" si="68"/>
        <v>1</v>
      </c>
      <c r="E453" s="33">
        <f t="shared" si="69"/>
        <v>20</v>
      </c>
      <c r="F453" s="33">
        <v>5</v>
      </c>
      <c r="G453" s="147">
        <v>44044</v>
      </c>
      <c r="H453" s="22"/>
      <c r="I453" s="3">
        <v>6</v>
      </c>
      <c r="J453" s="42">
        <v>44043</v>
      </c>
      <c r="K453" s="130">
        <v>5</v>
      </c>
      <c r="L453" s="22"/>
      <c r="M453" s="3">
        <v>8</v>
      </c>
      <c r="N453" s="42">
        <v>44042</v>
      </c>
      <c r="O453" s="130">
        <v>5</v>
      </c>
      <c r="P453" s="22"/>
      <c r="Q453" s="3">
        <v>8</v>
      </c>
      <c r="R453" s="42">
        <v>44041</v>
      </c>
      <c r="S453" s="130">
        <v>5</v>
      </c>
      <c r="T453" s="22"/>
      <c r="U453" s="3">
        <v>8</v>
      </c>
      <c r="V453" s="42">
        <v>44040</v>
      </c>
      <c r="W453" s="130">
        <v>5</v>
      </c>
      <c r="X453" s="22"/>
      <c r="Y453" s="3"/>
      <c r="Z453" s="42"/>
      <c r="AA453" s="130"/>
      <c r="AB453" s="22"/>
      <c r="AC453" s="3"/>
      <c r="AD453" s="42"/>
      <c r="AE453" s="130"/>
      <c r="AF453" s="22"/>
      <c r="AG453" s="3"/>
      <c r="AH453" s="42"/>
      <c r="AI453" s="130"/>
      <c r="AJ453" s="132"/>
      <c r="AK453" s="3"/>
      <c r="AL453" s="42"/>
      <c r="AM453" s="130"/>
      <c r="AN453" s="132"/>
      <c r="AO453" s="3"/>
      <c r="AP453" s="42"/>
      <c r="AQ453" s="130"/>
      <c r="AR453" s="132"/>
      <c r="AS453" s="3"/>
      <c r="AT453" s="42"/>
      <c r="AU453" s="130"/>
      <c r="AV453" s="132"/>
      <c r="AW453" s="3"/>
      <c r="AX453" s="42"/>
      <c r="AY453" s="130"/>
      <c r="AZ453" s="132"/>
      <c r="BA453" s="3"/>
      <c r="BB453" s="42"/>
      <c r="BC453" s="130"/>
      <c r="BD453" s="22"/>
      <c r="BE453" s="3"/>
      <c r="BF453" s="42"/>
      <c r="BG453" s="33"/>
      <c r="BH453" s="22"/>
    </row>
    <row r="454" spans="1:60" customFormat="1" x14ac:dyDescent="0.25">
      <c r="A454" s="30">
        <v>44044</v>
      </c>
      <c r="B454" s="62">
        <v>0.45833333333333331</v>
      </c>
      <c r="C454" s="128">
        <f t="shared" si="67"/>
        <v>1</v>
      </c>
      <c r="D454" s="129">
        <f t="shared" si="68"/>
        <v>1</v>
      </c>
      <c r="E454" s="33">
        <f t="shared" si="69"/>
        <v>65</v>
      </c>
      <c r="F454" s="33">
        <v>5</v>
      </c>
      <c r="G454" s="147">
        <v>44044</v>
      </c>
      <c r="H454" s="22"/>
      <c r="I454" s="3">
        <v>6</v>
      </c>
      <c r="J454" s="42">
        <v>44043</v>
      </c>
      <c r="K454" s="130">
        <v>5</v>
      </c>
      <c r="L454" s="22"/>
      <c r="M454" s="3">
        <v>8</v>
      </c>
      <c r="N454" s="42">
        <v>44042</v>
      </c>
      <c r="O454" s="130">
        <v>5</v>
      </c>
      <c r="P454" s="22"/>
      <c r="Q454" s="3">
        <v>8</v>
      </c>
      <c r="R454" s="42">
        <v>44041</v>
      </c>
      <c r="S454" s="130">
        <v>5</v>
      </c>
      <c r="T454" s="22"/>
      <c r="U454" s="3">
        <v>8</v>
      </c>
      <c r="V454" s="42">
        <v>44040</v>
      </c>
      <c r="W454" s="130">
        <v>5</v>
      </c>
      <c r="X454" s="22"/>
      <c r="Y454" s="3">
        <v>5</v>
      </c>
      <c r="Z454" s="42">
        <v>44039</v>
      </c>
      <c r="AA454" s="130">
        <v>5</v>
      </c>
      <c r="AB454" s="22"/>
      <c r="AC454" s="3">
        <v>3</v>
      </c>
      <c r="AD454" s="42">
        <v>44038</v>
      </c>
      <c r="AE454" s="130">
        <v>5</v>
      </c>
      <c r="AF454" s="22"/>
      <c r="AG454" s="3">
        <v>1</v>
      </c>
      <c r="AH454" s="42">
        <v>44037</v>
      </c>
      <c r="AI454" s="130">
        <v>5</v>
      </c>
      <c r="AJ454" s="132"/>
      <c r="AK454" s="3">
        <v>1</v>
      </c>
      <c r="AL454" s="42">
        <v>44036</v>
      </c>
      <c r="AM454" s="130">
        <v>5</v>
      </c>
      <c r="AN454" s="132"/>
      <c r="AO454" s="3">
        <v>1</v>
      </c>
      <c r="AP454" s="42">
        <v>44035</v>
      </c>
      <c r="AQ454" s="130">
        <v>5</v>
      </c>
      <c r="AR454" s="132"/>
      <c r="AS454" s="3">
        <v>1</v>
      </c>
      <c r="AT454" s="42">
        <v>44034</v>
      </c>
      <c r="AU454" s="130">
        <v>5</v>
      </c>
      <c r="AV454" s="132"/>
      <c r="AW454" s="3">
        <v>1</v>
      </c>
      <c r="AX454" s="42">
        <v>44033</v>
      </c>
      <c r="AY454" s="130">
        <v>5</v>
      </c>
      <c r="AZ454" s="132"/>
      <c r="BA454" s="3">
        <v>1</v>
      </c>
      <c r="BB454" s="42">
        <v>44032</v>
      </c>
      <c r="BC454" s="130">
        <v>5</v>
      </c>
      <c r="BD454" s="132"/>
      <c r="BE454" s="3">
        <v>1</v>
      </c>
      <c r="BF454" s="42">
        <v>44031</v>
      </c>
      <c r="BG454" s="33">
        <v>5</v>
      </c>
      <c r="BH454" s="22"/>
    </row>
    <row r="455" spans="1:60" customFormat="1" x14ac:dyDescent="0.25">
      <c r="A455" s="30"/>
      <c r="B455" s="62"/>
      <c r="C455" s="128">
        <f t="shared" si="67"/>
        <v>1</v>
      </c>
      <c r="D455" s="129">
        <f t="shared" si="68"/>
        <v>1</v>
      </c>
      <c r="E455" s="33">
        <f t="shared" si="69"/>
        <v>55</v>
      </c>
      <c r="F455" s="33">
        <v>5</v>
      </c>
      <c r="G455" s="147">
        <v>44044</v>
      </c>
      <c r="H455" s="22"/>
      <c r="I455" s="3">
        <v>6</v>
      </c>
      <c r="J455" s="42">
        <v>44043</v>
      </c>
      <c r="K455" s="130">
        <v>5</v>
      </c>
      <c r="L455" s="22"/>
      <c r="M455" s="3">
        <v>8</v>
      </c>
      <c r="N455" s="42">
        <v>44042</v>
      </c>
      <c r="O455" s="130">
        <v>5</v>
      </c>
      <c r="P455" s="22"/>
      <c r="Q455" s="3">
        <v>8</v>
      </c>
      <c r="R455" s="42">
        <v>44041</v>
      </c>
      <c r="S455" s="130">
        <v>5</v>
      </c>
      <c r="T455" s="22"/>
      <c r="U455" s="3">
        <v>8</v>
      </c>
      <c r="V455" s="42">
        <v>44040</v>
      </c>
      <c r="W455" s="130">
        <v>5</v>
      </c>
      <c r="X455" s="22"/>
      <c r="Y455" s="3">
        <v>5</v>
      </c>
      <c r="Z455" s="42">
        <v>44039</v>
      </c>
      <c r="AA455" s="130">
        <v>5</v>
      </c>
      <c r="AB455" s="22"/>
      <c r="AC455" s="3">
        <v>3</v>
      </c>
      <c r="AD455" s="42">
        <v>44038</v>
      </c>
      <c r="AE455" s="130">
        <v>5</v>
      </c>
      <c r="AF455" s="22"/>
      <c r="AG455" s="3">
        <v>1</v>
      </c>
      <c r="AH455" s="42">
        <v>44037</v>
      </c>
      <c r="AI455" s="130">
        <v>5</v>
      </c>
      <c r="AJ455" s="132"/>
      <c r="AK455" s="3">
        <v>1</v>
      </c>
      <c r="AL455" s="42">
        <v>44036</v>
      </c>
      <c r="AM455" s="130">
        <v>5</v>
      </c>
      <c r="AN455" s="132"/>
      <c r="AO455" s="3">
        <v>1</v>
      </c>
      <c r="AP455" s="42">
        <v>44035</v>
      </c>
      <c r="AQ455" s="130">
        <v>5</v>
      </c>
      <c r="AR455" s="132"/>
      <c r="AS455" s="3">
        <v>1</v>
      </c>
      <c r="AT455" s="42">
        <v>44034</v>
      </c>
      <c r="AU455" s="130">
        <v>5</v>
      </c>
      <c r="AV455" s="132"/>
      <c r="AW455" s="3">
        <v>1</v>
      </c>
      <c r="AX455" s="42">
        <v>44033</v>
      </c>
      <c r="AY455" s="130">
        <v>5</v>
      </c>
      <c r="AZ455" s="132"/>
      <c r="BA455" s="3"/>
      <c r="BB455" s="42"/>
      <c r="BC455" s="130"/>
      <c r="BD455" s="132"/>
      <c r="BE455" s="3"/>
      <c r="BF455" s="42"/>
      <c r="BG455" s="33"/>
      <c r="BH455" s="22"/>
    </row>
    <row r="456" spans="1:60" customFormat="1" x14ac:dyDescent="0.25">
      <c r="A456" s="30"/>
      <c r="B456" s="62"/>
      <c r="C456" s="128">
        <f t="shared" si="67"/>
        <v>1</v>
      </c>
      <c r="D456" s="129">
        <f t="shared" si="68"/>
        <v>1</v>
      </c>
      <c r="E456" s="33">
        <f t="shared" si="69"/>
        <v>40</v>
      </c>
      <c r="F456" s="33">
        <v>5</v>
      </c>
      <c r="G456" s="147">
        <v>44044</v>
      </c>
      <c r="H456" s="22"/>
      <c r="I456" s="3">
        <v>6</v>
      </c>
      <c r="J456" s="42">
        <v>44043</v>
      </c>
      <c r="K456" s="130">
        <v>5</v>
      </c>
      <c r="L456" s="22"/>
      <c r="M456" s="3">
        <v>8</v>
      </c>
      <c r="N456" s="42">
        <v>44042</v>
      </c>
      <c r="O456" s="130">
        <v>5</v>
      </c>
      <c r="P456" s="22"/>
      <c r="Q456" s="3">
        <v>8</v>
      </c>
      <c r="R456" s="42">
        <v>44041</v>
      </c>
      <c r="S456" s="130">
        <v>5</v>
      </c>
      <c r="T456" s="22"/>
      <c r="U456" s="3">
        <v>8</v>
      </c>
      <c r="V456" s="42">
        <v>44040</v>
      </c>
      <c r="W456" s="130">
        <v>5</v>
      </c>
      <c r="X456" s="22"/>
      <c r="Y456" s="3">
        <v>5</v>
      </c>
      <c r="Z456" s="42">
        <v>44039</v>
      </c>
      <c r="AA456" s="130">
        <v>5</v>
      </c>
      <c r="AB456" s="22"/>
      <c r="AC456" s="3">
        <v>3</v>
      </c>
      <c r="AD456" s="42">
        <v>44038</v>
      </c>
      <c r="AE456" s="130">
        <v>5</v>
      </c>
      <c r="AF456" s="22"/>
      <c r="AG456" s="3">
        <v>1</v>
      </c>
      <c r="AH456" s="42">
        <v>44037</v>
      </c>
      <c r="AI456" s="130">
        <v>5</v>
      </c>
      <c r="AJ456" s="132"/>
      <c r="AK456" s="3">
        <v>1</v>
      </c>
      <c r="AL456" s="42">
        <v>44036</v>
      </c>
      <c r="AM456" s="130">
        <v>5</v>
      </c>
      <c r="AN456" s="132"/>
      <c r="AO456" s="3"/>
      <c r="AP456" s="42"/>
      <c r="AQ456" s="130"/>
      <c r="AR456" s="132"/>
      <c r="AS456" s="3"/>
      <c r="AT456" s="42"/>
      <c r="AU456" s="130"/>
      <c r="AV456" s="132"/>
      <c r="AW456" s="3"/>
      <c r="AX456" s="42"/>
      <c r="AY456" s="130"/>
      <c r="AZ456" s="132"/>
      <c r="BA456" s="3"/>
      <c r="BB456" s="42"/>
      <c r="BC456" s="130"/>
      <c r="BD456" s="132"/>
      <c r="BE456" s="3"/>
      <c r="BF456" s="42"/>
      <c r="BG456" s="33"/>
      <c r="BH456" s="22"/>
    </row>
    <row r="457" spans="1:60" customFormat="1" x14ac:dyDescent="0.25">
      <c r="A457" s="30"/>
      <c r="B457" s="62"/>
      <c r="C457" s="128">
        <f t="shared" si="67"/>
        <v>1</v>
      </c>
      <c r="D457" s="129">
        <f t="shared" si="68"/>
        <v>1</v>
      </c>
      <c r="E457" s="33">
        <f t="shared" si="69"/>
        <v>10</v>
      </c>
      <c r="F457" s="33">
        <v>5</v>
      </c>
      <c r="G457" s="147">
        <v>44044</v>
      </c>
      <c r="H457" s="22"/>
      <c r="I457" s="3">
        <v>6</v>
      </c>
      <c r="J457" s="42">
        <v>44043</v>
      </c>
      <c r="K457" s="130">
        <v>5</v>
      </c>
      <c r="L457" s="22"/>
      <c r="M457" s="3">
        <v>8</v>
      </c>
      <c r="N457" s="42">
        <v>44042</v>
      </c>
      <c r="O457" s="130">
        <v>5</v>
      </c>
      <c r="P457" s="22"/>
      <c r="Q457" s="3"/>
      <c r="R457" s="42"/>
      <c r="S457" s="130"/>
      <c r="T457" s="22"/>
      <c r="U457" s="3"/>
      <c r="V457" s="42"/>
      <c r="W457" s="130"/>
      <c r="X457" s="22"/>
      <c r="Y457" s="3"/>
      <c r="Z457" s="42"/>
      <c r="AA457" s="130"/>
      <c r="AB457" s="22"/>
      <c r="AC457" s="3"/>
      <c r="AD457" s="42"/>
      <c r="AE457" s="130"/>
      <c r="AF457" s="22"/>
      <c r="AG457" s="3"/>
      <c r="AH457" s="42"/>
      <c r="AI457" s="130"/>
      <c r="AJ457" s="132"/>
      <c r="AK457" s="3"/>
      <c r="AL457" s="42"/>
      <c r="AM457" s="130"/>
      <c r="AN457" s="132"/>
      <c r="AO457" s="3"/>
      <c r="AP457" s="42"/>
      <c r="AQ457" s="130"/>
      <c r="AR457" s="132"/>
      <c r="AS457" s="3"/>
      <c r="AT457" s="42"/>
      <c r="AU457" s="130"/>
      <c r="AV457" s="132"/>
      <c r="AW457" s="3"/>
      <c r="AX457" s="42"/>
      <c r="AY457" s="130"/>
      <c r="AZ457" s="132"/>
      <c r="BA457" s="3"/>
      <c r="BB457" s="42"/>
      <c r="BC457" s="130"/>
      <c r="BD457" s="132"/>
      <c r="BE457" s="3"/>
      <c r="BF457" s="42"/>
      <c r="BG457" s="33"/>
      <c r="BH457" s="22"/>
    </row>
    <row r="458" spans="1:60" customFormat="1" x14ac:dyDescent="0.25">
      <c r="A458" s="30">
        <v>44044</v>
      </c>
      <c r="B458" s="62">
        <v>0.5</v>
      </c>
      <c r="C458" s="128">
        <f t="shared" si="67"/>
        <v>5</v>
      </c>
      <c r="D458" s="129">
        <f t="shared" si="68"/>
        <v>5</v>
      </c>
      <c r="E458" s="33">
        <f t="shared" si="69"/>
        <v>325</v>
      </c>
      <c r="F458" s="33">
        <v>5</v>
      </c>
      <c r="G458" s="147">
        <v>44044</v>
      </c>
      <c r="H458" s="22"/>
      <c r="I458" s="3">
        <v>6</v>
      </c>
      <c r="J458" s="42">
        <v>44043</v>
      </c>
      <c r="K458" s="130">
        <v>25</v>
      </c>
      <c r="L458" s="22"/>
      <c r="M458" s="3">
        <v>8</v>
      </c>
      <c r="N458" s="42">
        <v>44042</v>
      </c>
      <c r="O458" s="130">
        <v>25</v>
      </c>
      <c r="P458" s="22"/>
      <c r="Q458" s="3">
        <v>8</v>
      </c>
      <c r="R458" s="42">
        <v>44041</v>
      </c>
      <c r="S458" s="130">
        <v>25</v>
      </c>
      <c r="T458" s="22"/>
      <c r="U458" s="3">
        <v>8</v>
      </c>
      <c r="V458" s="42">
        <v>44040</v>
      </c>
      <c r="W458" s="130">
        <v>25</v>
      </c>
      <c r="X458" s="22"/>
      <c r="Y458" s="3">
        <v>5</v>
      </c>
      <c r="Z458" s="42">
        <v>44039</v>
      </c>
      <c r="AA458" s="130">
        <v>25</v>
      </c>
      <c r="AB458" s="22"/>
      <c r="AC458" s="3">
        <v>3</v>
      </c>
      <c r="AD458" s="42">
        <v>44038</v>
      </c>
      <c r="AE458" s="130">
        <v>25</v>
      </c>
      <c r="AF458" s="22"/>
      <c r="AG458" s="3">
        <v>1</v>
      </c>
      <c r="AH458" s="42">
        <v>44037</v>
      </c>
      <c r="AI458" s="130">
        <v>25</v>
      </c>
      <c r="AJ458" s="132"/>
      <c r="AK458" s="3">
        <v>1</v>
      </c>
      <c r="AL458" s="42">
        <v>44036</v>
      </c>
      <c r="AM458" s="130">
        <v>25</v>
      </c>
      <c r="AN458" s="132"/>
      <c r="AO458" s="3">
        <v>1</v>
      </c>
      <c r="AP458" s="42">
        <v>44035</v>
      </c>
      <c r="AQ458" s="130">
        <v>25</v>
      </c>
      <c r="AR458" s="132"/>
      <c r="AS458" s="3">
        <v>1</v>
      </c>
      <c r="AT458" s="42">
        <v>44034</v>
      </c>
      <c r="AU458" s="130">
        <v>25</v>
      </c>
      <c r="AV458" s="132"/>
      <c r="AW458" s="3">
        <v>1</v>
      </c>
      <c r="AX458" s="42">
        <v>44033</v>
      </c>
      <c r="AY458" s="130">
        <v>25</v>
      </c>
      <c r="AZ458" s="132"/>
      <c r="BA458" s="3">
        <v>1</v>
      </c>
      <c r="BB458" s="42">
        <v>44032</v>
      </c>
      <c r="BC458" s="130">
        <v>25</v>
      </c>
      <c r="BD458" s="132"/>
      <c r="BE458" s="3">
        <v>1</v>
      </c>
      <c r="BF458" s="42">
        <v>44031</v>
      </c>
      <c r="BG458" s="33">
        <v>25</v>
      </c>
      <c r="BH458" s="22"/>
    </row>
    <row r="459" spans="1:60" customFormat="1" x14ac:dyDescent="0.25">
      <c r="A459" s="30">
        <v>44044</v>
      </c>
      <c r="B459" s="62">
        <v>0.625</v>
      </c>
      <c r="C459" s="128">
        <f t="shared" si="67"/>
        <v>4</v>
      </c>
      <c r="D459" s="129">
        <f t="shared" si="68"/>
        <v>4</v>
      </c>
      <c r="E459" s="33">
        <f t="shared" si="69"/>
        <v>260</v>
      </c>
      <c r="F459" s="33">
        <v>5</v>
      </c>
      <c r="G459" s="147">
        <v>44044</v>
      </c>
      <c r="H459" s="22"/>
      <c r="I459" s="3">
        <v>6</v>
      </c>
      <c r="J459" s="42">
        <v>44043</v>
      </c>
      <c r="K459" s="130">
        <v>20</v>
      </c>
      <c r="L459" s="22"/>
      <c r="M459" s="3">
        <v>8</v>
      </c>
      <c r="N459" s="42">
        <v>44042</v>
      </c>
      <c r="O459" s="130">
        <v>20</v>
      </c>
      <c r="P459" s="22"/>
      <c r="Q459" s="3">
        <v>8</v>
      </c>
      <c r="R459" s="42">
        <v>44041</v>
      </c>
      <c r="S459" s="130">
        <v>20</v>
      </c>
      <c r="T459" s="22"/>
      <c r="U459" s="3">
        <v>8</v>
      </c>
      <c r="V459" s="42">
        <v>44040</v>
      </c>
      <c r="W459" s="130">
        <v>20</v>
      </c>
      <c r="X459" s="22"/>
      <c r="Y459" s="3">
        <v>5</v>
      </c>
      <c r="Z459" s="42">
        <v>44039</v>
      </c>
      <c r="AA459" s="130">
        <v>20</v>
      </c>
      <c r="AB459" s="22"/>
      <c r="AC459" s="3">
        <v>3</v>
      </c>
      <c r="AD459" s="42">
        <v>44038</v>
      </c>
      <c r="AE459" s="130">
        <v>20</v>
      </c>
      <c r="AF459" s="22"/>
      <c r="AG459" s="3">
        <v>1</v>
      </c>
      <c r="AH459" s="42">
        <v>44037</v>
      </c>
      <c r="AI459" s="130">
        <v>20</v>
      </c>
      <c r="AJ459" s="132"/>
      <c r="AK459" s="3">
        <v>1</v>
      </c>
      <c r="AL459" s="42">
        <v>44036</v>
      </c>
      <c r="AM459" s="130">
        <v>20</v>
      </c>
      <c r="AN459" s="132"/>
      <c r="AO459" s="3">
        <v>1</v>
      </c>
      <c r="AP459" s="42">
        <v>44035</v>
      </c>
      <c r="AQ459" s="130">
        <v>20</v>
      </c>
      <c r="AR459" s="132"/>
      <c r="AS459" s="3">
        <v>1</v>
      </c>
      <c r="AT459" s="42">
        <v>44034</v>
      </c>
      <c r="AU459" s="130">
        <v>20</v>
      </c>
      <c r="AV459" s="132"/>
      <c r="AW459" s="3">
        <v>1</v>
      </c>
      <c r="AX459" s="42">
        <v>44033</v>
      </c>
      <c r="AY459" s="130">
        <v>20</v>
      </c>
      <c r="AZ459" s="132"/>
      <c r="BA459" s="3">
        <v>1</v>
      </c>
      <c r="BB459" s="42">
        <v>44032</v>
      </c>
      <c r="BC459" s="130">
        <v>20</v>
      </c>
      <c r="BD459" s="132"/>
      <c r="BE459" s="3">
        <v>1</v>
      </c>
      <c r="BF459" s="42">
        <v>44031</v>
      </c>
      <c r="BG459" s="33">
        <v>20</v>
      </c>
      <c r="BH459" s="22"/>
    </row>
    <row r="460" spans="1:60" customFormat="1" x14ac:dyDescent="0.25">
      <c r="A460" s="30"/>
      <c r="B460" s="62"/>
      <c r="C460" s="128">
        <f t="shared" si="67"/>
        <v>1</v>
      </c>
      <c r="D460" s="129">
        <f t="shared" si="68"/>
        <v>1</v>
      </c>
      <c r="E460" s="33">
        <f t="shared" si="69"/>
        <v>10</v>
      </c>
      <c r="F460" s="33">
        <v>5</v>
      </c>
      <c r="G460" s="147">
        <v>44044</v>
      </c>
      <c r="H460" s="22"/>
      <c r="I460" s="3">
        <v>6</v>
      </c>
      <c r="J460" s="42">
        <v>44043</v>
      </c>
      <c r="K460" s="130">
        <v>5</v>
      </c>
      <c r="L460" s="22"/>
      <c r="M460" s="3">
        <v>8</v>
      </c>
      <c r="N460" s="42">
        <v>44042</v>
      </c>
      <c r="O460" s="130">
        <v>5</v>
      </c>
      <c r="P460" s="22"/>
      <c r="Q460" s="3"/>
      <c r="R460" s="42"/>
      <c r="S460" s="130"/>
      <c r="T460" s="22"/>
      <c r="U460" s="3"/>
      <c r="V460" s="42"/>
      <c r="W460" s="130"/>
      <c r="X460" s="22"/>
      <c r="Y460" s="3"/>
      <c r="Z460" s="42"/>
      <c r="AA460" s="130"/>
      <c r="AB460" s="22"/>
      <c r="AC460" s="3"/>
      <c r="AD460" s="42"/>
      <c r="AE460" s="130"/>
      <c r="AF460" s="22"/>
      <c r="AG460" s="3"/>
      <c r="AH460" s="42"/>
      <c r="AI460" s="130"/>
      <c r="AJ460" s="132"/>
      <c r="AK460" s="3"/>
      <c r="AL460" s="42"/>
      <c r="AM460" s="130"/>
      <c r="AN460" s="132"/>
      <c r="AO460" s="3"/>
      <c r="AP460" s="42"/>
      <c r="AQ460" s="130"/>
      <c r="AR460" s="132"/>
      <c r="AS460" s="3"/>
      <c r="AT460" s="42"/>
      <c r="AU460" s="130"/>
      <c r="AV460" s="132"/>
      <c r="AW460" s="3"/>
      <c r="AX460" s="42"/>
      <c r="AY460" s="130"/>
      <c r="AZ460" s="132"/>
      <c r="BA460" s="3"/>
      <c r="BB460" s="42"/>
      <c r="BC460" s="130"/>
      <c r="BD460" s="132"/>
      <c r="BE460" s="3"/>
      <c r="BF460" s="42"/>
      <c r="BG460" s="33"/>
      <c r="BH460" s="22"/>
    </row>
    <row r="461" spans="1:60" customFormat="1" x14ac:dyDescent="0.25">
      <c r="A461" s="30"/>
      <c r="B461" s="62"/>
      <c r="C461" s="128">
        <f t="shared" si="67"/>
        <v>1</v>
      </c>
      <c r="D461" s="129">
        <f t="shared" si="68"/>
        <v>1</v>
      </c>
      <c r="E461" s="33">
        <f t="shared" si="69"/>
        <v>5</v>
      </c>
      <c r="F461" s="33">
        <v>5</v>
      </c>
      <c r="G461" s="147">
        <v>44044</v>
      </c>
      <c r="H461" s="22"/>
      <c r="I461" s="3">
        <v>6</v>
      </c>
      <c r="J461" s="42">
        <v>44043</v>
      </c>
      <c r="K461" s="130">
        <v>5</v>
      </c>
      <c r="L461" s="22"/>
      <c r="M461" s="3"/>
      <c r="N461" s="42"/>
      <c r="O461" s="130"/>
      <c r="P461" s="22"/>
      <c r="Q461" s="3"/>
      <c r="R461" s="42"/>
      <c r="S461" s="130"/>
      <c r="T461" s="22"/>
      <c r="U461" s="3"/>
      <c r="V461" s="42"/>
      <c r="W461" s="130"/>
      <c r="X461" s="22"/>
      <c r="Y461" s="3"/>
      <c r="Z461" s="42"/>
      <c r="AA461" s="130"/>
      <c r="AB461" s="22"/>
      <c r="AC461" s="3"/>
      <c r="AD461" s="42"/>
      <c r="AE461" s="130"/>
      <c r="AF461" s="22"/>
      <c r="AG461" s="3"/>
      <c r="AH461" s="42"/>
      <c r="AI461" s="130"/>
      <c r="AJ461" s="132"/>
      <c r="AK461" s="3"/>
      <c r="AL461" s="42"/>
      <c r="AM461" s="130"/>
      <c r="AN461" s="132"/>
      <c r="AO461" s="3"/>
      <c r="AP461" s="42"/>
      <c r="AQ461" s="130"/>
      <c r="AR461" s="132"/>
      <c r="AS461" s="3"/>
      <c r="AT461" s="42"/>
      <c r="AU461" s="130"/>
      <c r="AV461" s="132"/>
      <c r="AW461" s="3"/>
      <c r="AX461" s="42"/>
      <c r="AY461" s="130"/>
      <c r="AZ461" s="132"/>
      <c r="BA461" s="3"/>
      <c r="BB461" s="42"/>
      <c r="BC461" s="130"/>
      <c r="BD461" s="132"/>
      <c r="BE461" s="3"/>
      <c r="BF461" s="42"/>
      <c r="BG461" s="33"/>
      <c r="BH461" s="22"/>
    </row>
    <row r="462" spans="1:60" customFormat="1" x14ac:dyDescent="0.25">
      <c r="A462" s="30">
        <v>44044</v>
      </c>
      <c r="B462" s="62">
        <v>0.70833333333333337</v>
      </c>
      <c r="C462" s="128">
        <f t="shared" si="67"/>
        <v>4</v>
      </c>
      <c r="D462" s="129">
        <f t="shared" si="68"/>
        <v>4</v>
      </c>
      <c r="E462" s="33">
        <f t="shared" si="69"/>
        <v>260</v>
      </c>
      <c r="F462" s="33">
        <v>5</v>
      </c>
      <c r="G462" s="147">
        <v>44044</v>
      </c>
      <c r="H462" s="22"/>
      <c r="I462" s="3">
        <v>6</v>
      </c>
      <c r="J462" s="42">
        <v>44043</v>
      </c>
      <c r="K462" s="130">
        <v>20</v>
      </c>
      <c r="L462" s="22"/>
      <c r="M462" s="3">
        <v>8</v>
      </c>
      <c r="N462" s="42">
        <v>44042</v>
      </c>
      <c r="O462" s="130">
        <v>20</v>
      </c>
      <c r="P462" s="22"/>
      <c r="Q462" s="3">
        <v>8</v>
      </c>
      <c r="R462" s="42">
        <v>44041</v>
      </c>
      <c r="S462" s="130">
        <v>20</v>
      </c>
      <c r="T462" s="22"/>
      <c r="U462" s="3">
        <v>8</v>
      </c>
      <c r="V462" s="42">
        <v>44040</v>
      </c>
      <c r="W462" s="130">
        <v>20</v>
      </c>
      <c r="X462" s="22"/>
      <c r="Y462" s="3">
        <v>5</v>
      </c>
      <c r="Z462" s="42">
        <v>44039</v>
      </c>
      <c r="AA462" s="130">
        <v>20</v>
      </c>
      <c r="AB462" s="22"/>
      <c r="AC462" s="3">
        <v>3</v>
      </c>
      <c r="AD462" s="42">
        <v>44038</v>
      </c>
      <c r="AE462" s="130">
        <v>20</v>
      </c>
      <c r="AF462" s="22"/>
      <c r="AG462" s="3">
        <v>1</v>
      </c>
      <c r="AH462" s="42">
        <v>44037</v>
      </c>
      <c r="AI462" s="130">
        <v>20</v>
      </c>
      <c r="AJ462" s="132"/>
      <c r="AK462" s="3">
        <v>1</v>
      </c>
      <c r="AL462" s="42">
        <v>44036</v>
      </c>
      <c r="AM462" s="130">
        <v>20</v>
      </c>
      <c r="AN462" s="132"/>
      <c r="AO462" s="3">
        <v>1</v>
      </c>
      <c r="AP462" s="42">
        <v>44035</v>
      </c>
      <c r="AQ462" s="130">
        <v>20</v>
      </c>
      <c r="AR462" s="132"/>
      <c r="AS462" s="3">
        <v>1</v>
      </c>
      <c r="AT462" s="42">
        <v>44034</v>
      </c>
      <c r="AU462" s="130">
        <v>20</v>
      </c>
      <c r="AV462" s="132"/>
      <c r="AW462" s="3">
        <v>1</v>
      </c>
      <c r="AX462" s="42">
        <v>44033</v>
      </c>
      <c r="AY462" s="130">
        <v>20</v>
      </c>
      <c r="AZ462" s="132"/>
      <c r="BA462" s="3">
        <v>1</v>
      </c>
      <c r="BB462" s="42">
        <v>44032</v>
      </c>
      <c r="BC462" s="130">
        <v>20</v>
      </c>
      <c r="BD462" s="132"/>
      <c r="BE462" s="3">
        <v>1</v>
      </c>
      <c r="BF462" s="42">
        <v>44031</v>
      </c>
      <c r="BG462" s="33">
        <v>20</v>
      </c>
      <c r="BH462" s="22"/>
    </row>
    <row r="463" spans="1:60" customFormat="1" ht="13.75" thickBot="1" x14ac:dyDescent="0.3">
      <c r="A463" s="30"/>
      <c r="B463" s="62"/>
      <c r="C463" s="128">
        <f t="shared" si="67"/>
        <v>1</v>
      </c>
      <c r="D463" s="129">
        <f t="shared" si="68"/>
        <v>1</v>
      </c>
      <c r="E463" s="33">
        <f t="shared" si="69"/>
        <v>40</v>
      </c>
      <c r="F463" s="33">
        <v>5</v>
      </c>
      <c r="G463" s="147">
        <v>44044</v>
      </c>
      <c r="H463" s="22"/>
      <c r="I463" s="3">
        <v>6</v>
      </c>
      <c r="J463" s="42">
        <v>44043</v>
      </c>
      <c r="K463" s="130">
        <v>5</v>
      </c>
      <c r="L463" s="22"/>
      <c r="M463" s="3">
        <v>8</v>
      </c>
      <c r="N463" s="42">
        <v>44042</v>
      </c>
      <c r="O463" s="130">
        <v>5</v>
      </c>
      <c r="P463" s="22"/>
      <c r="Q463" s="3">
        <v>8</v>
      </c>
      <c r="R463" s="42">
        <v>44041</v>
      </c>
      <c r="S463" s="130">
        <v>5</v>
      </c>
      <c r="T463" s="22"/>
      <c r="U463" s="3">
        <v>8</v>
      </c>
      <c r="V463" s="42">
        <v>44040</v>
      </c>
      <c r="W463" s="130">
        <v>5</v>
      </c>
      <c r="X463" s="22"/>
      <c r="Y463" s="3">
        <v>5</v>
      </c>
      <c r="Z463" s="42">
        <v>44039</v>
      </c>
      <c r="AA463" s="130">
        <v>5</v>
      </c>
      <c r="AB463" s="22"/>
      <c r="AC463" s="3">
        <v>3</v>
      </c>
      <c r="AD463" s="42">
        <v>44038</v>
      </c>
      <c r="AE463" s="130">
        <v>5</v>
      </c>
      <c r="AF463" s="22"/>
      <c r="AG463" s="3">
        <v>1</v>
      </c>
      <c r="AH463" s="42">
        <v>44037</v>
      </c>
      <c r="AI463" s="130">
        <v>5</v>
      </c>
      <c r="AJ463" s="132"/>
      <c r="AK463" s="3">
        <v>1</v>
      </c>
      <c r="AL463" s="42">
        <v>44036</v>
      </c>
      <c r="AM463" s="130">
        <v>5</v>
      </c>
      <c r="AN463" s="132"/>
      <c r="AO463" s="3"/>
      <c r="AP463" s="42"/>
      <c r="AQ463" s="130"/>
      <c r="AR463" s="132"/>
      <c r="AS463" s="3"/>
      <c r="AT463" s="42"/>
      <c r="AU463" s="130"/>
      <c r="AV463" s="132"/>
      <c r="AW463" s="3"/>
      <c r="AX463" s="42"/>
      <c r="AY463" s="130"/>
      <c r="AZ463" s="132"/>
      <c r="BA463" s="3"/>
      <c r="BB463" s="42"/>
      <c r="BC463" s="130"/>
      <c r="BD463" s="132"/>
      <c r="BE463" s="3"/>
      <c r="BF463" s="42"/>
      <c r="BG463" s="33"/>
      <c r="BH463" s="22"/>
    </row>
    <row r="464" spans="1:60" s="8" customFormat="1" x14ac:dyDescent="0.25">
      <c r="A464" s="5">
        <v>44045</v>
      </c>
      <c r="B464" s="63">
        <v>0.33333333333333331</v>
      </c>
      <c r="C464" s="135">
        <f t="shared" ref="C464:C476" si="70">ABS(MAX(K464,O464,S464,W464,AA464,AE464,AI464,AM464,AQ464,AU464,AY464,BC464,BG464)/F464)</f>
        <v>1</v>
      </c>
      <c r="D464" s="136">
        <f t="shared" ref="D464:D476" si="71">C464</f>
        <v>1</v>
      </c>
      <c r="E464" s="7">
        <f t="shared" ref="E464:E476" si="72">SUM(K464,O464,S464,W464,AA464,AE464,AI464,AM464,AQ464,AU464,AY464,BC464,BG464)</f>
        <v>65</v>
      </c>
      <c r="F464" s="7">
        <v>5</v>
      </c>
      <c r="G464" s="141">
        <v>44044</v>
      </c>
      <c r="H464" s="12"/>
      <c r="I464" s="9">
        <v>6</v>
      </c>
      <c r="J464" s="10">
        <v>44043</v>
      </c>
      <c r="K464" s="137">
        <v>5</v>
      </c>
      <c r="L464" s="12"/>
      <c r="M464" s="9">
        <v>8</v>
      </c>
      <c r="N464" s="10">
        <v>44042</v>
      </c>
      <c r="O464" s="137">
        <v>5</v>
      </c>
      <c r="P464" s="12"/>
      <c r="Q464" s="9">
        <v>8</v>
      </c>
      <c r="R464" s="10">
        <v>44041</v>
      </c>
      <c r="S464" s="137">
        <v>5</v>
      </c>
      <c r="T464" s="12"/>
      <c r="U464" s="9">
        <v>8</v>
      </c>
      <c r="V464" s="10">
        <v>44040</v>
      </c>
      <c r="W464" s="137">
        <v>5</v>
      </c>
      <c r="X464" s="12"/>
      <c r="Y464" s="9">
        <v>5</v>
      </c>
      <c r="Z464" s="10">
        <v>44039</v>
      </c>
      <c r="AA464" s="137">
        <v>5</v>
      </c>
      <c r="AB464" s="12"/>
      <c r="AC464" s="9">
        <v>3</v>
      </c>
      <c r="AD464" s="10">
        <v>44038</v>
      </c>
      <c r="AE464" s="137">
        <v>5</v>
      </c>
      <c r="AF464" s="12"/>
      <c r="AG464" s="9">
        <v>1</v>
      </c>
      <c r="AH464" s="10">
        <v>44037</v>
      </c>
      <c r="AI464" s="137">
        <v>5</v>
      </c>
      <c r="AJ464" s="139"/>
      <c r="AK464" s="9">
        <v>1</v>
      </c>
      <c r="AL464" s="10">
        <v>44036</v>
      </c>
      <c r="AM464" s="137">
        <v>5</v>
      </c>
      <c r="AN464" s="139"/>
      <c r="AO464" s="9">
        <v>1</v>
      </c>
      <c r="AP464" s="10">
        <v>44035</v>
      </c>
      <c r="AQ464" s="137">
        <v>5</v>
      </c>
      <c r="AR464" s="139"/>
      <c r="AS464" s="9">
        <v>1</v>
      </c>
      <c r="AT464" s="10">
        <v>44034</v>
      </c>
      <c r="AU464" s="137">
        <v>5</v>
      </c>
      <c r="AV464" s="139"/>
      <c r="AW464" s="9">
        <v>1</v>
      </c>
      <c r="AX464" s="10">
        <v>44033</v>
      </c>
      <c r="AY464" s="137">
        <v>5</v>
      </c>
      <c r="AZ464" s="139"/>
      <c r="BA464" s="9">
        <v>1</v>
      </c>
      <c r="BB464" s="10">
        <v>44032</v>
      </c>
      <c r="BC464" s="137">
        <v>5</v>
      </c>
      <c r="BD464" s="139"/>
      <c r="BE464" s="9">
        <v>1</v>
      </c>
      <c r="BF464" s="10">
        <v>44031</v>
      </c>
      <c r="BG464" s="7">
        <v>5</v>
      </c>
      <c r="BH464" s="12"/>
    </row>
    <row r="465" spans="1:60" x14ac:dyDescent="0.25">
      <c r="A465" s="30"/>
      <c r="B465" s="62"/>
      <c r="C465" s="128">
        <f t="shared" si="70"/>
        <v>1</v>
      </c>
      <c r="D465" s="129">
        <f t="shared" si="71"/>
        <v>1</v>
      </c>
      <c r="E465" s="33">
        <f t="shared" si="72"/>
        <v>65</v>
      </c>
      <c r="F465" s="33">
        <v>5</v>
      </c>
      <c r="G465" s="147">
        <v>44045</v>
      </c>
      <c r="H465" s="22"/>
      <c r="I465" s="3">
        <v>6</v>
      </c>
      <c r="J465" s="42">
        <v>44044</v>
      </c>
      <c r="K465" s="130">
        <v>5</v>
      </c>
      <c r="L465" s="22"/>
      <c r="M465" s="3">
        <v>8</v>
      </c>
      <c r="N465" s="42">
        <v>44043</v>
      </c>
      <c r="O465" s="130">
        <v>5</v>
      </c>
      <c r="P465" s="22"/>
      <c r="Q465" s="3">
        <v>8</v>
      </c>
      <c r="R465" s="42">
        <v>44042</v>
      </c>
      <c r="S465" s="130">
        <v>5</v>
      </c>
      <c r="T465" s="22"/>
      <c r="U465" s="3">
        <v>8</v>
      </c>
      <c r="V465" s="42">
        <v>44041</v>
      </c>
      <c r="W465" s="130">
        <v>5</v>
      </c>
      <c r="X465" s="22"/>
      <c r="Y465" s="3">
        <v>5</v>
      </c>
      <c r="Z465" s="42">
        <v>44040</v>
      </c>
      <c r="AA465" s="130">
        <v>5</v>
      </c>
      <c r="AB465" s="22"/>
      <c r="AC465" s="3">
        <v>3</v>
      </c>
      <c r="AD465" s="42">
        <v>44039</v>
      </c>
      <c r="AE465" s="130">
        <v>5</v>
      </c>
      <c r="AF465" s="22"/>
      <c r="AG465" s="3">
        <v>1</v>
      </c>
      <c r="AH465" s="42">
        <v>44038</v>
      </c>
      <c r="AI465" s="130">
        <v>5</v>
      </c>
      <c r="AJ465" s="132"/>
      <c r="AK465" s="3">
        <v>1</v>
      </c>
      <c r="AL465" s="42">
        <v>44037</v>
      </c>
      <c r="AM465" s="130">
        <v>5</v>
      </c>
      <c r="AN465" s="132"/>
      <c r="AO465" s="3">
        <v>1</v>
      </c>
      <c r="AP465" s="42">
        <v>44036</v>
      </c>
      <c r="AQ465" s="130">
        <v>5</v>
      </c>
      <c r="AR465" s="132"/>
      <c r="AS465" s="3">
        <v>1</v>
      </c>
      <c r="AT465" s="42">
        <v>44035</v>
      </c>
      <c r="AU465" s="130">
        <v>5</v>
      </c>
      <c r="AV465" s="132"/>
      <c r="AW465" s="3">
        <v>1</v>
      </c>
      <c r="AX465" s="42">
        <v>44034</v>
      </c>
      <c r="AY465" s="130">
        <v>5</v>
      </c>
      <c r="AZ465" s="132"/>
      <c r="BA465" s="3">
        <v>1</v>
      </c>
      <c r="BB465" s="42">
        <v>44033</v>
      </c>
      <c r="BC465" s="130">
        <v>5</v>
      </c>
      <c r="BD465" s="132"/>
      <c r="BE465" s="3">
        <v>1</v>
      </c>
      <c r="BF465" s="42">
        <v>44032</v>
      </c>
      <c r="BG465" s="33">
        <v>5</v>
      </c>
      <c r="BH465" s="22"/>
    </row>
    <row r="466" spans="1:60" x14ac:dyDescent="0.25">
      <c r="A466" s="30"/>
      <c r="B466" s="62"/>
      <c r="C466" s="128">
        <f t="shared" si="70"/>
        <v>1</v>
      </c>
      <c r="D466" s="129">
        <f t="shared" si="71"/>
        <v>1</v>
      </c>
      <c r="E466" s="33">
        <f t="shared" si="72"/>
        <v>15</v>
      </c>
      <c r="F466" s="33">
        <v>5</v>
      </c>
      <c r="G466" s="147">
        <v>44045</v>
      </c>
      <c r="H466" s="22"/>
      <c r="I466" s="3">
        <v>6</v>
      </c>
      <c r="J466" s="42">
        <v>44044</v>
      </c>
      <c r="K466" s="130">
        <v>5</v>
      </c>
      <c r="L466" s="22"/>
      <c r="M466" s="3">
        <v>8</v>
      </c>
      <c r="N466" s="42">
        <v>44043</v>
      </c>
      <c r="O466" s="130">
        <v>5</v>
      </c>
      <c r="P466" s="22"/>
      <c r="Q466" s="3">
        <v>8</v>
      </c>
      <c r="R466" s="42">
        <v>44042</v>
      </c>
      <c r="S466" s="130">
        <v>5</v>
      </c>
      <c r="T466" s="22"/>
      <c r="U466" s="3"/>
      <c r="V466" s="42"/>
      <c r="W466" s="130"/>
      <c r="X466" s="22"/>
      <c r="Y466" s="3"/>
      <c r="Z466" s="42"/>
      <c r="AA466" s="130"/>
      <c r="AB466" s="22"/>
      <c r="AC466" s="3"/>
      <c r="AD466" s="42"/>
      <c r="AE466" s="130"/>
      <c r="AF466" s="22"/>
      <c r="AG466" s="3"/>
      <c r="AH466" s="42"/>
      <c r="AI466" s="130"/>
      <c r="AJ466" s="132"/>
      <c r="AK466" s="3"/>
      <c r="AL466" s="42"/>
      <c r="AM466" s="130"/>
      <c r="AN466" s="132"/>
      <c r="AO466" s="3"/>
      <c r="AP466" s="42"/>
      <c r="AQ466" s="130"/>
      <c r="AR466" s="132"/>
      <c r="AS466" s="3"/>
      <c r="AT466" s="42"/>
      <c r="AU466" s="130"/>
      <c r="AV466" s="132"/>
      <c r="AW466" s="3"/>
      <c r="AX466" s="42"/>
      <c r="AY466" s="130"/>
      <c r="AZ466" s="132"/>
      <c r="BA466" s="3"/>
      <c r="BB466" s="42"/>
      <c r="BC466" s="130"/>
      <c r="BD466" s="132"/>
      <c r="BE466" s="3"/>
      <c r="BF466" s="42"/>
      <c r="BG466" s="33"/>
      <c r="BH466" s="22"/>
    </row>
    <row r="467" spans="1:60" x14ac:dyDescent="0.25">
      <c r="A467" s="30">
        <v>44045</v>
      </c>
      <c r="B467" s="62">
        <v>0.375</v>
      </c>
      <c r="C467" s="128">
        <f t="shared" si="70"/>
        <v>3</v>
      </c>
      <c r="D467" s="129">
        <f t="shared" si="71"/>
        <v>3</v>
      </c>
      <c r="E467" s="33">
        <f t="shared" si="72"/>
        <v>195</v>
      </c>
      <c r="F467" s="33">
        <v>5</v>
      </c>
      <c r="G467" s="147">
        <v>44045</v>
      </c>
      <c r="H467" s="22"/>
      <c r="I467" s="3">
        <v>6</v>
      </c>
      <c r="J467" s="42">
        <v>44044</v>
      </c>
      <c r="K467" s="130">
        <v>15</v>
      </c>
      <c r="L467" s="22"/>
      <c r="M467" s="3">
        <v>8</v>
      </c>
      <c r="N467" s="42">
        <v>44043</v>
      </c>
      <c r="O467" s="130">
        <v>15</v>
      </c>
      <c r="P467" s="22"/>
      <c r="Q467" s="3">
        <v>8</v>
      </c>
      <c r="R467" s="42">
        <v>44042</v>
      </c>
      <c r="S467" s="130">
        <v>15</v>
      </c>
      <c r="T467" s="22"/>
      <c r="U467" s="3">
        <v>8</v>
      </c>
      <c r="V467" s="42">
        <v>44041</v>
      </c>
      <c r="W467" s="130">
        <v>15</v>
      </c>
      <c r="X467" s="22"/>
      <c r="Y467" s="3">
        <v>5</v>
      </c>
      <c r="Z467" s="42">
        <v>44040</v>
      </c>
      <c r="AA467" s="130">
        <v>15</v>
      </c>
      <c r="AB467" s="22"/>
      <c r="AC467" s="3">
        <v>3</v>
      </c>
      <c r="AD467" s="42">
        <v>44039</v>
      </c>
      <c r="AE467" s="130">
        <v>15</v>
      </c>
      <c r="AF467" s="22"/>
      <c r="AG467" s="3">
        <v>1</v>
      </c>
      <c r="AH467" s="42">
        <v>44038</v>
      </c>
      <c r="AI467" s="130">
        <v>15</v>
      </c>
      <c r="AJ467" s="132"/>
      <c r="AK467" s="3">
        <v>1</v>
      </c>
      <c r="AL467" s="42">
        <v>44037</v>
      </c>
      <c r="AM467" s="130">
        <v>15</v>
      </c>
      <c r="AN467" s="132"/>
      <c r="AO467" s="3">
        <v>1</v>
      </c>
      <c r="AP467" s="42">
        <v>44036</v>
      </c>
      <c r="AQ467" s="130">
        <v>15</v>
      </c>
      <c r="AR467" s="132"/>
      <c r="AS467" s="3">
        <v>1</v>
      </c>
      <c r="AT467" s="42">
        <v>44035</v>
      </c>
      <c r="AU467" s="130">
        <v>15</v>
      </c>
      <c r="AV467" s="132"/>
      <c r="AW467" s="3">
        <v>1</v>
      </c>
      <c r="AX467" s="42">
        <v>44034</v>
      </c>
      <c r="AY467" s="130">
        <v>15</v>
      </c>
      <c r="AZ467" s="132"/>
      <c r="BA467" s="3">
        <v>1</v>
      </c>
      <c r="BB467" s="42">
        <v>44033</v>
      </c>
      <c r="BC467" s="130">
        <v>15</v>
      </c>
      <c r="BD467" s="132"/>
      <c r="BE467" s="3">
        <v>1</v>
      </c>
      <c r="BF467" s="42">
        <v>44032</v>
      </c>
      <c r="BG467" s="33">
        <v>15</v>
      </c>
      <c r="BH467" s="22"/>
    </row>
    <row r="468" spans="1:60" x14ac:dyDescent="0.25">
      <c r="A468" s="30"/>
      <c r="B468" s="62"/>
      <c r="C468" s="128">
        <f t="shared" si="70"/>
        <v>1</v>
      </c>
      <c r="D468" s="129">
        <f t="shared" si="71"/>
        <v>1</v>
      </c>
      <c r="E468" s="33">
        <f t="shared" si="72"/>
        <v>50</v>
      </c>
      <c r="F468" s="33">
        <v>5</v>
      </c>
      <c r="G468" s="147">
        <v>44045</v>
      </c>
      <c r="H468" s="22"/>
      <c r="I468" s="3">
        <v>6</v>
      </c>
      <c r="J468" s="42">
        <v>44044</v>
      </c>
      <c r="K468" s="130">
        <v>5</v>
      </c>
      <c r="L468" s="22"/>
      <c r="M468" s="3">
        <v>8</v>
      </c>
      <c r="N468" s="42">
        <v>44043</v>
      </c>
      <c r="O468" s="130">
        <v>5</v>
      </c>
      <c r="P468" s="22"/>
      <c r="Q468" s="3">
        <v>8</v>
      </c>
      <c r="R468" s="42">
        <v>44042</v>
      </c>
      <c r="S468" s="130">
        <v>5</v>
      </c>
      <c r="T468" s="22"/>
      <c r="U468" s="3">
        <v>8</v>
      </c>
      <c r="V468" s="42">
        <v>44041</v>
      </c>
      <c r="W468" s="130">
        <v>5</v>
      </c>
      <c r="X468" s="22"/>
      <c r="Y468" s="3">
        <v>5</v>
      </c>
      <c r="Z468" s="42">
        <v>44040</v>
      </c>
      <c r="AA468" s="130">
        <v>5</v>
      </c>
      <c r="AB468" s="22"/>
      <c r="AC468" s="3"/>
      <c r="AD468" s="42"/>
      <c r="AE468" s="134">
        <v>0</v>
      </c>
      <c r="AF468" s="22"/>
      <c r="AG468" s="3">
        <v>1</v>
      </c>
      <c r="AH468" s="42">
        <v>44038</v>
      </c>
      <c r="AI468" s="130">
        <v>5</v>
      </c>
      <c r="AJ468" s="132"/>
      <c r="AK468" s="3">
        <v>1</v>
      </c>
      <c r="AL468" s="42">
        <v>44037</v>
      </c>
      <c r="AM468" s="130">
        <v>5</v>
      </c>
      <c r="AN468" s="132"/>
      <c r="AO468" s="3">
        <v>1</v>
      </c>
      <c r="AP468" s="42">
        <v>44036</v>
      </c>
      <c r="AQ468" s="130">
        <v>5</v>
      </c>
      <c r="AR468" s="132"/>
      <c r="AS468" s="3"/>
      <c r="AT468" s="42"/>
      <c r="AU468" s="134">
        <v>0</v>
      </c>
      <c r="AV468" s="132"/>
      <c r="AW468" s="3"/>
      <c r="AX468" s="42"/>
      <c r="AY468" s="134">
        <v>0</v>
      </c>
      <c r="AZ468" s="132"/>
      <c r="BA468" s="3">
        <v>1</v>
      </c>
      <c r="BB468" s="42">
        <v>44033</v>
      </c>
      <c r="BC468" s="130">
        <v>5</v>
      </c>
      <c r="BD468" s="132"/>
      <c r="BE468" s="3">
        <v>1</v>
      </c>
      <c r="BF468" s="42">
        <v>44032</v>
      </c>
      <c r="BG468" s="33">
        <v>5</v>
      </c>
      <c r="BH468" s="22"/>
    </row>
    <row r="469" spans="1:60" x14ac:dyDescent="0.25">
      <c r="A469" s="30"/>
      <c r="B469" s="62"/>
      <c r="C469" s="128">
        <f t="shared" si="70"/>
        <v>1</v>
      </c>
      <c r="D469" s="129">
        <f t="shared" si="71"/>
        <v>1</v>
      </c>
      <c r="E469" s="33">
        <f t="shared" si="72"/>
        <v>5</v>
      </c>
      <c r="F469" s="33">
        <v>5</v>
      </c>
      <c r="G469" s="147">
        <v>44045</v>
      </c>
      <c r="H469" s="22"/>
      <c r="I469" s="3">
        <v>6</v>
      </c>
      <c r="J469" s="42">
        <v>44044</v>
      </c>
      <c r="K469" s="130">
        <v>5</v>
      </c>
      <c r="L469" s="22"/>
      <c r="M469" s="3"/>
      <c r="N469" s="42"/>
      <c r="O469" s="130"/>
      <c r="P469" s="22"/>
      <c r="Q469" s="3"/>
      <c r="R469" s="42"/>
      <c r="S469" s="130"/>
      <c r="T469" s="22"/>
      <c r="U469" s="3"/>
      <c r="V469" s="42"/>
      <c r="W469" s="130"/>
      <c r="X469" s="22"/>
      <c r="Y469" s="3"/>
      <c r="Z469" s="42"/>
      <c r="AA469" s="130"/>
      <c r="AB469" s="22"/>
      <c r="AC469" s="3"/>
      <c r="AD469" s="42"/>
      <c r="AE469" s="130"/>
      <c r="AF469" s="22"/>
      <c r="AG469" s="3"/>
      <c r="AH469" s="42"/>
      <c r="AI469" s="130"/>
      <c r="AJ469" s="132"/>
      <c r="AK469" s="3"/>
      <c r="AL469" s="42"/>
      <c r="AM469" s="130"/>
      <c r="AN469" s="132"/>
      <c r="AO469" s="3"/>
      <c r="AP469" s="42"/>
      <c r="AQ469" s="130"/>
      <c r="AR469" s="132"/>
      <c r="AS469" s="3"/>
      <c r="AT469" s="42"/>
      <c r="AU469" s="130"/>
      <c r="AV469" s="132"/>
      <c r="AW469" s="3"/>
      <c r="AX469" s="42"/>
      <c r="AY469" s="130"/>
      <c r="AZ469" s="132"/>
      <c r="BA469" s="3"/>
      <c r="BB469" s="42"/>
      <c r="BC469" s="130"/>
      <c r="BD469" s="132"/>
      <c r="BE469" s="3"/>
      <c r="BF469" s="42"/>
      <c r="BG469" s="33"/>
      <c r="BH469" s="22"/>
    </row>
    <row r="470" spans="1:60" x14ac:dyDescent="0.25">
      <c r="A470" s="30">
        <v>44045</v>
      </c>
      <c r="B470" s="62">
        <v>0.45833333333333331</v>
      </c>
      <c r="C470" s="128">
        <f t="shared" si="70"/>
        <v>7</v>
      </c>
      <c r="D470" s="129">
        <f t="shared" si="71"/>
        <v>7</v>
      </c>
      <c r="E470" s="33">
        <f t="shared" si="72"/>
        <v>455</v>
      </c>
      <c r="F470" s="33">
        <v>5</v>
      </c>
      <c r="G470" s="147">
        <v>44045</v>
      </c>
      <c r="H470" s="22"/>
      <c r="I470" s="3">
        <v>6</v>
      </c>
      <c r="J470" s="42">
        <v>44044</v>
      </c>
      <c r="K470" s="130">
        <v>35</v>
      </c>
      <c r="L470" s="22"/>
      <c r="M470" s="3">
        <v>8</v>
      </c>
      <c r="N470" s="42">
        <v>44043</v>
      </c>
      <c r="O470" s="130">
        <v>35</v>
      </c>
      <c r="P470" s="22"/>
      <c r="Q470" s="3">
        <v>8</v>
      </c>
      <c r="R470" s="42">
        <v>44042</v>
      </c>
      <c r="S470" s="130">
        <v>35</v>
      </c>
      <c r="T470" s="22"/>
      <c r="U470" s="3">
        <v>8</v>
      </c>
      <c r="V470" s="42">
        <v>44041</v>
      </c>
      <c r="W470" s="130">
        <v>35</v>
      </c>
      <c r="X470" s="22"/>
      <c r="Y470" s="3">
        <v>5</v>
      </c>
      <c r="Z470" s="42">
        <v>44040</v>
      </c>
      <c r="AA470" s="130">
        <v>35</v>
      </c>
      <c r="AB470" s="22"/>
      <c r="AC470" s="3">
        <v>3</v>
      </c>
      <c r="AD470" s="42">
        <v>44039</v>
      </c>
      <c r="AE470" s="130">
        <v>35</v>
      </c>
      <c r="AF470" s="22"/>
      <c r="AG470" s="3">
        <v>1</v>
      </c>
      <c r="AH470" s="42">
        <v>44038</v>
      </c>
      <c r="AI470" s="130">
        <v>35</v>
      </c>
      <c r="AJ470" s="132"/>
      <c r="AK470" s="3">
        <v>1</v>
      </c>
      <c r="AL470" s="42">
        <v>44037</v>
      </c>
      <c r="AM470" s="130">
        <v>35</v>
      </c>
      <c r="AN470" s="132"/>
      <c r="AO470" s="3">
        <v>1</v>
      </c>
      <c r="AP470" s="42">
        <v>44036</v>
      </c>
      <c r="AQ470" s="130">
        <v>35</v>
      </c>
      <c r="AR470" s="132"/>
      <c r="AS470" s="3">
        <v>1</v>
      </c>
      <c r="AT470" s="42">
        <v>44035</v>
      </c>
      <c r="AU470" s="130">
        <v>35</v>
      </c>
      <c r="AV470" s="132"/>
      <c r="AW470" s="3">
        <v>1</v>
      </c>
      <c r="AX470" s="42">
        <v>44034</v>
      </c>
      <c r="AY470" s="130">
        <v>35</v>
      </c>
      <c r="AZ470" s="132"/>
      <c r="BA470" s="3">
        <v>1</v>
      </c>
      <c r="BB470" s="42">
        <v>44033</v>
      </c>
      <c r="BC470" s="130">
        <v>35</v>
      </c>
      <c r="BD470" s="132"/>
      <c r="BE470" s="3">
        <v>1</v>
      </c>
      <c r="BF470" s="42">
        <v>44032</v>
      </c>
      <c r="BG470" s="33">
        <v>35</v>
      </c>
      <c r="BH470" s="22"/>
    </row>
    <row r="471" spans="1:60" x14ac:dyDescent="0.25">
      <c r="A471" s="30"/>
      <c r="B471" s="62"/>
      <c r="C471" s="128">
        <f t="shared" si="70"/>
        <v>1</v>
      </c>
      <c r="D471" s="129">
        <f t="shared" si="71"/>
        <v>1</v>
      </c>
      <c r="E471" s="33">
        <f t="shared" si="72"/>
        <v>5</v>
      </c>
      <c r="F471" s="33">
        <v>5</v>
      </c>
      <c r="G471" s="147">
        <v>44045</v>
      </c>
      <c r="H471" s="22"/>
      <c r="I471" s="3">
        <v>6</v>
      </c>
      <c r="J471" s="42">
        <v>44044</v>
      </c>
      <c r="K471" s="130">
        <v>5</v>
      </c>
      <c r="L471" s="22"/>
      <c r="M471" s="3"/>
      <c r="N471" s="42"/>
      <c r="O471" s="130"/>
      <c r="P471" s="22"/>
      <c r="Q471" s="3"/>
      <c r="R471" s="42"/>
      <c r="S471" s="130"/>
      <c r="T471" s="22"/>
      <c r="U471" s="3"/>
      <c r="V471" s="42"/>
      <c r="W471" s="130"/>
      <c r="X471" s="22"/>
      <c r="Y471" s="3"/>
      <c r="Z471" s="42"/>
      <c r="AA471" s="130"/>
      <c r="AB471" s="22"/>
      <c r="AC471" s="3"/>
      <c r="AD471" s="42"/>
      <c r="AE471" s="130"/>
      <c r="AF471" s="22"/>
      <c r="AG471" s="3"/>
      <c r="AH471" s="42"/>
      <c r="AI471" s="130"/>
      <c r="AJ471" s="132"/>
      <c r="AK471" s="3"/>
      <c r="AL471" s="42"/>
      <c r="AM471" s="130"/>
      <c r="AN471" s="132"/>
      <c r="AO471" s="3"/>
      <c r="AP471" s="42"/>
      <c r="AQ471" s="130"/>
      <c r="AR471" s="132"/>
      <c r="AS471" s="3"/>
      <c r="AT471" s="42"/>
      <c r="AU471" s="130"/>
      <c r="AV471" s="132"/>
      <c r="AW471" s="3"/>
      <c r="AX471" s="42"/>
      <c r="AY471" s="130"/>
      <c r="AZ471" s="132"/>
      <c r="BA471" s="3"/>
      <c r="BB471" s="42"/>
      <c r="BC471" s="130"/>
      <c r="BD471" s="132"/>
      <c r="BE471" s="3"/>
      <c r="BF471" s="42"/>
      <c r="BG471" s="33"/>
      <c r="BH471" s="22"/>
    </row>
    <row r="472" spans="1:60" x14ac:dyDescent="0.25">
      <c r="A472" s="30">
        <v>44045</v>
      </c>
      <c r="B472" s="62">
        <v>0.58333333333333337</v>
      </c>
      <c r="C472" s="128">
        <f t="shared" si="70"/>
        <v>3</v>
      </c>
      <c r="D472" s="129">
        <f t="shared" si="71"/>
        <v>3</v>
      </c>
      <c r="E472" s="33">
        <f t="shared" si="72"/>
        <v>195</v>
      </c>
      <c r="F472" s="33">
        <v>5</v>
      </c>
      <c r="G472" s="147">
        <v>44045</v>
      </c>
      <c r="H472" s="22"/>
      <c r="I472" s="3">
        <v>6</v>
      </c>
      <c r="J472" s="42">
        <v>44044</v>
      </c>
      <c r="K472" s="130">
        <v>15</v>
      </c>
      <c r="L472" s="22"/>
      <c r="M472" s="3">
        <v>8</v>
      </c>
      <c r="N472" s="42">
        <v>44043</v>
      </c>
      <c r="O472" s="130">
        <v>15</v>
      </c>
      <c r="P472" s="22"/>
      <c r="Q472" s="3">
        <v>8</v>
      </c>
      <c r="R472" s="42">
        <v>44042</v>
      </c>
      <c r="S472" s="130">
        <v>15</v>
      </c>
      <c r="T472" s="22"/>
      <c r="U472" s="3">
        <v>8</v>
      </c>
      <c r="V472" s="42">
        <v>44041</v>
      </c>
      <c r="W472" s="130">
        <v>15</v>
      </c>
      <c r="X472" s="22"/>
      <c r="Y472" s="3">
        <v>5</v>
      </c>
      <c r="Z472" s="42">
        <v>44040</v>
      </c>
      <c r="AA472" s="130">
        <v>15</v>
      </c>
      <c r="AB472" s="22"/>
      <c r="AC472" s="3">
        <v>3</v>
      </c>
      <c r="AD472" s="42">
        <v>44039</v>
      </c>
      <c r="AE472" s="130">
        <v>15</v>
      </c>
      <c r="AF472" s="22"/>
      <c r="AG472" s="3">
        <v>1</v>
      </c>
      <c r="AH472" s="42">
        <v>44038</v>
      </c>
      <c r="AI472" s="130">
        <v>15</v>
      </c>
      <c r="AJ472" s="132"/>
      <c r="AK472" s="3">
        <v>1</v>
      </c>
      <c r="AL472" s="42">
        <v>44037</v>
      </c>
      <c r="AM472" s="130">
        <v>15</v>
      </c>
      <c r="AN472" s="132"/>
      <c r="AO472" s="3">
        <v>1</v>
      </c>
      <c r="AP472" s="42">
        <v>44036</v>
      </c>
      <c r="AQ472" s="130">
        <v>15</v>
      </c>
      <c r="AR472" s="132"/>
      <c r="AS472" s="3">
        <v>1</v>
      </c>
      <c r="AT472" s="42">
        <v>44035</v>
      </c>
      <c r="AU472" s="130">
        <v>15</v>
      </c>
      <c r="AV472" s="132"/>
      <c r="AW472" s="3">
        <v>1</v>
      </c>
      <c r="AX472" s="42">
        <v>44034</v>
      </c>
      <c r="AY472" s="130">
        <v>15</v>
      </c>
      <c r="AZ472" s="132"/>
      <c r="BA472" s="3">
        <v>1</v>
      </c>
      <c r="BB472" s="42">
        <v>44033</v>
      </c>
      <c r="BC472" s="130">
        <v>15</v>
      </c>
      <c r="BD472" s="132"/>
      <c r="BE472" s="3">
        <v>1</v>
      </c>
      <c r="BF472" s="42">
        <v>44032</v>
      </c>
      <c r="BG472" s="33">
        <v>15</v>
      </c>
      <c r="BH472" s="22"/>
    </row>
    <row r="473" spans="1:60" x14ac:dyDescent="0.25">
      <c r="A473" s="30"/>
      <c r="B473" s="62"/>
      <c r="C473" s="128">
        <f t="shared" si="70"/>
        <v>1</v>
      </c>
      <c r="D473" s="129">
        <f t="shared" si="71"/>
        <v>1</v>
      </c>
      <c r="E473" s="33">
        <f t="shared" si="72"/>
        <v>60</v>
      </c>
      <c r="F473" s="33">
        <v>5</v>
      </c>
      <c r="G473" s="147">
        <v>44045</v>
      </c>
      <c r="H473" s="22"/>
      <c r="I473" s="3">
        <v>6</v>
      </c>
      <c r="J473" s="42">
        <v>44044</v>
      </c>
      <c r="K473" s="130">
        <v>5</v>
      </c>
      <c r="L473" s="22"/>
      <c r="M473" s="3">
        <v>8</v>
      </c>
      <c r="N473" s="42">
        <v>44043</v>
      </c>
      <c r="O473" s="130">
        <v>5</v>
      </c>
      <c r="P473" s="22"/>
      <c r="Q473" s="3">
        <v>8</v>
      </c>
      <c r="R473" s="42">
        <v>44042</v>
      </c>
      <c r="S473" s="130">
        <v>5</v>
      </c>
      <c r="T473" s="22"/>
      <c r="U473" s="3">
        <v>8</v>
      </c>
      <c r="V473" s="42">
        <v>44041</v>
      </c>
      <c r="W473" s="130">
        <v>5</v>
      </c>
      <c r="X473" s="22"/>
      <c r="Y473" s="3">
        <v>5</v>
      </c>
      <c r="Z473" s="42">
        <v>44040</v>
      </c>
      <c r="AA473" s="130">
        <v>5</v>
      </c>
      <c r="AB473" s="22"/>
      <c r="AC473" s="3">
        <v>3</v>
      </c>
      <c r="AD473" s="42">
        <v>44039</v>
      </c>
      <c r="AE473" s="130">
        <v>5</v>
      </c>
      <c r="AF473" s="22"/>
      <c r="AG473" s="3">
        <v>1</v>
      </c>
      <c r="AH473" s="42">
        <v>44038</v>
      </c>
      <c r="AI473" s="130">
        <v>5</v>
      </c>
      <c r="AJ473" s="132"/>
      <c r="AK473" s="3">
        <v>1</v>
      </c>
      <c r="AL473" s="42">
        <v>44037</v>
      </c>
      <c r="AM473" s="130">
        <v>5</v>
      </c>
      <c r="AN473" s="132"/>
      <c r="AO473" s="3">
        <v>1</v>
      </c>
      <c r="AP473" s="42">
        <v>44036</v>
      </c>
      <c r="AQ473" s="130">
        <v>5</v>
      </c>
      <c r="AR473" s="132"/>
      <c r="AS473" s="3">
        <v>1</v>
      </c>
      <c r="AT473" s="42">
        <v>44035</v>
      </c>
      <c r="AU473" s="130">
        <v>5</v>
      </c>
      <c r="AV473" s="132"/>
      <c r="AW473" s="3">
        <v>1</v>
      </c>
      <c r="AX473" s="42">
        <v>44034</v>
      </c>
      <c r="AY473" s="130">
        <v>5</v>
      </c>
      <c r="AZ473" s="132"/>
      <c r="BA473" s="3">
        <v>1</v>
      </c>
      <c r="BB473" s="42">
        <v>44033</v>
      </c>
      <c r="BC473" s="130">
        <v>5</v>
      </c>
      <c r="BD473" s="132"/>
      <c r="BE473" s="3"/>
      <c r="BF473" s="42"/>
      <c r="BG473" s="33"/>
      <c r="BH473" s="22"/>
    </row>
    <row r="474" spans="1:60" x14ac:dyDescent="0.25">
      <c r="A474" s="30"/>
      <c r="B474" s="62"/>
      <c r="C474" s="128">
        <f t="shared" si="70"/>
        <v>1</v>
      </c>
      <c r="D474" s="129">
        <f t="shared" si="71"/>
        <v>1</v>
      </c>
      <c r="E474" s="33">
        <f t="shared" si="72"/>
        <v>55</v>
      </c>
      <c r="F474" s="33">
        <v>5</v>
      </c>
      <c r="G474" s="147">
        <v>44045</v>
      </c>
      <c r="H474" s="22"/>
      <c r="I474" s="3">
        <v>6</v>
      </c>
      <c r="J474" s="42">
        <v>44044</v>
      </c>
      <c r="K474" s="130">
        <v>5</v>
      </c>
      <c r="L474" s="22"/>
      <c r="M474" s="3">
        <v>8</v>
      </c>
      <c r="N474" s="42">
        <v>44043</v>
      </c>
      <c r="O474" s="130">
        <v>5</v>
      </c>
      <c r="P474" s="22"/>
      <c r="Q474" s="3">
        <v>8</v>
      </c>
      <c r="R474" s="42">
        <v>44042</v>
      </c>
      <c r="S474" s="130">
        <v>5</v>
      </c>
      <c r="T474" s="22"/>
      <c r="U474" s="3">
        <v>8</v>
      </c>
      <c r="V474" s="42">
        <v>44041</v>
      </c>
      <c r="W474" s="130">
        <v>5</v>
      </c>
      <c r="X474" s="22"/>
      <c r="Y474" s="3">
        <v>5</v>
      </c>
      <c r="Z474" s="42">
        <v>44040</v>
      </c>
      <c r="AA474" s="130">
        <v>5</v>
      </c>
      <c r="AB474" s="22"/>
      <c r="AC474" s="3">
        <v>3</v>
      </c>
      <c r="AD474" s="42">
        <v>44039</v>
      </c>
      <c r="AE474" s="130">
        <v>5</v>
      </c>
      <c r="AF474" s="22"/>
      <c r="AG474" s="3">
        <v>1</v>
      </c>
      <c r="AH474" s="42">
        <v>44038</v>
      </c>
      <c r="AI474" s="130">
        <v>5</v>
      </c>
      <c r="AJ474" s="132"/>
      <c r="AK474" s="3">
        <v>1</v>
      </c>
      <c r="AL474" s="42">
        <v>44037</v>
      </c>
      <c r="AM474" s="130">
        <v>5</v>
      </c>
      <c r="AN474" s="132"/>
      <c r="AO474" s="3">
        <v>1</v>
      </c>
      <c r="AP474" s="42">
        <v>44036</v>
      </c>
      <c r="AQ474" s="130">
        <v>5</v>
      </c>
      <c r="AR474" s="132"/>
      <c r="AS474" s="3">
        <v>1</v>
      </c>
      <c r="AT474" s="42">
        <v>44035</v>
      </c>
      <c r="AU474" s="130">
        <v>5</v>
      </c>
      <c r="AV474" s="132"/>
      <c r="AW474" s="3">
        <v>1</v>
      </c>
      <c r="AX474" s="42">
        <v>44034</v>
      </c>
      <c r="AY474" s="130">
        <v>5</v>
      </c>
      <c r="AZ474" s="132"/>
      <c r="BA474" s="3"/>
      <c r="BB474" s="42"/>
      <c r="BC474" s="130"/>
      <c r="BD474" s="132"/>
      <c r="BE474" s="3"/>
      <c r="BF474" s="42"/>
      <c r="BG474" s="33"/>
      <c r="BH474" s="22"/>
    </row>
    <row r="475" spans="1:60" x14ac:dyDescent="0.25">
      <c r="A475" s="30">
        <v>44045</v>
      </c>
      <c r="B475" s="62">
        <v>0.66666666666666663</v>
      </c>
      <c r="C475" s="128">
        <f t="shared" si="70"/>
        <v>2</v>
      </c>
      <c r="D475" s="129">
        <f t="shared" si="71"/>
        <v>2</v>
      </c>
      <c r="E475" s="33">
        <f t="shared" si="72"/>
        <v>130</v>
      </c>
      <c r="F475" s="33">
        <v>5</v>
      </c>
      <c r="G475" s="147">
        <v>44045</v>
      </c>
      <c r="H475" s="22"/>
      <c r="I475" s="3">
        <v>6</v>
      </c>
      <c r="J475" s="42">
        <v>44044</v>
      </c>
      <c r="K475" s="130">
        <v>10</v>
      </c>
      <c r="L475" s="22"/>
      <c r="M475" s="3">
        <v>8</v>
      </c>
      <c r="N475" s="42">
        <v>44043</v>
      </c>
      <c r="O475" s="130">
        <v>10</v>
      </c>
      <c r="P475" s="22"/>
      <c r="Q475" s="3">
        <v>8</v>
      </c>
      <c r="R475" s="42">
        <v>44042</v>
      </c>
      <c r="S475" s="130">
        <v>10</v>
      </c>
      <c r="T475" s="22"/>
      <c r="U475" s="3">
        <v>8</v>
      </c>
      <c r="V475" s="42">
        <v>44041</v>
      </c>
      <c r="W475" s="130">
        <v>10</v>
      </c>
      <c r="X475" s="22"/>
      <c r="Y475" s="3">
        <v>5</v>
      </c>
      <c r="Z475" s="42">
        <v>44040</v>
      </c>
      <c r="AA475" s="130">
        <v>10</v>
      </c>
      <c r="AB475" s="22"/>
      <c r="AC475" s="3">
        <v>3</v>
      </c>
      <c r="AD475" s="42">
        <v>44039</v>
      </c>
      <c r="AE475" s="130">
        <v>10</v>
      </c>
      <c r="AF475" s="22"/>
      <c r="AG475" s="3">
        <v>1</v>
      </c>
      <c r="AH475" s="42">
        <v>44038</v>
      </c>
      <c r="AI475" s="130">
        <v>10</v>
      </c>
      <c r="AJ475" s="132"/>
      <c r="AK475" s="3">
        <v>1</v>
      </c>
      <c r="AL475" s="42">
        <v>44037</v>
      </c>
      <c r="AM475" s="130">
        <v>10</v>
      </c>
      <c r="AN475" s="132"/>
      <c r="AO475" s="3">
        <v>1</v>
      </c>
      <c r="AP475" s="42">
        <v>44036</v>
      </c>
      <c r="AQ475" s="130">
        <v>10</v>
      </c>
      <c r="AR475" s="132"/>
      <c r="AS475" s="3">
        <v>1</v>
      </c>
      <c r="AT475" s="42">
        <v>44035</v>
      </c>
      <c r="AU475" s="130">
        <v>10</v>
      </c>
      <c r="AV475" s="132"/>
      <c r="AW475" s="3">
        <v>1</v>
      </c>
      <c r="AX475" s="42">
        <v>44034</v>
      </c>
      <c r="AY475" s="130">
        <v>10</v>
      </c>
      <c r="AZ475" s="132"/>
      <c r="BA475" s="3">
        <v>1</v>
      </c>
      <c r="BB475" s="42">
        <v>44033</v>
      </c>
      <c r="BC475" s="130">
        <v>10</v>
      </c>
      <c r="BD475" s="132"/>
      <c r="BE475" s="3">
        <v>1</v>
      </c>
      <c r="BF475" s="42">
        <v>44032</v>
      </c>
      <c r="BG475" s="33">
        <v>10</v>
      </c>
      <c r="BH475" s="22"/>
    </row>
    <row r="476" spans="1:60" ht="13.75" thickBot="1" x14ac:dyDescent="0.3">
      <c r="A476" s="30"/>
      <c r="B476" s="62"/>
      <c r="C476" s="128">
        <f t="shared" si="70"/>
        <v>2</v>
      </c>
      <c r="D476" s="129">
        <f t="shared" si="71"/>
        <v>2</v>
      </c>
      <c r="E476" s="33">
        <f t="shared" si="72"/>
        <v>90</v>
      </c>
      <c r="F476" s="33">
        <v>5</v>
      </c>
      <c r="G476" s="147">
        <v>44045</v>
      </c>
      <c r="H476" s="22"/>
      <c r="I476" s="3">
        <v>6</v>
      </c>
      <c r="J476" s="42">
        <v>44044</v>
      </c>
      <c r="K476" s="130">
        <v>10</v>
      </c>
      <c r="L476" s="22"/>
      <c r="M476" s="3">
        <v>8</v>
      </c>
      <c r="N476" s="42">
        <v>44043</v>
      </c>
      <c r="O476" s="130">
        <v>10</v>
      </c>
      <c r="P476" s="22"/>
      <c r="Q476" s="3">
        <v>8</v>
      </c>
      <c r="R476" s="42">
        <v>44042</v>
      </c>
      <c r="S476" s="130">
        <v>10</v>
      </c>
      <c r="T476" s="22"/>
      <c r="U476" s="3">
        <v>8</v>
      </c>
      <c r="V476" s="42">
        <v>44041</v>
      </c>
      <c r="W476" s="130">
        <v>10</v>
      </c>
      <c r="X476" s="22"/>
      <c r="Y476" s="3">
        <v>5</v>
      </c>
      <c r="Z476" s="42">
        <v>44040</v>
      </c>
      <c r="AA476" s="130">
        <v>10</v>
      </c>
      <c r="AB476" s="22"/>
      <c r="AC476" s="3">
        <v>3</v>
      </c>
      <c r="AD476" s="42">
        <v>44039</v>
      </c>
      <c r="AE476" s="130">
        <v>10</v>
      </c>
      <c r="AF476" s="22"/>
      <c r="AG476" s="3">
        <v>1</v>
      </c>
      <c r="AH476" s="42">
        <v>44038</v>
      </c>
      <c r="AI476" s="130">
        <v>10</v>
      </c>
      <c r="AJ476" s="132"/>
      <c r="AK476" s="3">
        <v>1</v>
      </c>
      <c r="AL476" s="42">
        <v>44037</v>
      </c>
      <c r="AM476" s="130">
        <v>10</v>
      </c>
      <c r="AN476" s="132"/>
      <c r="AO476" s="3">
        <v>1</v>
      </c>
      <c r="AP476" s="42">
        <v>44036</v>
      </c>
      <c r="AQ476" s="130">
        <v>10</v>
      </c>
      <c r="AR476" s="132"/>
      <c r="AS476" s="3"/>
      <c r="AT476" s="42"/>
      <c r="AU476" s="130"/>
      <c r="AV476" s="132"/>
      <c r="AW476" s="3"/>
      <c r="AX476" s="42"/>
      <c r="AY476" s="130"/>
      <c r="AZ476" s="132"/>
      <c r="BA476" s="3"/>
      <c r="BB476" s="42"/>
      <c r="BC476" s="130"/>
      <c r="BD476" s="132"/>
      <c r="BE476" s="3"/>
      <c r="BF476" s="42"/>
      <c r="BG476" s="33"/>
      <c r="BH476" s="22"/>
    </row>
    <row r="477" spans="1:60" s="8" customFormat="1" x14ac:dyDescent="0.25">
      <c r="A477" s="5">
        <v>44046</v>
      </c>
      <c r="B477" s="63">
        <v>0.20833333333333334</v>
      </c>
      <c r="C477" s="135">
        <f t="shared" ref="C477:C491" si="73">ABS(MAX(K477,O477,S477,W477,AA477,AE477,AI477,AM477,AQ477,AU477,AY477,BC477,BG477)/F477)</f>
        <v>2</v>
      </c>
      <c r="D477" s="136">
        <f t="shared" ref="D477:D491" si="74">C477</f>
        <v>2</v>
      </c>
      <c r="E477" s="7">
        <f t="shared" ref="E477:E491" si="75">SUM(K477,O477,S477,W477,AA477,AE477,AI477,AM477,AQ477,AU477,AY477,BC477,BG477)</f>
        <v>130</v>
      </c>
      <c r="F477" s="7">
        <v>5</v>
      </c>
      <c r="G477" s="141">
        <v>44045</v>
      </c>
      <c r="H477" s="12"/>
      <c r="I477" s="9">
        <v>6</v>
      </c>
      <c r="J477" s="10">
        <v>44044</v>
      </c>
      <c r="K477" s="137">
        <v>10</v>
      </c>
      <c r="L477" s="12"/>
      <c r="M477" s="9">
        <v>8</v>
      </c>
      <c r="N477" s="10">
        <v>44043</v>
      </c>
      <c r="O477" s="137">
        <v>10</v>
      </c>
      <c r="P477" s="12"/>
      <c r="Q477" s="9">
        <v>8</v>
      </c>
      <c r="R477" s="10">
        <v>44042</v>
      </c>
      <c r="S477" s="137">
        <v>10</v>
      </c>
      <c r="T477" s="12"/>
      <c r="U477" s="9">
        <v>8</v>
      </c>
      <c r="V477" s="10">
        <v>44041</v>
      </c>
      <c r="W477" s="137">
        <v>10</v>
      </c>
      <c r="X477" s="12"/>
      <c r="Y477" s="9">
        <v>5</v>
      </c>
      <c r="Z477" s="10">
        <v>44040</v>
      </c>
      <c r="AA477" s="137">
        <v>10</v>
      </c>
      <c r="AB477" s="12"/>
      <c r="AC477" s="9">
        <v>3</v>
      </c>
      <c r="AD477" s="10">
        <v>44039</v>
      </c>
      <c r="AE477" s="137">
        <v>10</v>
      </c>
      <c r="AF477" s="12"/>
      <c r="AG477" s="9">
        <v>1</v>
      </c>
      <c r="AH477" s="10">
        <v>44038</v>
      </c>
      <c r="AI477" s="137">
        <v>10</v>
      </c>
      <c r="AJ477" s="139"/>
      <c r="AK477" s="9">
        <v>1</v>
      </c>
      <c r="AL477" s="10">
        <v>44037</v>
      </c>
      <c r="AM477" s="137">
        <v>10</v>
      </c>
      <c r="AN477" s="139"/>
      <c r="AO477" s="9">
        <v>1</v>
      </c>
      <c r="AP477" s="10">
        <v>44036</v>
      </c>
      <c r="AQ477" s="137">
        <v>10</v>
      </c>
      <c r="AR477" s="139"/>
      <c r="AS477" s="9">
        <v>1</v>
      </c>
      <c r="AT477" s="10">
        <v>44035</v>
      </c>
      <c r="AU477" s="137">
        <v>10</v>
      </c>
      <c r="AV477" s="139"/>
      <c r="AW477" s="9">
        <v>1</v>
      </c>
      <c r="AX477" s="10">
        <v>44034</v>
      </c>
      <c r="AY477" s="137">
        <v>10</v>
      </c>
      <c r="AZ477" s="139"/>
      <c r="BA477" s="9">
        <v>1</v>
      </c>
      <c r="BB477" s="10">
        <v>44033</v>
      </c>
      <c r="BC477" s="137">
        <v>10</v>
      </c>
      <c r="BD477" s="139"/>
      <c r="BE477" s="9">
        <v>1</v>
      </c>
      <c r="BF477" s="10">
        <v>44032</v>
      </c>
      <c r="BG477" s="7">
        <v>10</v>
      </c>
      <c r="BH477" s="12"/>
    </row>
    <row r="478" spans="1:60" customFormat="1" x14ac:dyDescent="0.25">
      <c r="A478" s="30"/>
      <c r="B478" s="62"/>
      <c r="C478" s="128">
        <f t="shared" si="73"/>
        <v>1</v>
      </c>
      <c r="D478" s="129">
        <f t="shared" si="74"/>
        <v>1</v>
      </c>
      <c r="E478" s="33">
        <f t="shared" si="75"/>
        <v>65</v>
      </c>
      <c r="F478" s="33">
        <v>5</v>
      </c>
      <c r="G478" s="147">
        <v>44046</v>
      </c>
      <c r="H478" s="22"/>
      <c r="I478" s="3">
        <v>6</v>
      </c>
      <c r="J478" s="42">
        <v>44045</v>
      </c>
      <c r="K478" s="130">
        <v>5</v>
      </c>
      <c r="L478" s="22"/>
      <c r="M478" s="3">
        <v>8</v>
      </c>
      <c r="N478" s="42">
        <v>44044</v>
      </c>
      <c r="O478" s="130">
        <v>5</v>
      </c>
      <c r="P478" s="22"/>
      <c r="Q478" s="3">
        <v>8</v>
      </c>
      <c r="R478" s="42">
        <v>44043</v>
      </c>
      <c r="S478" s="130">
        <v>5</v>
      </c>
      <c r="T478" s="22"/>
      <c r="U478" s="3">
        <v>8</v>
      </c>
      <c r="V478" s="42">
        <v>44042</v>
      </c>
      <c r="W478" s="130">
        <v>5</v>
      </c>
      <c r="X478" s="22"/>
      <c r="Y478" s="3">
        <v>5</v>
      </c>
      <c r="Z478" s="42">
        <v>44041</v>
      </c>
      <c r="AA478" s="130">
        <v>5</v>
      </c>
      <c r="AB478" s="22"/>
      <c r="AC478" s="3">
        <v>3</v>
      </c>
      <c r="AD478" s="42">
        <v>44040</v>
      </c>
      <c r="AE478" s="130">
        <v>5</v>
      </c>
      <c r="AF478" s="22"/>
      <c r="AG478" s="3">
        <v>1</v>
      </c>
      <c r="AH478" s="42">
        <v>44039</v>
      </c>
      <c r="AI478" s="130">
        <v>5</v>
      </c>
      <c r="AJ478" s="132"/>
      <c r="AK478" s="3">
        <v>1</v>
      </c>
      <c r="AL478" s="42">
        <v>44038</v>
      </c>
      <c r="AM478" s="130">
        <v>5</v>
      </c>
      <c r="AN478" s="132"/>
      <c r="AO478" s="3">
        <v>1</v>
      </c>
      <c r="AP478" s="42">
        <v>44037</v>
      </c>
      <c r="AQ478" s="130">
        <v>5</v>
      </c>
      <c r="AR478" s="132"/>
      <c r="AS478" s="3">
        <v>1</v>
      </c>
      <c r="AT478" s="42">
        <v>44036</v>
      </c>
      <c r="AU478" s="130">
        <v>5</v>
      </c>
      <c r="AV478" s="132"/>
      <c r="AW478" s="3">
        <v>1</v>
      </c>
      <c r="AX478" s="42">
        <v>44035</v>
      </c>
      <c r="AY478" s="130">
        <v>5</v>
      </c>
      <c r="AZ478" s="132"/>
      <c r="BA478" s="3">
        <v>1</v>
      </c>
      <c r="BB478" s="42">
        <v>44034</v>
      </c>
      <c r="BC478" s="130">
        <v>5</v>
      </c>
      <c r="BD478" s="132"/>
      <c r="BE478" s="3">
        <v>1</v>
      </c>
      <c r="BF478" s="42">
        <v>44033</v>
      </c>
      <c r="BG478" s="33">
        <v>5</v>
      </c>
      <c r="BH478" s="22"/>
    </row>
    <row r="479" spans="1:60" customFormat="1" x14ac:dyDescent="0.25">
      <c r="A479" s="30">
        <v>44046</v>
      </c>
      <c r="B479" s="62">
        <v>0.29166666666666669</v>
      </c>
      <c r="C479" s="128">
        <f t="shared" si="73"/>
        <v>3</v>
      </c>
      <c r="D479" s="129">
        <f t="shared" si="74"/>
        <v>3</v>
      </c>
      <c r="E479" s="33">
        <f t="shared" si="75"/>
        <v>195</v>
      </c>
      <c r="F479" s="33">
        <v>5</v>
      </c>
      <c r="G479" s="147">
        <v>44046</v>
      </c>
      <c r="H479" s="22"/>
      <c r="I479" s="3">
        <v>6</v>
      </c>
      <c r="J479" s="42">
        <v>44045</v>
      </c>
      <c r="K479" s="130">
        <v>15</v>
      </c>
      <c r="L479" s="22"/>
      <c r="M479" s="3">
        <v>8</v>
      </c>
      <c r="N479" s="42">
        <v>44044</v>
      </c>
      <c r="O479" s="130">
        <v>15</v>
      </c>
      <c r="P479" s="22"/>
      <c r="Q479" s="3">
        <v>8</v>
      </c>
      <c r="R479" s="42">
        <v>44043</v>
      </c>
      <c r="S479" s="130">
        <v>15</v>
      </c>
      <c r="T479" s="22"/>
      <c r="U479" s="3">
        <v>8</v>
      </c>
      <c r="V479" s="42">
        <v>44042</v>
      </c>
      <c r="W479" s="130">
        <v>15</v>
      </c>
      <c r="X479" s="22"/>
      <c r="Y479" s="3">
        <v>5</v>
      </c>
      <c r="Z479" s="42">
        <v>44041</v>
      </c>
      <c r="AA479" s="130">
        <v>15</v>
      </c>
      <c r="AB479" s="22"/>
      <c r="AC479" s="3">
        <v>3</v>
      </c>
      <c r="AD479" s="42">
        <v>44040</v>
      </c>
      <c r="AE479" s="130">
        <v>15</v>
      </c>
      <c r="AF479" s="22"/>
      <c r="AG479" s="3">
        <v>1</v>
      </c>
      <c r="AH479" s="42">
        <v>44039</v>
      </c>
      <c r="AI479" s="130">
        <v>15</v>
      </c>
      <c r="AJ479" s="132"/>
      <c r="AK479" s="3">
        <v>1</v>
      </c>
      <c r="AL479" s="42">
        <v>44038</v>
      </c>
      <c r="AM479" s="130">
        <v>15</v>
      </c>
      <c r="AN479" s="132"/>
      <c r="AO479" s="3">
        <v>1</v>
      </c>
      <c r="AP479" s="42">
        <v>44037</v>
      </c>
      <c r="AQ479" s="130">
        <v>15</v>
      </c>
      <c r="AR479" s="132"/>
      <c r="AS479" s="3">
        <v>1</v>
      </c>
      <c r="AT479" s="42">
        <v>44036</v>
      </c>
      <c r="AU479" s="130">
        <v>15</v>
      </c>
      <c r="AV479" s="132"/>
      <c r="AW479" s="3">
        <v>1</v>
      </c>
      <c r="AX479" s="42">
        <v>44035</v>
      </c>
      <c r="AY479" s="130">
        <v>15</v>
      </c>
      <c r="AZ479" s="132"/>
      <c r="BA479" s="3">
        <v>1</v>
      </c>
      <c r="BB479" s="42">
        <v>44034</v>
      </c>
      <c r="BC479" s="130">
        <v>15</v>
      </c>
      <c r="BD479" s="132"/>
      <c r="BE479" s="3">
        <v>1</v>
      </c>
      <c r="BF479" s="42">
        <v>44033</v>
      </c>
      <c r="BG479" s="33">
        <v>15</v>
      </c>
      <c r="BH479" s="22"/>
    </row>
    <row r="480" spans="1:60" customFormat="1" x14ac:dyDescent="0.25">
      <c r="A480" s="30"/>
      <c r="B480" s="62"/>
      <c r="C480" s="128">
        <f t="shared" si="73"/>
        <v>1</v>
      </c>
      <c r="D480" s="129">
        <f t="shared" si="74"/>
        <v>1</v>
      </c>
      <c r="E480" s="33">
        <f t="shared" si="75"/>
        <v>45</v>
      </c>
      <c r="F480" s="33">
        <v>5</v>
      </c>
      <c r="G480" s="147">
        <v>44046</v>
      </c>
      <c r="H480" s="22"/>
      <c r="I480" s="3">
        <v>6</v>
      </c>
      <c r="J480" s="42">
        <v>44045</v>
      </c>
      <c r="K480" s="130">
        <v>5</v>
      </c>
      <c r="L480" s="22"/>
      <c r="M480" s="3">
        <v>8</v>
      </c>
      <c r="N480" s="42">
        <v>44044</v>
      </c>
      <c r="O480" s="130">
        <v>5</v>
      </c>
      <c r="P480" s="22"/>
      <c r="Q480" s="3">
        <v>8</v>
      </c>
      <c r="R480" s="42">
        <v>44043</v>
      </c>
      <c r="S480" s="130">
        <v>5</v>
      </c>
      <c r="T480" s="22"/>
      <c r="U480" s="3">
        <v>8</v>
      </c>
      <c r="V480" s="42">
        <v>44042</v>
      </c>
      <c r="W480" s="130">
        <v>5</v>
      </c>
      <c r="X480" s="22"/>
      <c r="Y480" s="3">
        <v>5</v>
      </c>
      <c r="Z480" s="42">
        <v>44041</v>
      </c>
      <c r="AA480" s="130">
        <v>5</v>
      </c>
      <c r="AB480" s="22"/>
      <c r="AC480" s="3">
        <v>3</v>
      </c>
      <c r="AD480" s="42">
        <v>44040</v>
      </c>
      <c r="AE480" s="130">
        <v>5</v>
      </c>
      <c r="AF480" s="22"/>
      <c r="AG480" s="3"/>
      <c r="AH480" s="42"/>
      <c r="AI480" s="134">
        <v>0</v>
      </c>
      <c r="AJ480" s="132"/>
      <c r="AK480" s="3"/>
      <c r="AL480" s="42"/>
      <c r="AM480" s="134">
        <v>0</v>
      </c>
      <c r="AN480" s="132"/>
      <c r="AO480" s="3"/>
      <c r="AP480" s="42"/>
      <c r="AQ480" s="134">
        <v>0</v>
      </c>
      <c r="AR480" s="132"/>
      <c r="AS480" s="3"/>
      <c r="AT480" s="42"/>
      <c r="AU480" s="134">
        <v>0</v>
      </c>
      <c r="AV480" s="132"/>
      <c r="AW480" s="3">
        <v>1</v>
      </c>
      <c r="AX480" s="42">
        <v>44035</v>
      </c>
      <c r="AY480" s="130">
        <v>5</v>
      </c>
      <c r="AZ480" s="132"/>
      <c r="BA480" s="3">
        <v>1</v>
      </c>
      <c r="BB480" s="42">
        <v>44034</v>
      </c>
      <c r="BC480" s="130">
        <v>5</v>
      </c>
      <c r="BD480" s="132"/>
      <c r="BE480" s="3">
        <v>1</v>
      </c>
      <c r="BF480" s="42">
        <v>44033</v>
      </c>
      <c r="BG480" s="33">
        <v>5</v>
      </c>
      <c r="BH480" s="22"/>
    </row>
    <row r="481" spans="1:60" customFormat="1" x14ac:dyDescent="0.25">
      <c r="A481" s="30">
        <v>44046</v>
      </c>
      <c r="B481" s="62">
        <v>0.33333333333333331</v>
      </c>
      <c r="C481" s="128">
        <f t="shared" si="73"/>
        <v>2</v>
      </c>
      <c r="D481" s="129">
        <f t="shared" si="74"/>
        <v>2</v>
      </c>
      <c r="E481" s="33">
        <f t="shared" si="75"/>
        <v>130</v>
      </c>
      <c r="F481" s="33">
        <v>5</v>
      </c>
      <c r="G481" s="147">
        <v>44046</v>
      </c>
      <c r="H481" s="22"/>
      <c r="I481" s="3">
        <v>6</v>
      </c>
      <c r="J481" s="42">
        <v>44045</v>
      </c>
      <c r="K481" s="130">
        <v>10</v>
      </c>
      <c r="L481" s="22"/>
      <c r="M481" s="3">
        <v>8</v>
      </c>
      <c r="N481" s="42">
        <v>44044</v>
      </c>
      <c r="O481" s="130">
        <v>10</v>
      </c>
      <c r="P481" s="22"/>
      <c r="Q481" s="3">
        <v>8</v>
      </c>
      <c r="R481" s="42">
        <v>44043</v>
      </c>
      <c r="S481" s="130">
        <v>10</v>
      </c>
      <c r="T481" s="22"/>
      <c r="U481" s="3">
        <v>8</v>
      </c>
      <c r="V481" s="42">
        <v>44042</v>
      </c>
      <c r="W481" s="130">
        <v>10</v>
      </c>
      <c r="X481" s="22"/>
      <c r="Y481" s="3">
        <v>5</v>
      </c>
      <c r="Z481" s="42">
        <v>44041</v>
      </c>
      <c r="AA481" s="130">
        <v>10</v>
      </c>
      <c r="AB481" s="22"/>
      <c r="AC481" s="3">
        <v>3</v>
      </c>
      <c r="AD481" s="42">
        <v>44040</v>
      </c>
      <c r="AE481" s="130">
        <v>10</v>
      </c>
      <c r="AF481" s="22"/>
      <c r="AG481" s="3">
        <v>1</v>
      </c>
      <c r="AH481" s="42">
        <v>44039</v>
      </c>
      <c r="AI481" s="130">
        <v>10</v>
      </c>
      <c r="AJ481" s="132"/>
      <c r="AK481" s="3">
        <v>1</v>
      </c>
      <c r="AL481" s="42">
        <v>44038</v>
      </c>
      <c r="AM481" s="130">
        <v>10</v>
      </c>
      <c r="AN481" s="132"/>
      <c r="AO481" s="3">
        <v>1</v>
      </c>
      <c r="AP481" s="42">
        <v>44037</v>
      </c>
      <c r="AQ481" s="130">
        <v>10</v>
      </c>
      <c r="AR481" s="132"/>
      <c r="AS481" s="3">
        <v>1</v>
      </c>
      <c r="AT481" s="42">
        <v>44036</v>
      </c>
      <c r="AU481" s="130">
        <v>10</v>
      </c>
      <c r="AV481" s="132"/>
      <c r="AW481" s="3">
        <v>1</v>
      </c>
      <c r="AX481" s="42">
        <v>44035</v>
      </c>
      <c r="AY481" s="130">
        <v>10</v>
      </c>
      <c r="AZ481" s="132"/>
      <c r="BA481" s="3">
        <v>1</v>
      </c>
      <c r="BB481" s="42">
        <v>44034</v>
      </c>
      <c r="BC481" s="130">
        <v>10</v>
      </c>
      <c r="BD481" s="132"/>
      <c r="BE481" s="3">
        <v>1</v>
      </c>
      <c r="BF481" s="42">
        <v>44033</v>
      </c>
      <c r="BG481" s="33">
        <v>10</v>
      </c>
      <c r="BH481" s="22"/>
    </row>
    <row r="482" spans="1:60" customFormat="1" x14ac:dyDescent="0.25">
      <c r="A482" s="30"/>
      <c r="B482" s="62"/>
      <c r="C482" s="128">
        <f t="shared" si="73"/>
        <v>1</v>
      </c>
      <c r="D482" s="129">
        <f t="shared" si="74"/>
        <v>1</v>
      </c>
      <c r="E482" s="33">
        <f t="shared" si="75"/>
        <v>35</v>
      </c>
      <c r="F482" s="33">
        <v>5</v>
      </c>
      <c r="G482" s="147">
        <v>44046</v>
      </c>
      <c r="H482" s="22"/>
      <c r="I482" s="3">
        <v>6</v>
      </c>
      <c r="J482" s="42">
        <v>44045</v>
      </c>
      <c r="K482" s="130">
        <v>5</v>
      </c>
      <c r="L482" s="22"/>
      <c r="M482" s="3">
        <v>8</v>
      </c>
      <c r="N482" s="42">
        <v>44044</v>
      </c>
      <c r="O482" s="130">
        <v>5</v>
      </c>
      <c r="P482" s="22"/>
      <c r="Q482" s="3">
        <v>8</v>
      </c>
      <c r="R482" s="42">
        <v>44043</v>
      </c>
      <c r="S482" s="130">
        <v>5</v>
      </c>
      <c r="T482" s="22"/>
      <c r="U482" s="3">
        <v>8</v>
      </c>
      <c r="V482" s="42">
        <v>44042</v>
      </c>
      <c r="W482" s="130">
        <v>5</v>
      </c>
      <c r="X482" s="22"/>
      <c r="Y482" s="3">
        <v>5</v>
      </c>
      <c r="Z482" s="42">
        <v>44041</v>
      </c>
      <c r="AA482" s="130">
        <v>5</v>
      </c>
      <c r="AB482" s="22"/>
      <c r="AC482" s="3">
        <v>3</v>
      </c>
      <c r="AD482" s="42">
        <v>44040</v>
      </c>
      <c r="AE482" s="130">
        <v>5</v>
      </c>
      <c r="AF482" s="22"/>
      <c r="AG482" s="3">
        <v>1</v>
      </c>
      <c r="AH482" s="42">
        <v>44039</v>
      </c>
      <c r="AI482" s="130">
        <v>5</v>
      </c>
      <c r="AJ482" s="132"/>
      <c r="AK482" s="3"/>
      <c r="AL482" s="42"/>
      <c r="AM482" s="130"/>
      <c r="AN482" s="132"/>
      <c r="AO482" s="3"/>
      <c r="AP482" s="42"/>
      <c r="AQ482" s="130"/>
      <c r="AR482" s="132"/>
      <c r="AS482" s="3"/>
      <c r="AT482" s="42"/>
      <c r="AU482" s="130"/>
      <c r="AV482" s="132"/>
      <c r="AW482" s="3"/>
      <c r="AX482" s="42"/>
      <c r="AY482" s="130"/>
      <c r="AZ482" s="132"/>
      <c r="BA482" s="3"/>
      <c r="BB482" s="42"/>
      <c r="BC482" s="130"/>
      <c r="BD482" s="132"/>
      <c r="BE482" s="3"/>
      <c r="BF482" s="42"/>
      <c r="BG482" s="33"/>
      <c r="BH482" s="22"/>
    </row>
    <row r="483" spans="1:60" customFormat="1" x14ac:dyDescent="0.25">
      <c r="A483" s="30">
        <v>44046</v>
      </c>
      <c r="B483" s="62">
        <v>0.41666666666666669</v>
      </c>
      <c r="C483" s="128">
        <f t="shared" si="73"/>
        <v>2</v>
      </c>
      <c r="D483" s="129">
        <f t="shared" si="74"/>
        <v>2</v>
      </c>
      <c r="E483" s="33">
        <f t="shared" si="75"/>
        <v>130</v>
      </c>
      <c r="F483" s="33">
        <v>5</v>
      </c>
      <c r="G483" s="147">
        <v>44046</v>
      </c>
      <c r="H483" s="22"/>
      <c r="I483" s="3">
        <v>6</v>
      </c>
      <c r="J483" s="42">
        <v>44045</v>
      </c>
      <c r="K483" s="130">
        <v>10</v>
      </c>
      <c r="L483" s="22"/>
      <c r="M483" s="3">
        <v>8</v>
      </c>
      <c r="N483" s="42">
        <v>44044</v>
      </c>
      <c r="O483" s="130">
        <v>10</v>
      </c>
      <c r="P483" s="22"/>
      <c r="Q483" s="3">
        <v>8</v>
      </c>
      <c r="R483" s="42">
        <v>44043</v>
      </c>
      <c r="S483" s="130">
        <v>10</v>
      </c>
      <c r="T483" s="22"/>
      <c r="U483" s="3">
        <v>8</v>
      </c>
      <c r="V483" s="42">
        <v>44042</v>
      </c>
      <c r="W483" s="130">
        <v>10</v>
      </c>
      <c r="X483" s="22"/>
      <c r="Y483" s="3">
        <v>5</v>
      </c>
      <c r="Z483" s="42">
        <v>44041</v>
      </c>
      <c r="AA483" s="130">
        <v>10</v>
      </c>
      <c r="AB483" s="22"/>
      <c r="AC483" s="3">
        <v>3</v>
      </c>
      <c r="AD483" s="42">
        <v>44040</v>
      </c>
      <c r="AE483" s="130">
        <v>10</v>
      </c>
      <c r="AF483" s="22"/>
      <c r="AG483" s="3">
        <v>1</v>
      </c>
      <c r="AH483" s="42">
        <v>44039</v>
      </c>
      <c r="AI483" s="130">
        <v>10</v>
      </c>
      <c r="AJ483" s="132"/>
      <c r="AK483" s="3">
        <v>1</v>
      </c>
      <c r="AL483" s="42">
        <v>44038</v>
      </c>
      <c r="AM483" s="130">
        <v>10</v>
      </c>
      <c r="AN483" s="132"/>
      <c r="AO483" s="3">
        <v>1</v>
      </c>
      <c r="AP483" s="42">
        <v>44037</v>
      </c>
      <c r="AQ483" s="130">
        <v>10</v>
      </c>
      <c r="AR483" s="132"/>
      <c r="AS483" s="3">
        <v>1</v>
      </c>
      <c r="AT483" s="42">
        <v>44036</v>
      </c>
      <c r="AU483" s="130">
        <v>10</v>
      </c>
      <c r="AV483" s="132"/>
      <c r="AW483" s="3">
        <v>1</v>
      </c>
      <c r="AX483" s="42">
        <v>44035</v>
      </c>
      <c r="AY483" s="130">
        <v>10</v>
      </c>
      <c r="AZ483" s="132"/>
      <c r="BA483" s="3">
        <v>1</v>
      </c>
      <c r="BB483" s="42">
        <v>44034</v>
      </c>
      <c r="BC483" s="130">
        <v>10</v>
      </c>
      <c r="BD483" s="132"/>
      <c r="BE483" s="3">
        <v>1</v>
      </c>
      <c r="BF483" s="42">
        <v>44033</v>
      </c>
      <c r="BG483" s="33">
        <v>10</v>
      </c>
      <c r="BH483" s="22"/>
    </row>
    <row r="484" spans="1:60" customFormat="1" x14ac:dyDescent="0.25">
      <c r="A484" s="30"/>
      <c r="B484" s="62"/>
      <c r="C484" s="128">
        <f t="shared" si="73"/>
        <v>1</v>
      </c>
      <c r="D484" s="129">
        <f t="shared" si="74"/>
        <v>1</v>
      </c>
      <c r="E484" s="33">
        <f t="shared" si="75"/>
        <v>45</v>
      </c>
      <c r="F484" s="33">
        <v>5</v>
      </c>
      <c r="G484" s="147">
        <v>44046</v>
      </c>
      <c r="H484" s="22"/>
      <c r="I484" s="3">
        <v>6</v>
      </c>
      <c r="J484" s="42">
        <v>44045</v>
      </c>
      <c r="K484" s="130">
        <v>5</v>
      </c>
      <c r="L484" s="22"/>
      <c r="M484" s="3"/>
      <c r="N484" s="42"/>
      <c r="O484" s="134">
        <v>0</v>
      </c>
      <c r="P484" s="22"/>
      <c r="Q484" s="3">
        <v>8</v>
      </c>
      <c r="R484" s="42">
        <v>44043</v>
      </c>
      <c r="S484" s="130">
        <v>5</v>
      </c>
      <c r="T484" s="22"/>
      <c r="U484" s="3">
        <v>8</v>
      </c>
      <c r="V484" s="42">
        <v>44042</v>
      </c>
      <c r="W484" s="130">
        <v>5</v>
      </c>
      <c r="X484" s="22"/>
      <c r="Y484" s="3"/>
      <c r="Z484" s="42"/>
      <c r="AA484" s="134">
        <v>0</v>
      </c>
      <c r="AB484" s="22"/>
      <c r="AC484" s="3">
        <v>3</v>
      </c>
      <c r="AD484" s="42">
        <v>44040</v>
      </c>
      <c r="AE484" s="130">
        <v>5</v>
      </c>
      <c r="AF484" s="22"/>
      <c r="AG484" s="3">
        <v>1</v>
      </c>
      <c r="AH484" s="42">
        <v>44039</v>
      </c>
      <c r="AI484" s="130">
        <v>5</v>
      </c>
      <c r="AJ484" s="132"/>
      <c r="AK484" s="3">
        <v>1</v>
      </c>
      <c r="AL484" s="42">
        <v>44038</v>
      </c>
      <c r="AM484" s="130">
        <v>5</v>
      </c>
      <c r="AN484" s="132"/>
      <c r="AO484" s="3"/>
      <c r="AP484" s="42"/>
      <c r="AQ484" s="134">
        <v>0</v>
      </c>
      <c r="AR484" s="132"/>
      <c r="AS484" s="3">
        <v>1</v>
      </c>
      <c r="AT484" s="42">
        <v>44036</v>
      </c>
      <c r="AU484" s="130">
        <v>5</v>
      </c>
      <c r="AV484" s="132"/>
      <c r="AW484" s="3">
        <v>1</v>
      </c>
      <c r="AX484" s="42">
        <v>44035</v>
      </c>
      <c r="AY484" s="130">
        <v>5</v>
      </c>
      <c r="AZ484" s="132"/>
      <c r="BA484" s="3">
        <v>1</v>
      </c>
      <c r="BB484" s="42">
        <v>44034</v>
      </c>
      <c r="BC484" s="130">
        <v>5</v>
      </c>
      <c r="BD484" s="132"/>
      <c r="BE484" s="3"/>
      <c r="BF484" s="42"/>
      <c r="BG484" s="33"/>
      <c r="BH484" s="22"/>
    </row>
    <row r="485" spans="1:60" customFormat="1" x14ac:dyDescent="0.25">
      <c r="A485" s="30">
        <v>44046</v>
      </c>
      <c r="B485" s="62">
        <v>0.45833333333333331</v>
      </c>
      <c r="C485" s="128">
        <f t="shared" si="73"/>
        <v>3</v>
      </c>
      <c r="D485" s="129">
        <f t="shared" si="74"/>
        <v>3</v>
      </c>
      <c r="E485" s="33">
        <f t="shared" si="75"/>
        <v>195</v>
      </c>
      <c r="F485" s="33">
        <v>5</v>
      </c>
      <c r="G485" s="147">
        <v>44046</v>
      </c>
      <c r="H485" s="22"/>
      <c r="I485" s="3">
        <v>6</v>
      </c>
      <c r="J485" s="42">
        <v>44045</v>
      </c>
      <c r="K485" s="130">
        <v>15</v>
      </c>
      <c r="L485" s="22"/>
      <c r="M485" s="3">
        <v>8</v>
      </c>
      <c r="N485" s="42">
        <v>44044</v>
      </c>
      <c r="O485" s="130">
        <v>15</v>
      </c>
      <c r="P485" s="22"/>
      <c r="Q485" s="3">
        <v>8</v>
      </c>
      <c r="R485" s="42">
        <v>44043</v>
      </c>
      <c r="S485" s="130">
        <v>15</v>
      </c>
      <c r="T485" s="22"/>
      <c r="U485" s="3">
        <v>8</v>
      </c>
      <c r="V485" s="42">
        <v>44042</v>
      </c>
      <c r="W485" s="130">
        <v>15</v>
      </c>
      <c r="X485" s="22"/>
      <c r="Y485" s="3">
        <v>5</v>
      </c>
      <c r="Z485" s="42">
        <v>44041</v>
      </c>
      <c r="AA485" s="130">
        <v>15</v>
      </c>
      <c r="AB485" s="22"/>
      <c r="AC485" s="3">
        <v>3</v>
      </c>
      <c r="AD485" s="42">
        <v>44040</v>
      </c>
      <c r="AE485" s="130">
        <v>15</v>
      </c>
      <c r="AF485" s="22"/>
      <c r="AG485" s="3">
        <v>1</v>
      </c>
      <c r="AH485" s="42">
        <v>44039</v>
      </c>
      <c r="AI485" s="130">
        <v>15</v>
      </c>
      <c r="AJ485" s="132"/>
      <c r="AK485" s="3">
        <v>1</v>
      </c>
      <c r="AL485" s="42">
        <v>44038</v>
      </c>
      <c r="AM485" s="130">
        <v>15</v>
      </c>
      <c r="AN485" s="132"/>
      <c r="AO485" s="3">
        <v>1</v>
      </c>
      <c r="AP485" s="42">
        <v>44037</v>
      </c>
      <c r="AQ485" s="130">
        <v>15</v>
      </c>
      <c r="AR485" s="132"/>
      <c r="AS485" s="3">
        <v>1</v>
      </c>
      <c r="AT485" s="42">
        <v>44036</v>
      </c>
      <c r="AU485" s="130">
        <v>15</v>
      </c>
      <c r="AV485" s="132"/>
      <c r="AW485" s="3">
        <v>1</v>
      </c>
      <c r="AX485" s="42">
        <v>44035</v>
      </c>
      <c r="AY485" s="130">
        <v>15</v>
      </c>
      <c r="AZ485" s="132"/>
      <c r="BA485" s="3">
        <v>1</v>
      </c>
      <c r="BB485" s="42">
        <v>44034</v>
      </c>
      <c r="BC485" s="130">
        <v>15</v>
      </c>
      <c r="BD485" s="132"/>
      <c r="BE485" s="3">
        <v>1</v>
      </c>
      <c r="BF485" s="42">
        <v>44033</v>
      </c>
      <c r="BG485" s="33">
        <v>15</v>
      </c>
      <c r="BH485" s="22"/>
    </row>
    <row r="486" spans="1:60" customFormat="1" x14ac:dyDescent="0.25">
      <c r="A486" s="30">
        <v>44046</v>
      </c>
      <c r="B486" s="62">
        <v>0.58333333333333337</v>
      </c>
      <c r="C486" s="128">
        <f t="shared" si="73"/>
        <v>4</v>
      </c>
      <c r="D486" s="129">
        <f t="shared" si="74"/>
        <v>4</v>
      </c>
      <c r="E486" s="33">
        <f t="shared" si="75"/>
        <v>260</v>
      </c>
      <c r="F486" s="33">
        <v>5</v>
      </c>
      <c r="G486" s="147">
        <v>44046</v>
      </c>
      <c r="H486" s="22"/>
      <c r="I486" s="3">
        <v>6</v>
      </c>
      <c r="J486" s="42">
        <v>44045</v>
      </c>
      <c r="K486" s="130">
        <v>20</v>
      </c>
      <c r="L486" s="22"/>
      <c r="M486" s="3">
        <v>8</v>
      </c>
      <c r="N486" s="42">
        <v>44044</v>
      </c>
      <c r="O486" s="130">
        <v>20</v>
      </c>
      <c r="P486" s="22"/>
      <c r="Q486" s="3">
        <v>8</v>
      </c>
      <c r="R486" s="42">
        <v>44043</v>
      </c>
      <c r="S486" s="130">
        <v>20</v>
      </c>
      <c r="T486" s="22"/>
      <c r="U486" s="3">
        <v>8</v>
      </c>
      <c r="V486" s="42">
        <v>44042</v>
      </c>
      <c r="W486" s="130">
        <v>20</v>
      </c>
      <c r="X486" s="22"/>
      <c r="Y486" s="3">
        <v>5</v>
      </c>
      <c r="Z486" s="42">
        <v>44041</v>
      </c>
      <c r="AA486" s="130">
        <v>20</v>
      </c>
      <c r="AB486" s="22"/>
      <c r="AC486" s="3">
        <v>3</v>
      </c>
      <c r="AD486" s="42">
        <v>44040</v>
      </c>
      <c r="AE486" s="130">
        <v>20</v>
      </c>
      <c r="AF486" s="22"/>
      <c r="AG486" s="3">
        <v>1</v>
      </c>
      <c r="AH486" s="42">
        <v>44039</v>
      </c>
      <c r="AI486" s="130">
        <v>20</v>
      </c>
      <c r="AJ486" s="132"/>
      <c r="AK486" s="3">
        <v>1</v>
      </c>
      <c r="AL486" s="42">
        <v>44038</v>
      </c>
      <c r="AM486" s="130">
        <v>20</v>
      </c>
      <c r="AN486" s="132"/>
      <c r="AO486" s="3">
        <v>1</v>
      </c>
      <c r="AP486" s="42">
        <v>44037</v>
      </c>
      <c r="AQ486" s="130">
        <v>20</v>
      </c>
      <c r="AR486" s="132"/>
      <c r="AS486" s="3">
        <v>1</v>
      </c>
      <c r="AT486" s="42">
        <v>44036</v>
      </c>
      <c r="AU486" s="130">
        <v>20</v>
      </c>
      <c r="AV486" s="132"/>
      <c r="AW486" s="3">
        <v>1</v>
      </c>
      <c r="AX486" s="42">
        <v>44035</v>
      </c>
      <c r="AY486" s="130">
        <v>20</v>
      </c>
      <c r="AZ486" s="132"/>
      <c r="BA486" s="3">
        <v>1</v>
      </c>
      <c r="BB486" s="42">
        <v>44034</v>
      </c>
      <c r="BC486" s="130">
        <v>20</v>
      </c>
      <c r="BD486" s="132"/>
      <c r="BE486" s="3">
        <v>1</v>
      </c>
      <c r="BF486" s="42">
        <v>44033</v>
      </c>
      <c r="BG486" s="33">
        <v>20</v>
      </c>
      <c r="BH486" s="22"/>
    </row>
    <row r="487" spans="1:60" customFormat="1" x14ac:dyDescent="0.25">
      <c r="A487" s="30"/>
      <c r="B487" s="62"/>
      <c r="C487" s="128">
        <f t="shared" si="73"/>
        <v>1</v>
      </c>
      <c r="D487" s="129">
        <f t="shared" si="74"/>
        <v>1</v>
      </c>
      <c r="E487" s="33">
        <f t="shared" si="75"/>
        <v>55</v>
      </c>
      <c r="F487" s="33">
        <v>5</v>
      </c>
      <c r="G487" s="147">
        <v>44046</v>
      </c>
      <c r="H487" s="22"/>
      <c r="I487" s="3">
        <v>6</v>
      </c>
      <c r="J487" s="42">
        <v>44045</v>
      </c>
      <c r="K487" s="130">
        <v>5</v>
      </c>
      <c r="L487" s="22"/>
      <c r="M487" s="3">
        <v>8</v>
      </c>
      <c r="N487" s="42">
        <v>44044</v>
      </c>
      <c r="O487" s="130">
        <v>5</v>
      </c>
      <c r="P487" s="22"/>
      <c r="Q487" s="3">
        <v>8</v>
      </c>
      <c r="R487" s="42">
        <v>44043</v>
      </c>
      <c r="S487" s="130">
        <v>5</v>
      </c>
      <c r="T487" s="22"/>
      <c r="U487" s="3">
        <v>8</v>
      </c>
      <c r="V487" s="42">
        <v>44042</v>
      </c>
      <c r="W487" s="130">
        <v>5</v>
      </c>
      <c r="X487" s="22"/>
      <c r="Y487" s="3">
        <v>5</v>
      </c>
      <c r="Z487" s="42">
        <v>44041</v>
      </c>
      <c r="AA487" s="130">
        <v>5</v>
      </c>
      <c r="AB487" s="22"/>
      <c r="AC487" s="3">
        <v>3</v>
      </c>
      <c r="AD487" s="42">
        <v>44040</v>
      </c>
      <c r="AE487" s="130">
        <v>5</v>
      </c>
      <c r="AF487" s="22"/>
      <c r="AG487" s="3">
        <v>1</v>
      </c>
      <c r="AH487" s="42">
        <v>44039</v>
      </c>
      <c r="AI487" s="130">
        <v>5</v>
      </c>
      <c r="AJ487" s="132"/>
      <c r="AK487" s="3">
        <v>1</v>
      </c>
      <c r="AL487" s="42">
        <v>44038</v>
      </c>
      <c r="AM487" s="130">
        <v>5</v>
      </c>
      <c r="AN487" s="132"/>
      <c r="AO487" s="3">
        <v>1</v>
      </c>
      <c r="AP487" s="42">
        <v>44037</v>
      </c>
      <c r="AQ487" s="130">
        <v>5</v>
      </c>
      <c r="AR487" s="132"/>
      <c r="AS487" s="3">
        <v>1</v>
      </c>
      <c r="AT487" s="42">
        <v>44036</v>
      </c>
      <c r="AU487" s="130">
        <v>5</v>
      </c>
      <c r="AV487" s="132"/>
      <c r="AW487" s="3">
        <v>1</v>
      </c>
      <c r="AX487" s="42">
        <v>44035</v>
      </c>
      <c r="AY487" s="130">
        <v>5</v>
      </c>
      <c r="AZ487" s="132"/>
      <c r="BA487" s="3"/>
      <c r="BB487" s="42"/>
      <c r="BC487" s="130"/>
      <c r="BD487" s="132"/>
      <c r="BE487" s="3"/>
      <c r="BF487" s="42"/>
      <c r="BG487" s="33"/>
      <c r="BH487" s="22"/>
    </row>
    <row r="488" spans="1:60" customFormat="1" x14ac:dyDescent="0.25">
      <c r="A488" s="30">
        <v>44046</v>
      </c>
      <c r="B488" s="62">
        <v>0.66666666666666663</v>
      </c>
      <c r="C488" s="128">
        <f t="shared" si="73"/>
        <v>2</v>
      </c>
      <c r="D488" s="129">
        <f t="shared" si="74"/>
        <v>2</v>
      </c>
      <c r="E488" s="33">
        <f t="shared" si="75"/>
        <v>130</v>
      </c>
      <c r="F488" s="33">
        <v>5</v>
      </c>
      <c r="G488" s="147">
        <v>44046</v>
      </c>
      <c r="H488" s="22"/>
      <c r="I488" s="3">
        <v>6</v>
      </c>
      <c r="J488" s="42">
        <v>44045</v>
      </c>
      <c r="K488" s="130">
        <v>10</v>
      </c>
      <c r="L488" s="22"/>
      <c r="M488" s="3">
        <v>8</v>
      </c>
      <c r="N488" s="42">
        <v>44044</v>
      </c>
      <c r="O488" s="130">
        <v>10</v>
      </c>
      <c r="P488" s="22"/>
      <c r="Q488" s="3">
        <v>8</v>
      </c>
      <c r="R488" s="42">
        <v>44043</v>
      </c>
      <c r="S488" s="130">
        <v>10</v>
      </c>
      <c r="T488" s="22"/>
      <c r="U488" s="3">
        <v>8</v>
      </c>
      <c r="V488" s="42">
        <v>44042</v>
      </c>
      <c r="W488" s="130">
        <v>10</v>
      </c>
      <c r="X488" s="22"/>
      <c r="Y488" s="3">
        <v>5</v>
      </c>
      <c r="Z488" s="42">
        <v>44041</v>
      </c>
      <c r="AA488" s="130">
        <v>10</v>
      </c>
      <c r="AB488" s="22"/>
      <c r="AC488" s="3">
        <v>3</v>
      </c>
      <c r="AD488" s="42">
        <v>44040</v>
      </c>
      <c r="AE488" s="130">
        <v>10</v>
      </c>
      <c r="AF488" s="22"/>
      <c r="AG488" s="3">
        <v>1</v>
      </c>
      <c r="AH488" s="42">
        <v>44039</v>
      </c>
      <c r="AI488" s="130">
        <v>10</v>
      </c>
      <c r="AJ488" s="132"/>
      <c r="AK488" s="3">
        <v>1</v>
      </c>
      <c r="AL488" s="42">
        <v>44038</v>
      </c>
      <c r="AM488" s="130">
        <v>10</v>
      </c>
      <c r="AN488" s="132"/>
      <c r="AO488" s="3">
        <v>1</v>
      </c>
      <c r="AP488" s="42">
        <v>44037</v>
      </c>
      <c r="AQ488" s="130">
        <v>10</v>
      </c>
      <c r="AR488" s="132"/>
      <c r="AS488" s="3">
        <v>1</v>
      </c>
      <c r="AT488" s="42">
        <v>44036</v>
      </c>
      <c r="AU488" s="130">
        <v>10</v>
      </c>
      <c r="AV488" s="132"/>
      <c r="AW488" s="3">
        <v>1</v>
      </c>
      <c r="AX488" s="42">
        <v>44035</v>
      </c>
      <c r="AY488" s="130">
        <v>10</v>
      </c>
      <c r="AZ488" s="132"/>
      <c r="BA488" s="3">
        <v>1</v>
      </c>
      <c r="BB488" s="42">
        <v>44034</v>
      </c>
      <c r="BC488" s="130">
        <v>10</v>
      </c>
      <c r="BD488" s="132"/>
      <c r="BE488" s="3">
        <v>1</v>
      </c>
      <c r="BF488" s="42">
        <v>44033</v>
      </c>
      <c r="BG488" s="33">
        <v>10</v>
      </c>
      <c r="BH488" s="22"/>
    </row>
    <row r="489" spans="1:60" customFormat="1" x14ac:dyDescent="0.25">
      <c r="A489" s="30"/>
      <c r="B489" s="62"/>
      <c r="C489" s="128">
        <f t="shared" si="73"/>
        <v>1</v>
      </c>
      <c r="D489" s="129">
        <f t="shared" si="74"/>
        <v>1</v>
      </c>
      <c r="E489" s="33">
        <f t="shared" si="75"/>
        <v>20</v>
      </c>
      <c r="F489" s="33">
        <v>5</v>
      </c>
      <c r="G489" s="147">
        <v>44046</v>
      </c>
      <c r="H489" s="22"/>
      <c r="I489" s="3">
        <v>6</v>
      </c>
      <c r="J489" s="42">
        <v>44045</v>
      </c>
      <c r="K489" s="130">
        <v>5</v>
      </c>
      <c r="L489" s="22"/>
      <c r="M489" s="3">
        <v>8</v>
      </c>
      <c r="N489" s="42">
        <v>44044</v>
      </c>
      <c r="O489" s="130">
        <v>5</v>
      </c>
      <c r="P489" s="22"/>
      <c r="Q489" s="3">
        <v>8</v>
      </c>
      <c r="R489" s="42">
        <v>44043</v>
      </c>
      <c r="S489" s="130">
        <v>5</v>
      </c>
      <c r="T489" s="22"/>
      <c r="U489" s="3">
        <v>8</v>
      </c>
      <c r="V489" s="42">
        <v>44042</v>
      </c>
      <c r="W489" s="130">
        <v>5</v>
      </c>
      <c r="X489" s="22"/>
      <c r="Y489" s="3"/>
      <c r="Z489" s="42"/>
      <c r="AA489" s="130"/>
      <c r="AB489" s="22"/>
      <c r="AC489" s="3"/>
      <c r="AD489" s="42"/>
      <c r="AE489" s="130"/>
      <c r="AF489" s="22"/>
      <c r="AG489" s="3"/>
      <c r="AH489" s="42"/>
      <c r="AI489" s="130"/>
      <c r="AJ489" s="132"/>
      <c r="AK489" s="3"/>
      <c r="AL489" s="42"/>
      <c r="AM489" s="130"/>
      <c r="AN489" s="132"/>
      <c r="AO489" s="3"/>
      <c r="AP489" s="42"/>
      <c r="AQ489" s="130"/>
      <c r="AR489" s="132"/>
      <c r="AS489" s="3"/>
      <c r="AT489" s="42"/>
      <c r="AU489" s="130"/>
      <c r="AV489" s="132"/>
      <c r="AW489" s="3"/>
      <c r="AX489" s="42"/>
      <c r="AY489" s="130"/>
      <c r="AZ489" s="132"/>
      <c r="BA489" s="3"/>
      <c r="BB489" s="42"/>
      <c r="BC489" s="130"/>
      <c r="BD489" s="132"/>
      <c r="BE489" s="3"/>
      <c r="BF489" s="42"/>
      <c r="BG489" s="33"/>
      <c r="BH489" s="22"/>
    </row>
    <row r="490" spans="1:60" customFormat="1" x14ac:dyDescent="0.25">
      <c r="A490" s="30"/>
      <c r="B490" s="62"/>
      <c r="C490" s="128">
        <f t="shared" si="73"/>
        <v>1</v>
      </c>
      <c r="D490" s="129">
        <f t="shared" si="74"/>
        <v>1</v>
      </c>
      <c r="E490" s="33">
        <f t="shared" si="75"/>
        <v>15</v>
      </c>
      <c r="F490" s="33">
        <v>5</v>
      </c>
      <c r="G490" s="147">
        <v>44046</v>
      </c>
      <c r="H490" s="22"/>
      <c r="I490" s="3">
        <v>6</v>
      </c>
      <c r="J490" s="42">
        <v>44045</v>
      </c>
      <c r="K490" s="130">
        <v>5</v>
      </c>
      <c r="L490" s="22"/>
      <c r="M490" s="3">
        <v>8</v>
      </c>
      <c r="N490" s="42">
        <v>44044</v>
      </c>
      <c r="O490" s="130">
        <v>5</v>
      </c>
      <c r="P490" s="22"/>
      <c r="Q490" s="3">
        <v>8</v>
      </c>
      <c r="R490" s="42">
        <v>44043</v>
      </c>
      <c r="S490" s="130">
        <v>5</v>
      </c>
      <c r="T490" s="22"/>
      <c r="U490" s="3"/>
      <c r="V490" s="42"/>
      <c r="W490" s="130"/>
      <c r="X490" s="22"/>
      <c r="Y490" s="3"/>
      <c r="Z490" s="42"/>
      <c r="AA490" s="130"/>
      <c r="AB490" s="22"/>
      <c r="AC490" s="3"/>
      <c r="AD490" s="42"/>
      <c r="AE490" s="130"/>
      <c r="AF490" s="22"/>
      <c r="AG490" s="3"/>
      <c r="AH490" s="42"/>
      <c r="AI490" s="130"/>
      <c r="AJ490" s="132"/>
      <c r="AK490" s="3"/>
      <c r="AL490" s="42"/>
      <c r="AM490" s="130"/>
      <c r="AN490" s="132"/>
      <c r="AO490" s="3"/>
      <c r="AP490" s="42"/>
      <c r="AQ490" s="130"/>
      <c r="AR490" s="132"/>
      <c r="AS490" s="3"/>
      <c r="AT490" s="42"/>
      <c r="AU490" s="130"/>
      <c r="AV490" s="132"/>
      <c r="AW490" s="3"/>
      <c r="AX490" s="42"/>
      <c r="AY490" s="130"/>
      <c r="AZ490" s="132"/>
      <c r="BA490" s="3"/>
      <c r="BB490" s="42"/>
      <c r="BC490" s="130"/>
      <c r="BD490" s="132"/>
      <c r="BE490" s="3"/>
      <c r="BF490" s="42"/>
      <c r="BG490" s="33"/>
      <c r="BH490" s="22"/>
    </row>
    <row r="491" spans="1:60" customFormat="1" ht="13.75" thickBot="1" x14ac:dyDescent="0.3">
      <c r="A491" s="30">
        <v>44046</v>
      </c>
      <c r="B491" s="62">
        <v>0.75</v>
      </c>
      <c r="C491" s="128">
        <f t="shared" si="73"/>
        <v>3</v>
      </c>
      <c r="D491" s="129">
        <f t="shared" si="74"/>
        <v>3</v>
      </c>
      <c r="E491" s="33">
        <f t="shared" si="75"/>
        <v>195</v>
      </c>
      <c r="F491" s="33">
        <v>5</v>
      </c>
      <c r="G491" s="147">
        <v>44046</v>
      </c>
      <c r="H491" s="22"/>
      <c r="I491" s="3">
        <v>6</v>
      </c>
      <c r="J491" s="42">
        <v>44045</v>
      </c>
      <c r="K491" s="130">
        <v>15</v>
      </c>
      <c r="L491" s="22"/>
      <c r="M491" s="3">
        <v>8</v>
      </c>
      <c r="N491" s="42">
        <v>44044</v>
      </c>
      <c r="O491" s="130">
        <v>15</v>
      </c>
      <c r="P491" s="22"/>
      <c r="Q491" s="3">
        <v>8</v>
      </c>
      <c r="R491" s="42">
        <v>44043</v>
      </c>
      <c r="S491" s="130">
        <v>15</v>
      </c>
      <c r="T491" s="22"/>
      <c r="U491" s="3">
        <v>8</v>
      </c>
      <c r="V491" s="42">
        <v>44042</v>
      </c>
      <c r="W491" s="130">
        <v>15</v>
      </c>
      <c r="X491" s="22"/>
      <c r="Y491" s="3">
        <v>5</v>
      </c>
      <c r="Z491" s="42">
        <v>44041</v>
      </c>
      <c r="AA491" s="130">
        <v>15</v>
      </c>
      <c r="AB491" s="22"/>
      <c r="AC491" s="3">
        <v>3</v>
      </c>
      <c r="AD491" s="42">
        <v>44040</v>
      </c>
      <c r="AE491" s="130">
        <v>15</v>
      </c>
      <c r="AF491" s="22"/>
      <c r="AG491" s="3">
        <v>1</v>
      </c>
      <c r="AH491" s="42">
        <v>44039</v>
      </c>
      <c r="AI491" s="130">
        <v>15</v>
      </c>
      <c r="AJ491" s="132"/>
      <c r="AK491" s="3">
        <v>1</v>
      </c>
      <c r="AL491" s="42">
        <v>44038</v>
      </c>
      <c r="AM491" s="130">
        <v>15</v>
      </c>
      <c r="AN491" s="132"/>
      <c r="AO491" s="3">
        <v>1</v>
      </c>
      <c r="AP491" s="42">
        <v>44037</v>
      </c>
      <c r="AQ491" s="130">
        <v>15</v>
      </c>
      <c r="AR491" s="132"/>
      <c r="AS491" s="3">
        <v>1</v>
      </c>
      <c r="AT491" s="42">
        <v>44036</v>
      </c>
      <c r="AU491" s="130">
        <v>15</v>
      </c>
      <c r="AV491" s="132"/>
      <c r="AW491" s="3">
        <v>1</v>
      </c>
      <c r="AX491" s="42">
        <v>44035</v>
      </c>
      <c r="AY491" s="130">
        <v>15</v>
      </c>
      <c r="AZ491" s="132"/>
      <c r="BA491" s="3">
        <v>1</v>
      </c>
      <c r="BB491" s="42">
        <v>44034</v>
      </c>
      <c r="BC491" s="130">
        <v>15</v>
      </c>
      <c r="BD491" s="132"/>
      <c r="BE491" s="3">
        <v>1</v>
      </c>
      <c r="BF491" s="42">
        <v>44033</v>
      </c>
      <c r="BG491" s="33">
        <v>15</v>
      </c>
      <c r="BH491" s="22"/>
    </row>
    <row r="492" spans="1:60" s="8" customFormat="1" x14ac:dyDescent="0.25">
      <c r="A492" s="5">
        <v>44047</v>
      </c>
      <c r="B492" s="63">
        <v>0.20833333333333334</v>
      </c>
      <c r="C492" s="135">
        <f t="shared" ref="C492:C520" si="76">ABS(MAX(K492,O492,S492,W492,AA492,AE492,AI492,AM492,AQ492,AU492,AY492,BC492,BG492)/F492)</f>
        <v>2</v>
      </c>
      <c r="D492" s="136">
        <f t="shared" ref="D492:D520" si="77">C492</f>
        <v>2</v>
      </c>
      <c r="E492" s="7">
        <f t="shared" ref="E492:E520" si="78">SUM(K492,O492,S492,W492,AA492,AE492,AI492,AM492,AQ492,AU492,AY492,BC492,BG492)</f>
        <v>130</v>
      </c>
      <c r="F492" s="7">
        <v>5</v>
      </c>
      <c r="G492" s="141">
        <v>44046</v>
      </c>
      <c r="H492" s="12"/>
      <c r="I492" s="9">
        <v>6</v>
      </c>
      <c r="J492" s="10">
        <v>44045</v>
      </c>
      <c r="K492" s="137">
        <v>10</v>
      </c>
      <c r="L492" s="12"/>
      <c r="M492" s="9">
        <v>8</v>
      </c>
      <c r="N492" s="10">
        <v>44044</v>
      </c>
      <c r="O492" s="137">
        <v>10</v>
      </c>
      <c r="P492" s="12"/>
      <c r="Q492" s="9">
        <v>8</v>
      </c>
      <c r="R492" s="10">
        <v>44043</v>
      </c>
      <c r="S492" s="137">
        <v>10</v>
      </c>
      <c r="T492" s="12"/>
      <c r="U492" s="9">
        <v>8</v>
      </c>
      <c r="V492" s="10">
        <v>44042</v>
      </c>
      <c r="W492" s="137">
        <v>10</v>
      </c>
      <c r="X492" s="12"/>
      <c r="Y492" s="9">
        <v>5</v>
      </c>
      <c r="Z492" s="10">
        <v>44041</v>
      </c>
      <c r="AA492" s="137">
        <v>10</v>
      </c>
      <c r="AB492" s="12"/>
      <c r="AC492" s="9">
        <v>3</v>
      </c>
      <c r="AD492" s="10">
        <v>44040</v>
      </c>
      <c r="AE492" s="137">
        <v>10</v>
      </c>
      <c r="AF492" s="12"/>
      <c r="AG492" s="9">
        <v>1</v>
      </c>
      <c r="AH492" s="10">
        <v>44039</v>
      </c>
      <c r="AI492" s="137">
        <v>10</v>
      </c>
      <c r="AJ492" s="139"/>
      <c r="AK492" s="9">
        <v>1</v>
      </c>
      <c r="AL492" s="10">
        <v>44038</v>
      </c>
      <c r="AM492" s="137">
        <v>10</v>
      </c>
      <c r="AN492" s="139"/>
      <c r="AO492" s="9">
        <v>1</v>
      </c>
      <c r="AP492" s="10">
        <v>44037</v>
      </c>
      <c r="AQ492" s="137">
        <v>10</v>
      </c>
      <c r="AR492" s="139"/>
      <c r="AS492" s="9">
        <v>1</v>
      </c>
      <c r="AT492" s="10">
        <v>44036</v>
      </c>
      <c r="AU492" s="137">
        <v>10</v>
      </c>
      <c r="AV492" s="139"/>
      <c r="AW492" s="9">
        <v>1</v>
      </c>
      <c r="AX492" s="10">
        <v>44035</v>
      </c>
      <c r="AY492" s="137">
        <v>10</v>
      </c>
      <c r="AZ492" s="139"/>
      <c r="BA492" s="9">
        <v>1</v>
      </c>
      <c r="BB492" s="10">
        <v>44034</v>
      </c>
      <c r="BC492" s="137">
        <v>10</v>
      </c>
      <c r="BD492" s="139"/>
      <c r="BE492" s="9">
        <v>1</v>
      </c>
      <c r="BF492" s="10">
        <v>44033</v>
      </c>
      <c r="BG492" s="7">
        <v>10</v>
      </c>
      <c r="BH492" s="12"/>
    </row>
    <row r="493" spans="1:60" customFormat="1" x14ac:dyDescent="0.25">
      <c r="A493" s="30"/>
      <c r="B493" s="62"/>
      <c r="C493" s="128">
        <f t="shared" si="76"/>
        <v>1</v>
      </c>
      <c r="D493" s="129">
        <f t="shared" si="77"/>
        <v>1</v>
      </c>
      <c r="E493" s="33">
        <f t="shared" si="78"/>
        <v>65</v>
      </c>
      <c r="F493" s="33">
        <v>5</v>
      </c>
      <c r="G493" s="147">
        <v>44047</v>
      </c>
      <c r="H493" s="22"/>
      <c r="I493" s="3">
        <v>6</v>
      </c>
      <c r="J493" s="42">
        <v>44046</v>
      </c>
      <c r="K493" s="130">
        <v>5</v>
      </c>
      <c r="L493" s="22"/>
      <c r="M493" s="3">
        <v>8</v>
      </c>
      <c r="N493" s="42">
        <v>44045</v>
      </c>
      <c r="O493" s="130">
        <v>5</v>
      </c>
      <c r="P493" s="22"/>
      <c r="Q493" s="3">
        <v>8</v>
      </c>
      <c r="R493" s="42">
        <v>44044</v>
      </c>
      <c r="S493" s="130">
        <v>5</v>
      </c>
      <c r="T493" s="22"/>
      <c r="U493" s="3">
        <v>8</v>
      </c>
      <c r="V493" s="42">
        <v>44043</v>
      </c>
      <c r="W493" s="130">
        <v>5</v>
      </c>
      <c r="X493" s="22"/>
      <c r="Y493" s="3">
        <v>5</v>
      </c>
      <c r="Z493" s="42">
        <v>44042</v>
      </c>
      <c r="AA493" s="130">
        <v>5</v>
      </c>
      <c r="AB493" s="22"/>
      <c r="AC493" s="3">
        <v>3</v>
      </c>
      <c r="AD493" s="42">
        <v>44041</v>
      </c>
      <c r="AE493" s="130">
        <v>5</v>
      </c>
      <c r="AF493" s="22"/>
      <c r="AG493" s="3">
        <v>1</v>
      </c>
      <c r="AH493" s="42">
        <v>44040</v>
      </c>
      <c r="AI493" s="130">
        <v>5</v>
      </c>
      <c r="AJ493" s="132"/>
      <c r="AK493" s="3">
        <v>1</v>
      </c>
      <c r="AL493" s="42">
        <v>44039</v>
      </c>
      <c r="AM493" s="130">
        <v>5</v>
      </c>
      <c r="AN493" s="132"/>
      <c r="AO493" s="3">
        <v>1</v>
      </c>
      <c r="AP493" s="42">
        <v>44038</v>
      </c>
      <c r="AQ493" s="130">
        <v>5</v>
      </c>
      <c r="AR493" s="132"/>
      <c r="AS493" s="3">
        <v>1</v>
      </c>
      <c r="AT493" s="42">
        <v>44037</v>
      </c>
      <c r="AU493" s="130">
        <v>5</v>
      </c>
      <c r="AV493" s="132"/>
      <c r="AW493" s="3">
        <v>1</v>
      </c>
      <c r="AX493" s="42">
        <v>44036</v>
      </c>
      <c r="AY493" s="130">
        <v>5</v>
      </c>
      <c r="AZ493" s="132"/>
      <c r="BA493" s="3">
        <v>1</v>
      </c>
      <c r="BB493" s="42">
        <v>44035</v>
      </c>
      <c r="BC493" s="130">
        <v>5</v>
      </c>
      <c r="BD493" s="132"/>
      <c r="BE493" s="3">
        <v>1</v>
      </c>
      <c r="BF493" s="42">
        <v>44034</v>
      </c>
      <c r="BG493" s="33">
        <v>5</v>
      </c>
      <c r="BH493" s="22"/>
    </row>
    <row r="494" spans="1:60" customFormat="1" x14ac:dyDescent="0.25">
      <c r="A494" s="30">
        <v>44047</v>
      </c>
      <c r="B494" s="62">
        <v>0.29166666666666669</v>
      </c>
      <c r="C494" s="128">
        <f t="shared" si="76"/>
        <v>3</v>
      </c>
      <c r="D494" s="129">
        <f t="shared" si="77"/>
        <v>3</v>
      </c>
      <c r="E494" s="33">
        <f t="shared" si="78"/>
        <v>195</v>
      </c>
      <c r="F494" s="33">
        <v>5</v>
      </c>
      <c r="G494" s="147">
        <v>44047</v>
      </c>
      <c r="H494" s="22"/>
      <c r="I494" s="3">
        <v>6</v>
      </c>
      <c r="J494" s="42">
        <v>44046</v>
      </c>
      <c r="K494" s="130">
        <v>15</v>
      </c>
      <c r="L494" s="22"/>
      <c r="M494" s="3">
        <v>8</v>
      </c>
      <c r="N494" s="42">
        <v>44045</v>
      </c>
      <c r="O494" s="130">
        <v>15</v>
      </c>
      <c r="P494" s="22"/>
      <c r="Q494" s="3">
        <v>8</v>
      </c>
      <c r="R494" s="42">
        <v>44044</v>
      </c>
      <c r="S494" s="130">
        <v>15</v>
      </c>
      <c r="T494" s="22"/>
      <c r="U494" s="3">
        <v>8</v>
      </c>
      <c r="V494" s="42">
        <v>44043</v>
      </c>
      <c r="W494" s="130">
        <v>15</v>
      </c>
      <c r="X494" s="22"/>
      <c r="Y494" s="3">
        <v>5</v>
      </c>
      <c r="Z494" s="42">
        <v>44042</v>
      </c>
      <c r="AA494" s="130">
        <v>15</v>
      </c>
      <c r="AB494" s="22"/>
      <c r="AC494" s="3">
        <v>3</v>
      </c>
      <c r="AD494" s="42">
        <v>44041</v>
      </c>
      <c r="AE494" s="130">
        <v>15</v>
      </c>
      <c r="AF494" s="22"/>
      <c r="AG494" s="3">
        <v>1</v>
      </c>
      <c r="AH494" s="42">
        <v>44040</v>
      </c>
      <c r="AI494" s="130">
        <v>15</v>
      </c>
      <c r="AJ494" s="132"/>
      <c r="AK494" s="3">
        <v>1</v>
      </c>
      <c r="AL494" s="42">
        <v>44039</v>
      </c>
      <c r="AM494" s="130">
        <v>15</v>
      </c>
      <c r="AN494" s="132"/>
      <c r="AO494" s="3">
        <v>1</v>
      </c>
      <c r="AP494" s="42">
        <v>44038</v>
      </c>
      <c r="AQ494" s="130">
        <v>15</v>
      </c>
      <c r="AR494" s="132"/>
      <c r="AS494" s="3">
        <v>1</v>
      </c>
      <c r="AT494" s="42">
        <v>44037</v>
      </c>
      <c r="AU494" s="130">
        <v>15</v>
      </c>
      <c r="AV494" s="132"/>
      <c r="AW494" s="3">
        <v>1</v>
      </c>
      <c r="AX494" s="42">
        <v>44036</v>
      </c>
      <c r="AY494" s="130">
        <v>15</v>
      </c>
      <c r="AZ494" s="132"/>
      <c r="BA494" s="3">
        <v>1</v>
      </c>
      <c r="BB494" s="42">
        <v>44035</v>
      </c>
      <c r="BC494" s="130">
        <v>15</v>
      </c>
      <c r="BD494" s="132"/>
      <c r="BE494" s="3">
        <v>1</v>
      </c>
      <c r="BF494" s="42">
        <v>44034</v>
      </c>
      <c r="BG494" s="33">
        <v>15</v>
      </c>
      <c r="BH494" s="22"/>
    </row>
    <row r="495" spans="1:60" customFormat="1" x14ac:dyDescent="0.25">
      <c r="A495" s="30"/>
      <c r="B495" s="62"/>
      <c r="C495" s="128">
        <f t="shared" si="76"/>
        <v>1</v>
      </c>
      <c r="D495" s="129">
        <f t="shared" si="77"/>
        <v>1</v>
      </c>
      <c r="E495" s="33">
        <f t="shared" si="78"/>
        <v>25</v>
      </c>
      <c r="F495" s="33">
        <v>5</v>
      </c>
      <c r="G495" s="147">
        <v>44047</v>
      </c>
      <c r="H495" s="22"/>
      <c r="I495" s="3">
        <v>6</v>
      </c>
      <c r="J495" s="42">
        <v>44046</v>
      </c>
      <c r="K495" s="130">
        <v>5</v>
      </c>
      <c r="L495" s="22"/>
      <c r="M495" s="3">
        <v>8</v>
      </c>
      <c r="N495" s="42">
        <v>44045</v>
      </c>
      <c r="O495" s="130">
        <v>5</v>
      </c>
      <c r="P495" s="22"/>
      <c r="Q495" s="3">
        <v>8</v>
      </c>
      <c r="R495" s="42">
        <v>44044</v>
      </c>
      <c r="S495" s="130">
        <v>5</v>
      </c>
      <c r="T495" s="22"/>
      <c r="U495" s="3">
        <v>8</v>
      </c>
      <c r="V495" s="42">
        <v>44043</v>
      </c>
      <c r="W495" s="130">
        <v>5</v>
      </c>
      <c r="X495" s="22"/>
      <c r="Y495" s="3">
        <v>5</v>
      </c>
      <c r="Z495" s="42">
        <v>44042</v>
      </c>
      <c r="AA495" s="130">
        <v>5</v>
      </c>
      <c r="AB495" s="22"/>
      <c r="AC495" s="3"/>
      <c r="AD495" s="42"/>
      <c r="AE495" s="130"/>
      <c r="AF495" s="22"/>
      <c r="AG495" s="3"/>
      <c r="AH495" s="42"/>
      <c r="AI495" s="130"/>
      <c r="AJ495" s="132"/>
      <c r="AK495" s="3"/>
      <c r="AL495" s="42"/>
      <c r="AM495" s="130"/>
      <c r="AN495" s="132"/>
      <c r="AO495" s="3"/>
      <c r="AP495" s="42"/>
      <c r="AQ495" s="130"/>
      <c r="AR495" s="132"/>
      <c r="AS495" s="3"/>
      <c r="AT495" s="42"/>
      <c r="AU495" s="130"/>
      <c r="AV495" s="132"/>
      <c r="AW495" s="3"/>
      <c r="AX495" s="42"/>
      <c r="AY495" s="130"/>
      <c r="AZ495" s="132"/>
      <c r="BA495" s="3"/>
      <c r="BB495" s="42"/>
      <c r="BC495" s="130"/>
      <c r="BD495" s="132"/>
      <c r="BE495" s="3"/>
      <c r="BF495" s="42"/>
      <c r="BG495" s="33"/>
      <c r="BH495" s="22"/>
    </row>
    <row r="496" spans="1:60" customFormat="1" x14ac:dyDescent="0.25">
      <c r="A496" s="30">
        <v>44047</v>
      </c>
      <c r="B496" s="62">
        <v>0.33333333333333331</v>
      </c>
      <c r="C496" s="128">
        <f t="shared" si="76"/>
        <v>3</v>
      </c>
      <c r="D496" s="129">
        <f t="shared" si="77"/>
        <v>3</v>
      </c>
      <c r="E496" s="33">
        <f t="shared" si="78"/>
        <v>195</v>
      </c>
      <c r="F496" s="33">
        <v>5</v>
      </c>
      <c r="G496" s="147">
        <v>44047</v>
      </c>
      <c r="H496" s="22"/>
      <c r="I496" s="3">
        <v>6</v>
      </c>
      <c r="J496" s="42">
        <v>44046</v>
      </c>
      <c r="K496" s="130">
        <v>15</v>
      </c>
      <c r="L496" s="22"/>
      <c r="M496" s="3">
        <v>8</v>
      </c>
      <c r="N496" s="42">
        <v>44045</v>
      </c>
      <c r="O496" s="130">
        <v>15</v>
      </c>
      <c r="P496" s="22"/>
      <c r="Q496" s="3">
        <v>8</v>
      </c>
      <c r="R496" s="42">
        <v>44044</v>
      </c>
      <c r="S496" s="130">
        <v>15</v>
      </c>
      <c r="T496" s="22"/>
      <c r="U496" s="3">
        <v>8</v>
      </c>
      <c r="V496" s="42">
        <v>44043</v>
      </c>
      <c r="W496" s="130">
        <v>15</v>
      </c>
      <c r="X496" s="22"/>
      <c r="Y496" s="3">
        <v>5</v>
      </c>
      <c r="Z496" s="42">
        <v>44042</v>
      </c>
      <c r="AA496" s="130">
        <v>15</v>
      </c>
      <c r="AB496" s="22"/>
      <c r="AC496" s="3">
        <v>3</v>
      </c>
      <c r="AD496" s="42">
        <v>44041</v>
      </c>
      <c r="AE496" s="130">
        <v>15</v>
      </c>
      <c r="AF496" s="22"/>
      <c r="AG496" s="3">
        <v>1</v>
      </c>
      <c r="AH496" s="42">
        <v>44040</v>
      </c>
      <c r="AI496" s="130">
        <v>15</v>
      </c>
      <c r="AJ496" s="132"/>
      <c r="AK496" s="3">
        <v>1</v>
      </c>
      <c r="AL496" s="42">
        <v>44039</v>
      </c>
      <c r="AM496" s="130">
        <v>15</v>
      </c>
      <c r="AN496" s="132"/>
      <c r="AO496" s="3">
        <v>1</v>
      </c>
      <c r="AP496" s="42">
        <v>44038</v>
      </c>
      <c r="AQ496" s="130">
        <v>15</v>
      </c>
      <c r="AR496" s="132"/>
      <c r="AS496" s="3">
        <v>1</v>
      </c>
      <c r="AT496" s="42">
        <v>44037</v>
      </c>
      <c r="AU496" s="130">
        <v>15</v>
      </c>
      <c r="AV496" s="132"/>
      <c r="AW496" s="3">
        <v>1</v>
      </c>
      <c r="AX496" s="42">
        <v>44036</v>
      </c>
      <c r="AY496" s="130">
        <v>15</v>
      </c>
      <c r="AZ496" s="132"/>
      <c r="BA496" s="3">
        <v>1</v>
      </c>
      <c r="BB496" s="42">
        <v>44035</v>
      </c>
      <c r="BC496" s="130">
        <v>15</v>
      </c>
      <c r="BD496" s="132"/>
      <c r="BE496" s="3">
        <v>1</v>
      </c>
      <c r="BF496" s="42">
        <v>44034</v>
      </c>
      <c r="BG496" s="33">
        <v>15</v>
      </c>
      <c r="BH496" s="22"/>
    </row>
    <row r="497" spans="1:60" customFormat="1" x14ac:dyDescent="0.25">
      <c r="A497" s="30"/>
      <c r="B497" s="62"/>
      <c r="C497" s="128">
        <f t="shared" si="76"/>
        <v>1</v>
      </c>
      <c r="D497" s="129">
        <f t="shared" si="77"/>
        <v>1</v>
      </c>
      <c r="E497" s="33">
        <f t="shared" si="78"/>
        <v>55</v>
      </c>
      <c r="F497" s="33">
        <v>5</v>
      </c>
      <c r="G497" s="147">
        <v>44047</v>
      </c>
      <c r="H497" s="22"/>
      <c r="I497" s="3">
        <v>6</v>
      </c>
      <c r="J497" s="42">
        <v>44046</v>
      </c>
      <c r="K497" s="130">
        <v>5</v>
      </c>
      <c r="L497" s="22"/>
      <c r="M497" s="3">
        <v>8</v>
      </c>
      <c r="N497" s="42">
        <v>44045</v>
      </c>
      <c r="O497" s="130">
        <v>5</v>
      </c>
      <c r="P497" s="22"/>
      <c r="Q497" s="3">
        <v>8</v>
      </c>
      <c r="R497" s="42">
        <v>44044</v>
      </c>
      <c r="S497" s="130">
        <v>5</v>
      </c>
      <c r="T497" s="22"/>
      <c r="U497" s="3">
        <v>8</v>
      </c>
      <c r="V497" s="42">
        <v>44043</v>
      </c>
      <c r="W497" s="130">
        <v>5</v>
      </c>
      <c r="X497" s="22"/>
      <c r="Y497" s="3">
        <v>5</v>
      </c>
      <c r="Z497" s="42">
        <v>44042</v>
      </c>
      <c r="AA497" s="130">
        <v>5</v>
      </c>
      <c r="AB497" s="22"/>
      <c r="AC497" s="3">
        <v>3</v>
      </c>
      <c r="AD497" s="42">
        <v>44041</v>
      </c>
      <c r="AE497" s="130">
        <v>5</v>
      </c>
      <c r="AF497" s="22"/>
      <c r="AG497" s="3">
        <v>1</v>
      </c>
      <c r="AH497" s="42">
        <v>44040</v>
      </c>
      <c r="AI497" s="130">
        <v>5</v>
      </c>
      <c r="AJ497" s="132"/>
      <c r="AK497" s="3"/>
      <c r="AL497" s="42"/>
      <c r="AM497" s="134">
        <v>0</v>
      </c>
      <c r="AN497" s="132"/>
      <c r="AO497" s="3"/>
      <c r="AP497" s="42"/>
      <c r="AQ497" s="134">
        <v>0</v>
      </c>
      <c r="AR497" s="132"/>
      <c r="AS497" s="3">
        <v>1</v>
      </c>
      <c r="AT497" s="42">
        <v>44037</v>
      </c>
      <c r="AU497" s="130">
        <v>5</v>
      </c>
      <c r="AV497" s="132"/>
      <c r="AW497" s="3">
        <v>1</v>
      </c>
      <c r="AX497" s="42">
        <v>44036</v>
      </c>
      <c r="AY497" s="130">
        <v>5</v>
      </c>
      <c r="AZ497" s="132"/>
      <c r="BA497" s="3">
        <v>1</v>
      </c>
      <c r="BB497" s="42">
        <v>44035</v>
      </c>
      <c r="BC497" s="130">
        <v>5</v>
      </c>
      <c r="BD497" s="132"/>
      <c r="BE497" s="3">
        <v>1</v>
      </c>
      <c r="BF497" s="42">
        <v>44034</v>
      </c>
      <c r="BG497" s="33">
        <v>5</v>
      </c>
      <c r="BH497" s="22"/>
    </row>
    <row r="498" spans="1:60" customFormat="1" x14ac:dyDescent="0.25">
      <c r="A498" s="30"/>
      <c r="B498" s="62"/>
      <c r="C498" s="128">
        <f t="shared" si="76"/>
        <v>1</v>
      </c>
      <c r="D498" s="129">
        <f t="shared" si="77"/>
        <v>1</v>
      </c>
      <c r="E498" s="33">
        <f t="shared" si="78"/>
        <v>5</v>
      </c>
      <c r="F498" s="33">
        <v>5</v>
      </c>
      <c r="G498" s="147">
        <v>44047</v>
      </c>
      <c r="H498" s="22"/>
      <c r="I498" s="3">
        <v>6</v>
      </c>
      <c r="J498" s="42">
        <v>44046</v>
      </c>
      <c r="K498" s="130">
        <v>5</v>
      </c>
      <c r="L498" s="22"/>
      <c r="M498" s="3"/>
      <c r="N498" s="42"/>
      <c r="O498" s="130"/>
      <c r="P498" s="22"/>
      <c r="Q498" s="3"/>
      <c r="R498" s="42"/>
      <c r="S498" s="130"/>
      <c r="T498" s="22"/>
      <c r="U498" s="3"/>
      <c r="V498" s="42"/>
      <c r="W498" s="130"/>
      <c r="X498" s="22"/>
      <c r="Y498" s="3"/>
      <c r="Z498" s="42"/>
      <c r="AA498" s="130"/>
      <c r="AB498" s="22"/>
      <c r="AC498" s="3"/>
      <c r="AD498" s="42"/>
      <c r="AE498" s="130"/>
      <c r="AF498" s="22"/>
      <c r="AG498" s="3"/>
      <c r="AH498" s="42"/>
      <c r="AI498" s="130"/>
      <c r="AJ498" s="132"/>
      <c r="AK498" s="3"/>
      <c r="AL498" s="42"/>
      <c r="AM498" s="130"/>
      <c r="AN498" s="132"/>
      <c r="AO498" s="3"/>
      <c r="AP498" s="42"/>
      <c r="AQ498" s="130"/>
      <c r="AR498" s="132"/>
      <c r="AS498" s="3"/>
      <c r="AT498" s="42"/>
      <c r="AU498" s="130"/>
      <c r="AV498" s="132"/>
      <c r="AW498" s="3"/>
      <c r="AX498" s="42"/>
      <c r="AY498" s="130"/>
      <c r="AZ498" s="132"/>
      <c r="BA498" s="3"/>
      <c r="BB498" s="42"/>
      <c r="BC498" s="130"/>
      <c r="BD498" s="132"/>
      <c r="BE498" s="3"/>
      <c r="BF498" s="42"/>
      <c r="BG498" s="33"/>
      <c r="BH498" s="22"/>
    </row>
    <row r="499" spans="1:60" customFormat="1" x14ac:dyDescent="0.25">
      <c r="A499" s="30">
        <v>44047</v>
      </c>
      <c r="B499" s="62">
        <v>0.375</v>
      </c>
      <c r="C499" s="128">
        <f t="shared" si="76"/>
        <v>1</v>
      </c>
      <c r="D499" s="129">
        <f t="shared" si="77"/>
        <v>1</v>
      </c>
      <c r="E499" s="33">
        <f t="shared" si="78"/>
        <v>65</v>
      </c>
      <c r="F499" s="33">
        <v>5</v>
      </c>
      <c r="G499" s="147">
        <v>44047</v>
      </c>
      <c r="H499" s="22"/>
      <c r="I499" s="3">
        <v>6</v>
      </c>
      <c r="J499" s="42">
        <v>44046</v>
      </c>
      <c r="K499" s="130">
        <v>5</v>
      </c>
      <c r="L499" s="22"/>
      <c r="M499" s="3">
        <v>8</v>
      </c>
      <c r="N499" s="42">
        <v>44045</v>
      </c>
      <c r="O499" s="130">
        <v>5</v>
      </c>
      <c r="P499" s="22"/>
      <c r="Q499" s="3">
        <v>8</v>
      </c>
      <c r="R499" s="42">
        <v>44044</v>
      </c>
      <c r="S499" s="130">
        <v>5</v>
      </c>
      <c r="T499" s="22"/>
      <c r="U499" s="3">
        <v>8</v>
      </c>
      <c r="V499" s="42">
        <v>44043</v>
      </c>
      <c r="W499" s="130">
        <v>5</v>
      </c>
      <c r="X499" s="22"/>
      <c r="Y499" s="3">
        <v>5</v>
      </c>
      <c r="Z499" s="42">
        <v>44042</v>
      </c>
      <c r="AA499" s="130">
        <v>5</v>
      </c>
      <c r="AB499" s="22"/>
      <c r="AC499" s="3">
        <v>3</v>
      </c>
      <c r="AD499" s="42">
        <v>44041</v>
      </c>
      <c r="AE499" s="130">
        <v>5</v>
      </c>
      <c r="AF499" s="22"/>
      <c r="AG499" s="3">
        <v>1</v>
      </c>
      <c r="AH499" s="42">
        <v>44040</v>
      </c>
      <c r="AI499" s="130">
        <v>5</v>
      </c>
      <c r="AJ499" s="132"/>
      <c r="AK499" s="3">
        <v>1</v>
      </c>
      <c r="AL499" s="42">
        <v>44039</v>
      </c>
      <c r="AM499" s="130">
        <v>5</v>
      </c>
      <c r="AN499" s="132"/>
      <c r="AO499" s="3">
        <v>1</v>
      </c>
      <c r="AP499" s="42">
        <v>44038</v>
      </c>
      <c r="AQ499" s="130">
        <v>5</v>
      </c>
      <c r="AR499" s="132"/>
      <c r="AS499" s="3">
        <v>1</v>
      </c>
      <c r="AT499" s="42">
        <v>44037</v>
      </c>
      <c r="AU499" s="130">
        <v>5</v>
      </c>
      <c r="AV499" s="132"/>
      <c r="AW499" s="3">
        <v>1</v>
      </c>
      <c r="AX499" s="42">
        <v>44036</v>
      </c>
      <c r="AY499" s="130">
        <v>5</v>
      </c>
      <c r="AZ499" s="132"/>
      <c r="BA499" s="3">
        <v>1</v>
      </c>
      <c r="BB499" s="42">
        <v>44035</v>
      </c>
      <c r="BC499" s="130">
        <v>5</v>
      </c>
      <c r="BD499" s="132"/>
      <c r="BE499" s="3">
        <v>1</v>
      </c>
      <c r="BF499" s="42">
        <v>44034</v>
      </c>
      <c r="BG499" s="33">
        <v>5</v>
      </c>
      <c r="BH499" s="22"/>
    </row>
    <row r="500" spans="1:60" customFormat="1" x14ac:dyDescent="0.25">
      <c r="A500" s="30"/>
      <c r="B500" s="62"/>
      <c r="C500" s="128">
        <f t="shared" si="76"/>
        <v>1</v>
      </c>
      <c r="D500" s="129">
        <f t="shared" si="77"/>
        <v>1</v>
      </c>
      <c r="E500" s="33">
        <f t="shared" si="78"/>
        <v>50</v>
      </c>
      <c r="F500" s="33">
        <v>5</v>
      </c>
      <c r="G500" s="147">
        <v>44047</v>
      </c>
      <c r="H500" s="22"/>
      <c r="I500" s="3">
        <v>6</v>
      </c>
      <c r="J500" s="42">
        <v>44046</v>
      </c>
      <c r="K500" s="130">
        <v>5</v>
      </c>
      <c r="L500" s="22"/>
      <c r="M500" s="3">
        <v>8</v>
      </c>
      <c r="N500" s="42">
        <v>44045</v>
      </c>
      <c r="O500" s="130">
        <v>5</v>
      </c>
      <c r="P500" s="22"/>
      <c r="Q500" s="3">
        <v>8</v>
      </c>
      <c r="R500" s="42">
        <v>44044</v>
      </c>
      <c r="S500" s="130">
        <v>5</v>
      </c>
      <c r="T500" s="22"/>
      <c r="U500" s="3">
        <v>8</v>
      </c>
      <c r="V500" s="42">
        <v>44043</v>
      </c>
      <c r="W500" s="130">
        <v>5</v>
      </c>
      <c r="X500" s="22"/>
      <c r="Y500" s="3">
        <v>5</v>
      </c>
      <c r="Z500" s="42">
        <v>44042</v>
      </c>
      <c r="AA500" s="130">
        <v>5</v>
      </c>
      <c r="AB500" s="22"/>
      <c r="AC500" s="3">
        <v>3</v>
      </c>
      <c r="AD500" s="42">
        <v>44041</v>
      </c>
      <c r="AE500" s="130">
        <v>5</v>
      </c>
      <c r="AF500" s="22"/>
      <c r="AG500" s="3"/>
      <c r="AH500" s="42"/>
      <c r="AI500" s="134">
        <v>0</v>
      </c>
      <c r="AJ500" s="132"/>
      <c r="AK500" s="3">
        <v>1</v>
      </c>
      <c r="AL500" s="42">
        <v>44039</v>
      </c>
      <c r="AM500" s="130">
        <v>5</v>
      </c>
      <c r="AN500" s="132"/>
      <c r="AO500" s="3">
        <v>1</v>
      </c>
      <c r="AP500" s="42">
        <v>44038</v>
      </c>
      <c r="AQ500" s="130">
        <v>5</v>
      </c>
      <c r="AR500" s="132"/>
      <c r="AS500" s="3"/>
      <c r="AT500" s="42"/>
      <c r="AU500" s="134">
        <v>0</v>
      </c>
      <c r="AV500" s="132"/>
      <c r="AW500" s="3">
        <v>1</v>
      </c>
      <c r="AX500" s="42">
        <v>44036</v>
      </c>
      <c r="AY500" s="130">
        <v>5</v>
      </c>
      <c r="AZ500" s="132"/>
      <c r="BA500" s="3">
        <v>1</v>
      </c>
      <c r="BB500" s="42">
        <v>44035</v>
      </c>
      <c r="BC500" s="130">
        <v>5</v>
      </c>
      <c r="BD500" s="132"/>
      <c r="BE500" s="3"/>
      <c r="BF500" s="42"/>
      <c r="BG500" s="33"/>
      <c r="BH500" s="22"/>
    </row>
    <row r="501" spans="1:60" customFormat="1" x14ac:dyDescent="0.25">
      <c r="A501" s="30"/>
      <c r="B501" s="62"/>
      <c r="C501" s="128">
        <f t="shared" si="76"/>
        <v>1</v>
      </c>
      <c r="D501" s="129">
        <f t="shared" si="77"/>
        <v>1</v>
      </c>
      <c r="E501" s="33">
        <f t="shared" si="78"/>
        <v>5</v>
      </c>
      <c r="F501" s="152">
        <v>5</v>
      </c>
      <c r="G501" s="147">
        <v>44047</v>
      </c>
      <c r="H501" s="22"/>
      <c r="I501" s="3">
        <v>6</v>
      </c>
      <c r="J501" s="42">
        <v>44046</v>
      </c>
      <c r="K501" s="130">
        <v>5</v>
      </c>
      <c r="L501" s="22"/>
      <c r="M501" s="3"/>
      <c r="N501" s="42"/>
      <c r="O501" s="182">
        <v>0</v>
      </c>
      <c r="P501" s="22"/>
      <c r="Q501" s="3"/>
      <c r="R501" s="42"/>
      <c r="S501" s="182">
        <v>0</v>
      </c>
      <c r="T501" s="22"/>
      <c r="U501" s="3"/>
      <c r="V501" s="42"/>
      <c r="W501" s="182">
        <v>0</v>
      </c>
      <c r="X501" s="22"/>
      <c r="Y501" s="3"/>
      <c r="Z501" s="42"/>
      <c r="AA501" s="182">
        <v>0</v>
      </c>
      <c r="AB501" s="22"/>
      <c r="AC501" s="3"/>
      <c r="AD501" s="42"/>
      <c r="AE501" s="182">
        <v>0</v>
      </c>
      <c r="AF501" s="22"/>
      <c r="AG501" s="3"/>
      <c r="AH501" s="42"/>
      <c r="AI501" s="182">
        <v>0</v>
      </c>
      <c r="AJ501" s="132"/>
      <c r="AK501" s="3"/>
      <c r="AL501" s="42"/>
      <c r="AM501" s="182">
        <v>0</v>
      </c>
      <c r="AN501" s="132"/>
      <c r="AO501" s="3"/>
      <c r="AP501" s="42"/>
      <c r="AQ501" s="130"/>
      <c r="AR501" s="132"/>
      <c r="AS501" s="3"/>
      <c r="AT501" s="42"/>
      <c r="AU501" s="130"/>
      <c r="AV501" s="132"/>
      <c r="AW501" s="3"/>
      <c r="AX501" s="42"/>
      <c r="AY501" s="130"/>
      <c r="AZ501" s="132"/>
      <c r="BA501" s="3"/>
      <c r="BB501" s="42"/>
      <c r="BC501" s="130"/>
      <c r="BD501" s="132"/>
      <c r="BE501" s="3"/>
      <c r="BF501" s="42"/>
      <c r="BG501" s="33"/>
      <c r="BH501" s="22"/>
    </row>
    <row r="502" spans="1:60" customFormat="1" x14ac:dyDescent="0.25">
      <c r="A502" s="30">
        <v>44047</v>
      </c>
      <c r="B502" s="62">
        <v>0.41666666666666669</v>
      </c>
      <c r="C502" s="128">
        <f t="shared" si="76"/>
        <v>5</v>
      </c>
      <c r="D502" s="129">
        <f t="shared" si="77"/>
        <v>5</v>
      </c>
      <c r="E502" s="33">
        <f t="shared" si="78"/>
        <v>325</v>
      </c>
      <c r="F502" s="33">
        <v>5</v>
      </c>
      <c r="G502" s="147">
        <v>44047</v>
      </c>
      <c r="H502" s="22"/>
      <c r="I502" s="3">
        <v>6</v>
      </c>
      <c r="J502" s="42">
        <v>44046</v>
      </c>
      <c r="K502" s="130">
        <v>25</v>
      </c>
      <c r="L502" s="22"/>
      <c r="M502" s="3">
        <v>8</v>
      </c>
      <c r="N502" s="42">
        <v>44045</v>
      </c>
      <c r="O502" s="130">
        <v>25</v>
      </c>
      <c r="P502" s="22"/>
      <c r="Q502" s="3">
        <v>8</v>
      </c>
      <c r="R502" s="42">
        <v>44044</v>
      </c>
      <c r="S502" s="130">
        <v>25</v>
      </c>
      <c r="T502" s="22"/>
      <c r="U502" s="3">
        <v>8</v>
      </c>
      <c r="V502" s="42">
        <v>44043</v>
      </c>
      <c r="W502" s="130">
        <v>25</v>
      </c>
      <c r="X502" s="22"/>
      <c r="Y502" s="3">
        <v>5</v>
      </c>
      <c r="Z502" s="42">
        <v>44042</v>
      </c>
      <c r="AA502" s="130">
        <v>25</v>
      </c>
      <c r="AB502" s="22"/>
      <c r="AC502" s="3">
        <v>3</v>
      </c>
      <c r="AD502" s="42">
        <v>44041</v>
      </c>
      <c r="AE502" s="130">
        <v>25</v>
      </c>
      <c r="AF502" s="22"/>
      <c r="AG502" s="3">
        <v>1</v>
      </c>
      <c r="AH502" s="42">
        <v>44040</v>
      </c>
      <c r="AI502" s="130">
        <v>25</v>
      </c>
      <c r="AJ502" s="132"/>
      <c r="AK502" s="3">
        <v>1</v>
      </c>
      <c r="AL502" s="42">
        <v>44039</v>
      </c>
      <c r="AM502" s="130">
        <v>25</v>
      </c>
      <c r="AN502" s="132"/>
      <c r="AO502" s="3">
        <v>1</v>
      </c>
      <c r="AP502" s="42">
        <v>44038</v>
      </c>
      <c r="AQ502" s="130">
        <v>25</v>
      </c>
      <c r="AR502" s="132"/>
      <c r="AS502" s="3">
        <v>1</v>
      </c>
      <c r="AT502" s="42">
        <v>44037</v>
      </c>
      <c r="AU502" s="130">
        <v>25</v>
      </c>
      <c r="AV502" s="132"/>
      <c r="AW502" s="3">
        <v>1</v>
      </c>
      <c r="AX502" s="42">
        <v>44036</v>
      </c>
      <c r="AY502" s="130">
        <v>25</v>
      </c>
      <c r="AZ502" s="132"/>
      <c r="BA502" s="3">
        <v>1</v>
      </c>
      <c r="BB502" s="42">
        <v>44035</v>
      </c>
      <c r="BC502" s="130">
        <v>25</v>
      </c>
      <c r="BD502" s="132"/>
      <c r="BE502" s="3">
        <v>1</v>
      </c>
      <c r="BF502" s="42">
        <v>44034</v>
      </c>
      <c r="BG502" s="130">
        <v>25</v>
      </c>
      <c r="BH502" s="22"/>
    </row>
    <row r="503" spans="1:60" customFormat="1" x14ac:dyDescent="0.25">
      <c r="A503" s="30"/>
      <c r="B503" s="62"/>
      <c r="C503" s="128">
        <f t="shared" si="76"/>
        <v>1</v>
      </c>
      <c r="D503" s="129">
        <f t="shared" si="77"/>
        <v>1</v>
      </c>
      <c r="E503" s="33">
        <f t="shared" si="78"/>
        <v>50</v>
      </c>
      <c r="F503" s="33">
        <v>5</v>
      </c>
      <c r="G503" s="147">
        <v>44047</v>
      </c>
      <c r="H503" s="22"/>
      <c r="I503" s="3">
        <v>6</v>
      </c>
      <c r="J503" s="42">
        <v>44046</v>
      </c>
      <c r="K503" s="130">
        <v>5</v>
      </c>
      <c r="L503" s="22"/>
      <c r="M503" s="3">
        <v>8</v>
      </c>
      <c r="N503" s="42">
        <v>44045</v>
      </c>
      <c r="O503" s="130">
        <v>5</v>
      </c>
      <c r="P503" s="22"/>
      <c r="Q503" s="3">
        <v>8</v>
      </c>
      <c r="R503" s="42">
        <v>44044</v>
      </c>
      <c r="S503" s="130">
        <v>5</v>
      </c>
      <c r="T503" s="22"/>
      <c r="U503" s="3"/>
      <c r="V503" s="42"/>
      <c r="W503" s="134">
        <v>0</v>
      </c>
      <c r="X503" s="22"/>
      <c r="Y503" s="3">
        <v>5</v>
      </c>
      <c r="Z503" s="42">
        <v>44042</v>
      </c>
      <c r="AA503" s="130">
        <v>5</v>
      </c>
      <c r="AB503" s="22"/>
      <c r="AC503" s="3">
        <v>3</v>
      </c>
      <c r="AD503" s="42">
        <v>44041</v>
      </c>
      <c r="AE503" s="130">
        <v>5</v>
      </c>
      <c r="AF503" s="22"/>
      <c r="AG503" s="3">
        <v>1</v>
      </c>
      <c r="AH503" s="42">
        <v>44040</v>
      </c>
      <c r="AI503" s="130">
        <v>5</v>
      </c>
      <c r="AJ503" s="132"/>
      <c r="AK503" s="3">
        <v>1</v>
      </c>
      <c r="AL503" s="42">
        <v>44039</v>
      </c>
      <c r="AM503" s="130">
        <v>5</v>
      </c>
      <c r="AN503" s="132"/>
      <c r="AO503" s="3">
        <v>1</v>
      </c>
      <c r="AP503" s="42">
        <v>44038</v>
      </c>
      <c r="AQ503" s="130">
        <v>5</v>
      </c>
      <c r="AR503" s="132"/>
      <c r="AS503" s="3">
        <v>1</v>
      </c>
      <c r="AT503" s="42">
        <v>44037</v>
      </c>
      <c r="AU503" s="130">
        <v>5</v>
      </c>
      <c r="AV503" s="132"/>
      <c r="AW503" s="3">
        <v>1</v>
      </c>
      <c r="AX503" s="42">
        <v>44036</v>
      </c>
      <c r="AY503" s="130">
        <v>5</v>
      </c>
      <c r="AZ503" s="132"/>
      <c r="BA503" s="3"/>
      <c r="BB503" s="42"/>
      <c r="BC503" s="130"/>
      <c r="BD503" s="132"/>
      <c r="BE503" s="3"/>
      <c r="BF503" s="42"/>
      <c r="BG503" s="130"/>
      <c r="BH503" s="22"/>
    </row>
    <row r="504" spans="1:60" customFormat="1" x14ac:dyDescent="0.25">
      <c r="A504" s="30"/>
      <c r="B504" s="62"/>
      <c r="C504" s="128">
        <f t="shared" si="76"/>
        <v>1</v>
      </c>
      <c r="D504" s="129">
        <f t="shared" si="77"/>
        <v>1</v>
      </c>
      <c r="E504" s="33">
        <f t="shared" si="78"/>
        <v>15</v>
      </c>
      <c r="F504" s="33">
        <v>5</v>
      </c>
      <c r="G504" s="147">
        <v>44047</v>
      </c>
      <c r="H504" s="22"/>
      <c r="I504" s="3">
        <v>6</v>
      </c>
      <c r="J504" s="42">
        <v>44046</v>
      </c>
      <c r="K504" s="130">
        <v>5</v>
      </c>
      <c r="L504" s="22"/>
      <c r="M504" s="3">
        <v>8</v>
      </c>
      <c r="N504" s="42">
        <v>44045</v>
      </c>
      <c r="O504" s="130">
        <v>5</v>
      </c>
      <c r="P504" s="22"/>
      <c r="Q504" s="3">
        <v>8</v>
      </c>
      <c r="R504" s="42">
        <v>44044</v>
      </c>
      <c r="S504" s="130">
        <v>5</v>
      </c>
      <c r="T504" s="22"/>
      <c r="U504" s="3"/>
      <c r="V504" s="42"/>
      <c r="W504" s="130"/>
      <c r="X504" s="22"/>
      <c r="Y504" s="3"/>
      <c r="Z504" s="42"/>
      <c r="AA504" s="130"/>
      <c r="AB504" s="22"/>
      <c r="AC504" s="3"/>
      <c r="AD504" s="42"/>
      <c r="AE504" s="130"/>
      <c r="AF504" s="22"/>
      <c r="AG504" s="3"/>
      <c r="AH504" s="42"/>
      <c r="AI504" s="130"/>
      <c r="AJ504" s="132"/>
      <c r="AK504" s="3"/>
      <c r="AL504" s="42"/>
      <c r="AM504" s="130"/>
      <c r="AN504" s="132"/>
      <c r="AO504" s="3"/>
      <c r="AP504" s="42"/>
      <c r="AQ504" s="130"/>
      <c r="AR504" s="132"/>
      <c r="AS504" s="3"/>
      <c r="AT504" s="42"/>
      <c r="AU504" s="130"/>
      <c r="AV504" s="132"/>
      <c r="AW504" s="3"/>
      <c r="AX504" s="42"/>
      <c r="AY504" s="130"/>
      <c r="AZ504" s="132"/>
      <c r="BA504" s="3"/>
      <c r="BB504" s="42"/>
      <c r="BC504" s="130"/>
      <c r="BD504" s="132"/>
      <c r="BE504" s="3"/>
      <c r="BF504" s="42"/>
      <c r="BG504" s="130"/>
      <c r="BH504" s="22"/>
    </row>
    <row r="505" spans="1:60" customFormat="1" x14ac:dyDescent="0.25">
      <c r="A505" s="30">
        <v>44047</v>
      </c>
      <c r="B505" s="62">
        <v>0.45833333333333331</v>
      </c>
      <c r="C505" s="128">
        <f t="shared" si="76"/>
        <v>2</v>
      </c>
      <c r="D505" s="129">
        <f t="shared" si="77"/>
        <v>2</v>
      </c>
      <c r="E505" s="33">
        <f t="shared" si="78"/>
        <v>130</v>
      </c>
      <c r="F505" s="33">
        <v>5</v>
      </c>
      <c r="G505" s="147">
        <v>44047</v>
      </c>
      <c r="H505" s="22"/>
      <c r="I505" s="3">
        <v>6</v>
      </c>
      <c r="J505" s="42">
        <v>44046</v>
      </c>
      <c r="K505" s="130">
        <v>10</v>
      </c>
      <c r="L505" s="22"/>
      <c r="M505" s="3">
        <v>8</v>
      </c>
      <c r="N505" s="42">
        <v>44045</v>
      </c>
      <c r="O505" s="130">
        <v>10</v>
      </c>
      <c r="P505" s="22"/>
      <c r="Q505" s="3">
        <v>8</v>
      </c>
      <c r="R505" s="42">
        <v>44044</v>
      </c>
      <c r="S505" s="130">
        <v>10</v>
      </c>
      <c r="T505" s="22"/>
      <c r="U505" s="3">
        <v>8</v>
      </c>
      <c r="V505" s="42">
        <v>44043</v>
      </c>
      <c r="W505" s="130">
        <v>10</v>
      </c>
      <c r="X505" s="22"/>
      <c r="Y505" s="3">
        <v>5</v>
      </c>
      <c r="Z505" s="42">
        <v>44042</v>
      </c>
      <c r="AA505" s="130">
        <v>10</v>
      </c>
      <c r="AB505" s="22"/>
      <c r="AC505" s="3">
        <v>3</v>
      </c>
      <c r="AD505" s="42">
        <v>44041</v>
      </c>
      <c r="AE505" s="130">
        <v>10</v>
      </c>
      <c r="AF505" s="22"/>
      <c r="AG505" s="3">
        <v>1</v>
      </c>
      <c r="AH505" s="42">
        <v>44040</v>
      </c>
      <c r="AI505" s="130">
        <v>10</v>
      </c>
      <c r="AJ505" s="132"/>
      <c r="AK505" s="3">
        <v>1</v>
      </c>
      <c r="AL505" s="42">
        <v>44039</v>
      </c>
      <c r="AM505" s="130">
        <v>10</v>
      </c>
      <c r="AN505" s="132"/>
      <c r="AO505" s="3">
        <v>1</v>
      </c>
      <c r="AP505" s="42">
        <v>44038</v>
      </c>
      <c r="AQ505" s="130">
        <v>10</v>
      </c>
      <c r="AR505" s="132"/>
      <c r="AS505" s="3">
        <v>1</v>
      </c>
      <c r="AT505" s="42">
        <v>44037</v>
      </c>
      <c r="AU505" s="130">
        <v>10</v>
      </c>
      <c r="AV505" s="132"/>
      <c r="AW505" s="3">
        <v>1</v>
      </c>
      <c r="AX505" s="42">
        <v>44036</v>
      </c>
      <c r="AY505" s="130">
        <v>10</v>
      </c>
      <c r="AZ505" s="132"/>
      <c r="BA505" s="3">
        <v>1</v>
      </c>
      <c r="BB505" s="42">
        <v>44035</v>
      </c>
      <c r="BC505" s="130">
        <v>10</v>
      </c>
      <c r="BD505" s="132"/>
      <c r="BE505" s="3">
        <v>1</v>
      </c>
      <c r="BF505" s="42">
        <v>44034</v>
      </c>
      <c r="BG505" s="130">
        <v>10</v>
      </c>
      <c r="BH505" s="22"/>
    </row>
    <row r="506" spans="1:60" customFormat="1" x14ac:dyDescent="0.25">
      <c r="A506" s="30"/>
      <c r="B506" s="62"/>
      <c r="C506" s="128">
        <f t="shared" si="76"/>
        <v>1</v>
      </c>
      <c r="D506" s="129">
        <f t="shared" si="77"/>
        <v>1</v>
      </c>
      <c r="E506" s="33">
        <f t="shared" si="78"/>
        <v>40</v>
      </c>
      <c r="F506" s="33">
        <v>5</v>
      </c>
      <c r="G506" s="147">
        <v>44047</v>
      </c>
      <c r="H506" s="22"/>
      <c r="I506" s="3">
        <v>6</v>
      </c>
      <c r="J506" s="42">
        <v>44046</v>
      </c>
      <c r="K506" s="130">
        <v>5</v>
      </c>
      <c r="L506" s="22"/>
      <c r="M506" s="3">
        <v>8</v>
      </c>
      <c r="N506" s="42">
        <v>44045</v>
      </c>
      <c r="O506" s="130">
        <v>5</v>
      </c>
      <c r="P506" s="22"/>
      <c r="Q506" s="3"/>
      <c r="R506" s="42"/>
      <c r="S506" s="134">
        <v>0</v>
      </c>
      <c r="T506" s="22"/>
      <c r="U506" s="3"/>
      <c r="V506" s="42"/>
      <c r="W506" s="134">
        <v>0</v>
      </c>
      <c r="X506" s="22"/>
      <c r="Y506" s="3"/>
      <c r="Z506" s="42"/>
      <c r="AA506" s="134">
        <v>0</v>
      </c>
      <c r="AB506" s="22"/>
      <c r="AC506" s="3"/>
      <c r="AD506" s="42"/>
      <c r="AE506" s="134">
        <v>0</v>
      </c>
      <c r="AF506" s="22"/>
      <c r="AG506" s="3">
        <v>1</v>
      </c>
      <c r="AH506" s="42">
        <v>44040</v>
      </c>
      <c r="AI506" s="130">
        <v>5</v>
      </c>
      <c r="AJ506" s="132"/>
      <c r="AK506" s="3">
        <v>1</v>
      </c>
      <c r="AL506" s="42">
        <v>44039</v>
      </c>
      <c r="AM506" s="130">
        <v>5</v>
      </c>
      <c r="AN506" s="132"/>
      <c r="AO506" s="3">
        <v>1</v>
      </c>
      <c r="AP506" s="42">
        <v>44038</v>
      </c>
      <c r="AQ506" s="130">
        <v>5</v>
      </c>
      <c r="AR506" s="132"/>
      <c r="AS506" s="3">
        <v>1</v>
      </c>
      <c r="AT506" s="42">
        <v>44037</v>
      </c>
      <c r="AU506" s="130">
        <v>5</v>
      </c>
      <c r="AV506" s="132"/>
      <c r="AW506" s="3">
        <v>1</v>
      </c>
      <c r="AX506" s="42">
        <v>44036</v>
      </c>
      <c r="AY506" s="130">
        <v>5</v>
      </c>
      <c r="AZ506" s="132"/>
      <c r="BA506" s="3">
        <v>1</v>
      </c>
      <c r="BB506" s="42">
        <v>44035</v>
      </c>
      <c r="BC506" s="130">
        <v>5</v>
      </c>
      <c r="BD506" s="132"/>
      <c r="BE506" s="3"/>
      <c r="BF506" s="42"/>
      <c r="BG506" s="130"/>
      <c r="BH506" s="22"/>
    </row>
    <row r="507" spans="1:60" customFormat="1" x14ac:dyDescent="0.25">
      <c r="A507" s="30">
        <v>44047</v>
      </c>
      <c r="B507" s="62">
        <v>0.5</v>
      </c>
      <c r="C507" s="128">
        <f t="shared" si="76"/>
        <v>6</v>
      </c>
      <c r="D507" s="129">
        <f t="shared" si="77"/>
        <v>6</v>
      </c>
      <c r="E507" s="33">
        <f t="shared" si="78"/>
        <v>390</v>
      </c>
      <c r="F507" s="33">
        <v>5</v>
      </c>
      <c r="G507" s="147">
        <v>44047</v>
      </c>
      <c r="H507" s="22"/>
      <c r="I507" s="3">
        <v>6</v>
      </c>
      <c r="J507" s="42">
        <v>44046</v>
      </c>
      <c r="K507" s="130">
        <v>30</v>
      </c>
      <c r="L507" s="22"/>
      <c r="M507" s="3">
        <v>8</v>
      </c>
      <c r="N507" s="42">
        <v>44045</v>
      </c>
      <c r="O507" s="130">
        <v>30</v>
      </c>
      <c r="P507" s="22"/>
      <c r="Q507" s="3">
        <v>8</v>
      </c>
      <c r="R507" s="42">
        <v>44044</v>
      </c>
      <c r="S507" s="130">
        <v>30</v>
      </c>
      <c r="T507" s="22"/>
      <c r="U507" s="3">
        <v>8</v>
      </c>
      <c r="V507" s="42">
        <v>44043</v>
      </c>
      <c r="W507" s="130">
        <v>30</v>
      </c>
      <c r="X507" s="22"/>
      <c r="Y507" s="3">
        <v>5</v>
      </c>
      <c r="Z507" s="42">
        <v>44042</v>
      </c>
      <c r="AA507" s="130">
        <v>30</v>
      </c>
      <c r="AB507" s="22"/>
      <c r="AC507" s="3">
        <v>3</v>
      </c>
      <c r="AD507" s="42">
        <v>44041</v>
      </c>
      <c r="AE507" s="130">
        <v>30</v>
      </c>
      <c r="AF507" s="22"/>
      <c r="AG507" s="3">
        <v>1</v>
      </c>
      <c r="AH507" s="42">
        <v>44040</v>
      </c>
      <c r="AI507" s="130">
        <v>30</v>
      </c>
      <c r="AJ507" s="132"/>
      <c r="AK507" s="3">
        <v>1</v>
      </c>
      <c r="AL507" s="42">
        <v>44039</v>
      </c>
      <c r="AM507" s="130">
        <v>30</v>
      </c>
      <c r="AN507" s="132"/>
      <c r="AO507" s="3">
        <v>1</v>
      </c>
      <c r="AP507" s="42">
        <v>44038</v>
      </c>
      <c r="AQ507" s="130">
        <v>30</v>
      </c>
      <c r="AR507" s="132"/>
      <c r="AS507" s="3">
        <v>1</v>
      </c>
      <c r="AT507" s="42">
        <v>44037</v>
      </c>
      <c r="AU507" s="130">
        <v>30</v>
      </c>
      <c r="AV507" s="132"/>
      <c r="AW507" s="3">
        <v>1</v>
      </c>
      <c r="AX507" s="42">
        <v>44036</v>
      </c>
      <c r="AY507" s="130">
        <v>30</v>
      </c>
      <c r="AZ507" s="132"/>
      <c r="BA507" s="3">
        <v>1</v>
      </c>
      <c r="BB507" s="42">
        <v>44035</v>
      </c>
      <c r="BC507" s="130">
        <v>30</v>
      </c>
      <c r="BD507" s="132"/>
      <c r="BE507" s="3">
        <v>1</v>
      </c>
      <c r="BF507" s="42">
        <v>44034</v>
      </c>
      <c r="BG507" s="130">
        <v>30</v>
      </c>
      <c r="BH507" s="22"/>
    </row>
    <row r="508" spans="1:60" customFormat="1" x14ac:dyDescent="0.25">
      <c r="A508" s="30"/>
      <c r="B508" s="62"/>
      <c r="C508" s="128">
        <f t="shared" si="76"/>
        <v>1</v>
      </c>
      <c r="D508" s="129">
        <f t="shared" si="77"/>
        <v>1</v>
      </c>
      <c r="E508" s="33">
        <f t="shared" si="78"/>
        <v>60</v>
      </c>
      <c r="F508" s="33">
        <v>5</v>
      </c>
      <c r="G508" s="147">
        <v>44047</v>
      </c>
      <c r="H508" s="22"/>
      <c r="I508" s="3">
        <v>6</v>
      </c>
      <c r="J508" s="42">
        <v>44046</v>
      </c>
      <c r="K508" s="130">
        <v>5</v>
      </c>
      <c r="L508" s="22"/>
      <c r="M508" s="3">
        <v>8</v>
      </c>
      <c r="N508" s="42">
        <v>44045</v>
      </c>
      <c r="O508" s="130">
        <v>5</v>
      </c>
      <c r="P508" s="22"/>
      <c r="Q508" s="3"/>
      <c r="R508" s="42"/>
      <c r="S508" s="134">
        <v>0</v>
      </c>
      <c r="T508" s="22"/>
      <c r="U508" s="3">
        <v>8</v>
      </c>
      <c r="V508" s="42">
        <v>44043</v>
      </c>
      <c r="W508" s="130">
        <v>5</v>
      </c>
      <c r="X508" s="22"/>
      <c r="Y508" s="3">
        <v>5</v>
      </c>
      <c r="Z508" s="42">
        <v>44042</v>
      </c>
      <c r="AA508" s="130">
        <v>5</v>
      </c>
      <c r="AB508" s="22"/>
      <c r="AC508" s="3">
        <v>3</v>
      </c>
      <c r="AD508" s="42">
        <v>44041</v>
      </c>
      <c r="AE508" s="130">
        <v>5</v>
      </c>
      <c r="AF508" s="22"/>
      <c r="AG508" s="3">
        <v>1</v>
      </c>
      <c r="AH508" s="42">
        <v>44040</v>
      </c>
      <c r="AI508" s="130">
        <v>5</v>
      </c>
      <c r="AJ508" s="132"/>
      <c r="AK508" s="3">
        <v>1</v>
      </c>
      <c r="AL508" s="42">
        <v>44039</v>
      </c>
      <c r="AM508" s="130">
        <v>5</v>
      </c>
      <c r="AN508" s="132"/>
      <c r="AO508" s="3">
        <v>1</v>
      </c>
      <c r="AP508" s="42">
        <v>44038</v>
      </c>
      <c r="AQ508" s="130">
        <v>5</v>
      </c>
      <c r="AR508" s="132"/>
      <c r="AS508" s="3">
        <v>1</v>
      </c>
      <c r="AT508" s="42">
        <v>44037</v>
      </c>
      <c r="AU508" s="130">
        <v>5</v>
      </c>
      <c r="AV508" s="132"/>
      <c r="AW508" s="3">
        <v>1</v>
      </c>
      <c r="AX508" s="42">
        <v>44036</v>
      </c>
      <c r="AY508" s="130">
        <v>5</v>
      </c>
      <c r="AZ508" s="132"/>
      <c r="BA508" s="3">
        <v>1</v>
      </c>
      <c r="BB508" s="42">
        <v>44035</v>
      </c>
      <c r="BC508" s="130">
        <v>5</v>
      </c>
      <c r="BD508" s="132"/>
      <c r="BE508" s="3">
        <v>1</v>
      </c>
      <c r="BF508" s="42">
        <v>44034</v>
      </c>
      <c r="BG508" s="130">
        <v>5</v>
      </c>
      <c r="BH508" s="22"/>
    </row>
    <row r="509" spans="1:60" customFormat="1" x14ac:dyDescent="0.25">
      <c r="A509" s="30">
        <v>44047</v>
      </c>
      <c r="B509" s="62">
        <v>0.58333333333333337</v>
      </c>
      <c r="C509" s="128">
        <f t="shared" si="76"/>
        <v>1</v>
      </c>
      <c r="D509" s="129">
        <f t="shared" si="77"/>
        <v>1</v>
      </c>
      <c r="E509" s="33">
        <f t="shared" si="78"/>
        <v>65</v>
      </c>
      <c r="F509" s="33">
        <v>5</v>
      </c>
      <c r="G509" s="147">
        <v>44047</v>
      </c>
      <c r="H509" s="22"/>
      <c r="I509" s="3">
        <v>6</v>
      </c>
      <c r="J509" s="42">
        <v>44046</v>
      </c>
      <c r="K509" s="130">
        <v>5</v>
      </c>
      <c r="L509" s="22"/>
      <c r="M509" s="3">
        <v>8</v>
      </c>
      <c r="N509" s="42">
        <v>44045</v>
      </c>
      <c r="O509" s="130">
        <v>5</v>
      </c>
      <c r="P509" s="22"/>
      <c r="Q509" s="3">
        <v>8</v>
      </c>
      <c r="R509" s="42">
        <v>44044</v>
      </c>
      <c r="S509" s="130">
        <v>5</v>
      </c>
      <c r="T509" s="22"/>
      <c r="U509" s="3">
        <v>8</v>
      </c>
      <c r="V509" s="42">
        <v>44043</v>
      </c>
      <c r="W509" s="130">
        <v>5</v>
      </c>
      <c r="X509" s="22"/>
      <c r="Y509" s="3">
        <v>5</v>
      </c>
      <c r="Z509" s="42">
        <v>44042</v>
      </c>
      <c r="AA509" s="130">
        <v>5</v>
      </c>
      <c r="AB509" s="22"/>
      <c r="AC509" s="3">
        <v>3</v>
      </c>
      <c r="AD509" s="42">
        <v>44041</v>
      </c>
      <c r="AE509" s="130">
        <v>5</v>
      </c>
      <c r="AF509" s="22"/>
      <c r="AG509" s="3">
        <v>1</v>
      </c>
      <c r="AH509" s="42">
        <v>44040</v>
      </c>
      <c r="AI509" s="130">
        <v>5</v>
      </c>
      <c r="AJ509" s="132"/>
      <c r="AK509" s="3">
        <v>1</v>
      </c>
      <c r="AL509" s="42">
        <v>44039</v>
      </c>
      <c r="AM509" s="130">
        <v>5</v>
      </c>
      <c r="AN509" s="132"/>
      <c r="AO509" s="3">
        <v>1</v>
      </c>
      <c r="AP509" s="42">
        <v>44038</v>
      </c>
      <c r="AQ509" s="130">
        <v>5</v>
      </c>
      <c r="AR509" s="132"/>
      <c r="AS509" s="3">
        <v>1</v>
      </c>
      <c r="AT509" s="42">
        <v>44037</v>
      </c>
      <c r="AU509" s="130">
        <v>5</v>
      </c>
      <c r="AV509" s="132"/>
      <c r="AW509" s="3">
        <v>1</v>
      </c>
      <c r="AX509" s="42">
        <v>44036</v>
      </c>
      <c r="AY509" s="130">
        <v>5</v>
      </c>
      <c r="AZ509" s="132"/>
      <c r="BA509" s="3">
        <v>1</v>
      </c>
      <c r="BB509" s="42">
        <v>44035</v>
      </c>
      <c r="BC509" s="130">
        <v>5</v>
      </c>
      <c r="BD509" s="132"/>
      <c r="BE509" s="3">
        <v>1</v>
      </c>
      <c r="BF509" s="42">
        <v>44034</v>
      </c>
      <c r="BG509" s="130">
        <v>5</v>
      </c>
      <c r="BH509" s="22"/>
    </row>
    <row r="510" spans="1:60" customFormat="1" x14ac:dyDescent="0.25">
      <c r="A510" s="30"/>
      <c r="B510" s="62"/>
      <c r="C510" s="128">
        <f t="shared" si="76"/>
        <v>1</v>
      </c>
      <c r="D510" s="129">
        <f t="shared" si="77"/>
        <v>1</v>
      </c>
      <c r="E510" s="33">
        <f t="shared" si="78"/>
        <v>45</v>
      </c>
      <c r="F510" s="33">
        <v>5</v>
      </c>
      <c r="G510" s="147">
        <v>44047</v>
      </c>
      <c r="H510" s="22"/>
      <c r="I510" s="3">
        <v>6</v>
      </c>
      <c r="J510" s="42">
        <v>44046</v>
      </c>
      <c r="K510" s="130">
        <v>5</v>
      </c>
      <c r="L510" s="22"/>
      <c r="M510" s="3">
        <v>8</v>
      </c>
      <c r="N510" s="42">
        <v>44045</v>
      </c>
      <c r="O510" s="130">
        <v>5</v>
      </c>
      <c r="P510" s="22"/>
      <c r="Q510" s="3">
        <v>8</v>
      </c>
      <c r="R510" s="42">
        <v>44044</v>
      </c>
      <c r="S510" s="130">
        <v>5</v>
      </c>
      <c r="T510" s="22"/>
      <c r="U510" s="3">
        <v>8</v>
      </c>
      <c r="V510" s="42">
        <v>44043</v>
      </c>
      <c r="W510" s="130">
        <v>5</v>
      </c>
      <c r="X510" s="22"/>
      <c r="Y510" s="3">
        <v>5</v>
      </c>
      <c r="Z510" s="42">
        <v>44042</v>
      </c>
      <c r="AA510" s="130">
        <v>5</v>
      </c>
      <c r="AB510" s="22"/>
      <c r="AC510" s="3">
        <v>3</v>
      </c>
      <c r="AD510" s="42">
        <v>44041</v>
      </c>
      <c r="AE510" s="130">
        <v>5</v>
      </c>
      <c r="AF510" s="22"/>
      <c r="AG510" s="3">
        <v>1</v>
      </c>
      <c r="AH510" s="42">
        <v>44040</v>
      </c>
      <c r="AI510" s="130">
        <v>5</v>
      </c>
      <c r="AJ510" s="132"/>
      <c r="AK510" s="3"/>
      <c r="AL510" s="42"/>
      <c r="AM510" s="134">
        <v>0</v>
      </c>
      <c r="AN510" s="132"/>
      <c r="AO510" s="3">
        <v>1</v>
      </c>
      <c r="AP510" s="42">
        <v>44038</v>
      </c>
      <c r="AQ510" s="130">
        <v>5</v>
      </c>
      <c r="AR510" s="132"/>
      <c r="AS510" s="3">
        <v>1</v>
      </c>
      <c r="AT510" s="42">
        <v>44037</v>
      </c>
      <c r="AU510" s="130">
        <v>5</v>
      </c>
      <c r="AV510" s="132"/>
      <c r="AW510" s="3"/>
      <c r="AX510" s="42"/>
      <c r="AY510" s="130"/>
      <c r="AZ510" s="132"/>
      <c r="BA510" s="3"/>
      <c r="BB510" s="42"/>
      <c r="BC510" s="130"/>
      <c r="BD510" s="132"/>
      <c r="BE510" s="3"/>
      <c r="BF510" s="42"/>
      <c r="BG510" s="130"/>
      <c r="BH510" s="22"/>
    </row>
    <row r="511" spans="1:60" customFormat="1" x14ac:dyDescent="0.25">
      <c r="A511" s="30"/>
      <c r="B511" s="62"/>
      <c r="C511" s="128">
        <f t="shared" si="76"/>
        <v>1</v>
      </c>
      <c r="D511" s="129">
        <f t="shared" si="77"/>
        <v>1</v>
      </c>
      <c r="E511" s="33">
        <f t="shared" si="78"/>
        <v>30</v>
      </c>
      <c r="F511" s="33">
        <v>5</v>
      </c>
      <c r="G511" s="147">
        <v>44047</v>
      </c>
      <c r="H511" s="22"/>
      <c r="I511" s="3">
        <v>6</v>
      </c>
      <c r="J511" s="42">
        <v>44046</v>
      </c>
      <c r="K511" s="130">
        <v>5</v>
      </c>
      <c r="L511" s="22"/>
      <c r="M511" s="3">
        <v>8</v>
      </c>
      <c r="N511" s="42">
        <v>44045</v>
      </c>
      <c r="O511" s="130">
        <v>5</v>
      </c>
      <c r="P511" s="22"/>
      <c r="Q511" s="3">
        <v>8</v>
      </c>
      <c r="R511" s="42">
        <v>44044</v>
      </c>
      <c r="S511" s="130">
        <v>5</v>
      </c>
      <c r="T511" s="22"/>
      <c r="U511" s="3">
        <v>8</v>
      </c>
      <c r="V511" s="42">
        <v>44043</v>
      </c>
      <c r="W511" s="130">
        <v>5</v>
      </c>
      <c r="X511" s="22"/>
      <c r="Y511" s="3">
        <v>5</v>
      </c>
      <c r="Z511" s="42">
        <v>44042</v>
      </c>
      <c r="AA511" s="130">
        <v>5</v>
      </c>
      <c r="AB511" s="22"/>
      <c r="AC511" s="3">
        <v>3</v>
      </c>
      <c r="AD511" s="42">
        <v>44041</v>
      </c>
      <c r="AE511" s="130">
        <v>5</v>
      </c>
      <c r="AF511" s="22"/>
      <c r="AG511" s="3"/>
      <c r="AH511" s="42"/>
      <c r="AI511" s="151"/>
      <c r="AJ511" s="132"/>
      <c r="AK511" s="3"/>
      <c r="AL511" s="42"/>
      <c r="AM511" s="151"/>
      <c r="AN511" s="132"/>
      <c r="AO511" s="3"/>
      <c r="AP511" s="42"/>
      <c r="AQ511" s="130"/>
      <c r="AR511" s="132"/>
      <c r="AS511" s="3"/>
      <c r="AT511" s="42"/>
      <c r="AU511" s="130"/>
      <c r="AV511" s="132"/>
      <c r="AW511" s="3"/>
      <c r="AX511" s="42"/>
      <c r="AY511" s="130"/>
      <c r="AZ511" s="132"/>
      <c r="BA511" s="3"/>
      <c r="BB511" s="42"/>
      <c r="BC511" s="130"/>
      <c r="BD511" s="132"/>
      <c r="BE511" s="3"/>
      <c r="BF511" s="42"/>
      <c r="BG511" s="33"/>
      <c r="BH511" s="22"/>
    </row>
    <row r="512" spans="1:60" customFormat="1" x14ac:dyDescent="0.25">
      <c r="A512" s="30"/>
      <c r="B512" s="62"/>
      <c r="C512" s="128">
        <f>ABS(MAX(K512,O512,S512,W512,AA512,AE512,AI512,AM512,AQ512,AU512,AY512,BC512,BG512)/F512)</f>
        <v>1</v>
      </c>
      <c r="D512" s="129">
        <f>C512</f>
        <v>1</v>
      </c>
      <c r="E512" s="33">
        <f>SUM(K512,O512,S512,W512,AA512,AE512,AI512,AM512,AQ512,AU512,AY512,BC512,BG512)</f>
        <v>15</v>
      </c>
      <c r="F512" s="33">
        <v>5</v>
      </c>
      <c r="G512" s="147">
        <v>44047</v>
      </c>
      <c r="H512" s="22"/>
      <c r="I512" s="3"/>
      <c r="J512" s="42"/>
      <c r="K512" s="134">
        <v>0</v>
      </c>
      <c r="L512" s="22"/>
      <c r="M512" s="3"/>
      <c r="N512" s="42"/>
      <c r="O512" s="134">
        <v>0</v>
      </c>
      <c r="P512" s="22"/>
      <c r="Q512" s="3"/>
      <c r="R512" s="42"/>
      <c r="S512" s="134">
        <v>0</v>
      </c>
      <c r="T512" s="22"/>
      <c r="U512" s="3"/>
      <c r="V512" s="42"/>
      <c r="W512" s="134">
        <v>0</v>
      </c>
      <c r="X512" s="22"/>
      <c r="Y512" s="3"/>
      <c r="Z512" s="42"/>
      <c r="AA512" s="134">
        <v>0</v>
      </c>
      <c r="AB512" s="22"/>
      <c r="AC512" s="3"/>
      <c r="AD512" s="42"/>
      <c r="AE512" s="134">
        <v>0</v>
      </c>
      <c r="AF512" s="22"/>
      <c r="AG512" s="3"/>
      <c r="AH512" s="42"/>
      <c r="AI512" s="134">
        <v>0</v>
      </c>
      <c r="AJ512" s="132"/>
      <c r="AK512" s="3"/>
      <c r="AL512" s="42"/>
      <c r="AM512" s="134">
        <v>0</v>
      </c>
      <c r="AN512" s="132"/>
      <c r="AO512" s="3"/>
      <c r="AP512" s="42"/>
      <c r="AQ512" s="134">
        <v>0</v>
      </c>
      <c r="AR512" s="132"/>
      <c r="AS512" s="3"/>
      <c r="AT512" s="42"/>
      <c r="AU512" s="134">
        <v>0</v>
      </c>
      <c r="AV512" s="132"/>
      <c r="AW512" s="3">
        <v>1</v>
      </c>
      <c r="AX512" s="42">
        <v>44036</v>
      </c>
      <c r="AY512" s="130">
        <v>5</v>
      </c>
      <c r="AZ512" s="22"/>
      <c r="BA512" s="3">
        <v>1</v>
      </c>
      <c r="BB512" s="42">
        <v>44035</v>
      </c>
      <c r="BC512" s="130">
        <v>5</v>
      </c>
      <c r="BD512" s="22"/>
      <c r="BE512" s="3">
        <v>1</v>
      </c>
      <c r="BF512" s="42">
        <v>44034</v>
      </c>
      <c r="BG512" s="130">
        <v>5</v>
      </c>
      <c r="BH512" s="22"/>
    </row>
    <row r="513" spans="1:60" customFormat="1" x14ac:dyDescent="0.25">
      <c r="A513" s="30">
        <v>44047</v>
      </c>
      <c r="B513" s="62">
        <v>0.625</v>
      </c>
      <c r="C513" s="128">
        <f t="shared" si="76"/>
        <v>2</v>
      </c>
      <c r="D513" s="129">
        <f t="shared" si="77"/>
        <v>2</v>
      </c>
      <c r="E513" s="33">
        <f t="shared" si="78"/>
        <v>130</v>
      </c>
      <c r="F513" s="33">
        <v>5</v>
      </c>
      <c r="G513" s="147">
        <v>44047</v>
      </c>
      <c r="H513" s="22"/>
      <c r="I513" s="3">
        <v>6</v>
      </c>
      <c r="J513" s="42">
        <v>44046</v>
      </c>
      <c r="K513" s="130">
        <v>10</v>
      </c>
      <c r="L513" s="22"/>
      <c r="M513" s="3">
        <v>8</v>
      </c>
      <c r="N513" s="42">
        <v>44045</v>
      </c>
      <c r="O513" s="130">
        <v>10</v>
      </c>
      <c r="P513" s="22"/>
      <c r="Q513" s="3">
        <v>8</v>
      </c>
      <c r="R513" s="42">
        <v>44044</v>
      </c>
      <c r="S513" s="130">
        <v>10</v>
      </c>
      <c r="T513" s="22"/>
      <c r="U513" s="3">
        <v>8</v>
      </c>
      <c r="V513" s="42">
        <v>44043</v>
      </c>
      <c r="W513" s="130">
        <v>10</v>
      </c>
      <c r="X513" s="22"/>
      <c r="Y513" s="3">
        <v>5</v>
      </c>
      <c r="Z513" s="42">
        <v>44042</v>
      </c>
      <c r="AA513" s="130">
        <v>10</v>
      </c>
      <c r="AB513" s="22"/>
      <c r="AC513" s="3">
        <v>3</v>
      </c>
      <c r="AD513" s="42">
        <v>44041</v>
      </c>
      <c r="AE513" s="130">
        <v>10</v>
      </c>
      <c r="AF513" s="22"/>
      <c r="AG513" s="3">
        <v>1</v>
      </c>
      <c r="AH513" s="42">
        <v>44040</v>
      </c>
      <c r="AI513" s="130">
        <v>10</v>
      </c>
      <c r="AJ513" s="132"/>
      <c r="AK513" s="3">
        <v>1</v>
      </c>
      <c r="AL513" s="42">
        <v>44039</v>
      </c>
      <c r="AM513" s="130">
        <v>10</v>
      </c>
      <c r="AN513" s="132"/>
      <c r="AO513" s="3">
        <v>1</v>
      </c>
      <c r="AP513" s="42">
        <v>44038</v>
      </c>
      <c r="AQ513" s="130">
        <v>10</v>
      </c>
      <c r="AR513" s="132"/>
      <c r="AS513" s="3">
        <v>1</v>
      </c>
      <c r="AT513" s="42">
        <v>44037</v>
      </c>
      <c r="AU513" s="130">
        <v>10</v>
      </c>
      <c r="AV513" s="132"/>
      <c r="AW513" s="3">
        <v>1</v>
      </c>
      <c r="AX513" s="42">
        <v>44036</v>
      </c>
      <c r="AY513" s="130">
        <v>10</v>
      </c>
      <c r="AZ513" s="132"/>
      <c r="BA513" s="3">
        <v>1</v>
      </c>
      <c r="BB513" s="42">
        <v>44035</v>
      </c>
      <c r="BC513" s="130">
        <v>10</v>
      </c>
      <c r="BD513" s="132"/>
      <c r="BE513" s="3">
        <v>1</v>
      </c>
      <c r="BF513" s="42">
        <v>44034</v>
      </c>
      <c r="BG513" s="130">
        <v>10</v>
      </c>
      <c r="BH513" s="22"/>
    </row>
    <row r="514" spans="1:60" customFormat="1" x14ac:dyDescent="0.25">
      <c r="A514" s="30"/>
      <c r="B514" s="62"/>
      <c r="C514" s="128">
        <f t="shared" si="76"/>
        <v>1</v>
      </c>
      <c r="D514" s="129">
        <f t="shared" si="77"/>
        <v>1</v>
      </c>
      <c r="E514" s="33">
        <f t="shared" si="78"/>
        <v>60</v>
      </c>
      <c r="F514" s="33">
        <v>5</v>
      </c>
      <c r="G514" s="147">
        <v>44047</v>
      </c>
      <c r="H514" s="22"/>
      <c r="I514" s="3">
        <v>6</v>
      </c>
      <c r="J514" s="42">
        <v>44046</v>
      </c>
      <c r="K514" s="130">
        <v>5</v>
      </c>
      <c r="L514" s="22"/>
      <c r="M514" s="3">
        <v>8</v>
      </c>
      <c r="N514" s="42">
        <v>44045</v>
      </c>
      <c r="O514" s="130">
        <v>5</v>
      </c>
      <c r="P514" s="22"/>
      <c r="Q514" s="3">
        <v>8</v>
      </c>
      <c r="R514" s="42">
        <v>44044</v>
      </c>
      <c r="S514" s="130">
        <v>5</v>
      </c>
      <c r="T514" s="22"/>
      <c r="U514" s="3">
        <v>8</v>
      </c>
      <c r="V514" s="42">
        <v>44043</v>
      </c>
      <c r="W514" s="130">
        <v>5</v>
      </c>
      <c r="X514" s="22"/>
      <c r="Y514" s="3">
        <v>5</v>
      </c>
      <c r="Z514" s="42">
        <v>44042</v>
      </c>
      <c r="AA514" s="130">
        <v>5</v>
      </c>
      <c r="AB514" s="22"/>
      <c r="AC514" s="3">
        <v>3</v>
      </c>
      <c r="AD514" s="42">
        <v>44041</v>
      </c>
      <c r="AE514" s="130">
        <v>5</v>
      </c>
      <c r="AF514" s="22"/>
      <c r="AG514" s="3">
        <v>1</v>
      </c>
      <c r="AH514" s="42">
        <v>44040</v>
      </c>
      <c r="AI514" s="130">
        <v>5</v>
      </c>
      <c r="AJ514" s="132"/>
      <c r="AK514" s="3">
        <v>1</v>
      </c>
      <c r="AL514" s="42">
        <v>44039</v>
      </c>
      <c r="AM514" s="130">
        <v>5</v>
      </c>
      <c r="AN514" s="132"/>
      <c r="AO514" s="3">
        <v>1</v>
      </c>
      <c r="AP514" s="42">
        <v>44038</v>
      </c>
      <c r="AQ514" s="130">
        <v>5</v>
      </c>
      <c r="AR514" s="132"/>
      <c r="AS514" s="3">
        <v>1</v>
      </c>
      <c r="AT514" s="42">
        <v>44037</v>
      </c>
      <c r="AU514" s="130">
        <v>5</v>
      </c>
      <c r="AV514" s="132"/>
      <c r="AW514" s="3">
        <v>1</v>
      </c>
      <c r="AX514" s="42">
        <v>44036</v>
      </c>
      <c r="AY514" s="130">
        <v>5</v>
      </c>
      <c r="AZ514" s="132"/>
      <c r="BA514" s="3">
        <v>1</v>
      </c>
      <c r="BB514" s="42">
        <v>44035</v>
      </c>
      <c r="BC514" s="130">
        <v>5</v>
      </c>
      <c r="BD514" s="132"/>
      <c r="BE514" s="3"/>
      <c r="BF514" s="42"/>
      <c r="BG514" s="130"/>
      <c r="BH514" s="22"/>
    </row>
    <row r="515" spans="1:60" customFormat="1" x14ac:dyDescent="0.25">
      <c r="A515" s="30">
        <v>44047</v>
      </c>
      <c r="B515" s="62">
        <v>0.66666666666666663</v>
      </c>
      <c r="C515" s="128">
        <f t="shared" si="76"/>
        <v>1</v>
      </c>
      <c r="D515" s="129">
        <f t="shared" si="77"/>
        <v>1</v>
      </c>
      <c r="E515" s="33">
        <f t="shared" si="78"/>
        <v>65</v>
      </c>
      <c r="F515" s="33">
        <v>5</v>
      </c>
      <c r="G515" s="147">
        <v>44047</v>
      </c>
      <c r="H515" s="22"/>
      <c r="I515" s="3">
        <v>6</v>
      </c>
      <c r="J515" s="42">
        <v>44046</v>
      </c>
      <c r="K515" s="130">
        <v>5</v>
      </c>
      <c r="L515" s="22"/>
      <c r="M515" s="3">
        <v>8</v>
      </c>
      <c r="N515" s="42">
        <v>44045</v>
      </c>
      <c r="O515" s="130">
        <v>5</v>
      </c>
      <c r="P515" s="22"/>
      <c r="Q515" s="3">
        <v>8</v>
      </c>
      <c r="R515" s="42">
        <v>44044</v>
      </c>
      <c r="S515" s="130">
        <v>5</v>
      </c>
      <c r="T515" s="22"/>
      <c r="U515" s="3">
        <v>8</v>
      </c>
      <c r="V515" s="42">
        <v>44043</v>
      </c>
      <c r="W515" s="130">
        <v>5</v>
      </c>
      <c r="X515" s="22"/>
      <c r="Y515" s="3">
        <v>5</v>
      </c>
      <c r="Z515" s="42">
        <v>44042</v>
      </c>
      <c r="AA515" s="130">
        <v>5</v>
      </c>
      <c r="AB515" s="22"/>
      <c r="AC515" s="3">
        <v>3</v>
      </c>
      <c r="AD515" s="42">
        <v>44041</v>
      </c>
      <c r="AE515" s="130">
        <v>5</v>
      </c>
      <c r="AF515" s="22"/>
      <c r="AG515" s="3">
        <v>1</v>
      </c>
      <c r="AH515" s="42">
        <v>44040</v>
      </c>
      <c r="AI515" s="130">
        <v>5</v>
      </c>
      <c r="AJ515" s="132"/>
      <c r="AK515" s="3">
        <v>1</v>
      </c>
      <c r="AL515" s="42">
        <v>44039</v>
      </c>
      <c r="AM515" s="130">
        <v>5</v>
      </c>
      <c r="AN515" s="132"/>
      <c r="AO515" s="3">
        <v>1</v>
      </c>
      <c r="AP515" s="42">
        <v>44038</v>
      </c>
      <c r="AQ515" s="130">
        <v>5</v>
      </c>
      <c r="AR515" s="132"/>
      <c r="AS515" s="3">
        <v>1</v>
      </c>
      <c r="AT515" s="42">
        <v>44037</v>
      </c>
      <c r="AU515" s="130">
        <v>5</v>
      </c>
      <c r="AV515" s="132"/>
      <c r="AW515" s="3">
        <v>1</v>
      </c>
      <c r="AX515" s="42">
        <v>44036</v>
      </c>
      <c r="AY515" s="130">
        <v>5</v>
      </c>
      <c r="AZ515" s="132"/>
      <c r="BA515" s="3">
        <v>1</v>
      </c>
      <c r="BB515" s="42">
        <v>44035</v>
      </c>
      <c r="BC515" s="130">
        <v>5</v>
      </c>
      <c r="BD515" s="132"/>
      <c r="BE515" s="3">
        <v>1</v>
      </c>
      <c r="BF515" s="42">
        <v>44034</v>
      </c>
      <c r="BG515" s="130">
        <v>5</v>
      </c>
      <c r="BH515" s="22"/>
    </row>
    <row r="516" spans="1:60" customFormat="1" x14ac:dyDescent="0.25">
      <c r="A516" s="30"/>
      <c r="B516" s="62"/>
      <c r="C516" s="128">
        <f t="shared" si="76"/>
        <v>1</v>
      </c>
      <c r="D516" s="129">
        <f t="shared" si="77"/>
        <v>1</v>
      </c>
      <c r="E516" s="33">
        <f t="shared" si="78"/>
        <v>60</v>
      </c>
      <c r="F516" s="33">
        <v>5</v>
      </c>
      <c r="G516" s="147">
        <v>44047</v>
      </c>
      <c r="H516" s="22"/>
      <c r="I516" s="3">
        <v>6</v>
      </c>
      <c r="J516" s="42">
        <v>44046</v>
      </c>
      <c r="K516" s="130">
        <v>5</v>
      </c>
      <c r="L516" s="22"/>
      <c r="M516" s="3"/>
      <c r="N516" s="42"/>
      <c r="O516" s="134">
        <v>0</v>
      </c>
      <c r="P516" s="22"/>
      <c r="Q516" s="3">
        <v>8</v>
      </c>
      <c r="R516" s="42">
        <v>44044</v>
      </c>
      <c r="S516" s="130">
        <v>5</v>
      </c>
      <c r="T516" s="22"/>
      <c r="U516" s="3">
        <v>8</v>
      </c>
      <c r="V516" s="42">
        <v>44043</v>
      </c>
      <c r="W516" s="130">
        <v>5</v>
      </c>
      <c r="X516" s="22"/>
      <c r="Y516" s="3">
        <v>5</v>
      </c>
      <c r="Z516" s="42">
        <v>44042</v>
      </c>
      <c r="AA516" s="130">
        <v>5</v>
      </c>
      <c r="AB516" s="22"/>
      <c r="AC516" s="3">
        <v>3</v>
      </c>
      <c r="AD516" s="42">
        <v>44041</v>
      </c>
      <c r="AE516" s="130">
        <v>5</v>
      </c>
      <c r="AF516" s="22"/>
      <c r="AG516" s="3">
        <v>1</v>
      </c>
      <c r="AH516" s="42">
        <v>44040</v>
      </c>
      <c r="AI516" s="130">
        <v>5</v>
      </c>
      <c r="AJ516" s="132"/>
      <c r="AK516" s="3">
        <v>1</v>
      </c>
      <c r="AL516" s="42">
        <v>44039</v>
      </c>
      <c r="AM516" s="130">
        <v>5</v>
      </c>
      <c r="AN516" s="132"/>
      <c r="AO516" s="3">
        <v>1</v>
      </c>
      <c r="AP516" s="42">
        <v>44038</v>
      </c>
      <c r="AQ516" s="130">
        <v>5</v>
      </c>
      <c r="AR516" s="132"/>
      <c r="AS516" s="3">
        <v>1</v>
      </c>
      <c r="AT516" s="42">
        <v>44037</v>
      </c>
      <c r="AU516" s="130">
        <v>5</v>
      </c>
      <c r="AV516" s="132"/>
      <c r="AW516" s="3">
        <v>1</v>
      </c>
      <c r="AX516" s="42">
        <v>44036</v>
      </c>
      <c r="AY516" s="130">
        <v>5</v>
      </c>
      <c r="AZ516" s="132"/>
      <c r="BA516" s="3">
        <v>1</v>
      </c>
      <c r="BB516" s="42">
        <v>44035</v>
      </c>
      <c r="BC516" s="130">
        <v>5</v>
      </c>
      <c r="BD516" s="132"/>
      <c r="BE516" s="3">
        <v>1</v>
      </c>
      <c r="BF516" s="42">
        <v>44034</v>
      </c>
      <c r="BG516" s="130">
        <v>5</v>
      </c>
      <c r="BH516" s="22"/>
    </row>
    <row r="517" spans="1:60" customFormat="1" x14ac:dyDescent="0.25">
      <c r="A517" s="30"/>
      <c r="B517" s="62"/>
      <c r="C517" s="128">
        <f t="shared" si="76"/>
        <v>1</v>
      </c>
      <c r="D517" s="129">
        <f t="shared" si="77"/>
        <v>1</v>
      </c>
      <c r="E517" s="33">
        <f t="shared" si="78"/>
        <v>50</v>
      </c>
      <c r="F517" s="33">
        <v>5</v>
      </c>
      <c r="G517" s="147">
        <v>44047</v>
      </c>
      <c r="H517" s="22"/>
      <c r="I517" s="3">
        <v>6</v>
      </c>
      <c r="J517" s="42">
        <v>44046</v>
      </c>
      <c r="K517" s="130">
        <v>5</v>
      </c>
      <c r="L517" s="22"/>
      <c r="M517" s="3">
        <v>8</v>
      </c>
      <c r="N517" s="42">
        <v>44045</v>
      </c>
      <c r="O517" s="130">
        <v>5</v>
      </c>
      <c r="P517" s="22"/>
      <c r="Q517" s="3">
        <v>8</v>
      </c>
      <c r="R517" s="42">
        <v>44044</v>
      </c>
      <c r="S517" s="130">
        <v>5</v>
      </c>
      <c r="T517" s="22"/>
      <c r="U517" s="3"/>
      <c r="V517" s="42"/>
      <c r="W517" s="134">
        <v>0</v>
      </c>
      <c r="X517" s="22"/>
      <c r="Y517" s="3">
        <v>5</v>
      </c>
      <c r="Z517" s="42">
        <v>44042</v>
      </c>
      <c r="AA517" s="130">
        <v>5</v>
      </c>
      <c r="AB517" s="22"/>
      <c r="AC517" s="3">
        <v>3</v>
      </c>
      <c r="AD517" s="42">
        <v>44041</v>
      </c>
      <c r="AE517" s="130">
        <v>5</v>
      </c>
      <c r="AF517" s="22"/>
      <c r="AG517" s="3">
        <v>1</v>
      </c>
      <c r="AH517" s="42">
        <v>44040</v>
      </c>
      <c r="AI517" s="130">
        <v>5</v>
      </c>
      <c r="AJ517" s="132"/>
      <c r="AK517" s="3">
        <v>1</v>
      </c>
      <c r="AL517" s="42">
        <v>44039</v>
      </c>
      <c r="AM517" s="130">
        <v>5</v>
      </c>
      <c r="AN517" s="132"/>
      <c r="AO517" s="3">
        <v>1</v>
      </c>
      <c r="AP517" s="42">
        <v>44038</v>
      </c>
      <c r="AQ517" s="130">
        <v>5</v>
      </c>
      <c r="AR517" s="132"/>
      <c r="AS517" s="3">
        <v>1</v>
      </c>
      <c r="AT517" s="42">
        <v>44037</v>
      </c>
      <c r="AU517" s="130">
        <v>5</v>
      </c>
      <c r="AV517" s="132"/>
      <c r="AW517" s="3">
        <v>1</v>
      </c>
      <c r="AX517" s="42">
        <v>44036</v>
      </c>
      <c r="AY517" s="130">
        <v>5</v>
      </c>
      <c r="AZ517" s="132"/>
      <c r="BA517" s="3"/>
      <c r="BB517" s="42"/>
      <c r="BC517" s="130"/>
      <c r="BD517" s="132"/>
      <c r="BE517" s="3"/>
      <c r="BF517" s="42"/>
      <c r="BG517" s="130"/>
      <c r="BH517" s="22"/>
    </row>
    <row r="518" spans="1:60" customFormat="1" x14ac:dyDescent="0.25">
      <c r="A518" s="30"/>
      <c r="B518" s="62"/>
      <c r="C518" s="128">
        <f t="shared" si="76"/>
        <v>2</v>
      </c>
      <c r="D518" s="129">
        <f t="shared" si="77"/>
        <v>2</v>
      </c>
      <c r="E518" s="33">
        <f t="shared" si="78"/>
        <v>10</v>
      </c>
      <c r="F518" s="33">
        <v>5</v>
      </c>
      <c r="G518" s="147">
        <v>44047</v>
      </c>
      <c r="H518" s="22"/>
      <c r="I518" s="3">
        <v>6</v>
      </c>
      <c r="J518" s="42">
        <v>44046</v>
      </c>
      <c r="K518" s="130">
        <v>10</v>
      </c>
      <c r="L518" s="22"/>
      <c r="M518" s="3"/>
      <c r="N518" s="42"/>
      <c r="O518" s="33"/>
      <c r="P518" s="22"/>
      <c r="Q518" s="3"/>
      <c r="R518" s="42"/>
      <c r="S518" s="33"/>
      <c r="T518" s="22"/>
      <c r="U518" s="3"/>
      <c r="V518" s="42"/>
      <c r="W518" s="130"/>
      <c r="X518" s="22"/>
      <c r="Y518" s="3"/>
      <c r="Z518" s="42"/>
      <c r="AA518" s="130"/>
      <c r="AB518" s="22"/>
      <c r="AC518" s="3"/>
      <c r="AD518" s="42"/>
      <c r="AE518" s="33"/>
      <c r="AF518" s="22"/>
      <c r="AG518" s="3"/>
      <c r="AH518" s="42"/>
      <c r="AI518" s="130"/>
      <c r="AJ518" s="132"/>
      <c r="AK518" s="3"/>
      <c r="AL518" s="42"/>
      <c r="AM518" s="130"/>
      <c r="AN518" s="132"/>
      <c r="AO518" s="3"/>
      <c r="AP518" s="42"/>
      <c r="AQ518" s="130"/>
      <c r="AR518" s="132"/>
      <c r="AS518" s="3"/>
      <c r="AT518" s="42"/>
      <c r="AU518" s="130"/>
      <c r="AV518" s="132"/>
      <c r="AW518" s="3"/>
      <c r="AX518" s="42"/>
      <c r="AY518" s="130"/>
      <c r="AZ518" s="132"/>
      <c r="BA518" s="3"/>
      <c r="BB518" s="42"/>
      <c r="BC518" s="130"/>
      <c r="BD518" s="22"/>
      <c r="BE518" s="3"/>
      <c r="BF518" s="42"/>
      <c r="BG518" s="33"/>
      <c r="BH518" s="22"/>
    </row>
    <row r="519" spans="1:60" customFormat="1" x14ac:dyDescent="0.25">
      <c r="A519" s="30">
        <v>44047</v>
      </c>
      <c r="B519" s="62">
        <v>0.70833333333333337</v>
      </c>
      <c r="C519" s="128">
        <f t="shared" si="76"/>
        <v>4</v>
      </c>
      <c r="D519" s="129">
        <f t="shared" si="77"/>
        <v>4</v>
      </c>
      <c r="E519" s="33">
        <f t="shared" si="78"/>
        <v>260</v>
      </c>
      <c r="F519" s="33">
        <v>5</v>
      </c>
      <c r="G519" s="147">
        <v>44047</v>
      </c>
      <c r="H519" s="22"/>
      <c r="I519" s="3">
        <v>6</v>
      </c>
      <c r="J519" s="42">
        <v>44046</v>
      </c>
      <c r="K519" s="130">
        <v>20</v>
      </c>
      <c r="L519" s="22"/>
      <c r="M519" s="3">
        <v>8</v>
      </c>
      <c r="N519" s="42">
        <v>44045</v>
      </c>
      <c r="O519" s="130">
        <v>20</v>
      </c>
      <c r="P519" s="22"/>
      <c r="Q519" s="3">
        <v>8</v>
      </c>
      <c r="R519" s="42">
        <v>44044</v>
      </c>
      <c r="S519" s="130">
        <v>20</v>
      </c>
      <c r="T519" s="22"/>
      <c r="U519" s="3">
        <v>8</v>
      </c>
      <c r="V519" s="42">
        <v>44043</v>
      </c>
      <c r="W519" s="130">
        <v>20</v>
      </c>
      <c r="X519" s="22"/>
      <c r="Y519" s="3">
        <v>5</v>
      </c>
      <c r="Z519" s="42">
        <v>44042</v>
      </c>
      <c r="AA519" s="130">
        <v>20</v>
      </c>
      <c r="AB519" s="22"/>
      <c r="AC519" s="3">
        <v>3</v>
      </c>
      <c r="AD519" s="42">
        <v>44041</v>
      </c>
      <c r="AE519" s="130">
        <v>20</v>
      </c>
      <c r="AF519" s="22"/>
      <c r="AG519" s="3">
        <v>1</v>
      </c>
      <c r="AH519" s="42">
        <v>44040</v>
      </c>
      <c r="AI519" s="130">
        <v>20</v>
      </c>
      <c r="AJ519" s="132"/>
      <c r="AK519" s="3">
        <v>1</v>
      </c>
      <c r="AL519" s="42">
        <v>44039</v>
      </c>
      <c r="AM519" s="130">
        <v>20</v>
      </c>
      <c r="AN519" s="132"/>
      <c r="AO519" s="3">
        <v>1</v>
      </c>
      <c r="AP519" s="42">
        <v>44038</v>
      </c>
      <c r="AQ519" s="130">
        <v>20</v>
      </c>
      <c r="AR519" s="132"/>
      <c r="AS519" s="3">
        <v>1</v>
      </c>
      <c r="AT519" s="42">
        <v>44037</v>
      </c>
      <c r="AU519" s="130">
        <v>20</v>
      </c>
      <c r="AV519" s="132"/>
      <c r="AW519" s="3">
        <v>1</v>
      </c>
      <c r="AX519" s="42">
        <v>44036</v>
      </c>
      <c r="AY519" s="130">
        <v>20</v>
      </c>
      <c r="AZ519" s="132"/>
      <c r="BA519" s="3">
        <v>1</v>
      </c>
      <c r="BB519" s="42">
        <v>44035</v>
      </c>
      <c r="BC519" s="130">
        <v>20</v>
      </c>
      <c r="BD519" s="132"/>
      <c r="BE519" s="3">
        <v>1</v>
      </c>
      <c r="BF519" s="42">
        <v>44034</v>
      </c>
      <c r="BG519" s="130">
        <v>20</v>
      </c>
      <c r="BH519" s="22"/>
    </row>
    <row r="520" spans="1:60" customFormat="1" ht="13.75" thickBot="1" x14ac:dyDescent="0.3">
      <c r="A520" s="30">
        <v>44047</v>
      </c>
      <c r="B520" s="62">
        <v>0.875</v>
      </c>
      <c r="C520" s="128">
        <f t="shared" si="76"/>
        <v>3</v>
      </c>
      <c r="D520" s="129">
        <f t="shared" si="77"/>
        <v>3</v>
      </c>
      <c r="E520" s="33">
        <f t="shared" si="78"/>
        <v>195</v>
      </c>
      <c r="F520" s="33">
        <v>5</v>
      </c>
      <c r="G520" s="147">
        <v>44047</v>
      </c>
      <c r="H520" s="22"/>
      <c r="I520" s="3">
        <v>6</v>
      </c>
      <c r="J520" s="42">
        <v>44046</v>
      </c>
      <c r="K520" s="130">
        <v>15</v>
      </c>
      <c r="L520" s="22"/>
      <c r="M520" s="3">
        <v>8</v>
      </c>
      <c r="N520" s="42">
        <v>44045</v>
      </c>
      <c r="O520" s="130">
        <v>15</v>
      </c>
      <c r="P520" s="22"/>
      <c r="Q520" s="3">
        <v>8</v>
      </c>
      <c r="R520" s="42">
        <v>44044</v>
      </c>
      <c r="S520" s="130">
        <v>15</v>
      </c>
      <c r="T520" s="22"/>
      <c r="U520" s="3">
        <v>8</v>
      </c>
      <c r="V520" s="42">
        <v>44043</v>
      </c>
      <c r="W520" s="130">
        <v>15</v>
      </c>
      <c r="X520" s="22"/>
      <c r="Y520" s="3">
        <v>5</v>
      </c>
      <c r="Z520" s="42">
        <v>44042</v>
      </c>
      <c r="AA520" s="130">
        <v>15</v>
      </c>
      <c r="AB520" s="22"/>
      <c r="AC520" s="3">
        <v>3</v>
      </c>
      <c r="AD520" s="42">
        <v>44041</v>
      </c>
      <c r="AE520" s="130">
        <v>15</v>
      </c>
      <c r="AF520" s="22"/>
      <c r="AG520" s="3">
        <v>1</v>
      </c>
      <c r="AH520" s="42">
        <v>44040</v>
      </c>
      <c r="AI520" s="130">
        <v>15</v>
      </c>
      <c r="AJ520" s="132"/>
      <c r="AK520" s="3">
        <v>1</v>
      </c>
      <c r="AL520" s="42">
        <v>44039</v>
      </c>
      <c r="AM520" s="130">
        <v>15</v>
      </c>
      <c r="AN520" s="132"/>
      <c r="AO520" s="3">
        <v>1</v>
      </c>
      <c r="AP520" s="42">
        <v>44038</v>
      </c>
      <c r="AQ520" s="130">
        <v>15</v>
      </c>
      <c r="AR520" s="132"/>
      <c r="AS520" s="3">
        <v>1</v>
      </c>
      <c r="AT520" s="42">
        <v>44037</v>
      </c>
      <c r="AU520" s="130">
        <v>15</v>
      </c>
      <c r="AV520" s="132"/>
      <c r="AW520" s="3">
        <v>1</v>
      </c>
      <c r="AX520" s="42">
        <v>44036</v>
      </c>
      <c r="AY520" s="130">
        <v>15</v>
      </c>
      <c r="AZ520" s="132"/>
      <c r="BA520" s="3">
        <v>1</v>
      </c>
      <c r="BB520" s="42">
        <v>44035</v>
      </c>
      <c r="BC520" s="130">
        <v>15</v>
      </c>
      <c r="BD520" s="132"/>
      <c r="BE520" s="3">
        <v>1</v>
      </c>
      <c r="BF520" s="42">
        <v>44034</v>
      </c>
      <c r="BG520" s="130">
        <v>15</v>
      </c>
      <c r="BH520" s="22"/>
    </row>
    <row r="521" spans="1:60" s="8" customFormat="1" x14ac:dyDescent="0.25">
      <c r="A521" s="5">
        <v>44048</v>
      </c>
      <c r="B521" s="63">
        <v>0.33333333333333331</v>
      </c>
      <c r="C521" s="135">
        <f t="shared" ref="C521:C545" si="79">ABS(MAX(K521,O521,S521,W521,AA521,AE521,AI521,AM521,AQ521,AU521,AY521,BC521,BG521)/F521)</f>
        <v>3</v>
      </c>
      <c r="D521" s="136">
        <f t="shared" ref="D521:D545" si="80">C521</f>
        <v>3</v>
      </c>
      <c r="E521" s="7">
        <f t="shared" ref="E521:E545" si="81">SUM(K521,O521,S521,W521,AA521,AE521,AI521,AM521,AQ521,AU521,AY521,BC521,BG521)</f>
        <v>195</v>
      </c>
      <c r="F521" s="7">
        <v>5</v>
      </c>
      <c r="G521" s="141">
        <v>44048</v>
      </c>
      <c r="H521" s="12"/>
      <c r="I521" s="9">
        <v>6</v>
      </c>
      <c r="J521" s="10">
        <v>44047</v>
      </c>
      <c r="K521" s="137">
        <v>15</v>
      </c>
      <c r="L521" s="12"/>
      <c r="M521" s="9">
        <v>8</v>
      </c>
      <c r="N521" s="10">
        <v>44046</v>
      </c>
      <c r="O521" s="137">
        <v>15</v>
      </c>
      <c r="P521" s="12"/>
      <c r="Q521" s="9">
        <v>8</v>
      </c>
      <c r="R521" s="10">
        <v>44045</v>
      </c>
      <c r="S521" s="137">
        <v>15</v>
      </c>
      <c r="T521" s="12"/>
      <c r="U521" s="9">
        <v>8</v>
      </c>
      <c r="V521" s="10">
        <v>44044</v>
      </c>
      <c r="W521" s="137">
        <v>15</v>
      </c>
      <c r="X521" s="12"/>
      <c r="Y521" s="9">
        <v>5</v>
      </c>
      <c r="Z521" s="10">
        <v>44043</v>
      </c>
      <c r="AA521" s="137">
        <v>15</v>
      </c>
      <c r="AB521" s="12"/>
      <c r="AC521" s="9">
        <v>3</v>
      </c>
      <c r="AD521" s="10">
        <v>44042</v>
      </c>
      <c r="AE521" s="137">
        <v>15</v>
      </c>
      <c r="AF521" s="12"/>
      <c r="AG521" s="9">
        <v>1</v>
      </c>
      <c r="AH521" s="10">
        <v>44041</v>
      </c>
      <c r="AI521" s="137">
        <v>15</v>
      </c>
      <c r="AJ521" s="139"/>
      <c r="AK521" s="9">
        <v>1</v>
      </c>
      <c r="AL521" s="10">
        <v>44040</v>
      </c>
      <c r="AM521" s="137">
        <v>15</v>
      </c>
      <c r="AN521" s="139"/>
      <c r="AO521" s="9">
        <v>1</v>
      </c>
      <c r="AP521" s="10">
        <v>44039</v>
      </c>
      <c r="AQ521" s="137">
        <v>15</v>
      </c>
      <c r="AR521" s="139"/>
      <c r="AS521" s="9">
        <v>1</v>
      </c>
      <c r="AT521" s="10">
        <v>44038</v>
      </c>
      <c r="AU521" s="137">
        <v>15</v>
      </c>
      <c r="AV521" s="139"/>
      <c r="AW521" s="9">
        <v>1</v>
      </c>
      <c r="AX521" s="10">
        <v>44037</v>
      </c>
      <c r="AY521" s="137">
        <v>15</v>
      </c>
      <c r="AZ521" s="139"/>
      <c r="BA521" s="9">
        <v>1</v>
      </c>
      <c r="BB521" s="10">
        <v>44036</v>
      </c>
      <c r="BC521" s="137">
        <v>15</v>
      </c>
      <c r="BD521" s="139"/>
      <c r="BE521" s="9">
        <v>1</v>
      </c>
      <c r="BF521" s="10">
        <v>44035</v>
      </c>
      <c r="BG521" s="137">
        <v>15</v>
      </c>
      <c r="BH521" s="12"/>
    </row>
    <row r="522" spans="1:60" customFormat="1" x14ac:dyDescent="0.25">
      <c r="A522" s="30"/>
      <c r="B522" s="62"/>
      <c r="C522" s="128">
        <f t="shared" si="79"/>
        <v>1</v>
      </c>
      <c r="D522" s="129">
        <f t="shared" si="80"/>
        <v>1</v>
      </c>
      <c r="E522" s="33">
        <f t="shared" si="81"/>
        <v>55</v>
      </c>
      <c r="F522" s="33">
        <v>5</v>
      </c>
      <c r="G522" s="147">
        <v>44048</v>
      </c>
      <c r="H522" s="22"/>
      <c r="I522" s="3">
        <v>6</v>
      </c>
      <c r="J522" s="42">
        <v>44047</v>
      </c>
      <c r="K522" s="130">
        <v>5</v>
      </c>
      <c r="L522" s="22"/>
      <c r="M522" s="3">
        <v>8</v>
      </c>
      <c r="N522" s="42">
        <v>44046</v>
      </c>
      <c r="O522" s="130">
        <v>5</v>
      </c>
      <c r="P522" s="22"/>
      <c r="Q522" s="3">
        <v>8</v>
      </c>
      <c r="R522" s="42">
        <v>44045</v>
      </c>
      <c r="S522" s="130">
        <v>5</v>
      </c>
      <c r="T522" s="22"/>
      <c r="U522" s="3">
        <v>8</v>
      </c>
      <c r="V522" s="42">
        <v>44044</v>
      </c>
      <c r="W522" s="130">
        <v>5</v>
      </c>
      <c r="X522" s="22"/>
      <c r="Y522" s="3">
        <v>5</v>
      </c>
      <c r="Z522" s="42">
        <v>44043</v>
      </c>
      <c r="AA522" s="130">
        <v>5</v>
      </c>
      <c r="AB522" s="22"/>
      <c r="AC522" s="3">
        <v>3</v>
      </c>
      <c r="AD522" s="42">
        <v>44042</v>
      </c>
      <c r="AE522" s="130">
        <v>5</v>
      </c>
      <c r="AF522" s="22"/>
      <c r="AG522" s="3"/>
      <c r="AH522" s="42"/>
      <c r="AI522" s="134">
        <v>0</v>
      </c>
      <c r="AJ522" s="132"/>
      <c r="AK522" s="3">
        <v>1</v>
      </c>
      <c r="AL522" s="42">
        <v>44040</v>
      </c>
      <c r="AM522" s="130">
        <v>5</v>
      </c>
      <c r="AN522" s="132"/>
      <c r="AO522" s="3">
        <v>1</v>
      </c>
      <c r="AP522" s="42">
        <v>44039</v>
      </c>
      <c r="AQ522" s="130">
        <v>5</v>
      </c>
      <c r="AR522" s="132"/>
      <c r="AS522" s="3">
        <v>1</v>
      </c>
      <c r="AT522" s="42">
        <v>44038</v>
      </c>
      <c r="AU522" s="130">
        <v>5</v>
      </c>
      <c r="AV522" s="132"/>
      <c r="AW522" s="3"/>
      <c r="AX522" s="42"/>
      <c r="AY522" s="134">
        <v>0</v>
      </c>
      <c r="AZ522" s="132"/>
      <c r="BA522" s="3">
        <v>1</v>
      </c>
      <c r="BB522" s="42">
        <v>44036</v>
      </c>
      <c r="BC522" s="130">
        <v>5</v>
      </c>
      <c r="BD522" s="132"/>
      <c r="BE522" s="3">
        <v>1</v>
      </c>
      <c r="BF522" s="42">
        <v>44035</v>
      </c>
      <c r="BG522" s="130">
        <v>5</v>
      </c>
      <c r="BH522" s="22"/>
    </row>
    <row r="523" spans="1:60" customFormat="1" x14ac:dyDescent="0.25">
      <c r="A523" s="30"/>
      <c r="B523" s="62"/>
      <c r="C523" s="128">
        <f t="shared" si="79"/>
        <v>1</v>
      </c>
      <c r="D523" s="129">
        <f t="shared" si="80"/>
        <v>1</v>
      </c>
      <c r="E523" s="33">
        <f t="shared" si="81"/>
        <v>30</v>
      </c>
      <c r="F523" s="33">
        <v>5</v>
      </c>
      <c r="G523" s="147">
        <v>44048</v>
      </c>
      <c r="H523" s="22"/>
      <c r="I523" s="3">
        <v>6</v>
      </c>
      <c r="J523" s="42">
        <v>44047</v>
      </c>
      <c r="K523" s="130">
        <v>5</v>
      </c>
      <c r="L523" s="22"/>
      <c r="M523" s="3">
        <v>8</v>
      </c>
      <c r="N523" s="42">
        <v>44046</v>
      </c>
      <c r="O523" s="130">
        <v>5</v>
      </c>
      <c r="P523" s="22"/>
      <c r="Q523" s="3">
        <v>8</v>
      </c>
      <c r="R523" s="42">
        <v>44045</v>
      </c>
      <c r="S523" s="130">
        <v>5</v>
      </c>
      <c r="T523" s="22"/>
      <c r="U523" s="3">
        <v>8</v>
      </c>
      <c r="V523" s="42">
        <v>44044</v>
      </c>
      <c r="W523" s="130">
        <v>5</v>
      </c>
      <c r="X523" s="22"/>
      <c r="Y523" s="3">
        <v>5</v>
      </c>
      <c r="Z523" s="42">
        <v>44043</v>
      </c>
      <c r="AA523" s="130">
        <v>5</v>
      </c>
      <c r="AB523" s="22"/>
      <c r="AC523" s="3">
        <v>3</v>
      </c>
      <c r="AD523" s="42">
        <v>44042</v>
      </c>
      <c r="AE523" s="130">
        <v>5</v>
      </c>
      <c r="AF523" s="22"/>
      <c r="AG523" s="3"/>
      <c r="AH523" s="42"/>
      <c r="AI523" s="130"/>
      <c r="AJ523" s="132"/>
      <c r="AK523" s="3"/>
      <c r="AL523" s="42"/>
      <c r="AM523" s="130"/>
      <c r="AN523" s="132"/>
      <c r="AO523" s="3"/>
      <c r="AP523" s="42"/>
      <c r="AQ523" s="130"/>
      <c r="AR523" s="132"/>
      <c r="AS523" s="3"/>
      <c r="AT523" s="42"/>
      <c r="AU523" s="130"/>
      <c r="AV523" s="132"/>
      <c r="AW523" s="3"/>
      <c r="AX523" s="42"/>
      <c r="AY523" s="130"/>
      <c r="AZ523" s="132"/>
      <c r="BA523" s="3"/>
      <c r="BB523" s="42"/>
      <c r="BC523" s="130"/>
      <c r="BD523" s="132"/>
      <c r="BE523" s="3"/>
      <c r="BF523" s="42"/>
      <c r="BG523" s="130"/>
      <c r="BH523" s="22"/>
    </row>
    <row r="524" spans="1:60" customFormat="1" x14ac:dyDescent="0.25">
      <c r="A524" s="30"/>
      <c r="B524" s="62"/>
      <c r="C524" s="128">
        <f t="shared" si="79"/>
        <v>1</v>
      </c>
      <c r="D524" s="129">
        <f t="shared" si="80"/>
        <v>1</v>
      </c>
      <c r="E524" s="33">
        <f t="shared" si="81"/>
        <v>5</v>
      </c>
      <c r="F524" s="33">
        <v>5</v>
      </c>
      <c r="G524" s="147">
        <v>44048</v>
      </c>
      <c r="H524" s="22"/>
      <c r="I524" s="3">
        <v>6</v>
      </c>
      <c r="J524" s="42">
        <v>44047</v>
      </c>
      <c r="K524" s="130">
        <v>5</v>
      </c>
      <c r="L524" s="22"/>
      <c r="M524" s="3"/>
      <c r="N524" s="42"/>
      <c r="O524" s="130"/>
      <c r="P524" s="22"/>
      <c r="Q524" s="3"/>
      <c r="R524" s="42"/>
      <c r="S524" s="130"/>
      <c r="T524" s="22"/>
      <c r="U524" s="3"/>
      <c r="V524" s="42"/>
      <c r="W524" s="130"/>
      <c r="X524" s="22"/>
      <c r="Y524" s="3"/>
      <c r="Z524" s="42"/>
      <c r="AA524" s="130"/>
      <c r="AB524" s="22"/>
      <c r="AC524" s="3"/>
      <c r="AD524" s="42"/>
      <c r="AE524" s="130"/>
      <c r="AF524" s="22"/>
      <c r="AG524" s="3"/>
      <c r="AH524" s="42"/>
      <c r="AI524" s="130"/>
      <c r="AJ524" s="132"/>
      <c r="AK524" s="3"/>
      <c r="AL524" s="42"/>
      <c r="AM524" s="130"/>
      <c r="AN524" s="132"/>
      <c r="AO524" s="3"/>
      <c r="AP524" s="42"/>
      <c r="AQ524" s="130"/>
      <c r="AR524" s="132"/>
      <c r="AS524" s="3"/>
      <c r="AT524" s="42"/>
      <c r="AU524" s="130"/>
      <c r="AV524" s="132"/>
      <c r="AW524" s="3"/>
      <c r="AX524" s="42"/>
      <c r="AY524" s="130"/>
      <c r="AZ524" s="132"/>
      <c r="BA524" s="3"/>
      <c r="BB524" s="42"/>
      <c r="BC524" s="130"/>
      <c r="BD524" s="132"/>
      <c r="BE524" s="3"/>
      <c r="BF524" s="42"/>
      <c r="BG524" s="130"/>
      <c r="BH524" s="22"/>
    </row>
    <row r="525" spans="1:60" customFormat="1" x14ac:dyDescent="0.25">
      <c r="A525" s="30">
        <v>44048</v>
      </c>
      <c r="B525" s="62">
        <v>0.375</v>
      </c>
      <c r="C525" s="128">
        <f t="shared" si="79"/>
        <v>2</v>
      </c>
      <c r="D525" s="129">
        <f t="shared" si="80"/>
        <v>2</v>
      </c>
      <c r="E525" s="33">
        <f t="shared" si="81"/>
        <v>130</v>
      </c>
      <c r="F525" s="33">
        <v>5</v>
      </c>
      <c r="G525" s="147">
        <v>44048</v>
      </c>
      <c r="H525" s="22"/>
      <c r="I525" s="3">
        <v>6</v>
      </c>
      <c r="J525" s="42">
        <v>44047</v>
      </c>
      <c r="K525" s="130">
        <v>10</v>
      </c>
      <c r="L525" s="22"/>
      <c r="M525" s="3">
        <v>8</v>
      </c>
      <c r="N525" s="42">
        <v>44046</v>
      </c>
      <c r="O525" s="130">
        <v>10</v>
      </c>
      <c r="P525" s="22"/>
      <c r="Q525" s="3">
        <v>8</v>
      </c>
      <c r="R525" s="42">
        <v>44045</v>
      </c>
      <c r="S525" s="130">
        <v>10</v>
      </c>
      <c r="T525" s="22"/>
      <c r="U525" s="3">
        <v>8</v>
      </c>
      <c r="V525" s="42">
        <v>44044</v>
      </c>
      <c r="W525" s="130">
        <v>10</v>
      </c>
      <c r="X525" s="22"/>
      <c r="Y525" s="3">
        <v>5</v>
      </c>
      <c r="Z525" s="42">
        <v>44043</v>
      </c>
      <c r="AA525" s="130">
        <v>10</v>
      </c>
      <c r="AB525" s="22"/>
      <c r="AC525" s="3">
        <v>3</v>
      </c>
      <c r="AD525" s="42">
        <v>44042</v>
      </c>
      <c r="AE525" s="130">
        <v>10</v>
      </c>
      <c r="AF525" s="22"/>
      <c r="AG525" s="3">
        <v>1</v>
      </c>
      <c r="AH525" s="42">
        <v>44041</v>
      </c>
      <c r="AI525" s="130">
        <v>10</v>
      </c>
      <c r="AJ525" s="132"/>
      <c r="AK525" s="3">
        <v>1</v>
      </c>
      <c r="AL525" s="42">
        <v>44040</v>
      </c>
      <c r="AM525" s="130">
        <v>10</v>
      </c>
      <c r="AN525" s="132"/>
      <c r="AO525" s="3">
        <v>1</v>
      </c>
      <c r="AP525" s="42">
        <v>44039</v>
      </c>
      <c r="AQ525" s="130">
        <v>10</v>
      </c>
      <c r="AR525" s="132"/>
      <c r="AS525" s="3">
        <v>1</v>
      </c>
      <c r="AT525" s="42">
        <v>44038</v>
      </c>
      <c r="AU525" s="130">
        <v>10</v>
      </c>
      <c r="AV525" s="132"/>
      <c r="AW525" s="3">
        <v>1</v>
      </c>
      <c r="AX525" s="42">
        <v>44037</v>
      </c>
      <c r="AY525" s="130">
        <v>10</v>
      </c>
      <c r="AZ525" s="132"/>
      <c r="BA525" s="3">
        <v>1</v>
      </c>
      <c r="BB525" s="42">
        <v>44036</v>
      </c>
      <c r="BC525" s="130">
        <v>10</v>
      </c>
      <c r="BD525" s="132"/>
      <c r="BE525" s="3">
        <v>1</v>
      </c>
      <c r="BF525" s="42">
        <v>44035</v>
      </c>
      <c r="BG525" s="130">
        <v>10</v>
      </c>
      <c r="BH525" s="22"/>
    </row>
    <row r="526" spans="1:60" customFormat="1" x14ac:dyDescent="0.25">
      <c r="A526" s="30"/>
      <c r="B526" s="62"/>
      <c r="C526" s="128">
        <f t="shared" si="79"/>
        <v>1</v>
      </c>
      <c r="D526" s="129">
        <f t="shared" si="80"/>
        <v>1</v>
      </c>
      <c r="E526" s="33">
        <f t="shared" si="81"/>
        <v>50</v>
      </c>
      <c r="F526" s="33">
        <v>5</v>
      </c>
      <c r="G526" s="147">
        <v>44048</v>
      </c>
      <c r="H526" s="22"/>
      <c r="I526" s="3">
        <v>6</v>
      </c>
      <c r="J526" s="42">
        <v>44047</v>
      </c>
      <c r="K526" s="130">
        <v>5</v>
      </c>
      <c r="L526" s="22"/>
      <c r="M526" s="3">
        <v>8</v>
      </c>
      <c r="N526" s="42">
        <v>44046</v>
      </c>
      <c r="O526" s="130">
        <v>5</v>
      </c>
      <c r="P526" s="22"/>
      <c r="Q526" s="3">
        <v>8</v>
      </c>
      <c r="R526" s="42">
        <v>44045</v>
      </c>
      <c r="S526" s="130">
        <v>5</v>
      </c>
      <c r="T526" s="22"/>
      <c r="U526" s="3">
        <v>8</v>
      </c>
      <c r="V526" s="42">
        <v>44044</v>
      </c>
      <c r="W526" s="130">
        <v>5</v>
      </c>
      <c r="X526" s="22"/>
      <c r="Y526" s="3">
        <v>5</v>
      </c>
      <c r="Z526" s="42">
        <v>44043</v>
      </c>
      <c r="AA526" s="130">
        <v>5</v>
      </c>
      <c r="AB526" s="22"/>
      <c r="AC526" s="3">
        <v>3</v>
      </c>
      <c r="AD526" s="42">
        <v>44042</v>
      </c>
      <c r="AE526" s="130">
        <v>5</v>
      </c>
      <c r="AF526" s="22"/>
      <c r="AG526" s="3">
        <v>1</v>
      </c>
      <c r="AH526" s="42">
        <v>44041</v>
      </c>
      <c r="AI526" s="130">
        <v>5</v>
      </c>
      <c r="AJ526" s="132"/>
      <c r="AK526" s="3">
        <v>1</v>
      </c>
      <c r="AL526" s="42">
        <v>44040</v>
      </c>
      <c r="AM526" s="130">
        <v>5</v>
      </c>
      <c r="AN526" s="132"/>
      <c r="AO526" s="3"/>
      <c r="AP526" s="42"/>
      <c r="AQ526" s="134">
        <v>0</v>
      </c>
      <c r="AR526" s="132"/>
      <c r="AS526" s="3">
        <v>1</v>
      </c>
      <c r="AT526" s="42">
        <v>44038</v>
      </c>
      <c r="AU526" s="130">
        <v>5</v>
      </c>
      <c r="AV526" s="132"/>
      <c r="AW526" s="3">
        <v>1</v>
      </c>
      <c r="AX526" s="42">
        <v>44037</v>
      </c>
      <c r="AY526" s="130">
        <v>5</v>
      </c>
      <c r="AZ526" s="132"/>
      <c r="BA526" s="3"/>
      <c r="BB526" s="42"/>
      <c r="BC526" s="130"/>
      <c r="BD526" s="132"/>
      <c r="BE526" s="3"/>
      <c r="BF526" s="42"/>
      <c r="BG526" s="130"/>
      <c r="BH526" s="22"/>
    </row>
    <row r="527" spans="1:60" customFormat="1" x14ac:dyDescent="0.25">
      <c r="A527" s="30"/>
      <c r="B527" s="62"/>
      <c r="C527" s="128">
        <f t="shared" si="79"/>
        <v>1</v>
      </c>
      <c r="D527" s="129">
        <f t="shared" si="80"/>
        <v>1</v>
      </c>
      <c r="E527" s="33">
        <f t="shared" si="81"/>
        <v>5</v>
      </c>
      <c r="F527" s="33">
        <v>5</v>
      </c>
      <c r="G527" s="147">
        <v>44048</v>
      </c>
      <c r="H527" s="22"/>
      <c r="I527" s="3">
        <v>6</v>
      </c>
      <c r="J527" s="42">
        <v>44047</v>
      </c>
      <c r="K527" s="130">
        <v>5</v>
      </c>
      <c r="L527" s="22"/>
      <c r="M527" s="3"/>
      <c r="N527" s="42"/>
      <c r="O527" s="130"/>
      <c r="P527" s="22"/>
      <c r="Q527" s="3"/>
      <c r="R527" s="42"/>
      <c r="S527" s="130"/>
      <c r="T527" s="22"/>
      <c r="U527" s="3"/>
      <c r="V527" s="42"/>
      <c r="W527" s="130"/>
      <c r="X527" s="22"/>
      <c r="Y527" s="3"/>
      <c r="Z527" s="42"/>
      <c r="AA527" s="130"/>
      <c r="AB527" s="22"/>
      <c r="AC527" s="3"/>
      <c r="AD527" s="42"/>
      <c r="AE527" s="130"/>
      <c r="AF527" s="22"/>
      <c r="AG527" s="3"/>
      <c r="AH527" s="42"/>
      <c r="AI527" s="130"/>
      <c r="AJ527" s="132"/>
      <c r="AK527" s="3"/>
      <c r="AL527" s="42"/>
      <c r="AM527" s="130"/>
      <c r="AN527" s="132"/>
      <c r="AO527" s="3"/>
      <c r="AP527" s="42"/>
      <c r="AQ527" s="130"/>
      <c r="AR527" s="132"/>
      <c r="AS527" s="3"/>
      <c r="AT527" s="42"/>
      <c r="AU527" s="130"/>
      <c r="AV527" s="132"/>
      <c r="AW527" s="3"/>
      <c r="AX527" s="42"/>
      <c r="AY527" s="130"/>
      <c r="AZ527" s="132"/>
      <c r="BA527" s="3"/>
      <c r="BB527" s="42"/>
      <c r="BC527" s="130"/>
      <c r="BD527" s="132"/>
      <c r="BE527" s="3"/>
      <c r="BF527" s="42"/>
      <c r="BG527" s="130"/>
      <c r="BH527" s="22"/>
    </row>
    <row r="528" spans="1:60" customFormat="1" x14ac:dyDescent="0.25">
      <c r="A528" s="30">
        <v>44048</v>
      </c>
      <c r="B528" s="62">
        <v>0.41666666666666669</v>
      </c>
      <c r="C528" s="128">
        <f t="shared" si="79"/>
        <v>2</v>
      </c>
      <c r="D528" s="129">
        <f t="shared" si="80"/>
        <v>2</v>
      </c>
      <c r="E528" s="33">
        <f t="shared" si="81"/>
        <v>130</v>
      </c>
      <c r="F528" s="33">
        <v>5</v>
      </c>
      <c r="G528" s="147">
        <v>44048</v>
      </c>
      <c r="H528" s="22"/>
      <c r="I528" s="3">
        <v>6</v>
      </c>
      <c r="J528" s="42">
        <v>44047</v>
      </c>
      <c r="K528" s="130">
        <v>10</v>
      </c>
      <c r="L528" s="22"/>
      <c r="M528" s="3">
        <v>8</v>
      </c>
      <c r="N528" s="42">
        <v>44046</v>
      </c>
      <c r="O528" s="130">
        <v>10</v>
      </c>
      <c r="P528" s="22"/>
      <c r="Q528" s="3">
        <v>8</v>
      </c>
      <c r="R528" s="42">
        <v>44045</v>
      </c>
      <c r="S528" s="130">
        <v>10</v>
      </c>
      <c r="T528" s="22"/>
      <c r="U528" s="3">
        <v>8</v>
      </c>
      <c r="V528" s="42">
        <v>44044</v>
      </c>
      <c r="W528" s="130">
        <v>10</v>
      </c>
      <c r="X528" s="22"/>
      <c r="Y528" s="3">
        <v>5</v>
      </c>
      <c r="Z528" s="42">
        <v>44043</v>
      </c>
      <c r="AA528" s="130">
        <v>10</v>
      </c>
      <c r="AB528" s="22"/>
      <c r="AC528" s="3">
        <v>3</v>
      </c>
      <c r="AD528" s="42">
        <v>44042</v>
      </c>
      <c r="AE528" s="130">
        <v>10</v>
      </c>
      <c r="AF528" s="22"/>
      <c r="AG528" s="3">
        <v>1</v>
      </c>
      <c r="AH528" s="42">
        <v>44041</v>
      </c>
      <c r="AI528" s="130">
        <v>10</v>
      </c>
      <c r="AJ528" s="132"/>
      <c r="AK528" s="3">
        <v>1</v>
      </c>
      <c r="AL528" s="42">
        <v>44040</v>
      </c>
      <c r="AM528" s="130">
        <v>10</v>
      </c>
      <c r="AN528" s="132"/>
      <c r="AO528" s="3">
        <v>1</v>
      </c>
      <c r="AP528" s="42">
        <v>44039</v>
      </c>
      <c r="AQ528" s="130">
        <v>10</v>
      </c>
      <c r="AR528" s="132"/>
      <c r="AS528" s="3">
        <v>1</v>
      </c>
      <c r="AT528" s="42">
        <v>44038</v>
      </c>
      <c r="AU528" s="130">
        <v>10</v>
      </c>
      <c r="AV528" s="132"/>
      <c r="AW528" s="3">
        <v>1</v>
      </c>
      <c r="AX528" s="42">
        <v>44037</v>
      </c>
      <c r="AY528" s="130">
        <v>10</v>
      </c>
      <c r="AZ528" s="132"/>
      <c r="BA528" s="3">
        <v>1</v>
      </c>
      <c r="BB528" s="42">
        <v>44036</v>
      </c>
      <c r="BC528" s="130">
        <v>10</v>
      </c>
      <c r="BD528" s="132"/>
      <c r="BE528" s="3">
        <v>1</v>
      </c>
      <c r="BF528" s="42">
        <v>44035</v>
      </c>
      <c r="BG528" s="130">
        <v>10</v>
      </c>
      <c r="BH528" s="22"/>
    </row>
    <row r="529" spans="1:60" customFormat="1" x14ac:dyDescent="0.25">
      <c r="A529" s="30"/>
      <c r="B529" s="62"/>
      <c r="C529" s="128">
        <f t="shared" si="79"/>
        <v>1</v>
      </c>
      <c r="D529" s="129">
        <f t="shared" si="80"/>
        <v>1</v>
      </c>
      <c r="E529" s="33">
        <f t="shared" si="81"/>
        <v>60</v>
      </c>
      <c r="F529" s="33">
        <v>5</v>
      </c>
      <c r="G529" s="147">
        <v>44048</v>
      </c>
      <c r="H529" s="22"/>
      <c r="I529" s="3">
        <v>6</v>
      </c>
      <c r="J529" s="42">
        <v>44047</v>
      </c>
      <c r="K529" s="130">
        <v>5</v>
      </c>
      <c r="L529" s="22"/>
      <c r="M529" s="3">
        <v>8</v>
      </c>
      <c r="N529" s="42">
        <v>44046</v>
      </c>
      <c r="O529" s="130">
        <v>5</v>
      </c>
      <c r="P529" s="22"/>
      <c r="Q529" s="3"/>
      <c r="R529" s="42"/>
      <c r="S529" s="134">
        <v>0</v>
      </c>
      <c r="T529" s="22"/>
      <c r="U529" s="3">
        <v>8</v>
      </c>
      <c r="V529" s="42">
        <v>44044</v>
      </c>
      <c r="W529" s="130">
        <v>5</v>
      </c>
      <c r="X529" s="22"/>
      <c r="Y529" s="3">
        <v>5</v>
      </c>
      <c r="Z529" s="42">
        <v>44043</v>
      </c>
      <c r="AA529" s="130">
        <v>5</v>
      </c>
      <c r="AB529" s="22"/>
      <c r="AC529" s="3">
        <v>3</v>
      </c>
      <c r="AD529" s="42">
        <v>44042</v>
      </c>
      <c r="AE529" s="130">
        <v>5</v>
      </c>
      <c r="AF529" s="22"/>
      <c r="AG529" s="3">
        <v>1</v>
      </c>
      <c r="AH529" s="42">
        <v>44041</v>
      </c>
      <c r="AI529" s="130">
        <v>5</v>
      </c>
      <c r="AJ529" s="132"/>
      <c r="AK529" s="3">
        <v>1</v>
      </c>
      <c r="AL529" s="42">
        <v>44040</v>
      </c>
      <c r="AM529" s="130">
        <v>5</v>
      </c>
      <c r="AN529" s="132"/>
      <c r="AO529" s="3">
        <v>1</v>
      </c>
      <c r="AP529" s="42">
        <v>44039</v>
      </c>
      <c r="AQ529" s="130">
        <v>5</v>
      </c>
      <c r="AR529" s="132"/>
      <c r="AS529" s="3">
        <v>1</v>
      </c>
      <c r="AT529" s="42">
        <v>44038</v>
      </c>
      <c r="AU529" s="130">
        <v>5</v>
      </c>
      <c r="AV529" s="132"/>
      <c r="AW529" s="3">
        <v>1</v>
      </c>
      <c r="AX529" s="42">
        <v>44037</v>
      </c>
      <c r="AY529" s="130">
        <v>5</v>
      </c>
      <c r="AZ529" s="132"/>
      <c r="BA529" s="3">
        <v>1</v>
      </c>
      <c r="BB529" s="42">
        <v>44036</v>
      </c>
      <c r="BC529" s="130">
        <v>5</v>
      </c>
      <c r="BD529" s="132"/>
      <c r="BE529" s="3">
        <v>1</v>
      </c>
      <c r="BF529" s="42">
        <v>44035</v>
      </c>
      <c r="BG529" s="130">
        <v>5</v>
      </c>
      <c r="BH529" s="22"/>
    </row>
    <row r="530" spans="1:60" customFormat="1" x14ac:dyDescent="0.25">
      <c r="A530" s="30"/>
      <c r="B530" s="62"/>
      <c r="C530" s="128">
        <f t="shared" si="79"/>
        <v>2</v>
      </c>
      <c r="D530" s="129">
        <f t="shared" si="80"/>
        <v>2</v>
      </c>
      <c r="E530" s="33">
        <f t="shared" si="81"/>
        <v>10</v>
      </c>
      <c r="F530" s="33">
        <v>5</v>
      </c>
      <c r="G530" s="147">
        <v>44048</v>
      </c>
      <c r="H530" s="22"/>
      <c r="I530" s="3">
        <v>6</v>
      </c>
      <c r="J530" s="42">
        <v>44047</v>
      </c>
      <c r="K530" s="130">
        <v>10</v>
      </c>
      <c r="L530" s="22"/>
      <c r="M530" s="3"/>
      <c r="N530" s="42"/>
      <c r="O530" s="130"/>
      <c r="P530" s="22"/>
      <c r="Q530" s="3"/>
      <c r="R530" s="42"/>
      <c r="S530" s="130"/>
      <c r="T530" s="22"/>
      <c r="U530" s="3"/>
      <c r="V530" s="42"/>
      <c r="W530" s="130"/>
      <c r="X530" s="22"/>
      <c r="Y530" s="3"/>
      <c r="Z530" s="42"/>
      <c r="AA530" s="130"/>
      <c r="AB530" s="22"/>
      <c r="AC530" s="3"/>
      <c r="AD530" s="42"/>
      <c r="AE530" s="130"/>
      <c r="AF530" s="22"/>
      <c r="AG530" s="3"/>
      <c r="AH530" s="42"/>
      <c r="AI530" s="130"/>
      <c r="AJ530" s="132"/>
      <c r="AK530" s="3"/>
      <c r="AL530" s="42"/>
      <c r="AM530" s="130"/>
      <c r="AN530" s="132"/>
      <c r="AO530" s="3"/>
      <c r="AP530" s="42"/>
      <c r="AQ530" s="130"/>
      <c r="AR530" s="132"/>
      <c r="AS530" s="3"/>
      <c r="AT530" s="42"/>
      <c r="AU530" s="130"/>
      <c r="AV530" s="132"/>
      <c r="AW530" s="3"/>
      <c r="AX530" s="42"/>
      <c r="AY530" s="130"/>
      <c r="AZ530" s="132"/>
      <c r="BA530" s="3"/>
      <c r="BB530" s="42"/>
      <c r="BC530" s="130"/>
      <c r="BD530" s="132"/>
      <c r="BE530" s="3"/>
      <c r="BF530" s="42"/>
      <c r="BG530" s="130"/>
      <c r="BH530" s="22"/>
    </row>
    <row r="531" spans="1:60" customFormat="1" x14ac:dyDescent="0.25">
      <c r="A531" s="30">
        <v>44048</v>
      </c>
      <c r="B531" s="62">
        <v>0.45833333333333331</v>
      </c>
      <c r="C531" s="128">
        <f t="shared" si="79"/>
        <v>3</v>
      </c>
      <c r="D531" s="129">
        <f t="shared" si="80"/>
        <v>3</v>
      </c>
      <c r="E531" s="33">
        <f t="shared" si="81"/>
        <v>195</v>
      </c>
      <c r="F531" s="33">
        <v>5</v>
      </c>
      <c r="G531" s="147">
        <v>44048</v>
      </c>
      <c r="H531" s="22"/>
      <c r="I531" s="3">
        <v>6</v>
      </c>
      <c r="J531" s="42">
        <v>44047</v>
      </c>
      <c r="K531" s="130">
        <v>15</v>
      </c>
      <c r="L531" s="22"/>
      <c r="M531" s="3">
        <v>8</v>
      </c>
      <c r="N531" s="42">
        <v>44046</v>
      </c>
      <c r="O531" s="130">
        <v>15</v>
      </c>
      <c r="P531" s="22"/>
      <c r="Q531" s="3">
        <v>8</v>
      </c>
      <c r="R531" s="42">
        <v>44045</v>
      </c>
      <c r="S531" s="130">
        <v>15</v>
      </c>
      <c r="T531" s="22"/>
      <c r="U531" s="3">
        <v>8</v>
      </c>
      <c r="V531" s="42">
        <v>44044</v>
      </c>
      <c r="W531" s="130">
        <v>15</v>
      </c>
      <c r="X531" s="22"/>
      <c r="Y531" s="3">
        <v>5</v>
      </c>
      <c r="Z531" s="42">
        <v>44043</v>
      </c>
      <c r="AA531" s="130">
        <v>15</v>
      </c>
      <c r="AB531" s="22"/>
      <c r="AC531" s="3">
        <v>3</v>
      </c>
      <c r="AD531" s="42">
        <v>44042</v>
      </c>
      <c r="AE531" s="130">
        <v>15</v>
      </c>
      <c r="AF531" s="22"/>
      <c r="AG531" s="3">
        <v>1</v>
      </c>
      <c r="AH531" s="42">
        <v>44041</v>
      </c>
      <c r="AI531" s="130">
        <v>15</v>
      </c>
      <c r="AJ531" s="132"/>
      <c r="AK531" s="3">
        <v>1</v>
      </c>
      <c r="AL531" s="42">
        <v>44040</v>
      </c>
      <c r="AM531" s="130">
        <v>15</v>
      </c>
      <c r="AN531" s="132"/>
      <c r="AO531" s="3">
        <v>1</v>
      </c>
      <c r="AP531" s="42">
        <v>44039</v>
      </c>
      <c r="AQ531" s="130">
        <v>15</v>
      </c>
      <c r="AR531" s="132"/>
      <c r="AS531" s="3">
        <v>1</v>
      </c>
      <c r="AT531" s="42">
        <v>44038</v>
      </c>
      <c r="AU531" s="130">
        <v>15</v>
      </c>
      <c r="AV531" s="132"/>
      <c r="AW531" s="3">
        <v>1</v>
      </c>
      <c r="AX531" s="42">
        <v>44037</v>
      </c>
      <c r="AY531" s="130">
        <v>15</v>
      </c>
      <c r="AZ531" s="132"/>
      <c r="BA531" s="3">
        <v>1</v>
      </c>
      <c r="BB531" s="42">
        <v>44036</v>
      </c>
      <c r="BC531" s="130">
        <v>15</v>
      </c>
      <c r="BD531" s="132"/>
      <c r="BE531" s="3">
        <v>1</v>
      </c>
      <c r="BF531" s="42">
        <v>44035</v>
      </c>
      <c r="BG531" s="130">
        <v>15</v>
      </c>
      <c r="BH531" s="22"/>
    </row>
    <row r="532" spans="1:60" customFormat="1" x14ac:dyDescent="0.25">
      <c r="A532" s="30"/>
      <c r="B532" s="62"/>
      <c r="C532" s="128">
        <f t="shared" si="79"/>
        <v>2</v>
      </c>
      <c r="D532" s="129">
        <f t="shared" si="80"/>
        <v>2</v>
      </c>
      <c r="E532" s="33">
        <f t="shared" si="81"/>
        <v>10</v>
      </c>
      <c r="F532" s="33">
        <v>5</v>
      </c>
      <c r="G532" s="147">
        <v>44048</v>
      </c>
      <c r="H532" s="22"/>
      <c r="I532" s="3">
        <v>6</v>
      </c>
      <c r="J532" s="42">
        <v>44047</v>
      </c>
      <c r="K532" s="130">
        <v>10</v>
      </c>
      <c r="L532" s="22"/>
      <c r="M532" s="3"/>
      <c r="N532" s="42"/>
      <c r="O532" s="130"/>
      <c r="P532" s="22"/>
      <c r="Q532" s="3"/>
      <c r="R532" s="42"/>
      <c r="S532" s="130"/>
      <c r="T532" s="22"/>
      <c r="U532" s="3"/>
      <c r="V532" s="42"/>
      <c r="W532" s="130"/>
      <c r="X532" s="22"/>
      <c r="Y532" s="3"/>
      <c r="Z532" s="42"/>
      <c r="AA532" s="130"/>
      <c r="AB532" s="22"/>
      <c r="AC532" s="3"/>
      <c r="AD532" s="42"/>
      <c r="AE532" s="130"/>
      <c r="AF532" s="22"/>
      <c r="AG532" s="3"/>
      <c r="AH532" s="42"/>
      <c r="AI532" s="130"/>
      <c r="AJ532" s="132"/>
      <c r="AK532" s="3"/>
      <c r="AL532" s="42"/>
      <c r="AM532" s="130"/>
      <c r="AN532" s="132"/>
      <c r="AO532" s="3"/>
      <c r="AP532" s="42"/>
      <c r="AQ532" s="130"/>
      <c r="AR532" s="132"/>
      <c r="AS532" s="3"/>
      <c r="AT532" s="42"/>
      <c r="AU532" s="130"/>
      <c r="AV532" s="132"/>
      <c r="AW532" s="3"/>
      <c r="AX532" s="42"/>
      <c r="AY532" s="130"/>
      <c r="AZ532" s="132"/>
      <c r="BA532" s="3"/>
      <c r="BB532" s="42"/>
      <c r="BC532" s="130"/>
      <c r="BD532" s="132"/>
      <c r="BE532" s="3"/>
      <c r="BF532" s="42"/>
      <c r="BG532" s="130"/>
      <c r="BH532" s="22"/>
    </row>
    <row r="533" spans="1:60" customFormat="1" x14ac:dyDescent="0.25">
      <c r="A533" s="30">
        <v>44048</v>
      </c>
      <c r="B533" s="62">
        <v>0.5</v>
      </c>
      <c r="C533" s="128">
        <f t="shared" si="79"/>
        <v>4</v>
      </c>
      <c r="D533" s="129">
        <f t="shared" si="80"/>
        <v>4</v>
      </c>
      <c r="E533" s="33">
        <f t="shared" si="81"/>
        <v>260</v>
      </c>
      <c r="F533" s="33">
        <v>5</v>
      </c>
      <c r="G533" s="147">
        <v>44048</v>
      </c>
      <c r="H533" s="22"/>
      <c r="I533" s="3">
        <v>6</v>
      </c>
      <c r="J533" s="42">
        <v>44047</v>
      </c>
      <c r="K533" s="130">
        <v>20</v>
      </c>
      <c r="L533" s="22"/>
      <c r="M533" s="3">
        <v>8</v>
      </c>
      <c r="N533" s="42">
        <v>44046</v>
      </c>
      <c r="O533" s="130">
        <v>20</v>
      </c>
      <c r="P533" s="22"/>
      <c r="Q533" s="3">
        <v>8</v>
      </c>
      <c r="R533" s="42">
        <v>44045</v>
      </c>
      <c r="S533" s="130">
        <v>20</v>
      </c>
      <c r="T533" s="22"/>
      <c r="U533" s="3">
        <v>8</v>
      </c>
      <c r="V533" s="42">
        <v>44044</v>
      </c>
      <c r="W533" s="130">
        <v>20</v>
      </c>
      <c r="X533" s="22"/>
      <c r="Y533" s="3">
        <v>5</v>
      </c>
      <c r="Z533" s="42">
        <v>44043</v>
      </c>
      <c r="AA533" s="130">
        <v>20</v>
      </c>
      <c r="AB533" s="22"/>
      <c r="AC533" s="3">
        <v>3</v>
      </c>
      <c r="AD533" s="42">
        <v>44042</v>
      </c>
      <c r="AE533" s="130">
        <v>20</v>
      </c>
      <c r="AF533" s="22"/>
      <c r="AG533" s="3">
        <v>1</v>
      </c>
      <c r="AH533" s="42">
        <v>44041</v>
      </c>
      <c r="AI533" s="130">
        <v>20</v>
      </c>
      <c r="AJ533" s="132"/>
      <c r="AK533" s="3">
        <v>1</v>
      </c>
      <c r="AL533" s="42">
        <v>44040</v>
      </c>
      <c r="AM533" s="130">
        <v>20</v>
      </c>
      <c r="AN533" s="132"/>
      <c r="AO533" s="3">
        <v>1</v>
      </c>
      <c r="AP533" s="42">
        <v>44039</v>
      </c>
      <c r="AQ533" s="130">
        <v>20</v>
      </c>
      <c r="AR533" s="132"/>
      <c r="AS533" s="3">
        <v>1</v>
      </c>
      <c r="AT533" s="42">
        <v>44038</v>
      </c>
      <c r="AU533" s="130">
        <v>20</v>
      </c>
      <c r="AV533" s="132"/>
      <c r="AW533" s="3">
        <v>1</v>
      </c>
      <c r="AX533" s="42">
        <v>44037</v>
      </c>
      <c r="AY533" s="130">
        <v>20</v>
      </c>
      <c r="AZ533" s="132"/>
      <c r="BA533" s="3">
        <v>1</v>
      </c>
      <c r="BB533" s="42">
        <v>44036</v>
      </c>
      <c r="BC533" s="130">
        <v>20</v>
      </c>
      <c r="BD533" s="132"/>
      <c r="BE533" s="3">
        <v>1</v>
      </c>
      <c r="BF533" s="42">
        <v>44035</v>
      </c>
      <c r="BG533" s="130">
        <v>20</v>
      </c>
      <c r="BH533" s="22"/>
    </row>
    <row r="534" spans="1:60" customFormat="1" x14ac:dyDescent="0.25">
      <c r="A534" s="30"/>
      <c r="B534" s="62"/>
      <c r="C534" s="128">
        <f t="shared" si="79"/>
        <v>1</v>
      </c>
      <c r="D534" s="129">
        <f t="shared" si="80"/>
        <v>1</v>
      </c>
      <c r="E534" s="33">
        <f t="shared" si="81"/>
        <v>35</v>
      </c>
      <c r="F534" s="33">
        <v>5</v>
      </c>
      <c r="G534" s="147">
        <v>44048</v>
      </c>
      <c r="H534" s="22"/>
      <c r="I534" s="3">
        <v>6</v>
      </c>
      <c r="J534" s="42">
        <v>44047</v>
      </c>
      <c r="K534" s="130">
        <v>5</v>
      </c>
      <c r="L534" s="22"/>
      <c r="M534" s="3">
        <v>8</v>
      </c>
      <c r="N534" s="42">
        <v>44046</v>
      </c>
      <c r="O534" s="130">
        <v>5</v>
      </c>
      <c r="P534" s="22"/>
      <c r="Q534" s="3">
        <v>8</v>
      </c>
      <c r="R534" s="42">
        <v>44045</v>
      </c>
      <c r="S534" s="130">
        <v>5</v>
      </c>
      <c r="T534" s="22"/>
      <c r="U534" s="3">
        <v>8</v>
      </c>
      <c r="V534" s="42">
        <v>44044</v>
      </c>
      <c r="W534" s="130">
        <v>5</v>
      </c>
      <c r="X534" s="22"/>
      <c r="Y534" s="3">
        <v>5</v>
      </c>
      <c r="Z534" s="42">
        <v>44043</v>
      </c>
      <c r="AA534" s="130">
        <v>5</v>
      </c>
      <c r="AB534" s="22"/>
      <c r="AC534" s="3">
        <v>3</v>
      </c>
      <c r="AD534" s="42">
        <v>44042</v>
      </c>
      <c r="AE534" s="130">
        <v>5</v>
      </c>
      <c r="AF534" s="22"/>
      <c r="AG534" s="3">
        <v>1</v>
      </c>
      <c r="AH534" s="42">
        <v>44041</v>
      </c>
      <c r="AI534" s="130">
        <v>5</v>
      </c>
      <c r="AJ534" s="132"/>
      <c r="AK534" s="3"/>
      <c r="AL534" s="42"/>
      <c r="AM534" s="130"/>
      <c r="AN534" s="132"/>
      <c r="AO534" s="3"/>
      <c r="AP534" s="42"/>
      <c r="AQ534" s="130"/>
      <c r="AR534" s="132"/>
      <c r="AS534" s="3"/>
      <c r="AT534" s="42"/>
      <c r="AU534" s="130"/>
      <c r="AV534" s="132"/>
      <c r="AW534" s="3"/>
      <c r="AX534" s="42"/>
      <c r="AY534" s="130"/>
      <c r="AZ534" s="132"/>
      <c r="BA534" s="3"/>
      <c r="BB534" s="42"/>
      <c r="BC534" s="130"/>
      <c r="BD534" s="132"/>
      <c r="BE534" s="3"/>
      <c r="BF534" s="42"/>
      <c r="BG534" s="130"/>
      <c r="BH534" s="22"/>
    </row>
    <row r="535" spans="1:60" customFormat="1" x14ac:dyDescent="0.25">
      <c r="A535" s="30"/>
      <c r="B535" s="62"/>
      <c r="C535" s="128">
        <f t="shared" si="79"/>
        <v>1</v>
      </c>
      <c r="D535" s="129">
        <f t="shared" si="80"/>
        <v>1</v>
      </c>
      <c r="E535" s="33">
        <f t="shared" si="81"/>
        <v>25</v>
      </c>
      <c r="F535" s="33">
        <v>5</v>
      </c>
      <c r="G535" s="147">
        <v>44048</v>
      </c>
      <c r="H535" s="22"/>
      <c r="I535" s="3">
        <v>6</v>
      </c>
      <c r="J535" s="42">
        <v>44047</v>
      </c>
      <c r="K535" s="130">
        <v>5</v>
      </c>
      <c r="L535" s="22"/>
      <c r="M535" s="3">
        <v>8</v>
      </c>
      <c r="N535" s="42">
        <v>44046</v>
      </c>
      <c r="O535" s="130">
        <v>5</v>
      </c>
      <c r="P535" s="22"/>
      <c r="Q535" s="3">
        <v>8</v>
      </c>
      <c r="R535" s="42">
        <v>44045</v>
      </c>
      <c r="S535" s="130">
        <v>5</v>
      </c>
      <c r="T535" s="22"/>
      <c r="U535" s="3">
        <v>8</v>
      </c>
      <c r="V535" s="42">
        <v>44044</v>
      </c>
      <c r="W535" s="130">
        <v>5</v>
      </c>
      <c r="X535" s="22"/>
      <c r="Y535" s="3">
        <v>5</v>
      </c>
      <c r="Z535" s="42">
        <v>44043</v>
      </c>
      <c r="AA535" s="130">
        <v>5</v>
      </c>
      <c r="AB535" s="22"/>
      <c r="AC535" s="3"/>
      <c r="AD535" s="42"/>
      <c r="AE535" s="130"/>
      <c r="AF535" s="22"/>
      <c r="AG535" s="3"/>
      <c r="AH535" s="42"/>
      <c r="AI535" s="130"/>
      <c r="AJ535" s="132"/>
      <c r="AK535" s="3"/>
      <c r="AL535" s="42"/>
      <c r="AM535" s="130"/>
      <c r="AN535" s="132"/>
      <c r="AO535" s="3"/>
      <c r="AP535" s="42"/>
      <c r="AQ535" s="130"/>
      <c r="AR535" s="132"/>
      <c r="AS535" s="3"/>
      <c r="AT535" s="42"/>
      <c r="AU535" s="130"/>
      <c r="AV535" s="132"/>
      <c r="AW535" s="3"/>
      <c r="AX535" s="42"/>
      <c r="AY535" s="130"/>
      <c r="AZ535" s="132"/>
      <c r="BA535" s="3"/>
      <c r="BB535" s="42"/>
      <c r="BC535" s="130"/>
      <c r="BD535" s="132"/>
      <c r="BE535" s="3"/>
      <c r="BF535" s="42"/>
      <c r="BG535" s="130"/>
      <c r="BH535" s="22"/>
    </row>
    <row r="536" spans="1:60" customFormat="1" x14ac:dyDescent="0.25">
      <c r="A536" s="30"/>
      <c r="B536" s="62"/>
      <c r="C536" s="128">
        <f t="shared" si="79"/>
        <v>1</v>
      </c>
      <c r="D536" s="129">
        <f t="shared" si="80"/>
        <v>1</v>
      </c>
      <c r="E536" s="33">
        <f t="shared" si="81"/>
        <v>15</v>
      </c>
      <c r="F536" s="33">
        <v>5</v>
      </c>
      <c r="G536" s="147">
        <v>44048</v>
      </c>
      <c r="H536" s="22"/>
      <c r="I536" s="3">
        <v>6</v>
      </c>
      <c r="J536" s="42">
        <v>44047</v>
      </c>
      <c r="K536" s="130">
        <v>5</v>
      </c>
      <c r="L536" s="22"/>
      <c r="M536" s="3">
        <v>8</v>
      </c>
      <c r="N536" s="42">
        <v>44046</v>
      </c>
      <c r="O536" s="130">
        <v>5</v>
      </c>
      <c r="P536" s="22"/>
      <c r="Q536" s="3">
        <v>8</v>
      </c>
      <c r="R536" s="42">
        <v>44045</v>
      </c>
      <c r="S536" s="130">
        <v>5</v>
      </c>
      <c r="T536" s="22"/>
      <c r="U536" s="3"/>
      <c r="V536" s="42"/>
      <c r="W536" s="130"/>
      <c r="X536" s="22"/>
      <c r="Y536" s="3"/>
      <c r="Z536" s="42"/>
      <c r="AA536" s="130"/>
      <c r="AB536" s="22"/>
      <c r="AC536" s="3"/>
      <c r="AD536" s="42"/>
      <c r="AE536" s="130"/>
      <c r="AF536" s="22"/>
      <c r="AG536" s="3"/>
      <c r="AH536" s="42"/>
      <c r="AI536" s="130"/>
      <c r="AJ536" s="132"/>
      <c r="AK536" s="3"/>
      <c r="AL536" s="42"/>
      <c r="AM536" s="130"/>
      <c r="AN536" s="132"/>
      <c r="AO536" s="3"/>
      <c r="AP536" s="42"/>
      <c r="AQ536" s="130"/>
      <c r="AR536" s="132"/>
      <c r="AS536" s="3"/>
      <c r="AT536" s="42"/>
      <c r="AU536" s="130"/>
      <c r="AV536" s="132"/>
      <c r="AW536" s="3"/>
      <c r="AX536" s="42"/>
      <c r="AY536" s="130"/>
      <c r="AZ536" s="132"/>
      <c r="BA536" s="3"/>
      <c r="BB536" s="42"/>
      <c r="BC536" s="130"/>
      <c r="BD536" s="132"/>
      <c r="BE536" s="3"/>
      <c r="BF536" s="42"/>
      <c r="BG536" s="130"/>
      <c r="BH536" s="22"/>
    </row>
    <row r="537" spans="1:60" customFormat="1" x14ac:dyDescent="0.25">
      <c r="A537" s="30">
        <v>44048</v>
      </c>
      <c r="B537" s="62">
        <v>0.54166666666666663</v>
      </c>
      <c r="C537" s="128">
        <f t="shared" si="79"/>
        <v>2</v>
      </c>
      <c r="D537" s="129">
        <f t="shared" si="80"/>
        <v>2</v>
      </c>
      <c r="E537" s="33">
        <f t="shared" si="81"/>
        <v>130</v>
      </c>
      <c r="F537" s="33">
        <v>5</v>
      </c>
      <c r="G537" s="147">
        <v>44048</v>
      </c>
      <c r="H537" s="22"/>
      <c r="I537" s="3">
        <v>6</v>
      </c>
      <c r="J537" s="42">
        <v>44047</v>
      </c>
      <c r="K537" s="130">
        <v>10</v>
      </c>
      <c r="L537" s="22"/>
      <c r="M537" s="3">
        <v>8</v>
      </c>
      <c r="N537" s="42">
        <v>44046</v>
      </c>
      <c r="O537" s="130">
        <v>10</v>
      </c>
      <c r="P537" s="22"/>
      <c r="Q537" s="3">
        <v>8</v>
      </c>
      <c r="R537" s="42">
        <v>44045</v>
      </c>
      <c r="S537" s="130">
        <v>10</v>
      </c>
      <c r="T537" s="22"/>
      <c r="U537" s="3">
        <v>8</v>
      </c>
      <c r="V537" s="42">
        <v>44044</v>
      </c>
      <c r="W537" s="130">
        <v>10</v>
      </c>
      <c r="X537" s="22"/>
      <c r="Y537" s="3">
        <v>5</v>
      </c>
      <c r="Z537" s="42">
        <v>44043</v>
      </c>
      <c r="AA537" s="130">
        <v>10</v>
      </c>
      <c r="AB537" s="22"/>
      <c r="AC537" s="3">
        <v>3</v>
      </c>
      <c r="AD537" s="42">
        <v>44042</v>
      </c>
      <c r="AE537" s="130">
        <v>10</v>
      </c>
      <c r="AF537" s="22"/>
      <c r="AG537" s="3">
        <v>1</v>
      </c>
      <c r="AH537" s="42">
        <v>44041</v>
      </c>
      <c r="AI537" s="130">
        <v>10</v>
      </c>
      <c r="AJ537" s="132"/>
      <c r="AK537" s="3">
        <v>1</v>
      </c>
      <c r="AL537" s="42">
        <v>44040</v>
      </c>
      <c r="AM537" s="130">
        <v>10</v>
      </c>
      <c r="AN537" s="132"/>
      <c r="AO537" s="3">
        <v>1</v>
      </c>
      <c r="AP537" s="42">
        <v>44039</v>
      </c>
      <c r="AQ537" s="130">
        <v>10</v>
      </c>
      <c r="AR537" s="132"/>
      <c r="AS537" s="3">
        <v>1</v>
      </c>
      <c r="AT537" s="42">
        <v>44038</v>
      </c>
      <c r="AU537" s="130">
        <v>10</v>
      </c>
      <c r="AV537" s="132"/>
      <c r="AW537" s="3">
        <v>1</v>
      </c>
      <c r="AX537" s="42">
        <v>44037</v>
      </c>
      <c r="AY537" s="130">
        <v>10</v>
      </c>
      <c r="AZ537" s="132"/>
      <c r="BA537" s="3">
        <v>1</v>
      </c>
      <c r="BB537" s="42">
        <v>44036</v>
      </c>
      <c r="BC537" s="130">
        <v>10</v>
      </c>
      <c r="BD537" s="132"/>
      <c r="BE537" s="3">
        <v>1</v>
      </c>
      <c r="BF537" s="42">
        <v>44035</v>
      </c>
      <c r="BG537" s="130">
        <v>10</v>
      </c>
      <c r="BH537" s="22"/>
    </row>
    <row r="538" spans="1:60" customFormat="1" x14ac:dyDescent="0.25">
      <c r="A538" s="30"/>
      <c r="B538" s="62"/>
      <c r="C538" s="128">
        <f t="shared" si="79"/>
        <v>1</v>
      </c>
      <c r="D538" s="129">
        <f t="shared" si="80"/>
        <v>1</v>
      </c>
      <c r="E538" s="33">
        <f t="shared" si="81"/>
        <v>55</v>
      </c>
      <c r="F538" s="33">
        <v>5</v>
      </c>
      <c r="G538" s="147">
        <v>44048</v>
      </c>
      <c r="H538" s="22"/>
      <c r="I538" s="3">
        <v>6</v>
      </c>
      <c r="J538" s="42">
        <v>44047</v>
      </c>
      <c r="K538" s="130">
        <v>5</v>
      </c>
      <c r="L538" s="22"/>
      <c r="M538" s="3">
        <v>8</v>
      </c>
      <c r="N538" s="42">
        <v>44046</v>
      </c>
      <c r="O538" s="130">
        <v>5</v>
      </c>
      <c r="P538" s="22"/>
      <c r="Q538" s="3">
        <v>8</v>
      </c>
      <c r="R538" s="42">
        <v>44045</v>
      </c>
      <c r="S538" s="130">
        <v>5</v>
      </c>
      <c r="T538" s="22"/>
      <c r="U538" s="3"/>
      <c r="V538" s="42"/>
      <c r="W538" s="134">
        <v>0</v>
      </c>
      <c r="X538" s="22"/>
      <c r="Y538" s="3">
        <v>5</v>
      </c>
      <c r="Z538" s="42">
        <v>44043</v>
      </c>
      <c r="AA538" s="130">
        <v>5</v>
      </c>
      <c r="AB538" s="22"/>
      <c r="AC538" s="3">
        <v>3</v>
      </c>
      <c r="AD538" s="42">
        <v>44042</v>
      </c>
      <c r="AE538" s="130">
        <v>5</v>
      </c>
      <c r="AF538" s="22"/>
      <c r="AG538" s="3">
        <v>1</v>
      </c>
      <c r="AH538" s="42">
        <v>44041</v>
      </c>
      <c r="AI538" s="130">
        <v>5</v>
      </c>
      <c r="AJ538" s="132"/>
      <c r="AK538" s="3">
        <v>1</v>
      </c>
      <c r="AL538" s="42">
        <v>44040</v>
      </c>
      <c r="AM538" s="130">
        <v>5</v>
      </c>
      <c r="AN538" s="132"/>
      <c r="AO538" s="3">
        <v>1</v>
      </c>
      <c r="AP538" s="42">
        <v>44039</v>
      </c>
      <c r="AQ538" s="130">
        <v>5</v>
      </c>
      <c r="AR538" s="132"/>
      <c r="AS538" s="3">
        <v>1</v>
      </c>
      <c r="AT538" s="42">
        <v>44038</v>
      </c>
      <c r="AU538" s="130">
        <v>5</v>
      </c>
      <c r="AV538" s="132"/>
      <c r="AW538" s="3">
        <v>1</v>
      </c>
      <c r="AX538" s="42">
        <v>44037</v>
      </c>
      <c r="AY538" s="130">
        <v>5</v>
      </c>
      <c r="AZ538" s="132"/>
      <c r="BA538" s="3">
        <v>1</v>
      </c>
      <c r="BB538" s="42">
        <v>44036</v>
      </c>
      <c r="BC538" s="130">
        <v>5</v>
      </c>
      <c r="BD538" s="132"/>
      <c r="BE538" s="3"/>
      <c r="BF538" s="42"/>
      <c r="BG538" s="130"/>
      <c r="BH538" s="22"/>
    </row>
    <row r="539" spans="1:60" customFormat="1" x14ac:dyDescent="0.25">
      <c r="A539" s="30">
        <v>44048</v>
      </c>
      <c r="B539" s="62">
        <v>0.58333333333333337</v>
      </c>
      <c r="C539" s="128">
        <f t="shared" si="79"/>
        <v>3</v>
      </c>
      <c r="D539" s="129">
        <f t="shared" si="80"/>
        <v>3</v>
      </c>
      <c r="E539" s="33">
        <f t="shared" si="81"/>
        <v>195</v>
      </c>
      <c r="F539" s="33">
        <v>5</v>
      </c>
      <c r="G539" s="147">
        <v>44048</v>
      </c>
      <c r="H539" s="22"/>
      <c r="I539" s="3">
        <v>6</v>
      </c>
      <c r="J539" s="42">
        <v>44047</v>
      </c>
      <c r="K539" s="130">
        <v>15</v>
      </c>
      <c r="L539" s="22"/>
      <c r="M539" s="3">
        <v>8</v>
      </c>
      <c r="N539" s="42">
        <v>44046</v>
      </c>
      <c r="O539" s="130">
        <v>15</v>
      </c>
      <c r="P539" s="22"/>
      <c r="Q539" s="3">
        <v>8</v>
      </c>
      <c r="R539" s="42">
        <v>44045</v>
      </c>
      <c r="S539" s="130">
        <v>15</v>
      </c>
      <c r="T539" s="22"/>
      <c r="U539" s="3">
        <v>8</v>
      </c>
      <c r="V539" s="42">
        <v>44044</v>
      </c>
      <c r="W539" s="130">
        <v>15</v>
      </c>
      <c r="X539" s="22"/>
      <c r="Y539" s="3">
        <v>5</v>
      </c>
      <c r="Z539" s="42">
        <v>44043</v>
      </c>
      <c r="AA539" s="130">
        <v>15</v>
      </c>
      <c r="AB539" s="22"/>
      <c r="AC539" s="3">
        <v>3</v>
      </c>
      <c r="AD539" s="42">
        <v>44042</v>
      </c>
      <c r="AE539" s="130">
        <v>15</v>
      </c>
      <c r="AF539" s="22"/>
      <c r="AG539" s="3">
        <v>1</v>
      </c>
      <c r="AH539" s="42">
        <v>44041</v>
      </c>
      <c r="AI539" s="130">
        <v>15</v>
      </c>
      <c r="AJ539" s="132"/>
      <c r="AK539" s="3">
        <v>1</v>
      </c>
      <c r="AL539" s="42">
        <v>44040</v>
      </c>
      <c r="AM539" s="130">
        <v>15</v>
      </c>
      <c r="AN539" s="132"/>
      <c r="AO539" s="3">
        <v>1</v>
      </c>
      <c r="AP539" s="42">
        <v>44039</v>
      </c>
      <c r="AQ539" s="130">
        <v>15</v>
      </c>
      <c r="AR539" s="132"/>
      <c r="AS539" s="3">
        <v>1</v>
      </c>
      <c r="AT539" s="42">
        <v>44038</v>
      </c>
      <c r="AU539" s="130">
        <v>15</v>
      </c>
      <c r="AV539" s="132"/>
      <c r="AW539" s="3">
        <v>1</v>
      </c>
      <c r="AX539" s="42">
        <v>44037</v>
      </c>
      <c r="AY539" s="130">
        <v>15</v>
      </c>
      <c r="AZ539" s="132"/>
      <c r="BA539" s="3">
        <v>1</v>
      </c>
      <c r="BB539" s="42">
        <v>44036</v>
      </c>
      <c r="BC539" s="130">
        <v>15</v>
      </c>
      <c r="BD539" s="132"/>
      <c r="BE539" s="3">
        <v>1</v>
      </c>
      <c r="BF539" s="42">
        <v>44035</v>
      </c>
      <c r="BG539" s="130">
        <v>15</v>
      </c>
      <c r="BH539" s="22"/>
    </row>
    <row r="540" spans="1:60" customFormat="1" x14ac:dyDescent="0.25">
      <c r="A540" s="30"/>
      <c r="B540" s="62"/>
      <c r="C540" s="128">
        <f t="shared" si="79"/>
        <v>1</v>
      </c>
      <c r="D540" s="129">
        <f t="shared" si="80"/>
        <v>1</v>
      </c>
      <c r="E540" s="33">
        <f t="shared" si="81"/>
        <v>10</v>
      </c>
      <c r="F540" s="33">
        <v>5</v>
      </c>
      <c r="G540" s="147">
        <v>44048</v>
      </c>
      <c r="H540" s="22"/>
      <c r="I540" s="3">
        <v>6</v>
      </c>
      <c r="J540" s="42">
        <v>44047</v>
      </c>
      <c r="K540" s="130">
        <v>5</v>
      </c>
      <c r="L540" s="22"/>
      <c r="M540" s="3">
        <v>8</v>
      </c>
      <c r="N540" s="42">
        <v>44046</v>
      </c>
      <c r="O540" s="130">
        <v>5</v>
      </c>
      <c r="P540" s="22"/>
      <c r="Q540" s="3"/>
      <c r="R540" s="42"/>
      <c r="S540" s="130"/>
      <c r="T540" s="22"/>
      <c r="U540" s="3"/>
      <c r="V540" s="42"/>
      <c r="W540" s="130"/>
      <c r="X540" s="22"/>
      <c r="Y540" s="3"/>
      <c r="Z540" s="42"/>
      <c r="AA540" s="130"/>
      <c r="AB540" s="22"/>
      <c r="AC540" s="3"/>
      <c r="AD540" s="42"/>
      <c r="AE540" s="130"/>
      <c r="AF540" s="22"/>
      <c r="AG540" s="3"/>
      <c r="AH540" s="42"/>
      <c r="AI540" s="130"/>
      <c r="AJ540" s="132"/>
      <c r="AK540" s="3"/>
      <c r="AL540" s="42"/>
      <c r="AM540" s="130"/>
      <c r="AN540" s="132"/>
      <c r="AO540" s="3"/>
      <c r="AP540" s="42"/>
      <c r="AQ540" s="130"/>
      <c r="AR540" s="132"/>
      <c r="AS540" s="3"/>
      <c r="AT540" s="42"/>
      <c r="AU540" s="130"/>
      <c r="AV540" s="132"/>
      <c r="AW540" s="3"/>
      <c r="AX540" s="42"/>
      <c r="AY540" s="130"/>
      <c r="AZ540" s="132"/>
      <c r="BA540" s="3"/>
      <c r="BB540" s="42"/>
      <c r="BC540" s="130"/>
      <c r="BD540" s="132"/>
      <c r="BE540" s="3"/>
      <c r="BF540" s="42"/>
      <c r="BG540" s="130"/>
      <c r="BH540" s="22"/>
    </row>
    <row r="541" spans="1:60" customFormat="1" x14ac:dyDescent="0.25">
      <c r="A541" s="30">
        <v>44048</v>
      </c>
      <c r="B541" s="62">
        <v>0.66666666666666663</v>
      </c>
      <c r="C541" s="128">
        <f t="shared" si="79"/>
        <v>5</v>
      </c>
      <c r="D541" s="129">
        <f t="shared" si="80"/>
        <v>5</v>
      </c>
      <c r="E541" s="33">
        <f t="shared" si="81"/>
        <v>325</v>
      </c>
      <c r="F541" s="33">
        <v>5</v>
      </c>
      <c r="G541" s="147">
        <v>44048</v>
      </c>
      <c r="H541" s="22"/>
      <c r="I541" s="3">
        <v>6</v>
      </c>
      <c r="J541" s="42">
        <v>44047</v>
      </c>
      <c r="K541" s="130">
        <v>25</v>
      </c>
      <c r="L541" s="22"/>
      <c r="M541" s="3">
        <v>8</v>
      </c>
      <c r="N541" s="42">
        <v>44046</v>
      </c>
      <c r="O541" s="130">
        <v>25</v>
      </c>
      <c r="P541" s="22"/>
      <c r="Q541" s="3">
        <v>8</v>
      </c>
      <c r="R541" s="42">
        <v>44045</v>
      </c>
      <c r="S541" s="130">
        <v>25</v>
      </c>
      <c r="T541" s="22"/>
      <c r="U541" s="3">
        <v>8</v>
      </c>
      <c r="V541" s="42">
        <v>44044</v>
      </c>
      <c r="W541" s="130">
        <v>25</v>
      </c>
      <c r="X541" s="22"/>
      <c r="Y541" s="3">
        <v>5</v>
      </c>
      <c r="Z541" s="42">
        <v>44043</v>
      </c>
      <c r="AA541" s="130">
        <v>25</v>
      </c>
      <c r="AB541" s="22"/>
      <c r="AC541" s="3">
        <v>3</v>
      </c>
      <c r="AD541" s="42">
        <v>44042</v>
      </c>
      <c r="AE541" s="130">
        <v>25</v>
      </c>
      <c r="AF541" s="22"/>
      <c r="AG541" s="3">
        <v>1</v>
      </c>
      <c r="AH541" s="42">
        <v>44041</v>
      </c>
      <c r="AI541" s="130">
        <v>25</v>
      </c>
      <c r="AJ541" s="132"/>
      <c r="AK541" s="3">
        <v>1</v>
      </c>
      <c r="AL541" s="42">
        <v>44040</v>
      </c>
      <c r="AM541" s="130">
        <v>25</v>
      </c>
      <c r="AN541" s="132"/>
      <c r="AO541" s="3">
        <v>1</v>
      </c>
      <c r="AP541" s="42">
        <v>44039</v>
      </c>
      <c r="AQ541" s="130">
        <v>25</v>
      </c>
      <c r="AR541" s="132"/>
      <c r="AS541" s="3">
        <v>1</v>
      </c>
      <c r="AT541" s="42">
        <v>44038</v>
      </c>
      <c r="AU541" s="130">
        <v>25</v>
      </c>
      <c r="AV541" s="132"/>
      <c r="AW541" s="3">
        <v>1</v>
      </c>
      <c r="AX541" s="42">
        <v>44037</v>
      </c>
      <c r="AY541" s="130">
        <v>25</v>
      </c>
      <c r="AZ541" s="132"/>
      <c r="BA541" s="3">
        <v>1</v>
      </c>
      <c r="BB541" s="42">
        <v>44036</v>
      </c>
      <c r="BC541" s="130">
        <v>25</v>
      </c>
      <c r="BD541" s="132"/>
      <c r="BE541" s="3">
        <v>1</v>
      </c>
      <c r="BF541" s="42">
        <v>44035</v>
      </c>
      <c r="BG541" s="130">
        <v>25</v>
      </c>
      <c r="BH541" s="22"/>
    </row>
    <row r="542" spans="1:60" customFormat="1" x14ac:dyDescent="0.25">
      <c r="A542" s="30"/>
      <c r="B542" s="62"/>
      <c r="C542" s="128">
        <f t="shared" si="79"/>
        <v>1</v>
      </c>
      <c r="D542" s="129">
        <f t="shared" si="80"/>
        <v>1</v>
      </c>
      <c r="E542" s="33">
        <f t="shared" si="81"/>
        <v>60</v>
      </c>
      <c r="F542" s="33">
        <v>5</v>
      </c>
      <c r="G542" s="147">
        <v>44048</v>
      </c>
      <c r="H542" s="22"/>
      <c r="I542" s="3">
        <v>6</v>
      </c>
      <c r="J542" s="42">
        <v>44047</v>
      </c>
      <c r="K542" s="130">
        <v>5</v>
      </c>
      <c r="L542" s="22"/>
      <c r="M542" s="3">
        <v>8</v>
      </c>
      <c r="N542" s="42">
        <v>44046</v>
      </c>
      <c r="O542" s="130">
        <v>5</v>
      </c>
      <c r="P542" s="22"/>
      <c r="Q542" s="3">
        <v>8</v>
      </c>
      <c r="R542" s="42">
        <v>44045</v>
      </c>
      <c r="S542" s="130">
        <v>5</v>
      </c>
      <c r="T542" s="22"/>
      <c r="U542" s="3">
        <v>8</v>
      </c>
      <c r="V542" s="42">
        <v>44044</v>
      </c>
      <c r="W542" s="130">
        <v>5</v>
      </c>
      <c r="X542" s="22"/>
      <c r="Y542" s="3">
        <v>5</v>
      </c>
      <c r="Z542" s="42">
        <v>44043</v>
      </c>
      <c r="AA542" s="130">
        <v>5</v>
      </c>
      <c r="AB542" s="22"/>
      <c r="AC542" s="3">
        <v>3</v>
      </c>
      <c r="AD542" s="42">
        <v>44042</v>
      </c>
      <c r="AE542" s="130">
        <v>5</v>
      </c>
      <c r="AF542" s="22"/>
      <c r="AG542" s="3">
        <v>1</v>
      </c>
      <c r="AH542" s="42">
        <v>44041</v>
      </c>
      <c r="AI542" s="130">
        <v>5</v>
      </c>
      <c r="AJ542" s="132"/>
      <c r="AK542" s="3">
        <v>1</v>
      </c>
      <c r="AL542" s="42">
        <v>44040</v>
      </c>
      <c r="AM542" s="130">
        <v>5</v>
      </c>
      <c r="AN542" s="132"/>
      <c r="AO542" s="3">
        <v>1</v>
      </c>
      <c r="AP542" s="42">
        <v>44039</v>
      </c>
      <c r="AQ542" s="130">
        <v>5</v>
      </c>
      <c r="AR542" s="132"/>
      <c r="AS542" s="3">
        <v>1</v>
      </c>
      <c r="AT542" s="42">
        <v>44038</v>
      </c>
      <c r="AU542" s="130">
        <v>5</v>
      </c>
      <c r="AV542" s="132"/>
      <c r="AW542" s="3"/>
      <c r="AX542" s="42"/>
      <c r="AY542" s="134">
        <v>0</v>
      </c>
      <c r="AZ542" s="132"/>
      <c r="BA542" s="3">
        <v>1</v>
      </c>
      <c r="BB542" s="42">
        <v>44036</v>
      </c>
      <c r="BC542" s="130">
        <v>5</v>
      </c>
      <c r="BD542" s="132"/>
      <c r="BE542" s="3">
        <v>1</v>
      </c>
      <c r="BF542" s="42">
        <v>44035</v>
      </c>
      <c r="BG542" s="130">
        <v>5</v>
      </c>
      <c r="BH542" s="22"/>
    </row>
    <row r="543" spans="1:60" customFormat="1" x14ac:dyDescent="0.25">
      <c r="A543" s="30"/>
      <c r="B543" s="62"/>
      <c r="C543" s="128">
        <f t="shared" si="79"/>
        <v>1</v>
      </c>
      <c r="D543" s="129">
        <f t="shared" si="80"/>
        <v>1</v>
      </c>
      <c r="E543" s="33">
        <f t="shared" si="81"/>
        <v>40</v>
      </c>
      <c r="F543" s="33">
        <v>5</v>
      </c>
      <c r="G543" s="147">
        <v>44048</v>
      </c>
      <c r="H543" s="22"/>
      <c r="I543" s="3">
        <v>6</v>
      </c>
      <c r="J543" s="42">
        <v>44047</v>
      </c>
      <c r="K543" s="130">
        <v>5</v>
      </c>
      <c r="L543" s="22"/>
      <c r="M543" s="3">
        <v>8</v>
      </c>
      <c r="N543" s="42">
        <v>44046</v>
      </c>
      <c r="O543" s="130">
        <v>5</v>
      </c>
      <c r="P543" s="22"/>
      <c r="Q543" s="3">
        <v>8</v>
      </c>
      <c r="R543" s="42">
        <v>44045</v>
      </c>
      <c r="S543" s="130">
        <v>5</v>
      </c>
      <c r="T543" s="22"/>
      <c r="U543" s="3">
        <v>8</v>
      </c>
      <c r="V543" s="42">
        <v>44044</v>
      </c>
      <c r="W543" s="130">
        <v>5</v>
      </c>
      <c r="X543" s="22"/>
      <c r="Y543" s="3">
        <v>5</v>
      </c>
      <c r="Z543" s="42">
        <v>44043</v>
      </c>
      <c r="AA543" s="130">
        <v>5</v>
      </c>
      <c r="AB543" s="22"/>
      <c r="AC543" s="3">
        <v>3</v>
      </c>
      <c r="AD543" s="42">
        <v>44042</v>
      </c>
      <c r="AE543" s="130">
        <v>5</v>
      </c>
      <c r="AF543" s="22"/>
      <c r="AG543" s="3">
        <v>1</v>
      </c>
      <c r="AH543" s="42">
        <v>44041</v>
      </c>
      <c r="AI543" s="130">
        <v>5</v>
      </c>
      <c r="AJ543" s="132"/>
      <c r="AK543" s="3">
        <v>1</v>
      </c>
      <c r="AL543" s="42">
        <v>44040</v>
      </c>
      <c r="AM543" s="130">
        <v>5</v>
      </c>
      <c r="AN543" s="132"/>
      <c r="AO543" s="3"/>
      <c r="AP543" s="42"/>
      <c r="AQ543" s="130"/>
      <c r="AR543" s="132"/>
      <c r="AS543" s="3"/>
      <c r="AT543" s="42"/>
      <c r="AU543" s="130"/>
      <c r="AV543" s="132"/>
      <c r="AW543" s="3"/>
      <c r="AX543" s="42"/>
      <c r="AY543" s="130"/>
      <c r="AZ543" s="132"/>
      <c r="BA543" s="3"/>
      <c r="BB543" s="42"/>
      <c r="BC543" s="130"/>
      <c r="BD543" s="132"/>
      <c r="BE543" s="3"/>
      <c r="BF543" s="42"/>
      <c r="BG543" s="130"/>
      <c r="BH543" s="22"/>
    </row>
    <row r="544" spans="1:60" customFormat="1" x14ac:dyDescent="0.25">
      <c r="A544" s="30">
        <v>44048</v>
      </c>
      <c r="B544" s="62">
        <v>0.75</v>
      </c>
      <c r="C544" s="128">
        <f t="shared" si="79"/>
        <v>3</v>
      </c>
      <c r="D544" s="129">
        <f t="shared" si="80"/>
        <v>3</v>
      </c>
      <c r="E544" s="33">
        <f t="shared" si="81"/>
        <v>195</v>
      </c>
      <c r="F544" s="33">
        <v>5</v>
      </c>
      <c r="G544" s="147">
        <v>44048</v>
      </c>
      <c r="H544" s="22"/>
      <c r="I544" s="3">
        <v>6</v>
      </c>
      <c r="J544" s="42">
        <v>44047</v>
      </c>
      <c r="K544" s="130">
        <v>15</v>
      </c>
      <c r="L544" s="22"/>
      <c r="M544" s="3">
        <v>8</v>
      </c>
      <c r="N544" s="42">
        <v>44046</v>
      </c>
      <c r="O544" s="130">
        <v>15</v>
      </c>
      <c r="P544" s="22"/>
      <c r="Q544" s="3">
        <v>8</v>
      </c>
      <c r="R544" s="42">
        <v>44045</v>
      </c>
      <c r="S544" s="130">
        <v>15</v>
      </c>
      <c r="T544" s="22"/>
      <c r="U544" s="3">
        <v>8</v>
      </c>
      <c r="V544" s="42">
        <v>44044</v>
      </c>
      <c r="W544" s="130">
        <v>15</v>
      </c>
      <c r="X544" s="22"/>
      <c r="Y544" s="3">
        <v>5</v>
      </c>
      <c r="Z544" s="42">
        <v>44043</v>
      </c>
      <c r="AA544" s="130">
        <v>15</v>
      </c>
      <c r="AB544" s="22"/>
      <c r="AC544" s="3">
        <v>3</v>
      </c>
      <c r="AD544" s="42">
        <v>44042</v>
      </c>
      <c r="AE544" s="130">
        <v>15</v>
      </c>
      <c r="AF544" s="22"/>
      <c r="AG544" s="3">
        <v>1</v>
      </c>
      <c r="AH544" s="42">
        <v>44041</v>
      </c>
      <c r="AI544" s="130">
        <v>15</v>
      </c>
      <c r="AJ544" s="132"/>
      <c r="AK544" s="3">
        <v>1</v>
      </c>
      <c r="AL544" s="42">
        <v>44040</v>
      </c>
      <c r="AM544" s="130">
        <v>15</v>
      </c>
      <c r="AN544" s="132"/>
      <c r="AO544" s="3">
        <v>1</v>
      </c>
      <c r="AP544" s="42">
        <v>44039</v>
      </c>
      <c r="AQ544" s="130">
        <v>15</v>
      </c>
      <c r="AR544" s="132"/>
      <c r="AS544" s="3">
        <v>1</v>
      </c>
      <c r="AT544" s="42">
        <v>44038</v>
      </c>
      <c r="AU544" s="130">
        <v>15</v>
      </c>
      <c r="AV544" s="132"/>
      <c r="AW544" s="3">
        <v>1</v>
      </c>
      <c r="AX544" s="42">
        <v>44037</v>
      </c>
      <c r="AY544" s="130">
        <v>15</v>
      </c>
      <c r="AZ544" s="132"/>
      <c r="BA544" s="3">
        <v>1</v>
      </c>
      <c r="BB544" s="42">
        <v>44036</v>
      </c>
      <c r="BC544" s="130">
        <v>15</v>
      </c>
      <c r="BD544" s="132"/>
      <c r="BE544" s="3">
        <v>1</v>
      </c>
      <c r="BF544" s="42">
        <v>44035</v>
      </c>
      <c r="BG544" s="130">
        <v>15</v>
      </c>
      <c r="BH544" s="22"/>
    </row>
    <row r="545" spans="1:60" customFormat="1" ht="13.75" thickBot="1" x14ac:dyDescent="0.3">
      <c r="A545" s="30">
        <v>44048</v>
      </c>
      <c r="B545" s="62">
        <v>0.83333333333333337</v>
      </c>
      <c r="C545" s="128">
        <f t="shared" si="79"/>
        <v>3</v>
      </c>
      <c r="D545" s="129">
        <f t="shared" si="80"/>
        <v>3</v>
      </c>
      <c r="E545" s="33">
        <f t="shared" si="81"/>
        <v>195</v>
      </c>
      <c r="F545" s="33">
        <v>5</v>
      </c>
      <c r="G545" s="147">
        <v>44048</v>
      </c>
      <c r="H545" s="22"/>
      <c r="I545" s="3">
        <v>6</v>
      </c>
      <c r="J545" s="42">
        <v>44047</v>
      </c>
      <c r="K545" s="130">
        <v>15</v>
      </c>
      <c r="L545" s="22"/>
      <c r="M545" s="3">
        <v>8</v>
      </c>
      <c r="N545" s="42">
        <v>44046</v>
      </c>
      <c r="O545" s="130">
        <v>15</v>
      </c>
      <c r="P545" s="22"/>
      <c r="Q545" s="3">
        <v>8</v>
      </c>
      <c r="R545" s="42">
        <v>44045</v>
      </c>
      <c r="S545" s="130">
        <v>15</v>
      </c>
      <c r="T545" s="22"/>
      <c r="U545" s="3">
        <v>8</v>
      </c>
      <c r="V545" s="42">
        <v>44044</v>
      </c>
      <c r="W545" s="130">
        <v>15</v>
      </c>
      <c r="X545" s="22"/>
      <c r="Y545" s="3">
        <v>5</v>
      </c>
      <c r="Z545" s="42">
        <v>44043</v>
      </c>
      <c r="AA545" s="130">
        <v>15</v>
      </c>
      <c r="AB545" s="22"/>
      <c r="AC545" s="3">
        <v>3</v>
      </c>
      <c r="AD545" s="42">
        <v>44042</v>
      </c>
      <c r="AE545" s="130">
        <v>15</v>
      </c>
      <c r="AF545" s="22"/>
      <c r="AG545" s="3">
        <v>1</v>
      </c>
      <c r="AH545" s="42">
        <v>44041</v>
      </c>
      <c r="AI545" s="130">
        <v>15</v>
      </c>
      <c r="AJ545" s="132"/>
      <c r="AK545" s="3">
        <v>1</v>
      </c>
      <c r="AL545" s="42">
        <v>44040</v>
      </c>
      <c r="AM545" s="130">
        <v>15</v>
      </c>
      <c r="AN545" s="132"/>
      <c r="AO545" s="3">
        <v>1</v>
      </c>
      <c r="AP545" s="42">
        <v>44039</v>
      </c>
      <c r="AQ545" s="130">
        <v>15</v>
      </c>
      <c r="AR545" s="132"/>
      <c r="AS545" s="3">
        <v>1</v>
      </c>
      <c r="AT545" s="42">
        <v>44038</v>
      </c>
      <c r="AU545" s="130">
        <v>15</v>
      </c>
      <c r="AV545" s="132"/>
      <c r="AW545" s="3">
        <v>1</v>
      </c>
      <c r="AX545" s="42">
        <v>44037</v>
      </c>
      <c r="AY545" s="130">
        <v>15</v>
      </c>
      <c r="AZ545" s="132"/>
      <c r="BA545" s="3">
        <v>1</v>
      </c>
      <c r="BB545" s="42">
        <v>44036</v>
      </c>
      <c r="BC545" s="130">
        <v>15</v>
      </c>
      <c r="BD545" s="132"/>
      <c r="BE545" s="3">
        <v>1</v>
      </c>
      <c r="BF545" s="42">
        <v>44035</v>
      </c>
      <c r="BG545" s="130">
        <v>15</v>
      </c>
      <c r="BH545" s="22"/>
    </row>
    <row r="546" spans="1:60" s="8" customFormat="1" x14ac:dyDescent="0.25">
      <c r="A546" s="5">
        <v>44049</v>
      </c>
      <c r="B546" s="63">
        <v>0.25</v>
      </c>
      <c r="C546" s="135">
        <f t="shared" ref="C546:C574" si="82">ABS(MAX(K546,O546,S546,W546,AA546,AE546,AI546,AM546,AQ546,AU546,AY546,BC546,BG546)/F546)</f>
        <v>1</v>
      </c>
      <c r="D546" s="136">
        <f t="shared" ref="D546:D574" si="83">C546</f>
        <v>1</v>
      </c>
      <c r="E546" s="7">
        <f t="shared" ref="E546:E574" si="84">SUM(K546,O546,S546,W546,AA546,AE546,AI546,AM546,AQ546,AU546,AY546,BC546,BG546)</f>
        <v>65</v>
      </c>
      <c r="F546" s="7">
        <v>5</v>
      </c>
      <c r="G546" s="141">
        <v>44048</v>
      </c>
      <c r="H546" s="12"/>
      <c r="I546" s="9">
        <v>6</v>
      </c>
      <c r="J546" s="10">
        <v>44047</v>
      </c>
      <c r="K546" s="137">
        <v>5</v>
      </c>
      <c r="L546" s="12"/>
      <c r="M546" s="9">
        <v>8</v>
      </c>
      <c r="N546" s="10">
        <v>44046</v>
      </c>
      <c r="O546" s="137">
        <v>5</v>
      </c>
      <c r="P546" s="12"/>
      <c r="Q546" s="9">
        <v>8</v>
      </c>
      <c r="R546" s="10">
        <v>44045</v>
      </c>
      <c r="S546" s="137">
        <v>5</v>
      </c>
      <c r="T546" s="12"/>
      <c r="U546" s="9">
        <v>8</v>
      </c>
      <c r="V546" s="10">
        <v>44044</v>
      </c>
      <c r="W546" s="137">
        <v>5</v>
      </c>
      <c r="X546" s="12"/>
      <c r="Y546" s="9">
        <v>5</v>
      </c>
      <c r="Z546" s="10">
        <v>44043</v>
      </c>
      <c r="AA546" s="137">
        <v>5</v>
      </c>
      <c r="AB546" s="12"/>
      <c r="AC546" s="9">
        <v>3</v>
      </c>
      <c r="AD546" s="10">
        <v>44042</v>
      </c>
      <c r="AE546" s="137">
        <v>5</v>
      </c>
      <c r="AF546" s="12"/>
      <c r="AG546" s="9">
        <v>1</v>
      </c>
      <c r="AH546" s="10">
        <v>44041</v>
      </c>
      <c r="AI546" s="137">
        <v>5</v>
      </c>
      <c r="AJ546" s="139"/>
      <c r="AK546" s="9">
        <v>1</v>
      </c>
      <c r="AL546" s="10">
        <v>44040</v>
      </c>
      <c r="AM546" s="137">
        <v>5</v>
      </c>
      <c r="AN546" s="139"/>
      <c r="AO546" s="9">
        <v>1</v>
      </c>
      <c r="AP546" s="10">
        <v>44039</v>
      </c>
      <c r="AQ546" s="137">
        <v>5</v>
      </c>
      <c r="AR546" s="139"/>
      <c r="AS546" s="9">
        <v>1</v>
      </c>
      <c r="AT546" s="10">
        <v>44038</v>
      </c>
      <c r="AU546" s="137">
        <v>5</v>
      </c>
      <c r="AV546" s="139"/>
      <c r="AW546" s="9">
        <v>1</v>
      </c>
      <c r="AX546" s="10">
        <v>44037</v>
      </c>
      <c r="AY546" s="137">
        <v>5</v>
      </c>
      <c r="AZ546" s="139"/>
      <c r="BA546" s="9">
        <v>1</v>
      </c>
      <c r="BB546" s="10">
        <v>44036</v>
      </c>
      <c r="BC546" s="137">
        <v>5</v>
      </c>
      <c r="BD546" s="139"/>
      <c r="BE546" s="9">
        <v>1</v>
      </c>
      <c r="BF546" s="10">
        <v>44035</v>
      </c>
      <c r="BG546" s="137">
        <v>5</v>
      </c>
      <c r="BH546" s="12"/>
    </row>
    <row r="547" spans="1:60" x14ac:dyDescent="0.25">
      <c r="A547" s="30"/>
      <c r="B547" s="62"/>
      <c r="C547" s="128">
        <f t="shared" si="82"/>
        <v>1</v>
      </c>
      <c r="D547" s="129">
        <f t="shared" si="83"/>
        <v>1</v>
      </c>
      <c r="E547" s="33">
        <f t="shared" si="84"/>
        <v>65</v>
      </c>
      <c r="F547" s="33">
        <v>5</v>
      </c>
      <c r="G547" s="147">
        <v>44049</v>
      </c>
      <c r="H547" s="22"/>
      <c r="I547" s="3">
        <v>6</v>
      </c>
      <c r="J547" s="42">
        <v>44048</v>
      </c>
      <c r="K547" s="130">
        <v>5</v>
      </c>
      <c r="L547" s="22"/>
      <c r="M547" s="3">
        <v>8</v>
      </c>
      <c r="N547" s="42">
        <v>44047</v>
      </c>
      <c r="O547" s="130">
        <v>5</v>
      </c>
      <c r="P547" s="22"/>
      <c r="Q547" s="3">
        <v>8</v>
      </c>
      <c r="R547" s="42">
        <v>44046</v>
      </c>
      <c r="S547" s="130">
        <v>5</v>
      </c>
      <c r="T547" s="22"/>
      <c r="U547" s="3">
        <v>8</v>
      </c>
      <c r="V547" s="42">
        <v>44045</v>
      </c>
      <c r="W547" s="130">
        <v>5</v>
      </c>
      <c r="X547" s="22"/>
      <c r="Y547" s="3">
        <v>5</v>
      </c>
      <c r="Z547" s="42">
        <v>44044</v>
      </c>
      <c r="AA547" s="130">
        <v>5</v>
      </c>
      <c r="AB547" s="22"/>
      <c r="AC547" s="3">
        <v>3</v>
      </c>
      <c r="AD547" s="42">
        <v>44043</v>
      </c>
      <c r="AE547" s="130">
        <v>5</v>
      </c>
      <c r="AF547" s="22"/>
      <c r="AG547" s="3">
        <v>1</v>
      </c>
      <c r="AH547" s="42">
        <v>44042</v>
      </c>
      <c r="AI547" s="130">
        <v>5</v>
      </c>
      <c r="AJ547" s="132"/>
      <c r="AK547" s="3">
        <v>1</v>
      </c>
      <c r="AL547" s="42">
        <v>44041</v>
      </c>
      <c r="AM547" s="130">
        <v>5</v>
      </c>
      <c r="AN547" s="132"/>
      <c r="AO547" s="3">
        <v>1</v>
      </c>
      <c r="AP547" s="42">
        <v>44040</v>
      </c>
      <c r="AQ547" s="130">
        <v>5</v>
      </c>
      <c r="AR547" s="132"/>
      <c r="AS547" s="3">
        <v>1</v>
      </c>
      <c r="AT547" s="42">
        <v>44039</v>
      </c>
      <c r="AU547" s="130">
        <v>5</v>
      </c>
      <c r="AV547" s="132"/>
      <c r="AW547" s="3">
        <v>1</v>
      </c>
      <c r="AX547" s="42">
        <v>44038</v>
      </c>
      <c r="AY547" s="130">
        <v>5</v>
      </c>
      <c r="AZ547" s="132"/>
      <c r="BA547" s="3">
        <v>1</v>
      </c>
      <c r="BB547" s="42">
        <v>44037</v>
      </c>
      <c r="BC547" s="130">
        <v>5</v>
      </c>
      <c r="BD547" s="132"/>
      <c r="BE547" s="3">
        <v>1</v>
      </c>
      <c r="BF547" s="42">
        <v>44036</v>
      </c>
      <c r="BG547" s="130">
        <v>5</v>
      </c>
      <c r="BH547" s="22"/>
    </row>
    <row r="548" spans="1:60" x14ac:dyDescent="0.25">
      <c r="A548" s="30"/>
      <c r="B548" s="62"/>
      <c r="C548" s="128">
        <f t="shared" si="82"/>
        <v>1</v>
      </c>
      <c r="D548" s="129">
        <f t="shared" si="83"/>
        <v>1</v>
      </c>
      <c r="E548" s="33">
        <f t="shared" si="84"/>
        <v>15</v>
      </c>
      <c r="F548" s="33">
        <v>5</v>
      </c>
      <c r="G548" s="147">
        <v>44049</v>
      </c>
      <c r="H548" s="22"/>
      <c r="I548" s="3">
        <v>6</v>
      </c>
      <c r="J548" s="42">
        <v>44048</v>
      </c>
      <c r="K548" s="130">
        <v>5</v>
      </c>
      <c r="L548" s="22"/>
      <c r="M548" s="3">
        <v>8</v>
      </c>
      <c r="N548" s="42">
        <v>44047</v>
      </c>
      <c r="O548" s="130">
        <v>5</v>
      </c>
      <c r="P548" s="22"/>
      <c r="Q548" s="3">
        <v>8</v>
      </c>
      <c r="R548" s="42">
        <v>44046</v>
      </c>
      <c r="S548" s="130">
        <v>5</v>
      </c>
      <c r="T548" s="22"/>
      <c r="U548" s="3"/>
      <c r="V548" s="42"/>
      <c r="W548" s="130"/>
      <c r="X548" s="22"/>
      <c r="Y548" s="3"/>
      <c r="Z548" s="42"/>
      <c r="AA548" s="130"/>
      <c r="AB548" s="22"/>
      <c r="AC548" s="3"/>
      <c r="AD548" s="42"/>
      <c r="AE548" s="130"/>
      <c r="AF548" s="22"/>
      <c r="AG548" s="3"/>
      <c r="AH548" s="42"/>
      <c r="AI548" s="130"/>
      <c r="AJ548" s="132"/>
      <c r="AK548" s="3"/>
      <c r="AL548" s="42"/>
      <c r="AM548" s="130"/>
      <c r="AN548" s="132"/>
      <c r="AO548" s="3"/>
      <c r="AP548" s="42"/>
      <c r="AQ548" s="130"/>
      <c r="AR548" s="132"/>
      <c r="AS548" s="3"/>
      <c r="AT548" s="42"/>
      <c r="AU548" s="130"/>
      <c r="AV548" s="132"/>
      <c r="AW548" s="3"/>
      <c r="AX548" s="42"/>
      <c r="AY548" s="130"/>
      <c r="AZ548" s="132"/>
      <c r="BA548" s="3"/>
      <c r="BB548" s="42"/>
      <c r="BC548" s="130"/>
      <c r="BD548" s="132"/>
      <c r="BE548" s="3"/>
      <c r="BF548" s="42"/>
      <c r="BG548" s="130"/>
      <c r="BH548" s="22"/>
    </row>
    <row r="549" spans="1:60" x14ac:dyDescent="0.25">
      <c r="A549" s="30">
        <v>44049</v>
      </c>
      <c r="B549" s="62">
        <v>0.33333333333333331</v>
      </c>
      <c r="C549" s="128">
        <f t="shared" si="82"/>
        <v>6</v>
      </c>
      <c r="D549" s="129">
        <f t="shared" si="83"/>
        <v>6</v>
      </c>
      <c r="E549" s="33">
        <f t="shared" si="84"/>
        <v>390</v>
      </c>
      <c r="F549" s="33">
        <v>5</v>
      </c>
      <c r="G549" s="147">
        <v>44049</v>
      </c>
      <c r="H549" s="22"/>
      <c r="I549" s="3">
        <v>6</v>
      </c>
      <c r="J549" s="42">
        <v>44048</v>
      </c>
      <c r="K549" s="130">
        <v>30</v>
      </c>
      <c r="L549" s="22"/>
      <c r="M549" s="3">
        <v>8</v>
      </c>
      <c r="N549" s="42">
        <v>44047</v>
      </c>
      <c r="O549" s="130">
        <v>30</v>
      </c>
      <c r="P549" s="22"/>
      <c r="Q549" s="3">
        <v>8</v>
      </c>
      <c r="R549" s="42">
        <v>44046</v>
      </c>
      <c r="S549" s="130">
        <v>30</v>
      </c>
      <c r="T549" s="22"/>
      <c r="U549" s="3">
        <v>8</v>
      </c>
      <c r="V549" s="42">
        <v>44045</v>
      </c>
      <c r="W549" s="130">
        <v>30</v>
      </c>
      <c r="X549" s="22"/>
      <c r="Y549" s="3">
        <v>5</v>
      </c>
      <c r="Z549" s="42">
        <v>44044</v>
      </c>
      <c r="AA549" s="130">
        <v>30</v>
      </c>
      <c r="AB549" s="22"/>
      <c r="AC549" s="3">
        <v>3</v>
      </c>
      <c r="AD549" s="42">
        <v>44043</v>
      </c>
      <c r="AE549" s="130">
        <v>30</v>
      </c>
      <c r="AF549" s="22"/>
      <c r="AG549" s="3">
        <v>1</v>
      </c>
      <c r="AH549" s="42">
        <v>44042</v>
      </c>
      <c r="AI549" s="130">
        <v>30</v>
      </c>
      <c r="AJ549" s="132"/>
      <c r="AK549" s="3">
        <v>1</v>
      </c>
      <c r="AL549" s="42">
        <v>44041</v>
      </c>
      <c r="AM549" s="130">
        <v>30</v>
      </c>
      <c r="AN549" s="132"/>
      <c r="AO549" s="3">
        <v>1</v>
      </c>
      <c r="AP549" s="42">
        <v>44040</v>
      </c>
      <c r="AQ549" s="130">
        <v>30</v>
      </c>
      <c r="AR549" s="132"/>
      <c r="AS549" s="3">
        <v>1</v>
      </c>
      <c r="AT549" s="42">
        <v>44039</v>
      </c>
      <c r="AU549" s="130">
        <v>30</v>
      </c>
      <c r="AV549" s="132"/>
      <c r="AW549" s="3">
        <v>1</v>
      </c>
      <c r="AX549" s="42">
        <v>44038</v>
      </c>
      <c r="AY549" s="130">
        <v>30</v>
      </c>
      <c r="AZ549" s="132"/>
      <c r="BA549" s="3">
        <v>1</v>
      </c>
      <c r="BB549" s="42">
        <v>44037</v>
      </c>
      <c r="BC549" s="130">
        <v>30</v>
      </c>
      <c r="BD549" s="132"/>
      <c r="BE549" s="3">
        <v>1</v>
      </c>
      <c r="BF549" s="42">
        <v>44036</v>
      </c>
      <c r="BG549" s="130">
        <v>30</v>
      </c>
      <c r="BH549" s="22"/>
    </row>
    <row r="550" spans="1:60" x14ac:dyDescent="0.25">
      <c r="A550" s="30"/>
      <c r="B550" s="62"/>
      <c r="C550" s="128">
        <f t="shared" si="82"/>
        <v>1</v>
      </c>
      <c r="D550" s="129">
        <f t="shared" si="83"/>
        <v>1</v>
      </c>
      <c r="E550" s="33">
        <f t="shared" si="84"/>
        <v>5</v>
      </c>
      <c r="F550" s="33">
        <v>5</v>
      </c>
      <c r="G550" s="147">
        <v>44049</v>
      </c>
      <c r="H550" s="22"/>
      <c r="I550" s="3">
        <v>6</v>
      </c>
      <c r="J550" s="42">
        <v>44048</v>
      </c>
      <c r="K550" s="130">
        <v>5</v>
      </c>
      <c r="L550" s="22"/>
      <c r="M550" s="3"/>
      <c r="N550" s="42"/>
      <c r="O550" s="130"/>
      <c r="P550" s="22"/>
      <c r="Q550" s="3"/>
      <c r="R550" s="42"/>
      <c r="S550" s="130"/>
      <c r="T550" s="22"/>
      <c r="U550" s="3"/>
      <c r="V550" s="42"/>
      <c r="W550" s="130"/>
      <c r="X550" s="22"/>
      <c r="Y550" s="3"/>
      <c r="Z550" s="42"/>
      <c r="AA550" s="130"/>
      <c r="AB550" s="22"/>
      <c r="AC550" s="3"/>
      <c r="AD550" s="42"/>
      <c r="AE550" s="130"/>
      <c r="AF550" s="22"/>
      <c r="AG550" s="3"/>
      <c r="AH550" s="42"/>
      <c r="AI550" s="130"/>
      <c r="AJ550" s="132"/>
      <c r="AK550" s="3"/>
      <c r="AL550" s="42"/>
      <c r="AM550" s="130"/>
      <c r="AN550" s="132"/>
      <c r="AO550" s="3"/>
      <c r="AP550" s="42"/>
      <c r="AQ550" s="130"/>
      <c r="AR550" s="132"/>
      <c r="AS550" s="3"/>
      <c r="AT550" s="42"/>
      <c r="AU550" s="130"/>
      <c r="AV550" s="132"/>
      <c r="AW550" s="3"/>
      <c r="AX550" s="42"/>
      <c r="AY550" s="130"/>
      <c r="AZ550" s="132"/>
      <c r="BA550" s="3"/>
      <c r="BB550" s="42"/>
      <c r="BC550" s="130"/>
      <c r="BD550" s="132"/>
      <c r="BE550" s="3"/>
      <c r="BF550" s="42"/>
      <c r="BG550" s="130"/>
      <c r="BH550" s="22"/>
    </row>
    <row r="551" spans="1:60" x14ac:dyDescent="0.25">
      <c r="A551" s="30">
        <v>44049</v>
      </c>
      <c r="B551" s="62">
        <v>0.375</v>
      </c>
      <c r="C551" s="128">
        <f t="shared" si="82"/>
        <v>2</v>
      </c>
      <c r="D551" s="129">
        <f t="shared" si="83"/>
        <v>2</v>
      </c>
      <c r="E551" s="33">
        <f t="shared" si="84"/>
        <v>130</v>
      </c>
      <c r="F551" s="33">
        <v>5</v>
      </c>
      <c r="G551" s="147">
        <v>44049</v>
      </c>
      <c r="H551" s="22"/>
      <c r="I551" s="3">
        <v>6</v>
      </c>
      <c r="J551" s="42">
        <v>44048</v>
      </c>
      <c r="K551" s="130">
        <v>10</v>
      </c>
      <c r="L551" s="22"/>
      <c r="M551" s="3">
        <v>8</v>
      </c>
      <c r="N551" s="42">
        <v>44047</v>
      </c>
      <c r="O551" s="130">
        <v>10</v>
      </c>
      <c r="P551" s="22"/>
      <c r="Q551" s="3">
        <v>8</v>
      </c>
      <c r="R551" s="42">
        <v>44046</v>
      </c>
      <c r="S551" s="130">
        <v>10</v>
      </c>
      <c r="T551" s="22"/>
      <c r="U551" s="3">
        <v>8</v>
      </c>
      <c r="V551" s="42">
        <v>44045</v>
      </c>
      <c r="W551" s="130">
        <v>10</v>
      </c>
      <c r="X551" s="22"/>
      <c r="Y551" s="3">
        <v>5</v>
      </c>
      <c r="Z551" s="42">
        <v>44044</v>
      </c>
      <c r="AA551" s="130">
        <v>10</v>
      </c>
      <c r="AB551" s="22"/>
      <c r="AC551" s="3">
        <v>3</v>
      </c>
      <c r="AD551" s="42">
        <v>44043</v>
      </c>
      <c r="AE551" s="130">
        <v>10</v>
      </c>
      <c r="AF551" s="22"/>
      <c r="AG551" s="3">
        <v>1</v>
      </c>
      <c r="AH551" s="42">
        <v>44042</v>
      </c>
      <c r="AI551" s="130">
        <v>10</v>
      </c>
      <c r="AJ551" s="132"/>
      <c r="AK551" s="3">
        <v>1</v>
      </c>
      <c r="AL551" s="42">
        <v>44041</v>
      </c>
      <c r="AM551" s="130">
        <v>10</v>
      </c>
      <c r="AN551" s="132"/>
      <c r="AO551" s="3">
        <v>1</v>
      </c>
      <c r="AP551" s="42">
        <v>44040</v>
      </c>
      <c r="AQ551" s="130">
        <v>10</v>
      </c>
      <c r="AR551" s="132"/>
      <c r="AS551" s="3">
        <v>1</v>
      </c>
      <c r="AT551" s="42">
        <v>44039</v>
      </c>
      <c r="AU551" s="130">
        <v>10</v>
      </c>
      <c r="AV551" s="132"/>
      <c r="AW551" s="3">
        <v>1</v>
      </c>
      <c r="AX551" s="42">
        <v>44038</v>
      </c>
      <c r="AY551" s="130">
        <v>10</v>
      </c>
      <c r="AZ551" s="132"/>
      <c r="BA551" s="3">
        <v>1</v>
      </c>
      <c r="BB551" s="42">
        <v>44037</v>
      </c>
      <c r="BC551" s="130">
        <v>10</v>
      </c>
      <c r="BD551" s="132"/>
      <c r="BE551" s="3">
        <v>1</v>
      </c>
      <c r="BF551" s="42">
        <v>44036</v>
      </c>
      <c r="BG551" s="130">
        <v>10</v>
      </c>
      <c r="BH551" s="22"/>
    </row>
    <row r="552" spans="1:60" x14ac:dyDescent="0.25">
      <c r="A552" s="30"/>
      <c r="B552" s="62"/>
      <c r="C552" s="128">
        <f t="shared" si="82"/>
        <v>1</v>
      </c>
      <c r="D552" s="129">
        <f t="shared" si="83"/>
        <v>1</v>
      </c>
      <c r="E552" s="33">
        <f t="shared" si="84"/>
        <v>55</v>
      </c>
      <c r="F552" s="33">
        <v>5</v>
      </c>
      <c r="G552" s="147">
        <v>44049</v>
      </c>
      <c r="H552" s="22"/>
      <c r="I552" s="3">
        <v>6</v>
      </c>
      <c r="J552" s="42">
        <v>44048</v>
      </c>
      <c r="K552" s="130">
        <v>5</v>
      </c>
      <c r="L552" s="22"/>
      <c r="M552" s="3">
        <v>8</v>
      </c>
      <c r="N552" s="42">
        <v>44047</v>
      </c>
      <c r="O552" s="130">
        <v>5</v>
      </c>
      <c r="P552" s="22"/>
      <c r="Q552" s="3">
        <v>8</v>
      </c>
      <c r="R552" s="42">
        <v>44046</v>
      </c>
      <c r="S552" s="130">
        <v>5</v>
      </c>
      <c r="T552" s="22"/>
      <c r="U552" s="3">
        <v>8</v>
      </c>
      <c r="V552" s="42">
        <v>44045</v>
      </c>
      <c r="W552" s="130">
        <v>5</v>
      </c>
      <c r="X552" s="22"/>
      <c r="Y552" s="3">
        <v>5</v>
      </c>
      <c r="Z552" s="42">
        <v>44044</v>
      </c>
      <c r="AA552" s="130">
        <v>5</v>
      </c>
      <c r="AB552" s="22"/>
      <c r="AC552" s="3"/>
      <c r="AD552" s="42"/>
      <c r="AE552" s="134">
        <v>0</v>
      </c>
      <c r="AF552" s="22"/>
      <c r="AG552" s="3"/>
      <c r="AH552" s="42"/>
      <c r="AI552" s="134">
        <v>0</v>
      </c>
      <c r="AJ552" s="132"/>
      <c r="AK552" s="3">
        <v>1</v>
      </c>
      <c r="AL552" s="42">
        <v>44041</v>
      </c>
      <c r="AM552" s="130">
        <v>5</v>
      </c>
      <c r="AN552" s="132"/>
      <c r="AO552" s="3">
        <v>1</v>
      </c>
      <c r="AP552" s="42">
        <v>44040</v>
      </c>
      <c r="AQ552" s="130">
        <v>5</v>
      </c>
      <c r="AR552" s="132"/>
      <c r="AS552" s="3">
        <v>1</v>
      </c>
      <c r="AT552" s="42">
        <v>44039</v>
      </c>
      <c r="AU552" s="130">
        <v>5</v>
      </c>
      <c r="AV552" s="132"/>
      <c r="AW552" s="3">
        <v>1</v>
      </c>
      <c r="AX552" s="42">
        <v>44038</v>
      </c>
      <c r="AY552" s="130">
        <v>5</v>
      </c>
      <c r="AZ552" s="132"/>
      <c r="BA552" s="3">
        <v>1</v>
      </c>
      <c r="BB552" s="42">
        <v>44037</v>
      </c>
      <c r="BC552" s="130">
        <v>5</v>
      </c>
      <c r="BD552" s="132"/>
      <c r="BE552" s="3">
        <v>1</v>
      </c>
      <c r="BF552" s="42">
        <v>44036</v>
      </c>
      <c r="BG552" s="130">
        <v>5</v>
      </c>
      <c r="BH552" s="22"/>
    </row>
    <row r="553" spans="1:60" x14ac:dyDescent="0.25">
      <c r="A553" s="30">
        <v>44049</v>
      </c>
      <c r="B553" s="62">
        <v>0.41666666666666669</v>
      </c>
      <c r="C553" s="128">
        <f t="shared" si="82"/>
        <v>9</v>
      </c>
      <c r="D553" s="129">
        <f t="shared" si="83"/>
        <v>9</v>
      </c>
      <c r="E553" s="33">
        <f t="shared" si="84"/>
        <v>585</v>
      </c>
      <c r="F553" s="33">
        <v>5</v>
      </c>
      <c r="G553" s="147">
        <v>44049</v>
      </c>
      <c r="H553" s="22"/>
      <c r="I553" s="3">
        <v>6</v>
      </c>
      <c r="J553" s="42">
        <v>44048</v>
      </c>
      <c r="K553" s="130">
        <v>45</v>
      </c>
      <c r="L553" s="22"/>
      <c r="M553" s="3">
        <v>8</v>
      </c>
      <c r="N553" s="42">
        <v>44047</v>
      </c>
      <c r="O553" s="130">
        <v>45</v>
      </c>
      <c r="P553" s="22"/>
      <c r="Q553" s="3">
        <v>8</v>
      </c>
      <c r="R553" s="42">
        <v>44046</v>
      </c>
      <c r="S553" s="130">
        <v>45</v>
      </c>
      <c r="T553" s="22"/>
      <c r="U553" s="3">
        <v>8</v>
      </c>
      <c r="V553" s="42">
        <v>44045</v>
      </c>
      <c r="W553" s="130">
        <v>45</v>
      </c>
      <c r="X553" s="22"/>
      <c r="Y553" s="3">
        <v>5</v>
      </c>
      <c r="Z553" s="42">
        <v>44044</v>
      </c>
      <c r="AA553" s="130">
        <v>45</v>
      </c>
      <c r="AB553" s="22"/>
      <c r="AC553" s="3">
        <v>3</v>
      </c>
      <c r="AD553" s="42">
        <v>44043</v>
      </c>
      <c r="AE553" s="130">
        <v>45</v>
      </c>
      <c r="AF553" s="22"/>
      <c r="AG553" s="3">
        <v>1</v>
      </c>
      <c r="AH553" s="42">
        <v>44042</v>
      </c>
      <c r="AI553" s="130">
        <v>45</v>
      </c>
      <c r="AJ553" s="132"/>
      <c r="AK553" s="3">
        <v>1</v>
      </c>
      <c r="AL553" s="42">
        <v>44041</v>
      </c>
      <c r="AM553" s="130">
        <v>45</v>
      </c>
      <c r="AN553" s="132"/>
      <c r="AO553" s="3">
        <v>1</v>
      </c>
      <c r="AP553" s="42">
        <v>44040</v>
      </c>
      <c r="AQ553" s="130">
        <v>45</v>
      </c>
      <c r="AR553" s="132"/>
      <c r="AS553" s="3">
        <v>1</v>
      </c>
      <c r="AT553" s="42">
        <v>44039</v>
      </c>
      <c r="AU553" s="130">
        <v>45</v>
      </c>
      <c r="AV553" s="132"/>
      <c r="AW553" s="3">
        <v>1</v>
      </c>
      <c r="AX553" s="42">
        <v>44038</v>
      </c>
      <c r="AY553" s="130">
        <v>45</v>
      </c>
      <c r="AZ553" s="132"/>
      <c r="BA553" s="3">
        <v>1</v>
      </c>
      <c r="BB553" s="42">
        <v>44037</v>
      </c>
      <c r="BC553" s="130">
        <v>45</v>
      </c>
      <c r="BD553" s="132"/>
      <c r="BE553" s="3">
        <v>1</v>
      </c>
      <c r="BF553" s="42">
        <v>44036</v>
      </c>
      <c r="BG553" s="130">
        <v>45</v>
      </c>
      <c r="BH553" s="22"/>
    </row>
    <row r="554" spans="1:60" x14ac:dyDescent="0.25">
      <c r="A554" s="30"/>
      <c r="B554" s="62"/>
      <c r="C554" s="128">
        <f t="shared" si="82"/>
        <v>1</v>
      </c>
      <c r="D554" s="129">
        <f t="shared" si="83"/>
        <v>1</v>
      </c>
      <c r="E554" s="33">
        <f t="shared" si="84"/>
        <v>60</v>
      </c>
      <c r="F554" s="33">
        <v>5</v>
      </c>
      <c r="G554" s="147">
        <v>44049</v>
      </c>
      <c r="H554" s="22"/>
      <c r="I554" s="3">
        <v>6</v>
      </c>
      <c r="J554" s="42">
        <v>44048</v>
      </c>
      <c r="K554" s="130">
        <v>5</v>
      </c>
      <c r="L554" s="22"/>
      <c r="M554" s="3">
        <v>8</v>
      </c>
      <c r="N554" s="42">
        <v>44047</v>
      </c>
      <c r="O554" s="130">
        <v>5</v>
      </c>
      <c r="P554" s="22"/>
      <c r="Q554" s="3">
        <v>8</v>
      </c>
      <c r="R554" s="42">
        <v>44046</v>
      </c>
      <c r="S554" s="130">
        <v>5</v>
      </c>
      <c r="T554" s="22"/>
      <c r="U554" s="3">
        <v>8</v>
      </c>
      <c r="V554" s="42">
        <v>44045</v>
      </c>
      <c r="W554" s="130">
        <v>5</v>
      </c>
      <c r="X554" s="22"/>
      <c r="Y554" s="3">
        <v>5</v>
      </c>
      <c r="Z554" s="42">
        <v>44044</v>
      </c>
      <c r="AA554" s="130">
        <v>5</v>
      </c>
      <c r="AB554" s="22"/>
      <c r="AC554" s="3">
        <v>3</v>
      </c>
      <c r="AD554" s="42">
        <v>44043</v>
      </c>
      <c r="AE554" s="130">
        <v>5</v>
      </c>
      <c r="AF554" s="22"/>
      <c r="AG554" s="3"/>
      <c r="AH554" s="42"/>
      <c r="AI554" s="134">
        <v>0</v>
      </c>
      <c r="AJ554" s="132"/>
      <c r="AK554" s="3">
        <v>1</v>
      </c>
      <c r="AL554" s="42">
        <v>44041</v>
      </c>
      <c r="AM554" s="130">
        <v>5</v>
      </c>
      <c r="AN554" s="132"/>
      <c r="AO554" s="3">
        <v>1</v>
      </c>
      <c r="AP554" s="42">
        <v>44040</v>
      </c>
      <c r="AQ554" s="130">
        <v>5</v>
      </c>
      <c r="AR554" s="132"/>
      <c r="AS554" s="3">
        <v>1</v>
      </c>
      <c r="AT554" s="42">
        <v>44039</v>
      </c>
      <c r="AU554" s="130">
        <v>5</v>
      </c>
      <c r="AV554" s="132"/>
      <c r="AW554" s="3">
        <v>1</v>
      </c>
      <c r="AX554" s="42">
        <v>44038</v>
      </c>
      <c r="AY554" s="130">
        <v>5</v>
      </c>
      <c r="AZ554" s="132"/>
      <c r="BA554" s="3">
        <v>1</v>
      </c>
      <c r="BB554" s="42">
        <v>44037</v>
      </c>
      <c r="BC554" s="130">
        <v>5</v>
      </c>
      <c r="BD554" s="132"/>
      <c r="BE554" s="3">
        <v>1</v>
      </c>
      <c r="BF554" s="42">
        <v>44036</v>
      </c>
      <c r="BG554" s="130">
        <v>5</v>
      </c>
      <c r="BH554" s="22"/>
    </row>
    <row r="555" spans="1:60" x14ac:dyDescent="0.25">
      <c r="A555" s="30"/>
      <c r="B555" s="62"/>
      <c r="C555" s="128">
        <f t="shared" si="82"/>
        <v>1</v>
      </c>
      <c r="D555" s="129">
        <f t="shared" si="83"/>
        <v>1</v>
      </c>
      <c r="E555" s="33">
        <f t="shared" si="84"/>
        <v>55</v>
      </c>
      <c r="F555" s="33">
        <v>5</v>
      </c>
      <c r="G555" s="147">
        <v>44049</v>
      </c>
      <c r="H555" s="22"/>
      <c r="I555" s="3">
        <v>6</v>
      </c>
      <c r="J555" s="42">
        <v>44048</v>
      </c>
      <c r="K555" s="130">
        <v>5</v>
      </c>
      <c r="L555" s="22"/>
      <c r="M555" s="3">
        <v>8</v>
      </c>
      <c r="N555" s="42">
        <v>44047</v>
      </c>
      <c r="O555" s="130">
        <v>5</v>
      </c>
      <c r="P555" s="22"/>
      <c r="Q555" s="3"/>
      <c r="R555" s="42"/>
      <c r="S555" s="134">
        <v>0</v>
      </c>
      <c r="T555" s="22"/>
      <c r="U555" s="3">
        <v>8</v>
      </c>
      <c r="V555" s="42">
        <v>44045</v>
      </c>
      <c r="W555" s="130">
        <v>5</v>
      </c>
      <c r="X555" s="22"/>
      <c r="Y555" s="3">
        <v>5</v>
      </c>
      <c r="Z555" s="42">
        <v>44044</v>
      </c>
      <c r="AA555" s="130">
        <v>5</v>
      </c>
      <c r="AB555" s="22"/>
      <c r="AC555" s="3">
        <v>3</v>
      </c>
      <c r="AD555" s="42">
        <v>44043</v>
      </c>
      <c r="AE555" s="130">
        <v>5</v>
      </c>
      <c r="AF555" s="22"/>
      <c r="AG555" s="3">
        <v>1</v>
      </c>
      <c r="AH555" s="42">
        <v>44042</v>
      </c>
      <c r="AI555" s="130">
        <v>5</v>
      </c>
      <c r="AJ555" s="132"/>
      <c r="AK555" s="3">
        <v>1</v>
      </c>
      <c r="AL555" s="42">
        <v>44041</v>
      </c>
      <c r="AM555" s="130">
        <v>5</v>
      </c>
      <c r="AN555" s="132"/>
      <c r="AO555" s="3">
        <v>1</v>
      </c>
      <c r="AP555" s="42">
        <v>44040</v>
      </c>
      <c r="AQ555" s="130">
        <v>5</v>
      </c>
      <c r="AR555" s="132"/>
      <c r="AS555" s="3"/>
      <c r="AT555" s="42"/>
      <c r="AU555" s="134">
        <v>0</v>
      </c>
      <c r="AV555" s="132"/>
      <c r="AW555" s="3">
        <v>1</v>
      </c>
      <c r="AX555" s="42">
        <v>44038</v>
      </c>
      <c r="AY555" s="130">
        <v>5</v>
      </c>
      <c r="AZ555" s="132"/>
      <c r="BA555" s="3">
        <v>1</v>
      </c>
      <c r="BB555" s="42">
        <v>44037</v>
      </c>
      <c r="BC555" s="130">
        <v>5</v>
      </c>
      <c r="BD555" s="132"/>
      <c r="BE555" s="3">
        <v>1</v>
      </c>
      <c r="BF555" s="42">
        <v>44036</v>
      </c>
      <c r="BG555" s="130">
        <v>5</v>
      </c>
      <c r="BH555" s="22"/>
    </row>
    <row r="556" spans="1:60" x14ac:dyDescent="0.25">
      <c r="A556" s="30"/>
      <c r="B556" s="62"/>
      <c r="C556" s="128">
        <f t="shared" si="82"/>
        <v>1</v>
      </c>
      <c r="D556" s="129">
        <f t="shared" si="83"/>
        <v>1</v>
      </c>
      <c r="E556" s="33">
        <f t="shared" si="84"/>
        <v>40</v>
      </c>
      <c r="F556" s="33">
        <v>5</v>
      </c>
      <c r="G556" s="147">
        <v>44049</v>
      </c>
      <c r="H556" s="22"/>
      <c r="I556" s="3">
        <v>6</v>
      </c>
      <c r="J556" s="42">
        <v>44048</v>
      </c>
      <c r="K556" s="130">
        <v>5</v>
      </c>
      <c r="L556" s="22"/>
      <c r="M556" s="3">
        <v>8</v>
      </c>
      <c r="N556" s="42">
        <v>44047</v>
      </c>
      <c r="O556" s="130">
        <v>5</v>
      </c>
      <c r="P556" s="22"/>
      <c r="Q556" s="3"/>
      <c r="R556" s="42"/>
      <c r="S556" s="134">
        <v>0</v>
      </c>
      <c r="T556" s="22"/>
      <c r="U556" s="3">
        <v>8</v>
      </c>
      <c r="V556" s="42">
        <v>44045</v>
      </c>
      <c r="W556" s="130">
        <v>5</v>
      </c>
      <c r="X556" s="22"/>
      <c r="Y556" s="3">
        <v>5</v>
      </c>
      <c r="Z556" s="42">
        <v>44044</v>
      </c>
      <c r="AA556" s="130">
        <v>5</v>
      </c>
      <c r="AB556" s="22"/>
      <c r="AC556" s="3"/>
      <c r="AD556" s="42"/>
      <c r="AE556" s="134">
        <v>0</v>
      </c>
      <c r="AF556" s="22"/>
      <c r="AG556" s="3">
        <v>1</v>
      </c>
      <c r="AH556" s="42">
        <v>44042</v>
      </c>
      <c r="AI556" s="130">
        <v>5</v>
      </c>
      <c r="AJ556" s="132"/>
      <c r="AK556" s="3">
        <v>1</v>
      </c>
      <c r="AL556" s="42">
        <v>44041</v>
      </c>
      <c r="AM556" s="130">
        <v>5</v>
      </c>
      <c r="AN556" s="132"/>
      <c r="AO556" s="3">
        <v>1</v>
      </c>
      <c r="AP556" s="42">
        <v>44040</v>
      </c>
      <c r="AQ556" s="130">
        <v>5</v>
      </c>
      <c r="AR556" s="132"/>
      <c r="AS556" s="3"/>
      <c r="AT556" s="42"/>
      <c r="AU556" s="134">
        <v>0</v>
      </c>
      <c r="AV556" s="132"/>
      <c r="AW556" s="3"/>
      <c r="AX556" s="42"/>
      <c r="AY556" s="134">
        <v>0</v>
      </c>
      <c r="AZ556" s="132"/>
      <c r="BA556" s="3"/>
      <c r="BB556" s="42"/>
      <c r="BC556" s="134">
        <v>0</v>
      </c>
      <c r="BD556" s="132"/>
      <c r="BE556" s="3">
        <v>1</v>
      </c>
      <c r="BF556" s="42">
        <v>44036</v>
      </c>
      <c r="BG556" s="130">
        <v>5</v>
      </c>
      <c r="BH556" s="22"/>
    </row>
    <row r="557" spans="1:60" x14ac:dyDescent="0.25">
      <c r="A557" s="30"/>
      <c r="B557" s="62"/>
      <c r="C557" s="128">
        <f t="shared" si="82"/>
        <v>1</v>
      </c>
      <c r="D557" s="129">
        <f t="shared" si="83"/>
        <v>1</v>
      </c>
      <c r="E557" s="33">
        <f t="shared" si="84"/>
        <v>10</v>
      </c>
      <c r="F557" s="33">
        <v>5</v>
      </c>
      <c r="G557" s="147">
        <v>44049</v>
      </c>
      <c r="H557" s="22"/>
      <c r="I557" s="3">
        <v>6</v>
      </c>
      <c r="J557" s="42">
        <v>44048</v>
      </c>
      <c r="K557" s="130">
        <v>5</v>
      </c>
      <c r="L557" s="22"/>
      <c r="M557" s="3"/>
      <c r="N557" s="42"/>
      <c r="O557" s="134">
        <v>0</v>
      </c>
      <c r="P557" s="22"/>
      <c r="Q557" s="3"/>
      <c r="R557" s="42"/>
      <c r="S557" s="134">
        <v>0</v>
      </c>
      <c r="T557" s="22"/>
      <c r="U557" s="3"/>
      <c r="V557" s="42"/>
      <c r="W557" s="134">
        <v>0</v>
      </c>
      <c r="X557" s="22"/>
      <c r="Y557" s="3"/>
      <c r="Z557" s="42"/>
      <c r="AA557" s="134">
        <v>0</v>
      </c>
      <c r="AB557" s="22"/>
      <c r="AC557" s="3">
        <v>3</v>
      </c>
      <c r="AD557" s="42">
        <v>44043</v>
      </c>
      <c r="AE557" s="130">
        <v>5</v>
      </c>
      <c r="AF557" s="22"/>
      <c r="AG557" s="3"/>
      <c r="AH557" s="42"/>
      <c r="AI557" s="130"/>
      <c r="AJ557" s="132"/>
      <c r="AK557" s="3"/>
      <c r="AL557" s="42"/>
      <c r="AM557" s="130"/>
      <c r="AN557" s="132"/>
      <c r="AO557" s="3"/>
      <c r="AP557" s="42"/>
      <c r="AQ557" s="130"/>
      <c r="AR557" s="132"/>
      <c r="AS557" s="3"/>
      <c r="AT557" s="42"/>
      <c r="AU557" s="130"/>
      <c r="AV557" s="132"/>
      <c r="AW557" s="3"/>
      <c r="AX557" s="42"/>
      <c r="AY557" s="130"/>
      <c r="AZ557" s="132"/>
      <c r="BA557" s="3"/>
      <c r="BB557" s="42"/>
      <c r="BC557" s="130"/>
      <c r="BD557" s="132"/>
      <c r="BE557" s="3"/>
      <c r="BF557" s="42"/>
      <c r="BG557" s="130"/>
      <c r="BH557" s="22"/>
    </row>
    <row r="558" spans="1:60" x14ac:dyDescent="0.25">
      <c r="A558" s="30">
        <v>44049</v>
      </c>
      <c r="B558" s="62">
        <v>0.45833333333333331</v>
      </c>
      <c r="C558" s="128">
        <f t="shared" si="82"/>
        <v>4</v>
      </c>
      <c r="D558" s="129">
        <f t="shared" si="83"/>
        <v>4</v>
      </c>
      <c r="E558" s="33">
        <f t="shared" si="84"/>
        <v>260</v>
      </c>
      <c r="F558" s="33">
        <v>5</v>
      </c>
      <c r="G558" s="147">
        <v>44049</v>
      </c>
      <c r="H558" s="22"/>
      <c r="I558" s="3">
        <v>6</v>
      </c>
      <c r="J558" s="42">
        <v>44048</v>
      </c>
      <c r="K558" s="130">
        <v>20</v>
      </c>
      <c r="L558" s="22"/>
      <c r="M558" s="3">
        <v>8</v>
      </c>
      <c r="N558" s="42">
        <v>44047</v>
      </c>
      <c r="O558" s="130">
        <v>20</v>
      </c>
      <c r="P558" s="22"/>
      <c r="Q558" s="3">
        <v>8</v>
      </c>
      <c r="R558" s="42">
        <v>44046</v>
      </c>
      <c r="S558" s="130">
        <v>20</v>
      </c>
      <c r="T558" s="22"/>
      <c r="U558" s="3">
        <v>8</v>
      </c>
      <c r="V558" s="42">
        <v>44045</v>
      </c>
      <c r="W558" s="130">
        <v>20</v>
      </c>
      <c r="X558" s="22"/>
      <c r="Y558" s="3">
        <v>5</v>
      </c>
      <c r="Z558" s="42">
        <v>44044</v>
      </c>
      <c r="AA558" s="130">
        <v>20</v>
      </c>
      <c r="AB558" s="22"/>
      <c r="AC558" s="3">
        <v>3</v>
      </c>
      <c r="AD558" s="42">
        <v>44043</v>
      </c>
      <c r="AE558" s="130">
        <v>20</v>
      </c>
      <c r="AF558" s="22"/>
      <c r="AG558" s="3">
        <v>1</v>
      </c>
      <c r="AH558" s="42">
        <v>44042</v>
      </c>
      <c r="AI558" s="130">
        <v>20</v>
      </c>
      <c r="AJ558" s="132"/>
      <c r="AK558" s="3">
        <v>1</v>
      </c>
      <c r="AL558" s="42">
        <v>44041</v>
      </c>
      <c r="AM558" s="130">
        <v>20</v>
      </c>
      <c r="AN558" s="132"/>
      <c r="AO558" s="3">
        <v>1</v>
      </c>
      <c r="AP558" s="42">
        <v>44040</v>
      </c>
      <c r="AQ558" s="130">
        <v>20</v>
      </c>
      <c r="AR558" s="132"/>
      <c r="AS558" s="3">
        <v>1</v>
      </c>
      <c r="AT558" s="42">
        <v>44039</v>
      </c>
      <c r="AU558" s="130">
        <v>20</v>
      </c>
      <c r="AV558" s="132"/>
      <c r="AW558" s="3">
        <v>1</v>
      </c>
      <c r="AX558" s="42">
        <v>44038</v>
      </c>
      <c r="AY558" s="130">
        <v>20</v>
      </c>
      <c r="AZ558" s="132"/>
      <c r="BA558" s="3">
        <v>1</v>
      </c>
      <c r="BB558" s="42">
        <v>44037</v>
      </c>
      <c r="BC558" s="130">
        <v>20</v>
      </c>
      <c r="BD558" s="132"/>
      <c r="BE558" s="3">
        <v>1</v>
      </c>
      <c r="BF558" s="42">
        <v>44036</v>
      </c>
      <c r="BG558" s="130">
        <v>20</v>
      </c>
      <c r="BH558" s="22"/>
    </row>
    <row r="559" spans="1:60" x14ac:dyDescent="0.25">
      <c r="A559" s="30"/>
      <c r="B559" s="62"/>
      <c r="C559" s="128">
        <f t="shared" si="82"/>
        <v>1</v>
      </c>
      <c r="D559" s="129">
        <f t="shared" si="83"/>
        <v>1</v>
      </c>
      <c r="E559" s="33">
        <f t="shared" si="84"/>
        <v>25</v>
      </c>
      <c r="F559" s="33">
        <v>5</v>
      </c>
      <c r="G559" s="147">
        <v>44049</v>
      </c>
      <c r="H559" s="22"/>
      <c r="I559" s="3">
        <v>6</v>
      </c>
      <c r="J559" s="42">
        <v>44048</v>
      </c>
      <c r="K559" s="130">
        <v>5</v>
      </c>
      <c r="L559" s="22"/>
      <c r="M559" s="3">
        <v>8</v>
      </c>
      <c r="N559" s="42">
        <v>44047</v>
      </c>
      <c r="O559" s="130">
        <v>5</v>
      </c>
      <c r="P559" s="22"/>
      <c r="Q559" s="3">
        <v>8</v>
      </c>
      <c r="R559" s="42">
        <v>44046</v>
      </c>
      <c r="S559" s="130">
        <v>5</v>
      </c>
      <c r="T559" s="22"/>
      <c r="U559" s="3"/>
      <c r="V559" s="42"/>
      <c r="W559" s="134">
        <v>0</v>
      </c>
      <c r="X559" s="22"/>
      <c r="Y559" s="3"/>
      <c r="Z559" s="42"/>
      <c r="AA559" s="134">
        <v>0</v>
      </c>
      <c r="AB559" s="22"/>
      <c r="AC559" s="3">
        <v>3</v>
      </c>
      <c r="AD559" s="42">
        <v>44043</v>
      </c>
      <c r="AE559" s="130">
        <v>5</v>
      </c>
      <c r="AF559" s="22"/>
      <c r="AG559" s="3">
        <v>1</v>
      </c>
      <c r="AH559" s="42">
        <v>44042</v>
      </c>
      <c r="AI559" s="130">
        <v>5</v>
      </c>
      <c r="AJ559" s="132"/>
      <c r="AK559" s="3"/>
      <c r="AL559" s="42"/>
      <c r="AM559" s="130"/>
      <c r="AN559" s="132"/>
      <c r="AO559" s="3"/>
      <c r="AP559" s="42"/>
      <c r="AQ559" s="130"/>
      <c r="AR559" s="132"/>
      <c r="AS559" s="3"/>
      <c r="AT559" s="42"/>
      <c r="AU559" s="130"/>
      <c r="AV559" s="132"/>
      <c r="AW559" s="3"/>
      <c r="AX559" s="42"/>
      <c r="AY559" s="130"/>
      <c r="AZ559" s="132"/>
      <c r="BA559" s="3"/>
      <c r="BB559" s="42"/>
      <c r="BC559" s="130"/>
      <c r="BD559" s="132"/>
      <c r="BE559" s="3"/>
      <c r="BF559" s="42"/>
      <c r="BG559" s="130"/>
      <c r="BH559" s="22"/>
    </row>
    <row r="560" spans="1:60" x14ac:dyDescent="0.25">
      <c r="A560" s="30"/>
      <c r="B560" s="62"/>
      <c r="C560" s="128">
        <f t="shared" si="82"/>
        <v>1</v>
      </c>
      <c r="D560" s="129">
        <f t="shared" si="83"/>
        <v>1</v>
      </c>
      <c r="E560" s="33">
        <f t="shared" si="84"/>
        <v>10</v>
      </c>
      <c r="F560" s="33">
        <v>5</v>
      </c>
      <c r="G560" s="147">
        <v>44049</v>
      </c>
      <c r="H560" s="22"/>
      <c r="I560" s="3">
        <v>6</v>
      </c>
      <c r="J560" s="42">
        <v>44048</v>
      </c>
      <c r="K560" s="130">
        <v>5</v>
      </c>
      <c r="L560" s="22"/>
      <c r="M560" s="3">
        <v>8</v>
      </c>
      <c r="N560" s="42">
        <v>44047</v>
      </c>
      <c r="O560" s="130">
        <v>5</v>
      </c>
      <c r="P560" s="22"/>
      <c r="Q560" s="3"/>
      <c r="R560" s="42"/>
      <c r="S560" s="130"/>
      <c r="T560" s="22"/>
      <c r="U560" s="3"/>
      <c r="V560" s="42"/>
      <c r="W560" s="130"/>
      <c r="X560" s="22"/>
      <c r="Y560" s="3"/>
      <c r="Z560" s="42"/>
      <c r="AA560" s="130"/>
      <c r="AB560" s="22"/>
      <c r="AC560" s="3"/>
      <c r="AD560" s="42"/>
      <c r="AE560" s="130"/>
      <c r="AF560" s="22"/>
      <c r="AG560" s="3"/>
      <c r="AH560" s="42"/>
      <c r="AI560" s="130"/>
      <c r="AJ560" s="132"/>
      <c r="AK560" s="3"/>
      <c r="AL560" s="42"/>
      <c r="AM560" s="130"/>
      <c r="AN560" s="132"/>
      <c r="AO560" s="3"/>
      <c r="AP560" s="42"/>
      <c r="AQ560" s="130"/>
      <c r="AR560" s="132"/>
      <c r="AS560" s="3"/>
      <c r="AT560" s="42"/>
      <c r="AU560" s="130"/>
      <c r="AV560" s="132"/>
      <c r="AW560" s="3"/>
      <c r="AX560" s="42"/>
      <c r="AY560" s="130"/>
      <c r="AZ560" s="132"/>
      <c r="BA560" s="3"/>
      <c r="BB560" s="42"/>
      <c r="BC560" s="130"/>
      <c r="BD560" s="132"/>
      <c r="BE560" s="3"/>
      <c r="BF560" s="42"/>
      <c r="BG560" s="130"/>
      <c r="BH560" s="22"/>
    </row>
    <row r="561" spans="1:60" x14ac:dyDescent="0.25">
      <c r="A561" s="30"/>
      <c r="B561" s="62"/>
      <c r="C561" s="128">
        <f t="shared" si="82"/>
        <v>1</v>
      </c>
      <c r="D561" s="129">
        <f t="shared" si="83"/>
        <v>1</v>
      </c>
      <c r="E561" s="33">
        <f t="shared" si="84"/>
        <v>5</v>
      </c>
      <c r="F561" s="33">
        <v>5</v>
      </c>
      <c r="G561" s="147">
        <v>44049</v>
      </c>
      <c r="H561" s="22"/>
      <c r="I561" s="3">
        <v>6</v>
      </c>
      <c r="J561" s="42">
        <v>44048</v>
      </c>
      <c r="K561" s="130">
        <v>5</v>
      </c>
      <c r="L561" s="22"/>
      <c r="M561" s="3"/>
      <c r="N561" s="42"/>
      <c r="O561" s="130"/>
      <c r="P561" s="22"/>
      <c r="Q561" s="3"/>
      <c r="R561" s="42"/>
      <c r="S561" s="130"/>
      <c r="T561" s="22"/>
      <c r="U561" s="3"/>
      <c r="V561" s="42"/>
      <c r="W561" s="130"/>
      <c r="X561" s="22"/>
      <c r="Y561" s="3"/>
      <c r="Z561" s="42"/>
      <c r="AA561" s="130"/>
      <c r="AB561" s="22"/>
      <c r="AC561" s="3"/>
      <c r="AD561" s="42"/>
      <c r="AE561" s="130"/>
      <c r="AF561" s="22"/>
      <c r="AG561" s="3"/>
      <c r="AH561" s="42"/>
      <c r="AI561" s="130"/>
      <c r="AJ561" s="132"/>
      <c r="AK561" s="3"/>
      <c r="AL561" s="42"/>
      <c r="AM561" s="130"/>
      <c r="AN561" s="132"/>
      <c r="AO561" s="3"/>
      <c r="AP561" s="42"/>
      <c r="AQ561" s="130"/>
      <c r="AR561" s="132"/>
      <c r="AS561" s="3"/>
      <c r="AT561" s="42"/>
      <c r="AU561" s="130"/>
      <c r="AV561" s="132"/>
      <c r="AW561" s="3"/>
      <c r="AX561" s="42"/>
      <c r="AY561" s="130"/>
      <c r="AZ561" s="132"/>
      <c r="BA561" s="3"/>
      <c r="BB561" s="42"/>
      <c r="BC561" s="130"/>
      <c r="BD561" s="132"/>
      <c r="BE561" s="3"/>
      <c r="BF561" s="42"/>
      <c r="BG561" s="130"/>
      <c r="BH561" s="22"/>
    </row>
    <row r="562" spans="1:60" x14ac:dyDescent="0.25">
      <c r="A562" s="30">
        <v>44049</v>
      </c>
      <c r="B562" s="62">
        <v>0.5</v>
      </c>
      <c r="C562" s="128">
        <f t="shared" si="82"/>
        <v>3</v>
      </c>
      <c r="D562" s="129">
        <f t="shared" si="83"/>
        <v>3</v>
      </c>
      <c r="E562" s="33">
        <f t="shared" si="84"/>
        <v>195</v>
      </c>
      <c r="F562" s="33">
        <v>5</v>
      </c>
      <c r="G562" s="147">
        <v>44049</v>
      </c>
      <c r="H562" s="22"/>
      <c r="I562" s="3">
        <v>6</v>
      </c>
      <c r="J562" s="42">
        <v>44048</v>
      </c>
      <c r="K562" s="130">
        <v>15</v>
      </c>
      <c r="L562" s="22"/>
      <c r="M562" s="3">
        <v>8</v>
      </c>
      <c r="N562" s="42">
        <v>44047</v>
      </c>
      <c r="O562" s="130">
        <v>15</v>
      </c>
      <c r="P562" s="22"/>
      <c r="Q562" s="3">
        <v>8</v>
      </c>
      <c r="R562" s="42">
        <v>44046</v>
      </c>
      <c r="S562" s="130">
        <v>15</v>
      </c>
      <c r="T562" s="22"/>
      <c r="U562" s="3">
        <v>8</v>
      </c>
      <c r="V562" s="42">
        <v>44045</v>
      </c>
      <c r="W562" s="130">
        <v>15</v>
      </c>
      <c r="X562" s="22"/>
      <c r="Y562" s="3">
        <v>5</v>
      </c>
      <c r="Z562" s="42">
        <v>44044</v>
      </c>
      <c r="AA562" s="130">
        <v>15</v>
      </c>
      <c r="AB562" s="22"/>
      <c r="AC562" s="3">
        <v>3</v>
      </c>
      <c r="AD562" s="42">
        <v>44043</v>
      </c>
      <c r="AE562" s="130">
        <v>15</v>
      </c>
      <c r="AF562" s="22"/>
      <c r="AG562" s="3">
        <v>1</v>
      </c>
      <c r="AH562" s="42">
        <v>44042</v>
      </c>
      <c r="AI562" s="130">
        <v>15</v>
      </c>
      <c r="AJ562" s="132"/>
      <c r="AK562" s="3">
        <v>1</v>
      </c>
      <c r="AL562" s="42">
        <v>44041</v>
      </c>
      <c r="AM562" s="130">
        <v>15</v>
      </c>
      <c r="AN562" s="132"/>
      <c r="AO562" s="3">
        <v>1</v>
      </c>
      <c r="AP562" s="42">
        <v>44040</v>
      </c>
      <c r="AQ562" s="130">
        <v>15</v>
      </c>
      <c r="AR562" s="132"/>
      <c r="AS562" s="3">
        <v>1</v>
      </c>
      <c r="AT562" s="42">
        <v>44039</v>
      </c>
      <c r="AU562" s="130">
        <v>15</v>
      </c>
      <c r="AV562" s="132"/>
      <c r="AW562" s="3">
        <v>1</v>
      </c>
      <c r="AX562" s="42">
        <v>44038</v>
      </c>
      <c r="AY562" s="130">
        <v>15</v>
      </c>
      <c r="AZ562" s="132"/>
      <c r="BA562" s="3">
        <v>1</v>
      </c>
      <c r="BB562" s="42">
        <v>44037</v>
      </c>
      <c r="BC562" s="130">
        <v>15</v>
      </c>
      <c r="BD562" s="132"/>
      <c r="BE562" s="3">
        <v>1</v>
      </c>
      <c r="BF562" s="42">
        <v>44036</v>
      </c>
      <c r="BG562" s="130">
        <v>15</v>
      </c>
      <c r="BH562" s="22"/>
    </row>
    <row r="563" spans="1:60" x14ac:dyDescent="0.25">
      <c r="A563" s="30"/>
      <c r="B563" s="62"/>
      <c r="C563" s="128">
        <f t="shared" si="82"/>
        <v>1</v>
      </c>
      <c r="D563" s="129">
        <f t="shared" si="83"/>
        <v>1</v>
      </c>
      <c r="E563" s="33">
        <f t="shared" si="84"/>
        <v>55</v>
      </c>
      <c r="F563" s="33">
        <v>5</v>
      </c>
      <c r="G563" s="147">
        <v>44049</v>
      </c>
      <c r="H563" s="22"/>
      <c r="I563" s="3">
        <v>6</v>
      </c>
      <c r="J563" s="42">
        <v>44048</v>
      </c>
      <c r="K563" s="130">
        <v>5</v>
      </c>
      <c r="L563" s="22"/>
      <c r="M563" s="3">
        <v>8</v>
      </c>
      <c r="N563" s="42">
        <v>44047</v>
      </c>
      <c r="O563" s="130">
        <v>5</v>
      </c>
      <c r="P563" s="22"/>
      <c r="Q563" s="3">
        <v>8</v>
      </c>
      <c r="R563" s="42">
        <v>44046</v>
      </c>
      <c r="S563" s="130">
        <v>5</v>
      </c>
      <c r="T563" s="22"/>
      <c r="U563" s="3">
        <v>8</v>
      </c>
      <c r="V563" s="42">
        <v>44045</v>
      </c>
      <c r="W563" s="130">
        <v>5</v>
      </c>
      <c r="X563" s="22"/>
      <c r="Y563" s="3">
        <v>5</v>
      </c>
      <c r="Z563" s="42">
        <v>44044</v>
      </c>
      <c r="AA563" s="130">
        <v>5</v>
      </c>
      <c r="AB563" s="22"/>
      <c r="AC563" s="3">
        <v>3</v>
      </c>
      <c r="AD563" s="42">
        <v>44043</v>
      </c>
      <c r="AE563" s="130">
        <v>5</v>
      </c>
      <c r="AF563" s="22"/>
      <c r="AG563" s="3">
        <v>1</v>
      </c>
      <c r="AH563" s="42">
        <v>44042</v>
      </c>
      <c r="AI563" s="130">
        <v>5</v>
      </c>
      <c r="AJ563" s="132"/>
      <c r="AK563" s="3"/>
      <c r="AL563" s="42"/>
      <c r="AM563" s="134">
        <v>0</v>
      </c>
      <c r="AN563" s="132"/>
      <c r="AO563" s="3">
        <v>1</v>
      </c>
      <c r="AP563" s="42">
        <v>44040</v>
      </c>
      <c r="AQ563" s="130">
        <v>5</v>
      </c>
      <c r="AR563" s="132"/>
      <c r="AS563" s="3">
        <v>1</v>
      </c>
      <c r="AT563" s="42">
        <v>44039</v>
      </c>
      <c r="AU563" s="130">
        <v>5</v>
      </c>
      <c r="AV563" s="132"/>
      <c r="AW563" s="3">
        <v>1</v>
      </c>
      <c r="AX563" s="42">
        <v>44038</v>
      </c>
      <c r="AY563" s="130">
        <v>5</v>
      </c>
      <c r="AZ563" s="132"/>
      <c r="BA563" s="3">
        <v>1</v>
      </c>
      <c r="BB563" s="42">
        <v>44037</v>
      </c>
      <c r="BC563" s="130">
        <v>5</v>
      </c>
      <c r="BD563" s="132"/>
      <c r="BE563" s="3"/>
      <c r="BF563" s="42"/>
      <c r="BG563" s="130"/>
      <c r="BH563" s="22"/>
    </row>
    <row r="564" spans="1:60" x14ac:dyDescent="0.25">
      <c r="A564" s="30">
        <v>44049</v>
      </c>
      <c r="B564" s="62">
        <v>0.58333333333333337</v>
      </c>
      <c r="C564" s="128">
        <f t="shared" si="82"/>
        <v>3</v>
      </c>
      <c r="D564" s="129">
        <f t="shared" si="83"/>
        <v>3</v>
      </c>
      <c r="E564" s="33">
        <f t="shared" si="84"/>
        <v>195</v>
      </c>
      <c r="F564" s="33">
        <v>5</v>
      </c>
      <c r="G564" s="147">
        <v>44049</v>
      </c>
      <c r="H564" s="22"/>
      <c r="I564" s="3">
        <v>6</v>
      </c>
      <c r="J564" s="42">
        <v>44048</v>
      </c>
      <c r="K564" s="130">
        <v>15</v>
      </c>
      <c r="L564" s="22"/>
      <c r="M564" s="3">
        <v>8</v>
      </c>
      <c r="N564" s="42">
        <v>44047</v>
      </c>
      <c r="O564" s="130">
        <v>15</v>
      </c>
      <c r="P564" s="22"/>
      <c r="Q564" s="3">
        <v>8</v>
      </c>
      <c r="R564" s="42">
        <v>44046</v>
      </c>
      <c r="S564" s="130">
        <v>15</v>
      </c>
      <c r="T564" s="22"/>
      <c r="U564" s="3">
        <v>8</v>
      </c>
      <c r="V564" s="42">
        <v>44045</v>
      </c>
      <c r="W564" s="130">
        <v>15</v>
      </c>
      <c r="X564" s="22"/>
      <c r="Y564" s="3">
        <v>5</v>
      </c>
      <c r="Z564" s="42">
        <v>44044</v>
      </c>
      <c r="AA564" s="130">
        <v>15</v>
      </c>
      <c r="AB564" s="22"/>
      <c r="AC564" s="3">
        <v>3</v>
      </c>
      <c r="AD564" s="42">
        <v>44043</v>
      </c>
      <c r="AE564" s="130">
        <v>15</v>
      </c>
      <c r="AF564" s="22"/>
      <c r="AG564" s="3">
        <v>1</v>
      </c>
      <c r="AH564" s="42">
        <v>44042</v>
      </c>
      <c r="AI564" s="130">
        <v>15</v>
      </c>
      <c r="AJ564" s="132"/>
      <c r="AK564" s="3">
        <v>1</v>
      </c>
      <c r="AL564" s="42">
        <v>44041</v>
      </c>
      <c r="AM564" s="130">
        <v>15</v>
      </c>
      <c r="AN564" s="132"/>
      <c r="AO564" s="3">
        <v>1</v>
      </c>
      <c r="AP564" s="42">
        <v>44040</v>
      </c>
      <c r="AQ564" s="130">
        <v>15</v>
      </c>
      <c r="AR564" s="132"/>
      <c r="AS564" s="3">
        <v>1</v>
      </c>
      <c r="AT564" s="42">
        <v>44039</v>
      </c>
      <c r="AU564" s="130">
        <v>15</v>
      </c>
      <c r="AV564" s="132"/>
      <c r="AW564" s="3">
        <v>1</v>
      </c>
      <c r="AX564" s="42">
        <v>44038</v>
      </c>
      <c r="AY564" s="130">
        <v>15</v>
      </c>
      <c r="AZ564" s="132"/>
      <c r="BA564" s="3">
        <v>1</v>
      </c>
      <c r="BB564" s="42">
        <v>44037</v>
      </c>
      <c r="BC564" s="130">
        <v>15</v>
      </c>
      <c r="BD564" s="132"/>
      <c r="BE564" s="3">
        <v>1</v>
      </c>
      <c r="BF564" s="42">
        <v>44036</v>
      </c>
      <c r="BG564" s="130">
        <v>15</v>
      </c>
      <c r="BH564" s="22"/>
    </row>
    <row r="565" spans="1:60" x14ac:dyDescent="0.25">
      <c r="A565" s="30">
        <v>44049</v>
      </c>
      <c r="B565" s="62">
        <v>0.66666666666666663</v>
      </c>
      <c r="C565" s="128">
        <f t="shared" si="82"/>
        <v>4</v>
      </c>
      <c r="D565" s="129">
        <f t="shared" si="83"/>
        <v>4</v>
      </c>
      <c r="E565" s="33">
        <f t="shared" si="84"/>
        <v>260</v>
      </c>
      <c r="F565" s="33">
        <v>5</v>
      </c>
      <c r="G565" s="147">
        <v>44049</v>
      </c>
      <c r="H565" s="22"/>
      <c r="I565" s="3">
        <v>6</v>
      </c>
      <c r="J565" s="42">
        <v>44048</v>
      </c>
      <c r="K565" s="130">
        <v>20</v>
      </c>
      <c r="L565" s="22"/>
      <c r="M565" s="3">
        <v>8</v>
      </c>
      <c r="N565" s="42">
        <v>44047</v>
      </c>
      <c r="O565" s="130">
        <v>20</v>
      </c>
      <c r="P565" s="22"/>
      <c r="Q565" s="3">
        <v>8</v>
      </c>
      <c r="R565" s="42">
        <v>44046</v>
      </c>
      <c r="S565" s="130">
        <v>20</v>
      </c>
      <c r="T565" s="22"/>
      <c r="U565" s="3">
        <v>8</v>
      </c>
      <c r="V565" s="42">
        <v>44045</v>
      </c>
      <c r="W565" s="130">
        <v>20</v>
      </c>
      <c r="X565" s="22"/>
      <c r="Y565" s="3">
        <v>5</v>
      </c>
      <c r="Z565" s="42">
        <v>44044</v>
      </c>
      <c r="AA565" s="130">
        <v>20</v>
      </c>
      <c r="AB565" s="22"/>
      <c r="AC565" s="3">
        <v>3</v>
      </c>
      <c r="AD565" s="42">
        <v>44043</v>
      </c>
      <c r="AE565" s="130">
        <v>20</v>
      </c>
      <c r="AF565" s="22"/>
      <c r="AG565" s="3">
        <v>1</v>
      </c>
      <c r="AH565" s="42">
        <v>44042</v>
      </c>
      <c r="AI565" s="130">
        <v>20</v>
      </c>
      <c r="AJ565" s="132"/>
      <c r="AK565" s="3">
        <v>1</v>
      </c>
      <c r="AL565" s="42">
        <v>44041</v>
      </c>
      <c r="AM565" s="130">
        <v>20</v>
      </c>
      <c r="AN565" s="132"/>
      <c r="AO565" s="3">
        <v>1</v>
      </c>
      <c r="AP565" s="42">
        <v>44040</v>
      </c>
      <c r="AQ565" s="130">
        <v>20</v>
      </c>
      <c r="AR565" s="132"/>
      <c r="AS565" s="3">
        <v>1</v>
      </c>
      <c r="AT565" s="42">
        <v>44039</v>
      </c>
      <c r="AU565" s="130">
        <v>20</v>
      </c>
      <c r="AV565" s="132"/>
      <c r="AW565" s="3">
        <v>1</v>
      </c>
      <c r="AX565" s="42">
        <v>44038</v>
      </c>
      <c r="AY565" s="130">
        <v>20</v>
      </c>
      <c r="AZ565" s="132"/>
      <c r="BA565" s="3">
        <v>1</v>
      </c>
      <c r="BB565" s="42">
        <v>44037</v>
      </c>
      <c r="BC565" s="130">
        <v>20</v>
      </c>
      <c r="BD565" s="132"/>
      <c r="BE565" s="3">
        <v>1</v>
      </c>
      <c r="BF565" s="42">
        <v>44036</v>
      </c>
      <c r="BG565" s="130">
        <v>20</v>
      </c>
      <c r="BH565" s="22"/>
    </row>
    <row r="566" spans="1:60" x14ac:dyDescent="0.25">
      <c r="A566" s="30"/>
      <c r="B566" s="62"/>
      <c r="C566" s="128">
        <f t="shared" si="82"/>
        <v>1</v>
      </c>
      <c r="D566" s="129">
        <f t="shared" si="83"/>
        <v>1</v>
      </c>
      <c r="E566" s="33">
        <f t="shared" si="84"/>
        <v>10</v>
      </c>
      <c r="F566" s="33">
        <v>5</v>
      </c>
      <c r="G566" s="147">
        <v>44049</v>
      </c>
      <c r="H566" s="22"/>
      <c r="I566" s="3">
        <v>6</v>
      </c>
      <c r="J566" s="42">
        <v>44048</v>
      </c>
      <c r="K566" s="130">
        <v>5</v>
      </c>
      <c r="L566" s="22"/>
      <c r="M566" s="3">
        <v>8</v>
      </c>
      <c r="N566" s="42">
        <v>44047</v>
      </c>
      <c r="O566" s="130">
        <v>5</v>
      </c>
      <c r="P566" s="22"/>
      <c r="Q566" s="3"/>
      <c r="R566" s="42"/>
      <c r="S566" s="130"/>
      <c r="T566" s="22"/>
      <c r="U566" s="3"/>
      <c r="V566" s="42"/>
      <c r="W566" s="130"/>
      <c r="X566" s="22"/>
      <c r="Y566" s="3"/>
      <c r="Z566" s="42"/>
      <c r="AA566" s="130"/>
      <c r="AB566" s="22"/>
      <c r="AC566" s="3"/>
      <c r="AD566" s="42"/>
      <c r="AE566" s="130"/>
      <c r="AF566" s="22"/>
      <c r="AG566" s="3"/>
      <c r="AH566" s="42"/>
      <c r="AI566" s="130"/>
      <c r="AJ566" s="132"/>
      <c r="AK566" s="3"/>
      <c r="AL566" s="42"/>
      <c r="AM566" s="130"/>
      <c r="AN566" s="132"/>
      <c r="AO566" s="3"/>
      <c r="AP566" s="42"/>
      <c r="AQ566" s="130"/>
      <c r="AR566" s="132"/>
      <c r="AS566" s="3"/>
      <c r="AT566" s="42"/>
      <c r="AU566" s="130"/>
      <c r="AV566" s="132"/>
      <c r="AW566" s="3"/>
      <c r="AX566" s="42"/>
      <c r="AY566" s="130"/>
      <c r="AZ566" s="132"/>
      <c r="BA566" s="3"/>
      <c r="BB566" s="42"/>
      <c r="BC566" s="130"/>
      <c r="BD566" s="132"/>
      <c r="BE566" s="3"/>
      <c r="BF566" s="42"/>
      <c r="BG566" s="130"/>
      <c r="BH566" s="22"/>
    </row>
    <row r="567" spans="1:60" x14ac:dyDescent="0.25">
      <c r="A567" s="30">
        <v>44049</v>
      </c>
      <c r="B567" s="62">
        <v>0.70833333333333337</v>
      </c>
      <c r="C567" s="128">
        <f t="shared" si="82"/>
        <v>2</v>
      </c>
      <c r="D567" s="129">
        <f t="shared" si="83"/>
        <v>2</v>
      </c>
      <c r="E567" s="33">
        <f t="shared" si="84"/>
        <v>130</v>
      </c>
      <c r="F567" s="33">
        <v>5</v>
      </c>
      <c r="G567" s="147">
        <v>44049</v>
      </c>
      <c r="H567" s="22"/>
      <c r="I567" s="3">
        <v>6</v>
      </c>
      <c r="J567" s="42">
        <v>44048</v>
      </c>
      <c r="K567" s="130">
        <v>10</v>
      </c>
      <c r="L567" s="22"/>
      <c r="M567" s="3">
        <v>8</v>
      </c>
      <c r="N567" s="42">
        <v>44047</v>
      </c>
      <c r="O567" s="130">
        <v>10</v>
      </c>
      <c r="P567" s="22"/>
      <c r="Q567" s="3">
        <v>8</v>
      </c>
      <c r="R567" s="42">
        <v>44046</v>
      </c>
      <c r="S567" s="130">
        <v>10</v>
      </c>
      <c r="T567" s="22"/>
      <c r="U567" s="3">
        <v>8</v>
      </c>
      <c r="V567" s="42">
        <v>44045</v>
      </c>
      <c r="W567" s="130">
        <v>10</v>
      </c>
      <c r="X567" s="22"/>
      <c r="Y567" s="3">
        <v>5</v>
      </c>
      <c r="Z567" s="42">
        <v>44044</v>
      </c>
      <c r="AA567" s="130">
        <v>10</v>
      </c>
      <c r="AB567" s="22"/>
      <c r="AC567" s="3">
        <v>3</v>
      </c>
      <c r="AD567" s="42">
        <v>44043</v>
      </c>
      <c r="AE567" s="130">
        <v>10</v>
      </c>
      <c r="AF567" s="22"/>
      <c r="AG567" s="3">
        <v>1</v>
      </c>
      <c r="AH567" s="42">
        <v>44042</v>
      </c>
      <c r="AI567" s="130">
        <v>10</v>
      </c>
      <c r="AJ567" s="132"/>
      <c r="AK567" s="3">
        <v>1</v>
      </c>
      <c r="AL567" s="42">
        <v>44041</v>
      </c>
      <c r="AM567" s="130">
        <v>10</v>
      </c>
      <c r="AN567" s="132"/>
      <c r="AO567" s="3">
        <v>1</v>
      </c>
      <c r="AP567" s="42">
        <v>44040</v>
      </c>
      <c r="AQ567" s="130">
        <v>10</v>
      </c>
      <c r="AR567" s="132"/>
      <c r="AS567" s="3">
        <v>1</v>
      </c>
      <c r="AT567" s="42">
        <v>44039</v>
      </c>
      <c r="AU567" s="130">
        <v>10</v>
      </c>
      <c r="AV567" s="132"/>
      <c r="AW567" s="3">
        <v>1</v>
      </c>
      <c r="AX567" s="42">
        <v>44038</v>
      </c>
      <c r="AY567" s="130">
        <v>10</v>
      </c>
      <c r="AZ567" s="132"/>
      <c r="BA567" s="3">
        <v>1</v>
      </c>
      <c r="BB567" s="42">
        <v>44037</v>
      </c>
      <c r="BC567" s="130">
        <v>10</v>
      </c>
      <c r="BD567" s="132"/>
      <c r="BE567" s="3">
        <v>1</v>
      </c>
      <c r="BF567" s="42">
        <v>44036</v>
      </c>
      <c r="BG567" s="130">
        <v>10</v>
      </c>
      <c r="BH567" s="22"/>
    </row>
    <row r="568" spans="1:60" x14ac:dyDescent="0.25">
      <c r="A568" s="30"/>
      <c r="B568" s="62"/>
      <c r="C568" s="128">
        <f t="shared" si="82"/>
        <v>1</v>
      </c>
      <c r="D568" s="129">
        <f t="shared" si="83"/>
        <v>1</v>
      </c>
      <c r="E568" s="33">
        <f t="shared" si="84"/>
        <v>55</v>
      </c>
      <c r="F568" s="33">
        <v>5</v>
      </c>
      <c r="G568" s="147">
        <v>44049</v>
      </c>
      <c r="H568" s="22"/>
      <c r="I568" s="3">
        <v>6</v>
      </c>
      <c r="J568" s="42">
        <v>44048</v>
      </c>
      <c r="K568" s="130">
        <v>5</v>
      </c>
      <c r="L568" s="22"/>
      <c r="M568" s="3"/>
      <c r="N568" s="42"/>
      <c r="O568" s="134">
        <v>0</v>
      </c>
      <c r="P568" s="22"/>
      <c r="Q568" s="3">
        <v>8</v>
      </c>
      <c r="R568" s="42">
        <v>44046</v>
      </c>
      <c r="S568" s="130">
        <v>5</v>
      </c>
      <c r="T568" s="22"/>
      <c r="U568" s="3">
        <v>8</v>
      </c>
      <c r="V568" s="42">
        <v>44045</v>
      </c>
      <c r="W568" s="130">
        <v>5</v>
      </c>
      <c r="X568" s="22"/>
      <c r="Y568" s="3">
        <v>5</v>
      </c>
      <c r="Z568" s="42">
        <v>44044</v>
      </c>
      <c r="AA568" s="130">
        <v>5</v>
      </c>
      <c r="AB568" s="22"/>
      <c r="AC568" s="3">
        <v>3</v>
      </c>
      <c r="AD568" s="42">
        <v>44043</v>
      </c>
      <c r="AE568" s="130">
        <v>5</v>
      </c>
      <c r="AF568" s="22"/>
      <c r="AG568" s="3">
        <v>1</v>
      </c>
      <c r="AH568" s="42">
        <v>44042</v>
      </c>
      <c r="AI568" s="130">
        <v>5</v>
      </c>
      <c r="AJ568" s="132"/>
      <c r="AK568" s="3">
        <v>1</v>
      </c>
      <c r="AL568" s="42">
        <v>44041</v>
      </c>
      <c r="AM568" s="130">
        <v>5</v>
      </c>
      <c r="AN568" s="132"/>
      <c r="AO568" s="3">
        <v>1</v>
      </c>
      <c r="AP568" s="42">
        <v>44040</v>
      </c>
      <c r="AQ568" s="130">
        <v>5</v>
      </c>
      <c r="AR568" s="132"/>
      <c r="AS568" s="3">
        <v>1</v>
      </c>
      <c r="AT568" s="42">
        <v>44039</v>
      </c>
      <c r="AU568" s="130">
        <v>5</v>
      </c>
      <c r="AV568" s="132"/>
      <c r="AW568" s="3">
        <v>1</v>
      </c>
      <c r="AX568" s="42">
        <v>44038</v>
      </c>
      <c r="AY568" s="130">
        <v>5</v>
      </c>
      <c r="AZ568" s="132"/>
      <c r="BA568" s="3">
        <v>1</v>
      </c>
      <c r="BB568" s="42">
        <v>44037</v>
      </c>
      <c r="BC568" s="130">
        <v>5</v>
      </c>
      <c r="BD568" s="132"/>
      <c r="BE568" s="3"/>
      <c r="BF568" s="42"/>
      <c r="BG568" s="130"/>
      <c r="BH568" s="22"/>
    </row>
    <row r="569" spans="1:60" x14ac:dyDescent="0.25">
      <c r="A569" s="30"/>
      <c r="B569" s="62"/>
      <c r="C569" s="128">
        <f t="shared" si="82"/>
        <v>1</v>
      </c>
      <c r="D569" s="129">
        <f t="shared" si="83"/>
        <v>1</v>
      </c>
      <c r="E569" s="33">
        <f t="shared" si="84"/>
        <v>5</v>
      </c>
      <c r="F569" s="33">
        <v>5</v>
      </c>
      <c r="G569" s="147">
        <v>44049</v>
      </c>
      <c r="H569" s="22"/>
      <c r="I569" s="3">
        <v>6</v>
      </c>
      <c r="J569" s="42">
        <v>44048</v>
      </c>
      <c r="K569" s="130">
        <v>5</v>
      </c>
      <c r="L569" s="22"/>
      <c r="M569" s="3"/>
      <c r="N569" s="42"/>
      <c r="O569" s="130"/>
      <c r="P569" s="22"/>
      <c r="Q569" s="3"/>
      <c r="R569" s="42"/>
      <c r="S569" s="130"/>
      <c r="T569" s="22"/>
      <c r="U569" s="3"/>
      <c r="V569" s="42"/>
      <c r="W569" s="130"/>
      <c r="X569" s="22"/>
      <c r="Y569" s="3"/>
      <c r="Z569" s="42"/>
      <c r="AA569" s="130"/>
      <c r="AB569" s="22"/>
      <c r="AC569" s="3"/>
      <c r="AD569" s="42"/>
      <c r="AE569" s="130"/>
      <c r="AF569" s="22"/>
      <c r="AG569" s="3"/>
      <c r="AH569" s="42"/>
      <c r="AI569" s="130"/>
      <c r="AJ569" s="132"/>
      <c r="AK569" s="3"/>
      <c r="AL569" s="42"/>
      <c r="AM569" s="130"/>
      <c r="AN569" s="132"/>
      <c r="AO569" s="3"/>
      <c r="AP569" s="42"/>
      <c r="AQ569" s="130"/>
      <c r="AR569" s="132"/>
      <c r="AS569" s="3"/>
      <c r="AT569" s="42"/>
      <c r="AU569" s="130"/>
      <c r="AV569" s="132"/>
      <c r="AW569" s="3"/>
      <c r="AX569" s="42"/>
      <c r="AY569" s="130"/>
      <c r="AZ569" s="132"/>
      <c r="BA569" s="3"/>
      <c r="BB569" s="42"/>
      <c r="BC569" s="130"/>
      <c r="BD569" s="132"/>
      <c r="BE569" s="3"/>
      <c r="BF569" s="42"/>
      <c r="BG569" s="130"/>
      <c r="BH569" s="22"/>
    </row>
    <row r="570" spans="1:60" x14ac:dyDescent="0.25">
      <c r="A570" s="30">
        <v>44049</v>
      </c>
      <c r="B570" s="62">
        <v>0.79166666666666663</v>
      </c>
      <c r="C570" s="128">
        <f t="shared" si="82"/>
        <v>2</v>
      </c>
      <c r="D570" s="129">
        <f t="shared" si="83"/>
        <v>2</v>
      </c>
      <c r="E570" s="33">
        <f t="shared" si="84"/>
        <v>130</v>
      </c>
      <c r="F570" s="33">
        <v>5</v>
      </c>
      <c r="G570" s="147">
        <v>44049</v>
      </c>
      <c r="H570" s="22"/>
      <c r="I570" s="3">
        <v>6</v>
      </c>
      <c r="J570" s="42">
        <v>44048</v>
      </c>
      <c r="K570" s="130">
        <v>10</v>
      </c>
      <c r="L570" s="22"/>
      <c r="M570" s="3">
        <v>8</v>
      </c>
      <c r="N570" s="42">
        <v>44047</v>
      </c>
      <c r="O570" s="130">
        <v>10</v>
      </c>
      <c r="P570" s="22"/>
      <c r="Q570" s="3">
        <v>8</v>
      </c>
      <c r="R570" s="42">
        <v>44046</v>
      </c>
      <c r="S570" s="130">
        <v>10</v>
      </c>
      <c r="T570" s="22"/>
      <c r="U570" s="3">
        <v>8</v>
      </c>
      <c r="V570" s="42">
        <v>44045</v>
      </c>
      <c r="W570" s="130">
        <v>10</v>
      </c>
      <c r="X570" s="22"/>
      <c r="Y570" s="3">
        <v>5</v>
      </c>
      <c r="Z570" s="42">
        <v>44044</v>
      </c>
      <c r="AA570" s="130">
        <v>10</v>
      </c>
      <c r="AB570" s="22"/>
      <c r="AC570" s="3">
        <v>3</v>
      </c>
      <c r="AD570" s="42">
        <v>44043</v>
      </c>
      <c r="AE570" s="130">
        <v>10</v>
      </c>
      <c r="AF570" s="22"/>
      <c r="AG570" s="3">
        <v>1</v>
      </c>
      <c r="AH570" s="42">
        <v>44042</v>
      </c>
      <c r="AI570" s="130">
        <v>10</v>
      </c>
      <c r="AJ570" s="132"/>
      <c r="AK570" s="3">
        <v>1</v>
      </c>
      <c r="AL570" s="42">
        <v>44041</v>
      </c>
      <c r="AM570" s="130">
        <v>10</v>
      </c>
      <c r="AN570" s="132"/>
      <c r="AO570" s="3">
        <v>1</v>
      </c>
      <c r="AP570" s="42">
        <v>44040</v>
      </c>
      <c r="AQ570" s="130">
        <v>10</v>
      </c>
      <c r="AR570" s="132"/>
      <c r="AS570" s="3">
        <v>1</v>
      </c>
      <c r="AT570" s="42">
        <v>44039</v>
      </c>
      <c r="AU570" s="130">
        <v>10</v>
      </c>
      <c r="AV570" s="132"/>
      <c r="AW570" s="3">
        <v>1</v>
      </c>
      <c r="AX570" s="42">
        <v>44038</v>
      </c>
      <c r="AY570" s="130">
        <v>10</v>
      </c>
      <c r="AZ570" s="132"/>
      <c r="BA570" s="3">
        <v>1</v>
      </c>
      <c r="BB570" s="42">
        <v>44037</v>
      </c>
      <c r="BC570" s="130">
        <v>10</v>
      </c>
      <c r="BD570" s="132"/>
      <c r="BE570" s="3">
        <v>1</v>
      </c>
      <c r="BF570" s="42">
        <v>44036</v>
      </c>
      <c r="BG570" s="130">
        <v>10</v>
      </c>
      <c r="BH570" s="22"/>
    </row>
    <row r="571" spans="1:60" x14ac:dyDescent="0.25">
      <c r="A571" s="30"/>
      <c r="B571" s="62"/>
      <c r="C571" s="128">
        <f t="shared" si="82"/>
        <v>1</v>
      </c>
      <c r="D571" s="129">
        <f t="shared" si="83"/>
        <v>1</v>
      </c>
      <c r="E571" s="33">
        <f t="shared" si="84"/>
        <v>55</v>
      </c>
      <c r="F571" s="33">
        <v>5</v>
      </c>
      <c r="G571" s="147">
        <v>44049</v>
      </c>
      <c r="H571" s="22"/>
      <c r="I571" s="3">
        <v>6</v>
      </c>
      <c r="J571" s="42">
        <v>44048</v>
      </c>
      <c r="K571" s="130">
        <v>5</v>
      </c>
      <c r="L571" s="22"/>
      <c r="M571" s="3">
        <v>8</v>
      </c>
      <c r="N571" s="42">
        <v>44047</v>
      </c>
      <c r="O571" s="130">
        <v>5</v>
      </c>
      <c r="P571" s="22"/>
      <c r="Q571" s="3">
        <v>8</v>
      </c>
      <c r="R571" s="42">
        <v>44046</v>
      </c>
      <c r="S571" s="130">
        <v>5</v>
      </c>
      <c r="T571" s="22"/>
      <c r="U571" s="3">
        <v>8</v>
      </c>
      <c r="V571" s="42">
        <v>44045</v>
      </c>
      <c r="W571" s="130">
        <v>5</v>
      </c>
      <c r="X571" s="22"/>
      <c r="Y571" s="3">
        <v>5</v>
      </c>
      <c r="Z571" s="42">
        <v>44044</v>
      </c>
      <c r="AA571" s="130">
        <v>5</v>
      </c>
      <c r="AB571" s="22"/>
      <c r="AC571" s="3">
        <v>3</v>
      </c>
      <c r="AD571" s="42">
        <v>44043</v>
      </c>
      <c r="AE571" s="130">
        <v>5</v>
      </c>
      <c r="AF571" s="22"/>
      <c r="AG571" s="3"/>
      <c r="AH571" s="42"/>
      <c r="AI571" s="134">
        <v>0</v>
      </c>
      <c r="AJ571" s="132"/>
      <c r="AK571" s="3">
        <v>1</v>
      </c>
      <c r="AL571" s="42">
        <v>44041</v>
      </c>
      <c r="AM571" s="130">
        <v>5</v>
      </c>
      <c r="AN571" s="132"/>
      <c r="AO571" s="3">
        <v>1</v>
      </c>
      <c r="AP571" s="42">
        <v>44040</v>
      </c>
      <c r="AQ571" s="130">
        <v>5</v>
      </c>
      <c r="AR571" s="132"/>
      <c r="AS571" s="3">
        <v>1</v>
      </c>
      <c r="AT571" s="42">
        <v>44039</v>
      </c>
      <c r="AU571" s="130">
        <v>5</v>
      </c>
      <c r="AV571" s="132"/>
      <c r="AW571" s="3"/>
      <c r="AX571" s="42"/>
      <c r="AY571" s="134">
        <v>0</v>
      </c>
      <c r="AZ571" s="132"/>
      <c r="BA571" s="3">
        <v>1</v>
      </c>
      <c r="BB571" s="42">
        <v>44037</v>
      </c>
      <c r="BC571" s="130">
        <v>5</v>
      </c>
      <c r="BD571" s="132"/>
      <c r="BE571" s="3">
        <v>1</v>
      </c>
      <c r="BF571" s="42">
        <v>44036</v>
      </c>
      <c r="BG571" s="130">
        <v>5</v>
      </c>
      <c r="BH571" s="22"/>
    </row>
    <row r="572" spans="1:60" x14ac:dyDescent="0.25">
      <c r="A572" s="30">
        <v>44049</v>
      </c>
      <c r="B572" s="62">
        <v>0.875</v>
      </c>
      <c r="C572" s="128">
        <f t="shared" si="82"/>
        <v>2</v>
      </c>
      <c r="D572" s="129">
        <f t="shared" si="83"/>
        <v>2</v>
      </c>
      <c r="E572" s="33">
        <f t="shared" si="84"/>
        <v>130</v>
      </c>
      <c r="F572" s="33">
        <v>5</v>
      </c>
      <c r="G572" s="147">
        <v>44049</v>
      </c>
      <c r="H572" s="22"/>
      <c r="I572" s="3">
        <v>6</v>
      </c>
      <c r="J572" s="42">
        <v>44048</v>
      </c>
      <c r="K572" s="130">
        <v>10</v>
      </c>
      <c r="L572" s="22"/>
      <c r="M572" s="3">
        <v>8</v>
      </c>
      <c r="N572" s="42">
        <v>44047</v>
      </c>
      <c r="O572" s="130">
        <v>10</v>
      </c>
      <c r="P572" s="22"/>
      <c r="Q572" s="3">
        <v>8</v>
      </c>
      <c r="R572" s="42">
        <v>44046</v>
      </c>
      <c r="S572" s="130">
        <v>10</v>
      </c>
      <c r="T572" s="22"/>
      <c r="U572" s="3">
        <v>8</v>
      </c>
      <c r="V572" s="42">
        <v>44045</v>
      </c>
      <c r="W572" s="130">
        <v>10</v>
      </c>
      <c r="X572" s="22"/>
      <c r="Y572" s="3">
        <v>5</v>
      </c>
      <c r="Z572" s="42">
        <v>44044</v>
      </c>
      <c r="AA572" s="130">
        <v>10</v>
      </c>
      <c r="AB572" s="22"/>
      <c r="AC572" s="3">
        <v>3</v>
      </c>
      <c r="AD572" s="42">
        <v>44043</v>
      </c>
      <c r="AE572" s="130">
        <v>10</v>
      </c>
      <c r="AF572" s="22"/>
      <c r="AG572" s="3">
        <v>1</v>
      </c>
      <c r="AH572" s="42">
        <v>44042</v>
      </c>
      <c r="AI572" s="130">
        <v>10</v>
      </c>
      <c r="AJ572" s="132"/>
      <c r="AK572" s="3">
        <v>1</v>
      </c>
      <c r="AL572" s="42">
        <v>44041</v>
      </c>
      <c r="AM572" s="130">
        <v>10</v>
      </c>
      <c r="AN572" s="132"/>
      <c r="AO572" s="3">
        <v>1</v>
      </c>
      <c r="AP572" s="42">
        <v>44040</v>
      </c>
      <c r="AQ572" s="130">
        <v>10</v>
      </c>
      <c r="AR572" s="132"/>
      <c r="AS572" s="3">
        <v>1</v>
      </c>
      <c r="AT572" s="42">
        <v>44039</v>
      </c>
      <c r="AU572" s="130">
        <v>10</v>
      </c>
      <c r="AV572" s="132"/>
      <c r="AW572" s="3">
        <v>1</v>
      </c>
      <c r="AX572" s="42">
        <v>44038</v>
      </c>
      <c r="AY572" s="130">
        <v>10</v>
      </c>
      <c r="AZ572" s="132"/>
      <c r="BA572" s="3">
        <v>1</v>
      </c>
      <c r="BB572" s="42">
        <v>44037</v>
      </c>
      <c r="BC572" s="130">
        <v>10</v>
      </c>
      <c r="BD572" s="132"/>
      <c r="BE572" s="3">
        <v>1</v>
      </c>
      <c r="BF572" s="42">
        <v>44036</v>
      </c>
      <c r="BG572" s="130">
        <v>10</v>
      </c>
      <c r="BH572" s="22"/>
    </row>
    <row r="573" spans="1:60" x14ac:dyDescent="0.25">
      <c r="A573" s="30"/>
      <c r="B573" s="62"/>
      <c r="C573" s="128">
        <f t="shared" si="82"/>
        <v>1</v>
      </c>
      <c r="D573" s="129">
        <f t="shared" si="83"/>
        <v>1</v>
      </c>
      <c r="E573" s="33">
        <f t="shared" si="84"/>
        <v>50</v>
      </c>
      <c r="F573" s="33">
        <v>5</v>
      </c>
      <c r="G573" s="147">
        <v>44049</v>
      </c>
      <c r="H573" s="22"/>
      <c r="I573" s="3">
        <v>6</v>
      </c>
      <c r="J573" s="42">
        <v>44048</v>
      </c>
      <c r="K573" s="130">
        <v>5</v>
      </c>
      <c r="L573" s="22"/>
      <c r="M573" s="3">
        <v>8</v>
      </c>
      <c r="N573" s="42">
        <v>44047</v>
      </c>
      <c r="O573" s="130">
        <v>5</v>
      </c>
      <c r="P573" s="22"/>
      <c r="Q573" s="3">
        <v>8</v>
      </c>
      <c r="R573" s="42">
        <v>44046</v>
      </c>
      <c r="S573" s="130">
        <v>5</v>
      </c>
      <c r="T573" s="22"/>
      <c r="U573" s="3">
        <v>8</v>
      </c>
      <c r="V573" s="42">
        <v>44045</v>
      </c>
      <c r="W573" s="130">
        <v>5</v>
      </c>
      <c r="X573" s="22"/>
      <c r="Y573" s="3">
        <v>5</v>
      </c>
      <c r="Z573" s="42">
        <v>44044</v>
      </c>
      <c r="AA573" s="130">
        <v>5</v>
      </c>
      <c r="AB573" s="22"/>
      <c r="AC573" s="3">
        <v>3</v>
      </c>
      <c r="AD573" s="42">
        <v>44043</v>
      </c>
      <c r="AE573" s="130">
        <v>5</v>
      </c>
      <c r="AF573" s="22"/>
      <c r="AG573" s="3">
        <v>1</v>
      </c>
      <c r="AH573" s="42">
        <v>44042</v>
      </c>
      <c r="AI573" s="130">
        <v>5</v>
      </c>
      <c r="AJ573" s="132"/>
      <c r="AK573" s="3">
        <v>1</v>
      </c>
      <c r="AL573" s="42">
        <v>44041</v>
      </c>
      <c r="AM573" s="130">
        <v>5</v>
      </c>
      <c r="AN573" s="132"/>
      <c r="AO573" s="3">
        <v>1</v>
      </c>
      <c r="AP573" s="42">
        <v>44040</v>
      </c>
      <c r="AQ573" s="130">
        <v>5</v>
      </c>
      <c r="AR573" s="132"/>
      <c r="AS573" s="3">
        <v>1</v>
      </c>
      <c r="AT573" s="42">
        <v>44039</v>
      </c>
      <c r="AU573" s="130">
        <v>5</v>
      </c>
      <c r="AV573" s="132"/>
      <c r="AW573" s="3"/>
      <c r="AX573" s="42"/>
      <c r="AY573" s="130"/>
      <c r="AZ573" s="132"/>
      <c r="BA573" s="3"/>
      <c r="BB573" s="42"/>
      <c r="BC573" s="130"/>
      <c r="BD573" s="132"/>
      <c r="BE573" s="3"/>
      <c r="BF573" s="42"/>
      <c r="BG573" s="130"/>
      <c r="BH573" s="22"/>
    </row>
    <row r="574" spans="1:60" ht="13.75" thickBot="1" x14ac:dyDescent="0.3">
      <c r="A574" s="30"/>
      <c r="B574" s="62"/>
      <c r="C574" s="128">
        <f t="shared" si="82"/>
        <v>1</v>
      </c>
      <c r="D574" s="129">
        <f t="shared" si="83"/>
        <v>1</v>
      </c>
      <c r="E574" s="33">
        <f t="shared" si="84"/>
        <v>5</v>
      </c>
      <c r="F574" s="33">
        <v>5</v>
      </c>
      <c r="G574" s="147">
        <v>44049</v>
      </c>
      <c r="H574" s="22"/>
      <c r="I574" s="3">
        <v>6</v>
      </c>
      <c r="J574" s="42">
        <v>44048</v>
      </c>
      <c r="K574" s="130">
        <v>5</v>
      </c>
      <c r="L574" s="22"/>
      <c r="M574" s="3"/>
      <c r="N574" s="42"/>
      <c r="O574" s="130"/>
      <c r="P574" s="22"/>
      <c r="Q574" s="3"/>
      <c r="R574" s="42"/>
      <c r="S574" s="130"/>
      <c r="T574" s="22"/>
      <c r="U574" s="3"/>
      <c r="V574" s="42"/>
      <c r="W574" s="130"/>
      <c r="X574" s="22"/>
      <c r="Y574" s="3"/>
      <c r="Z574" s="42"/>
      <c r="AA574" s="130"/>
      <c r="AB574" s="22"/>
      <c r="AC574" s="3"/>
      <c r="AD574" s="42"/>
      <c r="AE574" s="130"/>
      <c r="AF574" s="22"/>
      <c r="AG574" s="3"/>
      <c r="AH574" s="42"/>
      <c r="AI574" s="130"/>
      <c r="AJ574" s="132"/>
      <c r="AK574" s="3"/>
      <c r="AL574" s="42"/>
      <c r="AM574" s="130"/>
      <c r="AN574" s="132"/>
      <c r="AO574" s="3"/>
      <c r="AP574" s="42"/>
      <c r="AQ574" s="130"/>
      <c r="AR574" s="132"/>
      <c r="AS574" s="3"/>
      <c r="AT574" s="42"/>
      <c r="AU574" s="130"/>
      <c r="AV574" s="132"/>
      <c r="AW574" s="3"/>
      <c r="AX574" s="42"/>
      <c r="AY574" s="130"/>
      <c r="AZ574" s="132"/>
      <c r="BA574" s="3"/>
      <c r="BB574" s="42"/>
      <c r="BC574" s="130"/>
      <c r="BD574" s="132"/>
      <c r="BE574" s="3"/>
      <c r="BF574" s="42"/>
      <c r="BG574" s="130"/>
      <c r="BH574" s="22"/>
    </row>
    <row r="575" spans="1:60" s="8" customFormat="1" x14ac:dyDescent="0.25">
      <c r="A575" s="5">
        <v>44050</v>
      </c>
      <c r="B575" s="63">
        <v>0.25</v>
      </c>
      <c r="C575" s="135">
        <f t="shared" ref="C575:C588" si="85">ABS(MAX(K575,O575,S575,W575,AA575,AE575,AI575,AM575,AQ575,AU575,AY575,BC575,BG575)/F575)</f>
        <v>1</v>
      </c>
      <c r="D575" s="136">
        <f t="shared" ref="D575:D588" si="86">C575</f>
        <v>1</v>
      </c>
      <c r="E575" s="7">
        <f t="shared" ref="E575:E588" si="87">SUM(K575,O575,S575,W575,AA575,AE575,AI575,AM575,AQ575,AU575,AY575,BC575,BG575)</f>
        <v>5</v>
      </c>
      <c r="F575" s="7">
        <v>5</v>
      </c>
      <c r="G575" s="141">
        <v>44049</v>
      </c>
      <c r="H575" s="12"/>
      <c r="I575" s="9">
        <v>6</v>
      </c>
      <c r="J575" s="10">
        <v>44048</v>
      </c>
      <c r="K575" s="137">
        <v>5</v>
      </c>
      <c r="L575" s="12"/>
      <c r="M575" s="9"/>
      <c r="N575" s="10"/>
      <c r="O575" s="137"/>
      <c r="P575" s="12"/>
      <c r="Q575" s="9"/>
      <c r="R575" s="10"/>
      <c r="S575" s="137"/>
      <c r="T575" s="12"/>
      <c r="U575" s="9"/>
      <c r="V575" s="10"/>
      <c r="W575" s="137"/>
      <c r="X575" s="12"/>
      <c r="Y575" s="9"/>
      <c r="Z575" s="10"/>
      <c r="AA575" s="137"/>
      <c r="AB575" s="12"/>
      <c r="AC575" s="9"/>
      <c r="AD575" s="10"/>
      <c r="AE575" s="137"/>
      <c r="AF575" s="12"/>
      <c r="AG575" s="9"/>
      <c r="AH575" s="10"/>
      <c r="AI575" s="137"/>
      <c r="AJ575" s="139"/>
      <c r="AK575" s="9"/>
      <c r="AL575" s="10"/>
      <c r="AM575" s="137"/>
      <c r="AN575" s="139"/>
      <c r="AO575" s="9"/>
      <c r="AP575" s="10"/>
      <c r="AQ575" s="137"/>
      <c r="AR575" s="139"/>
      <c r="AS575" s="9"/>
      <c r="AT575" s="10"/>
      <c r="AU575" s="137"/>
      <c r="AV575" s="139"/>
      <c r="AW575" s="9"/>
      <c r="AX575" s="10"/>
      <c r="AY575" s="137"/>
      <c r="AZ575" s="139"/>
      <c r="BA575" s="9"/>
      <c r="BB575" s="10"/>
      <c r="BC575" s="137"/>
      <c r="BD575" s="139"/>
      <c r="BE575" s="9"/>
      <c r="BF575" s="10"/>
      <c r="BG575" s="137"/>
      <c r="BH575" s="12"/>
    </row>
    <row r="576" spans="1:60" customFormat="1" x14ac:dyDescent="0.25">
      <c r="A576" s="30"/>
      <c r="B576" s="62"/>
      <c r="C576" s="128">
        <f t="shared" si="85"/>
        <v>3</v>
      </c>
      <c r="D576" s="129">
        <f t="shared" si="86"/>
        <v>3</v>
      </c>
      <c r="E576" s="33">
        <f t="shared" si="87"/>
        <v>195</v>
      </c>
      <c r="F576" s="33">
        <v>5</v>
      </c>
      <c r="G576" s="147">
        <v>44050</v>
      </c>
      <c r="H576" s="22"/>
      <c r="I576" s="3">
        <v>6</v>
      </c>
      <c r="J576" s="42">
        <v>44049</v>
      </c>
      <c r="K576" s="130">
        <v>15</v>
      </c>
      <c r="L576" s="22"/>
      <c r="M576" s="3">
        <v>8</v>
      </c>
      <c r="N576" s="42">
        <v>44048</v>
      </c>
      <c r="O576" s="130">
        <v>15</v>
      </c>
      <c r="P576" s="22"/>
      <c r="Q576" s="3">
        <v>8</v>
      </c>
      <c r="R576" s="42">
        <v>44047</v>
      </c>
      <c r="S576" s="130">
        <v>15</v>
      </c>
      <c r="T576" s="22"/>
      <c r="U576" s="3">
        <v>8</v>
      </c>
      <c r="V576" s="42">
        <v>44046</v>
      </c>
      <c r="W576" s="130">
        <v>15</v>
      </c>
      <c r="X576" s="22"/>
      <c r="Y576" s="3">
        <v>5</v>
      </c>
      <c r="Z576" s="42">
        <v>44045</v>
      </c>
      <c r="AA576" s="130">
        <v>15</v>
      </c>
      <c r="AB576" s="22"/>
      <c r="AC576" s="3">
        <v>3</v>
      </c>
      <c r="AD576" s="42">
        <v>44044</v>
      </c>
      <c r="AE576" s="130">
        <v>15</v>
      </c>
      <c r="AF576" s="22"/>
      <c r="AG576" s="3">
        <v>1</v>
      </c>
      <c r="AH576" s="42">
        <v>44043</v>
      </c>
      <c r="AI576" s="130">
        <v>15</v>
      </c>
      <c r="AJ576" s="132"/>
      <c r="AK576" s="3">
        <v>1</v>
      </c>
      <c r="AL576" s="42">
        <v>44042</v>
      </c>
      <c r="AM576" s="130">
        <v>15</v>
      </c>
      <c r="AN576" s="132"/>
      <c r="AO576" s="3">
        <v>1</v>
      </c>
      <c r="AP576" s="42">
        <v>44041</v>
      </c>
      <c r="AQ576" s="130">
        <v>15</v>
      </c>
      <c r="AR576" s="132"/>
      <c r="AS576" s="3">
        <v>1</v>
      </c>
      <c r="AT576" s="42">
        <v>44040</v>
      </c>
      <c r="AU576" s="130">
        <v>15</v>
      </c>
      <c r="AV576" s="132"/>
      <c r="AW576" s="3">
        <v>1</v>
      </c>
      <c r="AX576" s="42">
        <v>44039</v>
      </c>
      <c r="AY576" s="130">
        <v>15</v>
      </c>
      <c r="AZ576" s="132"/>
      <c r="BA576" s="3">
        <v>1</v>
      </c>
      <c r="BB576" s="42">
        <v>44038</v>
      </c>
      <c r="BC576" s="130">
        <v>15</v>
      </c>
      <c r="BD576" s="132"/>
      <c r="BE576" s="3">
        <v>1</v>
      </c>
      <c r="BF576" s="42">
        <v>44037</v>
      </c>
      <c r="BG576" s="130">
        <v>15</v>
      </c>
      <c r="BH576" s="22"/>
    </row>
    <row r="577" spans="1:60" customFormat="1" x14ac:dyDescent="0.25">
      <c r="A577" s="30">
        <v>44050</v>
      </c>
      <c r="B577" s="62">
        <v>0.375</v>
      </c>
      <c r="C577" s="128">
        <f t="shared" si="85"/>
        <v>4</v>
      </c>
      <c r="D577" s="129">
        <f t="shared" si="86"/>
        <v>4</v>
      </c>
      <c r="E577" s="33">
        <f t="shared" si="87"/>
        <v>260</v>
      </c>
      <c r="F577" s="33">
        <v>5</v>
      </c>
      <c r="G577" s="147">
        <v>44050</v>
      </c>
      <c r="H577" s="22"/>
      <c r="I577" s="3">
        <v>6</v>
      </c>
      <c r="J577" s="42">
        <v>44049</v>
      </c>
      <c r="K577" s="130">
        <v>20</v>
      </c>
      <c r="L577" s="22"/>
      <c r="M577" s="3">
        <v>8</v>
      </c>
      <c r="N577" s="42">
        <v>44048</v>
      </c>
      <c r="O577" s="130">
        <v>20</v>
      </c>
      <c r="P577" s="22"/>
      <c r="Q577" s="3">
        <v>8</v>
      </c>
      <c r="R577" s="42">
        <v>44047</v>
      </c>
      <c r="S577" s="130">
        <v>20</v>
      </c>
      <c r="T577" s="22"/>
      <c r="U577" s="3">
        <v>8</v>
      </c>
      <c r="V577" s="42">
        <v>44046</v>
      </c>
      <c r="W577" s="130">
        <v>20</v>
      </c>
      <c r="X577" s="22"/>
      <c r="Y577" s="3">
        <v>5</v>
      </c>
      <c r="Z577" s="42">
        <v>44045</v>
      </c>
      <c r="AA577" s="130">
        <v>20</v>
      </c>
      <c r="AB577" s="22"/>
      <c r="AC577" s="3">
        <v>3</v>
      </c>
      <c r="AD577" s="42">
        <v>44044</v>
      </c>
      <c r="AE577" s="130">
        <v>20</v>
      </c>
      <c r="AF577" s="22"/>
      <c r="AG577" s="3">
        <v>1</v>
      </c>
      <c r="AH577" s="42">
        <v>44043</v>
      </c>
      <c r="AI577" s="130">
        <v>20</v>
      </c>
      <c r="AJ577" s="132"/>
      <c r="AK577" s="3">
        <v>1</v>
      </c>
      <c r="AL577" s="42">
        <v>44042</v>
      </c>
      <c r="AM577" s="130">
        <v>20</v>
      </c>
      <c r="AN577" s="132"/>
      <c r="AO577" s="3">
        <v>1</v>
      </c>
      <c r="AP577" s="42">
        <v>44041</v>
      </c>
      <c r="AQ577" s="130">
        <v>20</v>
      </c>
      <c r="AR577" s="132"/>
      <c r="AS577" s="3">
        <v>1</v>
      </c>
      <c r="AT577" s="42">
        <v>44040</v>
      </c>
      <c r="AU577" s="130">
        <v>20</v>
      </c>
      <c r="AV577" s="132"/>
      <c r="AW577" s="3">
        <v>1</v>
      </c>
      <c r="AX577" s="42">
        <v>44039</v>
      </c>
      <c r="AY577" s="130">
        <v>20</v>
      </c>
      <c r="AZ577" s="132"/>
      <c r="BA577" s="3">
        <v>1</v>
      </c>
      <c r="BB577" s="42">
        <v>44038</v>
      </c>
      <c r="BC577" s="130">
        <v>20</v>
      </c>
      <c r="BD577" s="132"/>
      <c r="BE577" s="3">
        <v>1</v>
      </c>
      <c r="BF577" s="42">
        <v>44037</v>
      </c>
      <c r="BG577" s="130">
        <v>20</v>
      </c>
      <c r="BH577" s="22"/>
    </row>
    <row r="578" spans="1:60" customFormat="1" x14ac:dyDescent="0.25">
      <c r="A578" s="30"/>
      <c r="B578" s="62"/>
      <c r="C578" s="128">
        <f t="shared" si="85"/>
        <v>1</v>
      </c>
      <c r="D578" s="129">
        <f t="shared" si="86"/>
        <v>1</v>
      </c>
      <c r="E578" s="33">
        <f t="shared" si="87"/>
        <v>20</v>
      </c>
      <c r="F578" s="33">
        <v>5</v>
      </c>
      <c r="G578" s="147">
        <v>44050</v>
      </c>
      <c r="H578" s="22"/>
      <c r="I578" s="3">
        <v>6</v>
      </c>
      <c r="J578" s="42">
        <v>44049</v>
      </c>
      <c r="K578" s="130">
        <v>5</v>
      </c>
      <c r="L578" s="22"/>
      <c r="M578" s="3">
        <v>8</v>
      </c>
      <c r="N578" s="42">
        <v>44048</v>
      </c>
      <c r="O578" s="130">
        <v>5</v>
      </c>
      <c r="P578" s="22"/>
      <c r="Q578" s="3">
        <v>8</v>
      </c>
      <c r="R578" s="42">
        <v>44047</v>
      </c>
      <c r="S578" s="130">
        <v>5</v>
      </c>
      <c r="T578" s="22"/>
      <c r="U578" s="3">
        <v>8</v>
      </c>
      <c r="V578" s="42">
        <v>44046</v>
      </c>
      <c r="W578" s="130">
        <v>5</v>
      </c>
      <c r="X578" s="22"/>
      <c r="Y578" s="3"/>
      <c r="Z578" s="42"/>
      <c r="AA578" s="130"/>
      <c r="AB578" s="22"/>
      <c r="AC578" s="3"/>
      <c r="AD578" s="42"/>
      <c r="AE578" s="130"/>
      <c r="AF578" s="22"/>
      <c r="AG578" s="3"/>
      <c r="AH578" s="42"/>
      <c r="AI578" s="130"/>
      <c r="AJ578" s="132"/>
      <c r="AK578" s="3"/>
      <c r="AL578" s="42"/>
      <c r="AM578" s="130"/>
      <c r="AN578" s="132"/>
      <c r="AO578" s="3"/>
      <c r="AP578" s="42"/>
      <c r="AQ578" s="130"/>
      <c r="AR578" s="132"/>
      <c r="AS578" s="3"/>
      <c r="AT578" s="42"/>
      <c r="AU578" s="130"/>
      <c r="AV578" s="132"/>
      <c r="AW578" s="3"/>
      <c r="AX578" s="42"/>
      <c r="AY578" s="130"/>
      <c r="AZ578" s="132"/>
      <c r="BA578" s="3"/>
      <c r="BB578" s="42"/>
      <c r="BC578" s="130"/>
      <c r="BD578" s="132"/>
      <c r="BE578" s="3"/>
      <c r="BF578" s="42"/>
      <c r="BG578" s="130"/>
      <c r="BH578" s="22"/>
    </row>
    <row r="579" spans="1:60" customFormat="1" x14ac:dyDescent="0.25">
      <c r="A579" s="30">
        <v>44050</v>
      </c>
      <c r="B579" s="62">
        <v>0.41666666666666669</v>
      </c>
      <c r="C579" s="128">
        <f t="shared" si="85"/>
        <v>4</v>
      </c>
      <c r="D579" s="129">
        <f t="shared" si="86"/>
        <v>4</v>
      </c>
      <c r="E579" s="33">
        <f t="shared" si="87"/>
        <v>260</v>
      </c>
      <c r="F579" s="33">
        <v>5</v>
      </c>
      <c r="G579" s="147">
        <v>44050</v>
      </c>
      <c r="H579" s="22"/>
      <c r="I579" s="3">
        <v>6</v>
      </c>
      <c r="J579" s="42">
        <v>44049</v>
      </c>
      <c r="K579" s="130">
        <v>20</v>
      </c>
      <c r="L579" s="22"/>
      <c r="M579" s="3">
        <v>8</v>
      </c>
      <c r="N579" s="42">
        <v>44048</v>
      </c>
      <c r="O579" s="130">
        <v>20</v>
      </c>
      <c r="P579" s="22"/>
      <c r="Q579" s="3">
        <v>8</v>
      </c>
      <c r="R579" s="42">
        <v>44047</v>
      </c>
      <c r="S579" s="130">
        <v>20</v>
      </c>
      <c r="T579" s="22"/>
      <c r="U579" s="3">
        <v>8</v>
      </c>
      <c r="V579" s="42">
        <v>44046</v>
      </c>
      <c r="W579" s="130">
        <v>20</v>
      </c>
      <c r="X579" s="22"/>
      <c r="Y579" s="3">
        <v>5</v>
      </c>
      <c r="Z579" s="42">
        <v>44045</v>
      </c>
      <c r="AA579" s="130">
        <v>20</v>
      </c>
      <c r="AB579" s="22"/>
      <c r="AC579" s="3">
        <v>3</v>
      </c>
      <c r="AD579" s="42">
        <v>44044</v>
      </c>
      <c r="AE579" s="130">
        <v>20</v>
      </c>
      <c r="AF579" s="22"/>
      <c r="AG579" s="3">
        <v>1</v>
      </c>
      <c r="AH579" s="42">
        <v>44043</v>
      </c>
      <c r="AI579" s="130">
        <v>20</v>
      </c>
      <c r="AJ579" s="132"/>
      <c r="AK579" s="3">
        <v>1</v>
      </c>
      <c r="AL579" s="42">
        <v>44042</v>
      </c>
      <c r="AM579" s="130">
        <v>20</v>
      </c>
      <c r="AN579" s="132"/>
      <c r="AO579" s="3">
        <v>1</v>
      </c>
      <c r="AP579" s="42">
        <v>44041</v>
      </c>
      <c r="AQ579" s="130">
        <v>20</v>
      </c>
      <c r="AR579" s="132"/>
      <c r="AS579" s="3">
        <v>1</v>
      </c>
      <c r="AT579" s="42">
        <v>44040</v>
      </c>
      <c r="AU579" s="130">
        <v>20</v>
      </c>
      <c r="AV579" s="132"/>
      <c r="AW579" s="3">
        <v>1</v>
      </c>
      <c r="AX579" s="42">
        <v>44039</v>
      </c>
      <c r="AY579" s="130">
        <v>20</v>
      </c>
      <c r="AZ579" s="132"/>
      <c r="BA579" s="3">
        <v>1</v>
      </c>
      <c r="BB579" s="42">
        <v>44038</v>
      </c>
      <c r="BC579" s="130">
        <v>20</v>
      </c>
      <c r="BD579" s="132"/>
      <c r="BE579" s="3">
        <v>1</v>
      </c>
      <c r="BF579" s="42">
        <v>44037</v>
      </c>
      <c r="BG579" s="130">
        <v>20</v>
      </c>
      <c r="BH579" s="22"/>
    </row>
    <row r="580" spans="1:60" customFormat="1" x14ac:dyDescent="0.25">
      <c r="A580" s="30">
        <v>44050</v>
      </c>
      <c r="B580" s="62">
        <v>0.45833333333333331</v>
      </c>
      <c r="C580" s="128">
        <f t="shared" si="85"/>
        <v>4</v>
      </c>
      <c r="D580" s="129">
        <f t="shared" si="86"/>
        <v>4</v>
      </c>
      <c r="E580" s="33">
        <f t="shared" si="87"/>
        <v>260</v>
      </c>
      <c r="F580" s="33">
        <v>5</v>
      </c>
      <c r="G580" s="147">
        <v>44050</v>
      </c>
      <c r="H580" s="22"/>
      <c r="I580" s="3">
        <v>6</v>
      </c>
      <c r="J580" s="42">
        <v>44049</v>
      </c>
      <c r="K580" s="130">
        <v>20</v>
      </c>
      <c r="L580" s="22"/>
      <c r="M580" s="3">
        <v>8</v>
      </c>
      <c r="N580" s="42">
        <v>44048</v>
      </c>
      <c r="O580" s="130">
        <v>20</v>
      </c>
      <c r="P580" s="22"/>
      <c r="Q580" s="3">
        <v>8</v>
      </c>
      <c r="R580" s="42">
        <v>44047</v>
      </c>
      <c r="S580" s="130">
        <v>20</v>
      </c>
      <c r="T580" s="22"/>
      <c r="U580" s="3">
        <v>8</v>
      </c>
      <c r="V580" s="42">
        <v>44046</v>
      </c>
      <c r="W580" s="130">
        <v>20</v>
      </c>
      <c r="X580" s="22"/>
      <c r="Y580" s="3">
        <v>5</v>
      </c>
      <c r="Z580" s="42">
        <v>44045</v>
      </c>
      <c r="AA580" s="130">
        <v>20</v>
      </c>
      <c r="AB580" s="22"/>
      <c r="AC580" s="3">
        <v>3</v>
      </c>
      <c r="AD580" s="42">
        <v>44044</v>
      </c>
      <c r="AE580" s="130">
        <v>20</v>
      </c>
      <c r="AF580" s="22"/>
      <c r="AG580" s="3">
        <v>1</v>
      </c>
      <c r="AH580" s="42">
        <v>44043</v>
      </c>
      <c r="AI580" s="130">
        <v>20</v>
      </c>
      <c r="AJ580" s="132"/>
      <c r="AK580" s="3">
        <v>1</v>
      </c>
      <c r="AL580" s="42">
        <v>44042</v>
      </c>
      <c r="AM580" s="130">
        <v>20</v>
      </c>
      <c r="AN580" s="132"/>
      <c r="AO580" s="3">
        <v>1</v>
      </c>
      <c r="AP580" s="42">
        <v>44041</v>
      </c>
      <c r="AQ580" s="130">
        <v>20</v>
      </c>
      <c r="AR580" s="132"/>
      <c r="AS580" s="3">
        <v>1</v>
      </c>
      <c r="AT580" s="42">
        <v>44040</v>
      </c>
      <c r="AU580" s="130">
        <v>20</v>
      </c>
      <c r="AV580" s="132"/>
      <c r="AW580" s="3">
        <v>1</v>
      </c>
      <c r="AX580" s="42">
        <v>44039</v>
      </c>
      <c r="AY580" s="130">
        <v>20</v>
      </c>
      <c r="AZ580" s="132"/>
      <c r="BA580" s="3">
        <v>1</v>
      </c>
      <c r="BB580" s="42">
        <v>44038</v>
      </c>
      <c r="BC580" s="130">
        <v>20</v>
      </c>
      <c r="BD580" s="132"/>
      <c r="BE580" s="3">
        <v>1</v>
      </c>
      <c r="BF580" s="42">
        <v>44037</v>
      </c>
      <c r="BG580" s="130">
        <v>20</v>
      </c>
      <c r="BH580" s="22"/>
    </row>
    <row r="581" spans="1:60" customFormat="1" x14ac:dyDescent="0.25">
      <c r="A581" s="30"/>
      <c r="B581" s="62"/>
      <c r="C581" s="128">
        <f t="shared" si="85"/>
        <v>1</v>
      </c>
      <c r="D581" s="129">
        <f t="shared" si="86"/>
        <v>1</v>
      </c>
      <c r="E581" s="33">
        <f t="shared" si="87"/>
        <v>50</v>
      </c>
      <c r="F581" s="33">
        <v>5</v>
      </c>
      <c r="G581" s="147">
        <v>44050</v>
      </c>
      <c r="H581" s="22"/>
      <c r="I581" s="3">
        <v>6</v>
      </c>
      <c r="J581" s="42">
        <v>44049</v>
      </c>
      <c r="K581" s="130">
        <v>5</v>
      </c>
      <c r="L581" s="22"/>
      <c r="M581" s="3">
        <v>8</v>
      </c>
      <c r="N581" s="42">
        <v>44048</v>
      </c>
      <c r="O581" s="130">
        <v>5</v>
      </c>
      <c r="P581" s="22"/>
      <c r="Q581" s="3">
        <v>8</v>
      </c>
      <c r="R581" s="42">
        <v>44047</v>
      </c>
      <c r="S581" s="130">
        <v>5</v>
      </c>
      <c r="T581" s="22"/>
      <c r="U581" s="3"/>
      <c r="V581" s="42"/>
      <c r="W581" s="134">
        <v>0</v>
      </c>
      <c r="X581" s="22"/>
      <c r="Y581" s="3"/>
      <c r="Z581" s="42"/>
      <c r="AA581" s="134">
        <v>0</v>
      </c>
      <c r="AB581" s="22"/>
      <c r="AC581" s="3"/>
      <c r="AD581" s="42"/>
      <c r="AE581" s="134">
        <v>0</v>
      </c>
      <c r="AF581" s="22"/>
      <c r="AG581" s="3">
        <v>1</v>
      </c>
      <c r="AH581" s="42">
        <v>44043</v>
      </c>
      <c r="AI581" s="130">
        <v>5</v>
      </c>
      <c r="AJ581" s="132"/>
      <c r="AK581" s="3">
        <v>1</v>
      </c>
      <c r="AL581" s="42">
        <v>44042</v>
      </c>
      <c r="AM581" s="130">
        <v>5</v>
      </c>
      <c r="AN581" s="132"/>
      <c r="AO581" s="3">
        <v>1</v>
      </c>
      <c r="AP581" s="42">
        <v>44041</v>
      </c>
      <c r="AQ581" s="130">
        <v>5</v>
      </c>
      <c r="AR581" s="132"/>
      <c r="AS581" s="3">
        <v>1</v>
      </c>
      <c r="AT581" s="42">
        <v>44040</v>
      </c>
      <c r="AU581" s="130">
        <v>5</v>
      </c>
      <c r="AV581" s="132"/>
      <c r="AW581" s="3">
        <v>1</v>
      </c>
      <c r="AX581" s="42">
        <v>44039</v>
      </c>
      <c r="AY581" s="130">
        <v>5</v>
      </c>
      <c r="AZ581" s="132"/>
      <c r="BA581" s="3">
        <v>1</v>
      </c>
      <c r="BB581" s="42">
        <v>44038</v>
      </c>
      <c r="BC581" s="130">
        <v>5</v>
      </c>
      <c r="BD581" s="132"/>
      <c r="BE581" s="3">
        <v>1</v>
      </c>
      <c r="BF581" s="42">
        <v>44037</v>
      </c>
      <c r="BG581" s="130">
        <v>5</v>
      </c>
      <c r="BH581" s="22"/>
    </row>
    <row r="582" spans="1:60" customFormat="1" x14ac:dyDescent="0.25">
      <c r="A582" s="30"/>
      <c r="B582" s="62"/>
      <c r="C582" s="128">
        <f t="shared" si="85"/>
        <v>1</v>
      </c>
      <c r="D582" s="129">
        <f t="shared" si="86"/>
        <v>1</v>
      </c>
      <c r="E582" s="33">
        <f t="shared" si="87"/>
        <v>5</v>
      </c>
      <c r="F582" s="33">
        <v>5</v>
      </c>
      <c r="G582" s="147">
        <v>44050</v>
      </c>
      <c r="H582" s="22"/>
      <c r="I582" s="3">
        <v>6</v>
      </c>
      <c r="J582" s="42">
        <v>44049</v>
      </c>
      <c r="K582" s="130">
        <v>5</v>
      </c>
      <c r="L582" s="22"/>
      <c r="M582" s="3"/>
      <c r="N582" s="42"/>
      <c r="O582" s="130"/>
      <c r="P582" s="22"/>
      <c r="Q582" s="3"/>
      <c r="R582" s="42"/>
      <c r="S582" s="130"/>
      <c r="T582" s="22"/>
      <c r="U582" s="3"/>
      <c r="V582" s="42"/>
      <c r="W582" s="130"/>
      <c r="X582" s="22"/>
      <c r="Y582" s="3"/>
      <c r="Z582" s="42"/>
      <c r="AA582" s="130"/>
      <c r="AB582" s="22"/>
      <c r="AC582" s="3"/>
      <c r="AD582" s="42"/>
      <c r="AE582" s="130"/>
      <c r="AF582" s="22"/>
      <c r="AG582" s="3"/>
      <c r="AH582" s="42"/>
      <c r="AI582" s="130"/>
      <c r="AJ582" s="132"/>
      <c r="AK582" s="3"/>
      <c r="AL582" s="42"/>
      <c r="AM582" s="130"/>
      <c r="AN582" s="132"/>
      <c r="AO582" s="3"/>
      <c r="AP582" s="42"/>
      <c r="AQ582" s="130"/>
      <c r="AR582" s="132"/>
      <c r="AS582" s="3"/>
      <c r="AT582" s="42"/>
      <c r="AU582" s="130"/>
      <c r="AV582" s="132"/>
      <c r="AW582" s="3"/>
      <c r="AX582" s="42"/>
      <c r="AY582" s="130"/>
      <c r="AZ582" s="132"/>
      <c r="BA582" s="3"/>
      <c r="BB582" s="42"/>
      <c r="BC582" s="130"/>
      <c r="BD582" s="132"/>
      <c r="BE582" s="3"/>
      <c r="BF582" s="42"/>
      <c r="BG582" s="130"/>
      <c r="BH582" s="22"/>
    </row>
    <row r="583" spans="1:60" customFormat="1" x14ac:dyDescent="0.25">
      <c r="A583" s="30">
        <v>44050</v>
      </c>
      <c r="B583" s="62">
        <v>0.5</v>
      </c>
      <c r="C583" s="128">
        <f t="shared" si="85"/>
        <v>5</v>
      </c>
      <c r="D583" s="129">
        <f t="shared" si="86"/>
        <v>5</v>
      </c>
      <c r="E583" s="33">
        <f t="shared" si="87"/>
        <v>325</v>
      </c>
      <c r="F583" s="33">
        <v>5</v>
      </c>
      <c r="G583" s="147">
        <v>44050</v>
      </c>
      <c r="H583" s="22"/>
      <c r="I583" s="3">
        <v>6</v>
      </c>
      <c r="J583" s="42">
        <v>44049</v>
      </c>
      <c r="K583" s="130">
        <v>25</v>
      </c>
      <c r="L583" s="22"/>
      <c r="M583" s="3">
        <v>8</v>
      </c>
      <c r="N583" s="42">
        <v>44048</v>
      </c>
      <c r="O583" s="130">
        <v>25</v>
      </c>
      <c r="P583" s="22"/>
      <c r="Q583" s="3">
        <v>8</v>
      </c>
      <c r="R583" s="42">
        <v>44047</v>
      </c>
      <c r="S583" s="130">
        <v>25</v>
      </c>
      <c r="T583" s="22"/>
      <c r="U583" s="3">
        <v>8</v>
      </c>
      <c r="V583" s="42">
        <v>44046</v>
      </c>
      <c r="W583" s="130">
        <v>25</v>
      </c>
      <c r="X583" s="22"/>
      <c r="Y583" s="3">
        <v>5</v>
      </c>
      <c r="Z583" s="42">
        <v>44045</v>
      </c>
      <c r="AA583" s="130">
        <v>25</v>
      </c>
      <c r="AB583" s="22"/>
      <c r="AC583" s="3">
        <v>3</v>
      </c>
      <c r="AD583" s="42">
        <v>44044</v>
      </c>
      <c r="AE583" s="130">
        <v>25</v>
      </c>
      <c r="AF583" s="22"/>
      <c r="AG583" s="3">
        <v>1</v>
      </c>
      <c r="AH583" s="42">
        <v>44043</v>
      </c>
      <c r="AI583" s="130">
        <v>25</v>
      </c>
      <c r="AJ583" s="132"/>
      <c r="AK583" s="3">
        <v>1</v>
      </c>
      <c r="AL583" s="42">
        <v>44042</v>
      </c>
      <c r="AM583" s="130">
        <v>25</v>
      </c>
      <c r="AN583" s="132"/>
      <c r="AO583" s="3">
        <v>1</v>
      </c>
      <c r="AP583" s="42">
        <v>44041</v>
      </c>
      <c r="AQ583" s="130">
        <v>25</v>
      </c>
      <c r="AR583" s="132"/>
      <c r="AS583" s="3">
        <v>1</v>
      </c>
      <c r="AT583" s="42">
        <v>44040</v>
      </c>
      <c r="AU583" s="130">
        <v>25</v>
      </c>
      <c r="AV583" s="132"/>
      <c r="AW583" s="3">
        <v>1</v>
      </c>
      <c r="AX583" s="42">
        <v>44039</v>
      </c>
      <c r="AY583" s="130">
        <v>25</v>
      </c>
      <c r="AZ583" s="132"/>
      <c r="BA583" s="3">
        <v>1</v>
      </c>
      <c r="BB583" s="42">
        <v>44038</v>
      </c>
      <c r="BC583" s="130">
        <v>25</v>
      </c>
      <c r="BD583" s="132"/>
      <c r="BE583" s="3">
        <v>1</v>
      </c>
      <c r="BF583" s="42">
        <v>44037</v>
      </c>
      <c r="BG583" s="130">
        <v>25</v>
      </c>
      <c r="BH583" s="22"/>
    </row>
    <row r="584" spans="1:60" customFormat="1" x14ac:dyDescent="0.25">
      <c r="A584" s="30"/>
      <c r="B584" s="62"/>
      <c r="C584" s="128">
        <f t="shared" si="85"/>
        <v>1</v>
      </c>
      <c r="D584" s="129">
        <f t="shared" si="86"/>
        <v>1</v>
      </c>
      <c r="E584" s="33">
        <f t="shared" si="87"/>
        <v>40</v>
      </c>
      <c r="F584" s="33">
        <v>5</v>
      </c>
      <c r="G584" s="147">
        <v>44050</v>
      </c>
      <c r="H584" s="22"/>
      <c r="I584" s="3">
        <v>6</v>
      </c>
      <c r="J584" s="42">
        <v>44049</v>
      </c>
      <c r="K584" s="130">
        <v>5</v>
      </c>
      <c r="L584" s="22"/>
      <c r="M584" s="3"/>
      <c r="N584" s="42"/>
      <c r="O584" s="134">
        <v>0</v>
      </c>
      <c r="P584" s="22"/>
      <c r="Q584" s="3"/>
      <c r="R584" s="42"/>
      <c r="S584" s="134">
        <v>0</v>
      </c>
      <c r="T584" s="22"/>
      <c r="U584" s="3"/>
      <c r="V584" s="42"/>
      <c r="W584" s="134">
        <v>0</v>
      </c>
      <c r="X584" s="22"/>
      <c r="Y584" s="3"/>
      <c r="Z584" s="42"/>
      <c r="AA584" s="134">
        <v>0</v>
      </c>
      <c r="AB584" s="22"/>
      <c r="AC584" s="3"/>
      <c r="AD584" s="42"/>
      <c r="AE584" s="134">
        <v>0</v>
      </c>
      <c r="AF584" s="22"/>
      <c r="AG584" s="3">
        <v>1</v>
      </c>
      <c r="AH584" s="42">
        <v>44043</v>
      </c>
      <c r="AI584" s="130">
        <v>5</v>
      </c>
      <c r="AJ584" s="132"/>
      <c r="AK584" s="3">
        <v>1</v>
      </c>
      <c r="AL584" s="42">
        <v>44042</v>
      </c>
      <c r="AM584" s="130">
        <v>5</v>
      </c>
      <c r="AN584" s="132"/>
      <c r="AO584" s="3">
        <v>1</v>
      </c>
      <c r="AP584" s="42">
        <v>44041</v>
      </c>
      <c r="AQ584" s="130">
        <v>5</v>
      </c>
      <c r="AR584" s="132"/>
      <c r="AS584" s="3">
        <v>1</v>
      </c>
      <c r="AT584" s="42">
        <v>44040</v>
      </c>
      <c r="AU584" s="130">
        <v>5</v>
      </c>
      <c r="AV584" s="132"/>
      <c r="AW584" s="3">
        <v>1</v>
      </c>
      <c r="AX584" s="42">
        <v>44039</v>
      </c>
      <c r="AY584" s="130">
        <v>5</v>
      </c>
      <c r="AZ584" s="132"/>
      <c r="BA584" s="3">
        <v>1</v>
      </c>
      <c r="BB584" s="42">
        <v>44038</v>
      </c>
      <c r="BC584" s="130">
        <v>5</v>
      </c>
      <c r="BD584" s="132"/>
      <c r="BE584" s="3">
        <v>1</v>
      </c>
      <c r="BF584" s="42">
        <v>44037</v>
      </c>
      <c r="BG584" s="130">
        <v>5</v>
      </c>
      <c r="BH584" s="22"/>
    </row>
    <row r="585" spans="1:60" customFormat="1" x14ac:dyDescent="0.25">
      <c r="A585" s="30"/>
      <c r="B585" s="62"/>
      <c r="C585" s="128">
        <f t="shared" si="85"/>
        <v>1</v>
      </c>
      <c r="D585" s="129">
        <f t="shared" si="86"/>
        <v>1</v>
      </c>
      <c r="E585" s="33">
        <f t="shared" si="87"/>
        <v>5</v>
      </c>
      <c r="F585" s="33">
        <v>5</v>
      </c>
      <c r="G585" s="147">
        <v>44050</v>
      </c>
      <c r="H585" s="22"/>
      <c r="I585" s="3">
        <v>6</v>
      </c>
      <c r="J585" s="42">
        <v>44049</v>
      </c>
      <c r="K585" s="130">
        <v>5</v>
      </c>
      <c r="L585" s="22"/>
      <c r="M585" s="3"/>
      <c r="N585" s="42"/>
      <c r="O585" s="130"/>
      <c r="P585" s="22"/>
      <c r="Q585" s="3"/>
      <c r="R585" s="42"/>
      <c r="S585" s="130"/>
      <c r="T585" s="22"/>
      <c r="U585" s="3"/>
      <c r="V585" s="42"/>
      <c r="W585" s="130"/>
      <c r="X585" s="22"/>
      <c r="Y585" s="3"/>
      <c r="Z585" s="42"/>
      <c r="AA585" s="130"/>
      <c r="AB585" s="22"/>
      <c r="AC585" s="3"/>
      <c r="AD585" s="42"/>
      <c r="AE585" s="130"/>
      <c r="AF585" s="22"/>
      <c r="AG585" s="3"/>
      <c r="AH585" s="42"/>
      <c r="AI585" s="130"/>
      <c r="AJ585" s="132"/>
      <c r="AK585" s="3"/>
      <c r="AL585" s="42"/>
      <c r="AM585" s="130"/>
      <c r="AN585" s="132"/>
      <c r="AO585" s="3"/>
      <c r="AP585" s="42"/>
      <c r="AQ585" s="130"/>
      <c r="AR585" s="132"/>
      <c r="AS585" s="3"/>
      <c r="AT585" s="42"/>
      <c r="AU585" s="130"/>
      <c r="AV585" s="132"/>
      <c r="AW585" s="3"/>
      <c r="AX585" s="42"/>
      <c r="AY585" s="130"/>
      <c r="AZ585" s="132"/>
      <c r="BA585" s="3"/>
      <c r="BB585" s="42"/>
      <c r="BC585" s="130"/>
      <c r="BD585" s="132"/>
      <c r="BE585" s="3"/>
      <c r="BF585" s="42"/>
      <c r="BG585" s="130"/>
      <c r="BH585" s="22"/>
    </row>
    <row r="586" spans="1:60" customFormat="1" x14ac:dyDescent="0.25">
      <c r="A586" s="30">
        <v>44050</v>
      </c>
      <c r="B586" s="62">
        <v>0.625</v>
      </c>
      <c r="C586" s="128">
        <f t="shared" si="85"/>
        <v>5</v>
      </c>
      <c r="D586" s="129">
        <f t="shared" si="86"/>
        <v>5</v>
      </c>
      <c r="E586" s="33">
        <f t="shared" si="87"/>
        <v>325</v>
      </c>
      <c r="F586" s="33">
        <v>5</v>
      </c>
      <c r="G586" s="147">
        <v>44050</v>
      </c>
      <c r="H586" s="22"/>
      <c r="I586" s="3">
        <v>6</v>
      </c>
      <c r="J586" s="42">
        <v>44049</v>
      </c>
      <c r="K586" s="130">
        <v>25</v>
      </c>
      <c r="L586" s="22"/>
      <c r="M586" s="3">
        <v>8</v>
      </c>
      <c r="N586" s="42">
        <v>44048</v>
      </c>
      <c r="O586" s="130">
        <v>25</v>
      </c>
      <c r="P586" s="22"/>
      <c r="Q586" s="3">
        <v>8</v>
      </c>
      <c r="R586" s="42">
        <v>44047</v>
      </c>
      <c r="S586" s="130">
        <v>25</v>
      </c>
      <c r="T586" s="22"/>
      <c r="U586" s="3">
        <v>8</v>
      </c>
      <c r="V586" s="42">
        <v>44046</v>
      </c>
      <c r="W586" s="130">
        <v>25</v>
      </c>
      <c r="X586" s="22"/>
      <c r="Y586" s="3">
        <v>5</v>
      </c>
      <c r="Z586" s="42">
        <v>44045</v>
      </c>
      <c r="AA586" s="130">
        <v>25</v>
      </c>
      <c r="AB586" s="22"/>
      <c r="AC586" s="3">
        <v>3</v>
      </c>
      <c r="AD586" s="42">
        <v>44044</v>
      </c>
      <c r="AE586" s="130">
        <v>25</v>
      </c>
      <c r="AF586" s="22"/>
      <c r="AG586" s="3">
        <v>1</v>
      </c>
      <c r="AH586" s="42">
        <v>44043</v>
      </c>
      <c r="AI586" s="130">
        <v>25</v>
      </c>
      <c r="AJ586" s="132"/>
      <c r="AK586" s="3">
        <v>1</v>
      </c>
      <c r="AL586" s="42">
        <v>44042</v>
      </c>
      <c r="AM586" s="130">
        <v>25</v>
      </c>
      <c r="AN586" s="132"/>
      <c r="AO586" s="3">
        <v>1</v>
      </c>
      <c r="AP586" s="42">
        <v>44041</v>
      </c>
      <c r="AQ586" s="130">
        <v>25</v>
      </c>
      <c r="AR586" s="132"/>
      <c r="AS586" s="3">
        <v>1</v>
      </c>
      <c r="AT586" s="42">
        <v>44040</v>
      </c>
      <c r="AU586" s="130">
        <v>25</v>
      </c>
      <c r="AV586" s="132"/>
      <c r="AW586" s="3">
        <v>1</v>
      </c>
      <c r="AX586" s="42">
        <v>44039</v>
      </c>
      <c r="AY586" s="130">
        <v>25</v>
      </c>
      <c r="AZ586" s="132"/>
      <c r="BA586" s="3">
        <v>1</v>
      </c>
      <c r="BB586" s="42">
        <v>44038</v>
      </c>
      <c r="BC586" s="130">
        <v>25</v>
      </c>
      <c r="BD586" s="132"/>
      <c r="BE586" s="3">
        <v>1</v>
      </c>
      <c r="BF586" s="42">
        <v>44037</v>
      </c>
      <c r="BG586" s="130">
        <v>25</v>
      </c>
      <c r="BH586" s="22"/>
    </row>
    <row r="587" spans="1:60" customFormat="1" x14ac:dyDescent="0.25">
      <c r="A587" s="30"/>
      <c r="B587" s="62"/>
      <c r="C587" s="128">
        <f t="shared" si="85"/>
        <v>1</v>
      </c>
      <c r="D587" s="129">
        <f t="shared" si="86"/>
        <v>1</v>
      </c>
      <c r="E587" s="33">
        <f t="shared" si="87"/>
        <v>55</v>
      </c>
      <c r="F587" s="33">
        <v>5</v>
      </c>
      <c r="G587" s="147">
        <v>44050</v>
      </c>
      <c r="H587" s="22"/>
      <c r="I587" s="3">
        <v>6</v>
      </c>
      <c r="J587" s="42">
        <v>44049</v>
      </c>
      <c r="K587" s="130">
        <v>5</v>
      </c>
      <c r="L587" s="22"/>
      <c r="M587" s="3"/>
      <c r="N587" s="42"/>
      <c r="O587" s="134">
        <v>0</v>
      </c>
      <c r="P587" s="22"/>
      <c r="Q587" s="3">
        <v>8</v>
      </c>
      <c r="R587" s="42">
        <v>44047</v>
      </c>
      <c r="S587" s="130">
        <v>5</v>
      </c>
      <c r="T587" s="22"/>
      <c r="U587" s="3">
        <v>8</v>
      </c>
      <c r="V587" s="42">
        <v>44046</v>
      </c>
      <c r="W587" s="130">
        <v>5</v>
      </c>
      <c r="X587" s="22"/>
      <c r="Y587" s="3"/>
      <c r="Z587" s="42"/>
      <c r="AA587" s="134">
        <v>0</v>
      </c>
      <c r="AB587" s="22"/>
      <c r="AC587" s="3">
        <v>3</v>
      </c>
      <c r="AD587" s="42">
        <v>44044</v>
      </c>
      <c r="AE587" s="130">
        <v>5</v>
      </c>
      <c r="AF587" s="22"/>
      <c r="AG587" s="3">
        <v>1</v>
      </c>
      <c r="AH587" s="42">
        <v>44043</v>
      </c>
      <c r="AI587" s="130">
        <v>5</v>
      </c>
      <c r="AJ587" s="132"/>
      <c r="AK587" s="3">
        <v>1</v>
      </c>
      <c r="AL587" s="42">
        <v>44042</v>
      </c>
      <c r="AM587" s="130">
        <v>5</v>
      </c>
      <c r="AN587" s="132"/>
      <c r="AO587" s="3">
        <v>1</v>
      </c>
      <c r="AP587" s="42">
        <v>44041</v>
      </c>
      <c r="AQ587" s="130">
        <v>5</v>
      </c>
      <c r="AR587" s="132"/>
      <c r="AS587" s="3">
        <v>1</v>
      </c>
      <c r="AT587" s="42">
        <v>44040</v>
      </c>
      <c r="AU587" s="130">
        <v>5</v>
      </c>
      <c r="AV587" s="132"/>
      <c r="AW587" s="3">
        <v>1</v>
      </c>
      <c r="AX587" s="42">
        <v>44039</v>
      </c>
      <c r="AY587" s="130">
        <v>5</v>
      </c>
      <c r="AZ587" s="132"/>
      <c r="BA587" s="3">
        <v>1</v>
      </c>
      <c r="BB587" s="42">
        <v>44038</v>
      </c>
      <c r="BC587" s="130">
        <v>5</v>
      </c>
      <c r="BD587" s="132"/>
      <c r="BE587" s="3">
        <v>1</v>
      </c>
      <c r="BF587" s="42">
        <v>44037</v>
      </c>
      <c r="BG587" s="130">
        <v>5</v>
      </c>
      <c r="BH587" s="22"/>
    </row>
    <row r="588" spans="1:60" customFormat="1" x14ac:dyDescent="0.25">
      <c r="A588" s="30">
        <v>44050</v>
      </c>
      <c r="B588" s="62">
        <v>0.66666666666666663</v>
      </c>
      <c r="C588" s="128">
        <f t="shared" si="85"/>
        <v>4</v>
      </c>
      <c r="D588" s="129">
        <f t="shared" si="86"/>
        <v>4</v>
      </c>
      <c r="E588" s="33">
        <f t="shared" si="87"/>
        <v>260</v>
      </c>
      <c r="F588" s="33">
        <v>5</v>
      </c>
      <c r="G588" s="147">
        <v>44050</v>
      </c>
      <c r="H588" s="22"/>
      <c r="I588" s="3">
        <v>6</v>
      </c>
      <c r="J588" s="42">
        <v>44049</v>
      </c>
      <c r="K588" s="130">
        <v>20</v>
      </c>
      <c r="L588" s="22"/>
      <c r="M588" s="3">
        <v>8</v>
      </c>
      <c r="N588" s="42">
        <v>44048</v>
      </c>
      <c r="O588" s="130">
        <v>20</v>
      </c>
      <c r="P588" s="22"/>
      <c r="Q588" s="3">
        <v>8</v>
      </c>
      <c r="R588" s="42">
        <v>44047</v>
      </c>
      <c r="S588" s="130">
        <v>20</v>
      </c>
      <c r="T588" s="22"/>
      <c r="U588" s="3">
        <v>8</v>
      </c>
      <c r="V588" s="42">
        <v>44046</v>
      </c>
      <c r="W588" s="130">
        <v>20</v>
      </c>
      <c r="X588" s="22"/>
      <c r="Y588" s="3">
        <v>5</v>
      </c>
      <c r="Z588" s="42">
        <v>44045</v>
      </c>
      <c r="AA588" s="130">
        <v>20</v>
      </c>
      <c r="AB588" s="22"/>
      <c r="AC588" s="3">
        <v>3</v>
      </c>
      <c r="AD588" s="42">
        <v>44044</v>
      </c>
      <c r="AE588" s="130">
        <v>20</v>
      </c>
      <c r="AF588" s="22"/>
      <c r="AG588" s="3">
        <v>1</v>
      </c>
      <c r="AH588" s="42">
        <v>44043</v>
      </c>
      <c r="AI588" s="130">
        <v>20</v>
      </c>
      <c r="AJ588" s="132"/>
      <c r="AK588" s="3">
        <v>1</v>
      </c>
      <c r="AL588" s="42">
        <v>44042</v>
      </c>
      <c r="AM588" s="130">
        <v>20</v>
      </c>
      <c r="AN588" s="132"/>
      <c r="AO588" s="3">
        <v>1</v>
      </c>
      <c r="AP588" s="42">
        <v>44041</v>
      </c>
      <c r="AQ588" s="130">
        <v>20</v>
      </c>
      <c r="AR588" s="132"/>
      <c r="AS588" s="3">
        <v>1</v>
      </c>
      <c r="AT588" s="42">
        <v>44040</v>
      </c>
      <c r="AU588" s="130">
        <v>20</v>
      </c>
      <c r="AV588" s="132"/>
      <c r="AW588" s="3">
        <v>1</v>
      </c>
      <c r="AX588" s="42">
        <v>44039</v>
      </c>
      <c r="AY588" s="130">
        <v>20</v>
      </c>
      <c r="AZ588" s="132"/>
      <c r="BA588" s="3">
        <v>1</v>
      </c>
      <c r="BB588" s="42">
        <v>44038</v>
      </c>
      <c r="BC588" s="130">
        <v>20</v>
      </c>
      <c r="BD588" s="132"/>
      <c r="BE588" s="3">
        <v>1</v>
      </c>
      <c r="BF588" s="42">
        <v>44037</v>
      </c>
      <c r="BG588" s="130">
        <v>20</v>
      </c>
      <c r="BH588" s="22"/>
    </row>
    <row r="589" spans="1:60" customFormat="1" x14ac:dyDescent="0.25">
      <c r="A589" s="30">
        <v>44050</v>
      </c>
      <c r="B589" s="62">
        <v>0.70833333333333337</v>
      </c>
      <c r="C589" s="128">
        <f>ABS(MAX(K589,O589,S589,W589,AA589,AE589,AI589,AM589,AQ589,AU589,AY589,BC589,BG589)/F589)</f>
        <v>2</v>
      </c>
      <c r="D589" s="129">
        <f>C589</f>
        <v>2</v>
      </c>
      <c r="E589" s="33">
        <f>SUM(K589,O589,S589,W589,AA589,AE589,AI589,AM589,AQ589,AU589,AY589,BC589,BG589)</f>
        <v>130</v>
      </c>
      <c r="F589" s="33">
        <v>5</v>
      </c>
      <c r="G589" s="147">
        <v>44050</v>
      </c>
      <c r="H589" s="22"/>
      <c r="I589" s="3">
        <v>6</v>
      </c>
      <c r="J589" s="42">
        <v>44049</v>
      </c>
      <c r="K589" s="130">
        <v>10</v>
      </c>
      <c r="L589" s="22"/>
      <c r="M589" s="3">
        <v>8</v>
      </c>
      <c r="N589" s="42">
        <v>44048</v>
      </c>
      <c r="O589" s="130">
        <v>10</v>
      </c>
      <c r="P589" s="22"/>
      <c r="Q589" s="3">
        <v>8</v>
      </c>
      <c r="R589" s="42">
        <v>44047</v>
      </c>
      <c r="S589" s="130">
        <v>10</v>
      </c>
      <c r="T589" s="22"/>
      <c r="U589" s="3">
        <v>8</v>
      </c>
      <c r="V589" s="42">
        <v>44046</v>
      </c>
      <c r="W589" s="130">
        <v>10</v>
      </c>
      <c r="X589" s="22"/>
      <c r="Y589" s="3">
        <v>5</v>
      </c>
      <c r="Z589" s="42">
        <v>44045</v>
      </c>
      <c r="AA589" s="130">
        <v>10</v>
      </c>
      <c r="AB589" s="22"/>
      <c r="AC589" s="3">
        <v>3</v>
      </c>
      <c r="AD589" s="42">
        <v>44044</v>
      </c>
      <c r="AE589" s="130">
        <v>10</v>
      </c>
      <c r="AF589" s="22"/>
      <c r="AG589" s="3">
        <v>1</v>
      </c>
      <c r="AH589" s="42">
        <v>44043</v>
      </c>
      <c r="AI589" s="130">
        <v>10</v>
      </c>
      <c r="AJ589" s="132"/>
      <c r="AK589" s="3">
        <v>1</v>
      </c>
      <c r="AL589" s="42">
        <v>44042</v>
      </c>
      <c r="AM589" s="130">
        <v>10</v>
      </c>
      <c r="AN589" s="132"/>
      <c r="AO589" s="3">
        <v>1</v>
      </c>
      <c r="AP589" s="42">
        <v>44041</v>
      </c>
      <c r="AQ589" s="130">
        <v>10</v>
      </c>
      <c r="AR589" s="132"/>
      <c r="AS589" s="3">
        <v>1</v>
      </c>
      <c r="AT589" s="42">
        <v>44040</v>
      </c>
      <c r="AU589" s="130">
        <v>10</v>
      </c>
      <c r="AV589" s="132"/>
      <c r="AW589" s="3">
        <v>1</v>
      </c>
      <c r="AX589" s="42">
        <v>44039</v>
      </c>
      <c r="AY589" s="130">
        <v>10</v>
      </c>
      <c r="AZ589" s="132"/>
      <c r="BA589" s="3">
        <v>1</v>
      </c>
      <c r="BB589" s="42">
        <v>44038</v>
      </c>
      <c r="BC589" s="130">
        <v>10</v>
      </c>
      <c r="BD589" s="132"/>
      <c r="BE589" s="3">
        <v>1</v>
      </c>
      <c r="BF589" s="42">
        <v>44037</v>
      </c>
      <c r="BG589" s="130">
        <v>10</v>
      </c>
      <c r="BH589" s="22"/>
    </row>
    <row r="590" spans="1:60" customFormat="1" x14ac:dyDescent="0.25">
      <c r="A590" s="30"/>
      <c r="B590" s="62"/>
      <c r="C590" s="128">
        <f>ABS(MAX(K590,O590,S590,W590,AA590,AE590,AI590,AM590,AQ590,AU590,AY590,BC590,BG590)/F590)</f>
        <v>1</v>
      </c>
      <c r="D590" s="129">
        <f>C590</f>
        <v>1</v>
      </c>
      <c r="E590" s="33">
        <f>SUM(K590,O590,S590,W590,AA590,AE590,AI590,AM590,AQ590,AU590,AY590,BC590,BG590)</f>
        <v>10</v>
      </c>
      <c r="F590" s="33">
        <v>5</v>
      </c>
      <c r="G590" s="147">
        <v>44050</v>
      </c>
      <c r="H590" s="22"/>
      <c r="I590" s="3">
        <v>6</v>
      </c>
      <c r="J590" s="42">
        <v>44049</v>
      </c>
      <c r="K590" s="130">
        <v>5</v>
      </c>
      <c r="L590" s="22"/>
      <c r="M590" s="3">
        <v>8</v>
      </c>
      <c r="N590" s="42">
        <v>44048</v>
      </c>
      <c r="O590" s="130">
        <v>5</v>
      </c>
      <c r="P590" s="22"/>
      <c r="Q590" s="3"/>
      <c r="R590" s="42"/>
      <c r="S590" s="130"/>
      <c r="T590" s="22"/>
      <c r="U590" s="3"/>
      <c r="V590" s="42"/>
      <c r="W590" s="130"/>
      <c r="X590" s="22"/>
      <c r="Y590" s="3"/>
      <c r="Z590" s="42"/>
      <c r="AA590" s="130"/>
      <c r="AB590" s="22"/>
      <c r="AC590" s="3"/>
      <c r="AD590" s="42"/>
      <c r="AE590" s="130"/>
      <c r="AF590" s="22"/>
      <c r="AG590" s="3"/>
      <c r="AH590" s="42"/>
      <c r="AI590" s="130"/>
      <c r="AJ590" s="132"/>
      <c r="AK590" s="3"/>
      <c r="AL590" s="42"/>
      <c r="AM590" s="130"/>
      <c r="AN590" s="132"/>
      <c r="AO590" s="3"/>
      <c r="AP590" s="42"/>
      <c r="AQ590" s="130"/>
      <c r="AR590" s="132"/>
      <c r="AS590" s="3"/>
      <c r="AT590" s="42"/>
      <c r="AU590" s="130"/>
      <c r="AV590" s="132"/>
      <c r="AW590" s="3"/>
      <c r="AX590" s="42"/>
      <c r="AY590" s="130"/>
      <c r="AZ590" s="132"/>
      <c r="BA590" s="3"/>
      <c r="BB590" s="42"/>
      <c r="BC590" s="130"/>
      <c r="BD590" s="132"/>
      <c r="BE590" s="3"/>
      <c r="BF590" s="42"/>
      <c r="BG590" s="130"/>
      <c r="BH590" s="22"/>
    </row>
    <row r="591" spans="1:60" customFormat="1" ht="13.75" thickBot="1" x14ac:dyDescent="0.3">
      <c r="A591" s="30"/>
      <c r="B591" s="62"/>
      <c r="C591" s="128">
        <f>ABS(MAX(K591,O591,S591,W591,AA591,AE591,AI591,AM591,AQ591,AU591,AY591,BC591,BG591)/F591)</f>
        <v>1</v>
      </c>
      <c r="D591" s="129">
        <f>C591</f>
        <v>1</v>
      </c>
      <c r="E591" s="33">
        <f>SUM(K591,O591,S591,W591,AA591,AE591,AI591,AM591,AQ591,AU591,AY591,BC591,BG591)</f>
        <v>5</v>
      </c>
      <c r="F591" s="33">
        <v>5</v>
      </c>
      <c r="G591" s="147">
        <v>44050</v>
      </c>
      <c r="H591" s="22"/>
      <c r="I591" s="3">
        <v>6</v>
      </c>
      <c r="J591" s="42">
        <v>44049</v>
      </c>
      <c r="K591" s="130">
        <v>5</v>
      </c>
      <c r="L591" s="22"/>
      <c r="M591" s="3"/>
      <c r="N591" s="42"/>
      <c r="O591" s="130"/>
      <c r="P591" s="22"/>
      <c r="Q591" s="3"/>
      <c r="R591" s="42"/>
      <c r="S591" s="130"/>
      <c r="T591" s="22"/>
      <c r="U591" s="3"/>
      <c r="V591" s="42"/>
      <c r="W591" s="130"/>
      <c r="X591" s="22"/>
      <c r="Y591" s="3"/>
      <c r="Z591" s="42"/>
      <c r="AA591" s="130"/>
      <c r="AB591" s="22"/>
      <c r="AC591" s="3"/>
      <c r="AD591" s="42"/>
      <c r="AE591" s="130"/>
      <c r="AF591" s="22"/>
      <c r="AG591" s="3"/>
      <c r="AH591" s="42"/>
      <c r="AI591" s="130"/>
      <c r="AJ591" s="132"/>
      <c r="AK591" s="3"/>
      <c r="AL591" s="42"/>
      <c r="AM591" s="130"/>
      <c r="AN591" s="132"/>
      <c r="AO591" s="3"/>
      <c r="AP591" s="42"/>
      <c r="AQ591" s="130"/>
      <c r="AR591" s="132"/>
      <c r="AS591" s="3"/>
      <c r="AT591" s="42"/>
      <c r="AU591" s="130"/>
      <c r="AV591" s="132"/>
      <c r="AW591" s="3"/>
      <c r="AX591" s="42"/>
      <c r="AY591" s="130"/>
      <c r="AZ591" s="132"/>
      <c r="BA591" s="3"/>
      <c r="BB591" s="42"/>
      <c r="BC591" s="130"/>
      <c r="BD591" s="132"/>
      <c r="BE591" s="3"/>
      <c r="BF591" s="42"/>
      <c r="BG591" s="130"/>
      <c r="BH591" s="22"/>
    </row>
    <row r="592" spans="1:60" s="8" customFormat="1" x14ac:dyDescent="0.25">
      <c r="A592" s="5">
        <v>44051</v>
      </c>
      <c r="B592" s="63">
        <v>0.33333333333333331</v>
      </c>
      <c r="C592" s="135">
        <f t="shared" ref="C592:C602" si="88">ABS(MAX(K592,O592,S592,W592,AA592,AE592,AI592,AM592,AQ592,AU592,AY592,BC592,BG592)/F592)</f>
        <v>1</v>
      </c>
      <c r="D592" s="136">
        <f t="shared" ref="D592:D611" si="89">C592</f>
        <v>1</v>
      </c>
      <c r="E592" s="7">
        <f t="shared" ref="E592:E602" si="90">SUM(K592,O592,S592,W592,AA592,AE592,AI592,AM592,AQ592,AU592,AY592,BC592,BG592)</f>
        <v>65</v>
      </c>
      <c r="F592" s="7">
        <v>5</v>
      </c>
      <c r="G592" s="141">
        <v>44050</v>
      </c>
      <c r="H592" s="12"/>
      <c r="I592" s="9">
        <v>6</v>
      </c>
      <c r="J592" s="10">
        <v>44049</v>
      </c>
      <c r="K592" s="137">
        <v>5</v>
      </c>
      <c r="L592" s="12"/>
      <c r="M592" s="9">
        <v>8</v>
      </c>
      <c r="N592" s="10">
        <v>44048</v>
      </c>
      <c r="O592" s="137">
        <v>5</v>
      </c>
      <c r="P592" s="12"/>
      <c r="Q592" s="9">
        <v>8</v>
      </c>
      <c r="R592" s="10">
        <v>44047</v>
      </c>
      <c r="S592" s="137">
        <v>5</v>
      </c>
      <c r="T592" s="12"/>
      <c r="U592" s="9">
        <v>8</v>
      </c>
      <c r="V592" s="10">
        <v>44046</v>
      </c>
      <c r="W592" s="137">
        <v>5</v>
      </c>
      <c r="X592" s="12"/>
      <c r="Y592" s="9">
        <v>5</v>
      </c>
      <c r="Z592" s="10">
        <v>44045</v>
      </c>
      <c r="AA592" s="137">
        <v>5</v>
      </c>
      <c r="AB592" s="12"/>
      <c r="AC592" s="9">
        <v>3</v>
      </c>
      <c r="AD592" s="10">
        <v>44044</v>
      </c>
      <c r="AE592" s="137">
        <v>5</v>
      </c>
      <c r="AF592" s="12"/>
      <c r="AG592" s="9">
        <v>1</v>
      </c>
      <c r="AH592" s="10">
        <v>44043</v>
      </c>
      <c r="AI592" s="137">
        <v>5</v>
      </c>
      <c r="AJ592" s="139"/>
      <c r="AK592" s="9">
        <v>1</v>
      </c>
      <c r="AL592" s="10">
        <v>44042</v>
      </c>
      <c r="AM592" s="137">
        <v>5</v>
      </c>
      <c r="AN592" s="139"/>
      <c r="AO592" s="9">
        <v>1</v>
      </c>
      <c r="AP592" s="10">
        <v>44041</v>
      </c>
      <c r="AQ592" s="137">
        <v>5</v>
      </c>
      <c r="AR592" s="139"/>
      <c r="AS592" s="9">
        <v>1</v>
      </c>
      <c r="AT592" s="10">
        <v>44040</v>
      </c>
      <c r="AU592" s="137">
        <v>5</v>
      </c>
      <c r="AV592" s="139"/>
      <c r="AW592" s="9">
        <v>1</v>
      </c>
      <c r="AX592" s="10">
        <v>44039</v>
      </c>
      <c r="AY592" s="137">
        <v>5</v>
      </c>
      <c r="AZ592" s="139"/>
      <c r="BA592" s="9">
        <v>1</v>
      </c>
      <c r="BB592" s="10">
        <v>44038</v>
      </c>
      <c r="BC592" s="137">
        <v>5</v>
      </c>
      <c r="BD592" s="139"/>
      <c r="BE592" s="9">
        <v>1</v>
      </c>
      <c r="BF592" s="10">
        <v>44037</v>
      </c>
      <c r="BG592" s="137">
        <v>5</v>
      </c>
      <c r="BH592" s="12"/>
    </row>
    <row r="593" spans="1:60" customFormat="1" x14ac:dyDescent="0.25">
      <c r="A593" s="30"/>
      <c r="B593" s="62"/>
      <c r="C593" s="128">
        <f t="shared" si="88"/>
        <v>5</v>
      </c>
      <c r="D593" s="129">
        <f t="shared" si="89"/>
        <v>5</v>
      </c>
      <c r="E593" s="33">
        <f t="shared" si="90"/>
        <v>325</v>
      </c>
      <c r="F593" s="33">
        <v>5</v>
      </c>
      <c r="G593" s="147">
        <v>44051</v>
      </c>
      <c r="H593" s="22"/>
      <c r="I593" s="3">
        <v>6</v>
      </c>
      <c r="J593" s="42">
        <v>44050</v>
      </c>
      <c r="K593" s="130">
        <v>25</v>
      </c>
      <c r="L593" s="22"/>
      <c r="M593" s="3">
        <v>8</v>
      </c>
      <c r="N593" s="42">
        <v>44049</v>
      </c>
      <c r="O593" s="130">
        <v>25</v>
      </c>
      <c r="P593" s="22"/>
      <c r="Q593" s="3">
        <v>8</v>
      </c>
      <c r="R593" s="42">
        <v>44048</v>
      </c>
      <c r="S593" s="130">
        <v>25</v>
      </c>
      <c r="T593" s="22"/>
      <c r="U593" s="3">
        <v>8</v>
      </c>
      <c r="V593" s="42">
        <v>44047</v>
      </c>
      <c r="W593" s="130">
        <v>25</v>
      </c>
      <c r="X593" s="22"/>
      <c r="Y593" s="3">
        <v>5</v>
      </c>
      <c r="Z593" s="42">
        <v>44046</v>
      </c>
      <c r="AA593" s="130">
        <v>25</v>
      </c>
      <c r="AB593" s="22"/>
      <c r="AC593" s="3">
        <v>3</v>
      </c>
      <c r="AD593" s="42">
        <v>44045</v>
      </c>
      <c r="AE593" s="130">
        <v>25</v>
      </c>
      <c r="AF593" s="22"/>
      <c r="AG593" s="3">
        <v>1</v>
      </c>
      <c r="AH593" s="42">
        <v>44044</v>
      </c>
      <c r="AI593" s="130">
        <v>25</v>
      </c>
      <c r="AJ593" s="132"/>
      <c r="AK593" s="3">
        <v>1</v>
      </c>
      <c r="AL593" s="42">
        <v>44043</v>
      </c>
      <c r="AM593" s="130">
        <v>25</v>
      </c>
      <c r="AN593" s="132"/>
      <c r="AO593" s="3">
        <v>1</v>
      </c>
      <c r="AP593" s="42">
        <v>44042</v>
      </c>
      <c r="AQ593" s="130">
        <v>25</v>
      </c>
      <c r="AR593" s="132"/>
      <c r="AS593" s="3">
        <v>1</v>
      </c>
      <c r="AT593" s="42">
        <v>44041</v>
      </c>
      <c r="AU593" s="130">
        <v>25</v>
      </c>
      <c r="AV593" s="132"/>
      <c r="AW593" s="3">
        <v>1</v>
      </c>
      <c r="AX593" s="42">
        <v>44040</v>
      </c>
      <c r="AY593" s="130">
        <v>25</v>
      </c>
      <c r="AZ593" s="132"/>
      <c r="BA593" s="3">
        <v>1</v>
      </c>
      <c r="BB593" s="42">
        <v>44039</v>
      </c>
      <c r="BC593" s="130">
        <v>25</v>
      </c>
      <c r="BD593" s="132"/>
      <c r="BE593" s="3">
        <v>1</v>
      </c>
      <c r="BF593" s="42">
        <v>44038</v>
      </c>
      <c r="BG593" s="130">
        <v>25</v>
      </c>
      <c r="BH593" s="22"/>
    </row>
    <row r="594" spans="1:60" customFormat="1" x14ac:dyDescent="0.25">
      <c r="A594" s="30">
        <v>44051</v>
      </c>
      <c r="B594" s="62">
        <v>0.375</v>
      </c>
      <c r="C594" s="128">
        <f t="shared" si="88"/>
        <v>2</v>
      </c>
      <c r="D594" s="129">
        <f t="shared" si="89"/>
        <v>2</v>
      </c>
      <c r="E594" s="33">
        <f t="shared" si="90"/>
        <v>130</v>
      </c>
      <c r="F594" s="33">
        <v>5</v>
      </c>
      <c r="G594" s="147">
        <v>44051</v>
      </c>
      <c r="H594" s="22"/>
      <c r="I594" s="3">
        <v>6</v>
      </c>
      <c r="J594" s="42">
        <v>44050</v>
      </c>
      <c r="K594" s="130">
        <v>10</v>
      </c>
      <c r="L594" s="22"/>
      <c r="M594" s="3">
        <v>8</v>
      </c>
      <c r="N594" s="42">
        <v>44049</v>
      </c>
      <c r="O594" s="130">
        <v>10</v>
      </c>
      <c r="P594" s="22"/>
      <c r="Q594" s="3">
        <v>8</v>
      </c>
      <c r="R594" s="42">
        <v>44048</v>
      </c>
      <c r="S594" s="130">
        <v>10</v>
      </c>
      <c r="T594" s="22"/>
      <c r="U594" s="3">
        <v>8</v>
      </c>
      <c r="V594" s="42">
        <v>44047</v>
      </c>
      <c r="W594" s="130">
        <v>10</v>
      </c>
      <c r="X594" s="22"/>
      <c r="Y594" s="3">
        <v>5</v>
      </c>
      <c r="Z594" s="42">
        <v>44046</v>
      </c>
      <c r="AA594" s="130">
        <v>10</v>
      </c>
      <c r="AB594" s="22"/>
      <c r="AC594" s="3">
        <v>3</v>
      </c>
      <c r="AD594" s="42">
        <v>44045</v>
      </c>
      <c r="AE594" s="130">
        <v>10</v>
      </c>
      <c r="AF594" s="22"/>
      <c r="AG594" s="3">
        <v>1</v>
      </c>
      <c r="AH594" s="42">
        <v>44044</v>
      </c>
      <c r="AI594" s="130">
        <v>10</v>
      </c>
      <c r="AJ594" s="132"/>
      <c r="AK594" s="3">
        <v>1</v>
      </c>
      <c r="AL594" s="42">
        <v>44043</v>
      </c>
      <c r="AM594" s="130">
        <v>10</v>
      </c>
      <c r="AN594" s="132"/>
      <c r="AO594" s="3">
        <v>1</v>
      </c>
      <c r="AP594" s="42">
        <v>44042</v>
      </c>
      <c r="AQ594" s="130">
        <v>10</v>
      </c>
      <c r="AR594" s="132"/>
      <c r="AS594" s="3">
        <v>1</v>
      </c>
      <c r="AT594" s="42">
        <v>44041</v>
      </c>
      <c r="AU594" s="130">
        <v>10</v>
      </c>
      <c r="AV594" s="132"/>
      <c r="AW594" s="3">
        <v>1</v>
      </c>
      <c r="AX594" s="42">
        <v>44040</v>
      </c>
      <c r="AY594" s="130">
        <v>10</v>
      </c>
      <c r="AZ594" s="132"/>
      <c r="BA594" s="3">
        <v>1</v>
      </c>
      <c r="BB594" s="42">
        <v>44039</v>
      </c>
      <c r="BC594" s="130">
        <v>10</v>
      </c>
      <c r="BD594" s="132"/>
      <c r="BE594" s="3">
        <v>1</v>
      </c>
      <c r="BF594" s="42">
        <v>44038</v>
      </c>
      <c r="BG594" s="130">
        <v>10</v>
      </c>
      <c r="BH594" s="22"/>
    </row>
    <row r="595" spans="1:60" customFormat="1" x14ac:dyDescent="0.25">
      <c r="A595" s="30"/>
      <c r="B595" s="62"/>
      <c r="C595" s="128">
        <f t="shared" si="88"/>
        <v>1</v>
      </c>
      <c r="D595" s="129">
        <f t="shared" si="89"/>
        <v>1</v>
      </c>
      <c r="E595" s="33">
        <f t="shared" si="90"/>
        <v>10</v>
      </c>
      <c r="F595" s="33">
        <v>5</v>
      </c>
      <c r="G595" s="147">
        <v>44051</v>
      </c>
      <c r="H595" s="22"/>
      <c r="I595" s="3">
        <v>6</v>
      </c>
      <c r="J595" s="42">
        <v>44050</v>
      </c>
      <c r="K595" s="130">
        <v>5</v>
      </c>
      <c r="L595" s="22"/>
      <c r="M595" s="3">
        <v>8</v>
      </c>
      <c r="N595" s="42">
        <v>44049</v>
      </c>
      <c r="O595" s="130">
        <v>5</v>
      </c>
      <c r="P595" s="22"/>
      <c r="Q595" s="3"/>
      <c r="R595" s="42"/>
      <c r="S595" s="130"/>
      <c r="T595" s="22"/>
      <c r="U595" s="3"/>
      <c r="V595" s="42"/>
      <c r="W595" s="130"/>
      <c r="X595" s="22"/>
      <c r="Y595" s="3"/>
      <c r="Z595" s="42"/>
      <c r="AA595" s="130"/>
      <c r="AB595" s="22"/>
      <c r="AC595" s="3"/>
      <c r="AD595" s="42"/>
      <c r="AE595" s="130"/>
      <c r="AF595" s="22"/>
      <c r="AG595" s="3"/>
      <c r="AH595" s="42"/>
      <c r="AI595" s="130"/>
      <c r="AJ595" s="132"/>
      <c r="AK595" s="3"/>
      <c r="AL595" s="42"/>
      <c r="AM595" s="130"/>
      <c r="AN595" s="132"/>
      <c r="AO595" s="3"/>
      <c r="AP595" s="42"/>
      <c r="AQ595" s="130"/>
      <c r="AR595" s="132"/>
      <c r="AS595" s="3"/>
      <c r="AT595" s="42"/>
      <c r="AU595" s="130"/>
      <c r="AV595" s="132"/>
      <c r="AW595" s="3"/>
      <c r="AX595" s="42"/>
      <c r="AY595" s="130"/>
      <c r="AZ595" s="132"/>
      <c r="BA595" s="3"/>
      <c r="BB595" s="42"/>
      <c r="BC595" s="130"/>
      <c r="BD595" s="132"/>
      <c r="BE595" s="3"/>
      <c r="BF595" s="42"/>
      <c r="BG595" s="130"/>
      <c r="BH595" s="22"/>
    </row>
    <row r="596" spans="1:60" customFormat="1" x14ac:dyDescent="0.25">
      <c r="A596" s="30">
        <v>44051</v>
      </c>
      <c r="B596" s="62">
        <v>0.41666666666666669</v>
      </c>
      <c r="C596" s="128">
        <f t="shared" si="88"/>
        <v>3</v>
      </c>
      <c r="D596" s="129">
        <f t="shared" si="89"/>
        <v>3</v>
      </c>
      <c r="E596" s="33">
        <f t="shared" si="90"/>
        <v>195</v>
      </c>
      <c r="F596" s="33">
        <v>5</v>
      </c>
      <c r="G596" s="147">
        <v>44051</v>
      </c>
      <c r="H596" s="22"/>
      <c r="I596" s="3">
        <v>6</v>
      </c>
      <c r="J596" s="42">
        <v>44050</v>
      </c>
      <c r="K596" s="130">
        <v>15</v>
      </c>
      <c r="L596" s="22"/>
      <c r="M596" s="3">
        <v>8</v>
      </c>
      <c r="N596" s="42">
        <v>44049</v>
      </c>
      <c r="O596" s="130">
        <v>15</v>
      </c>
      <c r="P596" s="22"/>
      <c r="Q596" s="3">
        <v>8</v>
      </c>
      <c r="R596" s="42">
        <v>44048</v>
      </c>
      <c r="S596" s="130">
        <v>15</v>
      </c>
      <c r="T596" s="22"/>
      <c r="U596" s="3">
        <v>8</v>
      </c>
      <c r="V596" s="42">
        <v>44047</v>
      </c>
      <c r="W596" s="130">
        <v>15</v>
      </c>
      <c r="X596" s="22"/>
      <c r="Y596" s="3">
        <v>5</v>
      </c>
      <c r="Z596" s="42">
        <v>44046</v>
      </c>
      <c r="AA596" s="130">
        <v>15</v>
      </c>
      <c r="AB596" s="22"/>
      <c r="AC596" s="3">
        <v>3</v>
      </c>
      <c r="AD596" s="42">
        <v>44045</v>
      </c>
      <c r="AE596" s="130">
        <v>15</v>
      </c>
      <c r="AF596" s="22"/>
      <c r="AG596" s="3">
        <v>1</v>
      </c>
      <c r="AH596" s="42">
        <v>44044</v>
      </c>
      <c r="AI596" s="130">
        <v>15</v>
      </c>
      <c r="AJ596" s="132"/>
      <c r="AK596" s="3">
        <v>1</v>
      </c>
      <c r="AL596" s="42">
        <v>44043</v>
      </c>
      <c r="AM596" s="130">
        <v>15</v>
      </c>
      <c r="AN596" s="132"/>
      <c r="AO596" s="3">
        <v>1</v>
      </c>
      <c r="AP596" s="42">
        <v>44042</v>
      </c>
      <c r="AQ596" s="130">
        <v>15</v>
      </c>
      <c r="AR596" s="132"/>
      <c r="AS596" s="3">
        <v>1</v>
      </c>
      <c r="AT596" s="42">
        <v>44041</v>
      </c>
      <c r="AU596" s="130">
        <v>15</v>
      </c>
      <c r="AV596" s="132"/>
      <c r="AW596" s="3">
        <v>1</v>
      </c>
      <c r="AX596" s="42">
        <v>44040</v>
      </c>
      <c r="AY596" s="130">
        <v>15</v>
      </c>
      <c r="AZ596" s="132"/>
      <c r="BA596" s="3">
        <v>1</v>
      </c>
      <c r="BB596" s="42">
        <v>44039</v>
      </c>
      <c r="BC596" s="130">
        <v>15</v>
      </c>
      <c r="BD596" s="132"/>
      <c r="BE596" s="3">
        <v>1</v>
      </c>
      <c r="BF596" s="42">
        <v>44038</v>
      </c>
      <c r="BG596" s="130">
        <v>15</v>
      </c>
      <c r="BH596" s="22"/>
    </row>
    <row r="597" spans="1:60" customFormat="1" x14ac:dyDescent="0.25">
      <c r="A597" s="30"/>
      <c r="B597" s="62"/>
      <c r="C597" s="128">
        <f t="shared" si="88"/>
        <v>1</v>
      </c>
      <c r="D597" s="129">
        <f t="shared" si="89"/>
        <v>1</v>
      </c>
      <c r="E597" s="33">
        <f t="shared" si="90"/>
        <v>10</v>
      </c>
      <c r="F597" s="33">
        <v>5</v>
      </c>
      <c r="G597" s="147">
        <v>44051</v>
      </c>
      <c r="H597" s="22"/>
      <c r="I597" s="3">
        <v>6</v>
      </c>
      <c r="J597" s="42">
        <v>44050</v>
      </c>
      <c r="K597" s="130">
        <v>5</v>
      </c>
      <c r="L597" s="22"/>
      <c r="M597" s="3">
        <v>8</v>
      </c>
      <c r="N597" s="42">
        <v>44049</v>
      </c>
      <c r="O597" s="130">
        <v>5</v>
      </c>
      <c r="P597" s="22"/>
      <c r="Q597" s="3"/>
      <c r="R597" s="42"/>
      <c r="S597" s="130"/>
      <c r="T597" s="22"/>
      <c r="U597" s="3"/>
      <c r="V597" s="42"/>
      <c r="W597" s="130"/>
      <c r="X597" s="22"/>
      <c r="Y597" s="3"/>
      <c r="Z597" s="42"/>
      <c r="AA597" s="130"/>
      <c r="AB597" s="22"/>
      <c r="AC597" s="3"/>
      <c r="AD597" s="42"/>
      <c r="AE597" s="130"/>
      <c r="AF597" s="22"/>
      <c r="AG597" s="3"/>
      <c r="AH597" s="42"/>
      <c r="AI597" s="130"/>
      <c r="AJ597" s="132"/>
      <c r="AK597" s="3"/>
      <c r="AL597" s="42"/>
      <c r="AM597" s="130"/>
      <c r="AN597" s="132"/>
      <c r="AO597" s="3"/>
      <c r="AP597" s="42"/>
      <c r="AQ597" s="130"/>
      <c r="AR597" s="132"/>
      <c r="AS597" s="3"/>
      <c r="AT597" s="42"/>
      <c r="AU597" s="130"/>
      <c r="AV597" s="132"/>
      <c r="AW597" s="3"/>
      <c r="AX597" s="42"/>
      <c r="AY597" s="130"/>
      <c r="AZ597" s="132"/>
      <c r="BA597" s="3"/>
      <c r="BB597" s="42"/>
      <c r="BC597" s="130"/>
      <c r="BD597" s="132"/>
      <c r="BE597" s="3"/>
      <c r="BF597" s="42"/>
      <c r="BG597" s="130"/>
      <c r="BH597" s="22"/>
    </row>
    <row r="598" spans="1:60" customFormat="1" x14ac:dyDescent="0.25">
      <c r="A598" s="30">
        <v>44051</v>
      </c>
      <c r="B598" s="62">
        <v>0.45833333333333331</v>
      </c>
      <c r="C598" s="128">
        <f t="shared" si="88"/>
        <v>2</v>
      </c>
      <c r="D598" s="129">
        <f t="shared" si="89"/>
        <v>2</v>
      </c>
      <c r="E598" s="33">
        <f t="shared" si="90"/>
        <v>130</v>
      </c>
      <c r="F598" s="33">
        <v>5</v>
      </c>
      <c r="G598" s="147">
        <v>44051</v>
      </c>
      <c r="H598" s="22"/>
      <c r="I598" s="3">
        <v>6</v>
      </c>
      <c r="J598" s="42">
        <v>44050</v>
      </c>
      <c r="K598" s="130">
        <v>10</v>
      </c>
      <c r="L598" s="22"/>
      <c r="M598" s="3">
        <v>8</v>
      </c>
      <c r="N598" s="42">
        <v>44049</v>
      </c>
      <c r="O598" s="130">
        <v>10</v>
      </c>
      <c r="P598" s="22"/>
      <c r="Q598" s="3">
        <v>8</v>
      </c>
      <c r="R598" s="42">
        <v>44048</v>
      </c>
      <c r="S598" s="130">
        <v>10</v>
      </c>
      <c r="T598" s="22"/>
      <c r="U598" s="3">
        <v>8</v>
      </c>
      <c r="V598" s="42">
        <v>44047</v>
      </c>
      <c r="W598" s="130">
        <v>10</v>
      </c>
      <c r="X598" s="22"/>
      <c r="Y598" s="3">
        <v>5</v>
      </c>
      <c r="Z598" s="42">
        <v>44046</v>
      </c>
      <c r="AA598" s="130">
        <v>10</v>
      </c>
      <c r="AB598" s="22"/>
      <c r="AC598" s="3">
        <v>3</v>
      </c>
      <c r="AD598" s="42">
        <v>44045</v>
      </c>
      <c r="AE598" s="130">
        <v>10</v>
      </c>
      <c r="AF598" s="22"/>
      <c r="AG598" s="3">
        <v>1</v>
      </c>
      <c r="AH598" s="42">
        <v>44044</v>
      </c>
      <c r="AI598" s="130">
        <v>10</v>
      </c>
      <c r="AJ598" s="132"/>
      <c r="AK598" s="3">
        <v>1</v>
      </c>
      <c r="AL598" s="42">
        <v>44043</v>
      </c>
      <c r="AM598" s="130">
        <v>10</v>
      </c>
      <c r="AN598" s="132"/>
      <c r="AO598" s="3">
        <v>1</v>
      </c>
      <c r="AP598" s="42">
        <v>44042</v>
      </c>
      <c r="AQ598" s="130">
        <v>10</v>
      </c>
      <c r="AR598" s="132"/>
      <c r="AS598" s="3">
        <v>1</v>
      </c>
      <c r="AT598" s="42">
        <v>44041</v>
      </c>
      <c r="AU598" s="130">
        <v>10</v>
      </c>
      <c r="AV598" s="132"/>
      <c r="AW598" s="3">
        <v>1</v>
      </c>
      <c r="AX598" s="42">
        <v>44040</v>
      </c>
      <c r="AY598" s="130">
        <v>10</v>
      </c>
      <c r="AZ598" s="132"/>
      <c r="BA598" s="3">
        <v>1</v>
      </c>
      <c r="BB598" s="42">
        <v>44039</v>
      </c>
      <c r="BC598" s="130">
        <v>10</v>
      </c>
      <c r="BD598" s="132"/>
      <c r="BE598" s="3">
        <v>1</v>
      </c>
      <c r="BF598" s="42">
        <v>44038</v>
      </c>
      <c r="BG598" s="130">
        <v>10</v>
      </c>
      <c r="BH598" s="22"/>
    </row>
    <row r="599" spans="1:60" customFormat="1" x14ac:dyDescent="0.25">
      <c r="A599" s="30"/>
      <c r="B599" s="62"/>
      <c r="C599" s="128">
        <f t="shared" si="88"/>
        <v>1</v>
      </c>
      <c r="D599" s="129">
        <f t="shared" si="89"/>
        <v>1</v>
      </c>
      <c r="E599" s="33">
        <f t="shared" si="90"/>
        <v>10</v>
      </c>
      <c r="F599" s="33">
        <v>5</v>
      </c>
      <c r="G599" s="147">
        <v>44051</v>
      </c>
      <c r="H599" s="22"/>
      <c r="I599" s="3">
        <v>6</v>
      </c>
      <c r="J599" s="42">
        <v>44050</v>
      </c>
      <c r="K599" s="130">
        <v>5</v>
      </c>
      <c r="L599" s="22"/>
      <c r="M599" s="3">
        <v>8</v>
      </c>
      <c r="N599" s="42">
        <v>44049</v>
      </c>
      <c r="O599" s="130">
        <v>5</v>
      </c>
      <c r="P599" s="22"/>
      <c r="Q599" s="3"/>
      <c r="R599" s="42"/>
      <c r="S599" s="130"/>
      <c r="T599" s="22"/>
      <c r="U599" s="3"/>
      <c r="V599" s="42"/>
      <c r="W599" s="130"/>
      <c r="X599" s="22"/>
      <c r="Y599" s="3"/>
      <c r="Z599" s="42"/>
      <c r="AA599" s="130"/>
      <c r="AB599" s="22"/>
      <c r="AC599" s="3"/>
      <c r="AD599" s="42"/>
      <c r="AE599" s="130"/>
      <c r="AF599" s="22"/>
      <c r="AG599" s="3"/>
      <c r="AH599" s="42"/>
      <c r="AI599" s="130"/>
      <c r="AJ599" s="132"/>
      <c r="AK599" s="3"/>
      <c r="AL599" s="42"/>
      <c r="AM599" s="130"/>
      <c r="AN599" s="132"/>
      <c r="AO599" s="3"/>
      <c r="AP599" s="42"/>
      <c r="AQ599" s="130"/>
      <c r="AR599" s="132"/>
      <c r="AS599" s="3"/>
      <c r="AT599" s="42"/>
      <c r="AU599" s="130"/>
      <c r="AV599" s="132"/>
      <c r="AW599" s="3"/>
      <c r="AX599" s="42"/>
      <c r="AY599" s="130"/>
      <c r="AZ599" s="132"/>
      <c r="BA599" s="3"/>
      <c r="BB599" s="42"/>
      <c r="BC599" s="130"/>
      <c r="BD599" s="132"/>
      <c r="BE599" s="3"/>
      <c r="BF599" s="42"/>
      <c r="BG599" s="130"/>
      <c r="BH599" s="22"/>
    </row>
    <row r="600" spans="1:60" customFormat="1" x14ac:dyDescent="0.25">
      <c r="A600" s="30">
        <v>44051</v>
      </c>
      <c r="B600" s="62">
        <v>0.5</v>
      </c>
      <c r="C600" s="128">
        <f t="shared" si="88"/>
        <v>3</v>
      </c>
      <c r="D600" s="129">
        <f t="shared" si="89"/>
        <v>3</v>
      </c>
      <c r="E600" s="33">
        <f t="shared" si="90"/>
        <v>195</v>
      </c>
      <c r="F600" s="33">
        <v>5</v>
      </c>
      <c r="G600" s="147">
        <v>44051</v>
      </c>
      <c r="H600" s="22"/>
      <c r="I600" s="3">
        <v>6</v>
      </c>
      <c r="J600" s="42">
        <v>44050</v>
      </c>
      <c r="K600" s="130">
        <v>15</v>
      </c>
      <c r="L600" s="22"/>
      <c r="M600" s="3">
        <v>8</v>
      </c>
      <c r="N600" s="42">
        <v>44049</v>
      </c>
      <c r="O600" s="130">
        <v>15</v>
      </c>
      <c r="P600" s="22"/>
      <c r="Q600" s="3">
        <v>8</v>
      </c>
      <c r="R600" s="42">
        <v>44048</v>
      </c>
      <c r="S600" s="130">
        <v>15</v>
      </c>
      <c r="T600" s="22"/>
      <c r="U600" s="3">
        <v>8</v>
      </c>
      <c r="V600" s="42">
        <v>44047</v>
      </c>
      <c r="W600" s="130">
        <v>15</v>
      </c>
      <c r="X600" s="22"/>
      <c r="Y600" s="3">
        <v>5</v>
      </c>
      <c r="Z600" s="42">
        <v>44046</v>
      </c>
      <c r="AA600" s="130">
        <v>15</v>
      </c>
      <c r="AB600" s="22"/>
      <c r="AC600" s="3">
        <v>3</v>
      </c>
      <c r="AD600" s="42">
        <v>44045</v>
      </c>
      <c r="AE600" s="130">
        <v>15</v>
      </c>
      <c r="AF600" s="22"/>
      <c r="AG600" s="3">
        <v>1</v>
      </c>
      <c r="AH600" s="42">
        <v>44044</v>
      </c>
      <c r="AI600" s="130">
        <v>15</v>
      </c>
      <c r="AJ600" s="132"/>
      <c r="AK600" s="3">
        <v>1</v>
      </c>
      <c r="AL600" s="42">
        <v>44043</v>
      </c>
      <c r="AM600" s="130">
        <v>15</v>
      </c>
      <c r="AN600" s="132"/>
      <c r="AO600" s="3">
        <v>1</v>
      </c>
      <c r="AP600" s="42">
        <v>44042</v>
      </c>
      <c r="AQ600" s="130">
        <v>15</v>
      </c>
      <c r="AR600" s="132"/>
      <c r="AS600" s="3">
        <v>1</v>
      </c>
      <c r="AT600" s="42">
        <v>44041</v>
      </c>
      <c r="AU600" s="130">
        <v>15</v>
      </c>
      <c r="AV600" s="132"/>
      <c r="AW600" s="3">
        <v>1</v>
      </c>
      <c r="AX600" s="42">
        <v>44040</v>
      </c>
      <c r="AY600" s="130">
        <v>15</v>
      </c>
      <c r="AZ600" s="132"/>
      <c r="BA600" s="3">
        <v>1</v>
      </c>
      <c r="BB600" s="42">
        <v>44039</v>
      </c>
      <c r="BC600" s="130">
        <v>15</v>
      </c>
      <c r="BD600" s="132"/>
      <c r="BE600" s="3">
        <v>1</v>
      </c>
      <c r="BF600" s="42">
        <v>44038</v>
      </c>
      <c r="BG600" s="130">
        <v>15</v>
      </c>
      <c r="BH600" s="22"/>
    </row>
    <row r="601" spans="1:60" customFormat="1" x14ac:dyDescent="0.25">
      <c r="A601" s="30">
        <v>44051</v>
      </c>
      <c r="B601" s="62">
        <v>0.58333333333333337</v>
      </c>
      <c r="C601" s="128">
        <f t="shared" si="88"/>
        <v>3</v>
      </c>
      <c r="D601" s="129">
        <f t="shared" si="89"/>
        <v>3</v>
      </c>
      <c r="E601" s="33">
        <f t="shared" si="90"/>
        <v>195</v>
      </c>
      <c r="F601" s="33">
        <v>5</v>
      </c>
      <c r="G601" s="147">
        <v>44051</v>
      </c>
      <c r="H601" s="22"/>
      <c r="I601" s="3">
        <v>6</v>
      </c>
      <c r="J601" s="42">
        <v>44050</v>
      </c>
      <c r="K601" s="130">
        <v>15</v>
      </c>
      <c r="L601" s="22"/>
      <c r="M601" s="3">
        <v>8</v>
      </c>
      <c r="N601" s="42">
        <v>44049</v>
      </c>
      <c r="O601" s="130">
        <v>15</v>
      </c>
      <c r="P601" s="22"/>
      <c r="Q601" s="3">
        <v>8</v>
      </c>
      <c r="R601" s="42">
        <v>44048</v>
      </c>
      <c r="S601" s="130">
        <v>15</v>
      </c>
      <c r="T601" s="22"/>
      <c r="U601" s="3">
        <v>8</v>
      </c>
      <c r="V601" s="42">
        <v>44047</v>
      </c>
      <c r="W601" s="130">
        <v>15</v>
      </c>
      <c r="X601" s="22"/>
      <c r="Y601" s="3">
        <v>5</v>
      </c>
      <c r="Z601" s="42">
        <v>44046</v>
      </c>
      <c r="AA601" s="130">
        <v>15</v>
      </c>
      <c r="AB601" s="22"/>
      <c r="AC601" s="3">
        <v>3</v>
      </c>
      <c r="AD601" s="42">
        <v>44045</v>
      </c>
      <c r="AE601" s="130">
        <v>15</v>
      </c>
      <c r="AF601" s="22"/>
      <c r="AG601" s="3">
        <v>1</v>
      </c>
      <c r="AH601" s="42">
        <v>44044</v>
      </c>
      <c r="AI601" s="130">
        <v>15</v>
      </c>
      <c r="AJ601" s="132"/>
      <c r="AK601" s="3">
        <v>1</v>
      </c>
      <c r="AL601" s="42">
        <v>44043</v>
      </c>
      <c r="AM601" s="130">
        <v>15</v>
      </c>
      <c r="AN601" s="132"/>
      <c r="AO601" s="3">
        <v>1</v>
      </c>
      <c r="AP601" s="42">
        <v>44042</v>
      </c>
      <c r="AQ601" s="130">
        <v>15</v>
      </c>
      <c r="AR601" s="132"/>
      <c r="AS601" s="3">
        <v>1</v>
      </c>
      <c r="AT601" s="42">
        <v>44041</v>
      </c>
      <c r="AU601" s="130">
        <v>15</v>
      </c>
      <c r="AV601" s="132"/>
      <c r="AW601" s="3">
        <v>1</v>
      </c>
      <c r="AX601" s="42">
        <v>44040</v>
      </c>
      <c r="AY601" s="130">
        <v>15</v>
      </c>
      <c r="AZ601" s="132"/>
      <c r="BA601" s="3">
        <v>1</v>
      </c>
      <c r="BB601" s="42">
        <v>44039</v>
      </c>
      <c r="BC601" s="130">
        <v>15</v>
      </c>
      <c r="BD601" s="132"/>
      <c r="BE601" s="3">
        <v>1</v>
      </c>
      <c r="BF601" s="42">
        <v>44038</v>
      </c>
      <c r="BG601" s="130">
        <v>15</v>
      </c>
      <c r="BH601" s="22"/>
    </row>
    <row r="602" spans="1:60" customFormat="1" ht="13.75" thickBot="1" x14ac:dyDescent="0.3">
      <c r="A602" s="30">
        <v>44051</v>
      </c>
      <c r="B602" s="62">
        <v>0.75</v>
      </c>
      <c r="C602" s="128">
        <f t="shared" si="88"/>
        <v>6</v>
      </c>
      <c r="D602" s="129">
        <f t="shared" si="89"/>
        <v>6</v>
      </c>
      <c r="E602" s="33">
        <f t="shared" si="90"/>
        <v>390</v>
      </c>
      <c r="F602" s="33">
        <v>5</v>
      </c>
      <c r="G602" s="147">
        <v>44051</v>
      </c>
      <c r="H602" s="22"/>
      <c r="I602" s="3">
        <v>6</v>
      </c>
      <c r="J602" s="42">
        <v>44050</v>
      </c>
      <c r="K602" s="130">
        <v>30</v>
      </c>
      <c r="L602" s="22"/>
      <c r="M602" s="3">
        <v>8</v>
      </c>
      <c r="N602" s="42">
        <v>44049</v>
      </c>
      <c r="O602" s="130">
        <v>30</v>
      </c>
      <c r="P602" s="22"/>
      <c r="Q602" s="3">
        <v>8</v>
      </c>
      <c r="R602" s="42">
        <v>44048</v>
      </c>
      <c r="S602" s="130">
        <v>30</v>
      </c>
      <c r="T602" s="22"/>
      <c r="U602" s="3">
        <v>8</v>
      </c>
      <c r="V602" s="42">
        <v>44047</v>
      </c>
      <c r="W602" s="130">
        <v>30</v>
      </c>
      <c r="X602" s="22"/>
      <c r="Y602" s="3">
        <v>5</v>
      </c>
      <c r="Z602" s="42">
        <v>44046</v>
      </c>
      <c r="AA602" s="130">
        <v>30</v>
      </c>
      <c r="AB602" s="22"/>
      <c r="AC602" s="3">
        <v>3</v>
      </c>
      <c r="AD602" s="42">
        <v>44045</v>
      </c>
      <c r="AE602" s="130">
        <v>30</v>
      </c>
      <c r="AF602" s="22"/>
      <c r="AG602" s="3">
        <v>1</v>
      </c>
      <c r="AH602" s="42">
        <v>44044</v>
      </c>
      <c r="AI602" s="130">
        <v>30</v>
      </c>
      <c r="AJ602" s="132"/>
      <c r="AK602" s="3">
        <v>1</v>
      </c>
      <c r="AL602" s="42">
        <v>44043</v>
      </c>
      <c r="AM602" s="130">
        <v>30</v>
      </c>
      <c r="AN602" s="132"/>
      <c r="AO602" s="3">
        <v>1</v>
      </c>
      <c r="AP602" s="42">
        <v>44042</v>
      </c>
      <c r="AQ602" s="130">
        <v>30</v>
      </c>
      <c r="AR602" s="132"/>
      <c r="AS602" s="3">
        <v>1</v>
      </c>
      <c r="AT602" s="42">
        <v>44041</v>
      </c>
      <c r="AU602" s="130">
        <v>30</v>
      </c>
      <c r="AV602" s="132"/>
      <c r="AW602" s="3">
        <v>1</v>
      </c>
      <c r="AX602" s="42">
        <v>44040</v>
      </c>
      <c r="AY602" s="130">
        <v>30</v>
      </c>
      <c r="AZ602" s="132"/>
      <c r="BA602" s="3">
        <v>1</v>
      </c>
      <c r="BB602" s="42">
        <v>44039</v>
      </c>
      <c r="BC602" s="130">
        <v>30</v>
      </c>
      <c r="BD602" s="132"/>
      <c r="BE602" s="3">
        <v>1</v>
      </c>
      <c r="BF602" s="42">
        <v>44038</v>
      </c>
      <c r="BG602" s="130">
        <v>30</v>
      </c>
      <c r="BH602" s="22"/>
    </row>
    <row r="603" spans="1:60" s="8" customFormat="1" x14ac:dyDescent="0.25">
      <c r="A603" s="5">
        <v>44021</v>
      </c>
      <c r="B603" s="63">
        <v>0.33333333333333331</v>
      </c>
      <c r="C603" s="135">
        <f>ABS(MAX(K603,O603,S603,W603,AA603,AE603,AI603,AM603,AQ603,AU603,AY603,BC603,BG603)/F603)</f>
        <v>1</v>
      </c>
      <c r="D603" s="136">
        <f t="shared" si="89"/>
        <v>1</v>
      </c>
      <c r="E603" s="7">
        <f>SUM(K603,O603,S603,W603,AA603,AE603,AI603,AM603,AQ603,AU603,AY603,BC603,BG603)</f>
        <v>10</v>
      </c>
      <c r="F603" s="7">
        <v>5</v>
      </c>
      <c r="G603" s="141">
        <v>44051</v>
      </c>
      <c r="H603" s="12"/>
      <c r="I603" s="9">
        <v>6</v>
      </c>
      <c r="J603" s="10">
        <v>44050</v>
      </c>
      <c r="K603" s="137">
        <v>5</v>
      </c>
      <c r="L603" s="12"/>
      <c r="M603" s="9">
        <v>8</v>
      </c>
      <c r="N603" s="10">
        <v>44049</v>
      </c>
      <c r="O603" s="137">
        <v>5</v>
      </c>
      <c r="P603" s="12"/>
      <c r="Q603" s="9"/>
      <c r="R603" s="10"/>
      <c r="S603" s="137"/>
      <c r="T603" s="12"/>
      <c r="U603" s="9"/>
      <c r="V603" s="10"/>
      <c r="W603" s="137"/>
      <c r="X603" s="12"/>
      <c r="Y603" s="9"/>
      <c r="Z603" s="10"/>
      <c r="AA603" s="137"/>
      <c r="AB603" s="12"/>
      <c r="AC603" s="9"/>
      <c r="AD603" s="10"/>
      <c r="AE603" s="137"/>
      <c r="AF603" s="12"/>
      <c r="AG603" s="9"/>
      <c r="AH603" s="10"/>
      <c r="AI603" s="137"/>
      <c r="AJ603" s="139"/>
      <c r="AK603" s="9"/>
      <c r="AL603" s="10"/>
      <c r="AM603" s="137"/>
      <c r="AN603" s="139"/>
      <c r="AO603" s="9"/>
      <c r="AP603" s="10"/>
      <c r="AQ603" s="137"/>
      <c r="AR603" s="139"/>
      <c r="AS603" s="9"/>
      <c r="AT603" s="10"/>
      <c r="AU603" s="137"/>
      <c r="AV603" s="139"/>
      <c r="AW603" s="9"/>
      <c r="AX603" s="10"/>
      <c r="AY603" s="137"/>
      <c r="AZ603" s="139"/>
      <c r="BA603" s="9"/>
      <c r="BB603" s="10"/>
      <c r="BC603" s="137"/>
      <c r="BD603" s="139"/>
      <c r="BE603" s="9"/>
      <c r="BF603" s="10"/>
      <c r="BG603" s="137"/>
      <c r="BH603" s="12"/>
    </row>
    <row r="604" spans="1:60" customFormat="1" x14ac:dyDescent="0.25">
      <c r="A604" s="30"/>
      <c r="B604" s="62"/>
      <c r="C604" s="128">
        <f>ABS(MAX(K604,O604,S604,W604,AA604,AE604,AI604,AM604,AQ604,AU604,AY604,BC604,BG604)/F604)</f>
        <v>2</v>
      </c>
      <c r="D604" s="129">
        <f t="shared" si="89"/>
        <v>2</v>
      </c>
      <c r="E604" s="33">
        <f>SUM(K604,O604,S604,W604,AA604,AE604,AI604,AM604,AQ604,AU604,AY604,BC604,BG604)</f>
        <v>130</v>
      </c>
      <c r="F604" s="33">
        <v>5</v>
      </c>
      <c r="G604" s="147">
        <v>44052</v>
      </c>
      <c r="H604" s="22"/>
      <c r="I604" s="3">
        <v>6</v>
      </c>
      <c r="J604" s="42">
        <v>44051</v>
      </c>
      <c r="K604" s="130">
        <v>10</v>
      </c>
      <c r="L604" s="22"/>
      <c r="M604" s="3">
        <v>8</v>
      </c>
      <c r="N604" s="42">
        <v>44050</v>
      </c>
      <c r="O604" s="130">
        <v>10</v>
      </c>
      <c r="P604" s="22"/>
      <c r="Q604" s="3">
        <v>8</v>
      </c>
      <c r="R604" s="42">
        <v>44049</v>
      </c>
      <c r="S604" s="130">
        <v>10</v>
      </c>
      <c r="T604" s="22"/>
      <c r="U604" s="3">
        <v>8</v>
      </c>
      <c r="V604" s="42">
        <v>44048</v>
      </c>
      <c r="W604" s="130">
        <v>10</v>
      </c>
      <c r="X604" s="22"/>
      <c r="Y604" s="3">
        <v>5</v>
      </c>
      <c r="Z604" s="42">
        <v>44047</v>
      </c>
      <c r="AA604" s="130">
        <v>10</v>
      </c>
      <c r="AB604" s="22"/>
      <c r="AC604" s="3">
        <v>3</v>
      </c>
      <c r="AD604" s="42">
        <v>44046</v>
      </c>
      <c r="AE604" s="130">
        <v>10</v>
      </c>
      <c r="AF604" s="22"/>
      <c r="AG604" s="3">
        <v>1</v>
      </c>
      <c r="AH604" s="42">
        <v>44045</v>
      </c>
      <c r="AI604" s="130">
        <v>10</v>
      </c>
      <c r="AJ604" s="132"/>
      <c r="AK604" s="3">
        <v>1</v>
      </c>
      <c r="AL604" s="42">
        <v>44044</v>
      </c>
      <c r="AM604" s="130">
        <v>10</v>
      </c>
      <c r="AN604" s="132"/>
      <c r="AO604" s="3">
        <v>1</v>
      </c>
      <c r="AP604" s="42">
        <v>44043</v>
      </c>
      <c r="AQ604" s="130">
        <v>10</v>
      </c>
      <c r="AR604" s="132"/>
      <c r="AS604" s="3">
        <v>1</v>
      </c>
      <c r="AT604" s="42">
        <v>44042</v>
      </c>
      <c r="AU604" s="130">
        <v>10</v>
      </c>
      <c r="AV604" s="132"/>
      <c r="AW604" s="3">
        <v>1</v>
      </c>
      <c r="AX604" s="42">
        <v>44041</v>
      </c>
      <c r="AY604" s="130">
        <v>10</v>
      </c>
      <c r="AZ604" s="132"/>
      <c r="BA604" s="3">
        <v>1</v>
      </c>
      <c r="BB604" s="42">
        <v>44040</v>
      </c>
      <c r="BC604" s="130">
        <v>10</v>
      </c>
      <c r="BD604" s="132"/>
      <c r="BE604" s="3">
        <v>1</v>
      </c>
      <c r="BF604" s="42">
        <v>44039</v>
      </c>
      <c r="BG604" s="130">
        <v>10</v>
      </c>
      <c r="BH604" s="22"/>
    </row>
    <row r="605" spans="1:60" customFormat="1" x14ac:dyDescent="0.25">
      <c r="A605" s="30">
        <v>44021</v>
      </c>
      <c r="B605" s="62">
        <v>0.5</v>
      </c>
      <c r="C605" s="128">
        <f>ABS(MAX(K605,O605,S605,W605,AA605,AE605,AI605,AM605,AQ605,AU605,AY605,BC605,BG605)/F605)</f>
        <v>1</v>
      </c>
      <c r="D605" s="129">
        <f t="shared" si="89"/>
        <v>1</v>
      </c>
      <c r="E605" s="33">
        <f>SUM(K605,O605,S605,W605,AA605,AE605,AI605,AM605,AQ605,AU605,AY605,BC605,BG605)</f>
        <v>65</v>
      </c>
      <c r="F605" s="33">
        <v>5</v>
      </c>
      <c r="G605" s="147">
        <v>44052</v>
      </c>
      <c r="H605" s="22"/>
      <c r="I605" s="3">
        <v>6</v>
      </c>
      <c r="J605" s="42">
        <v>44051</v>
      </c>
      <c r="K605" s="130">
        <v>5</v>
      </c>
      <c r="L605" s="22"/>
      <c r="M605" s="3">
        <v>8</v>
      </c>
      <c r="N605" s="42">
        <v>44050</v>
      </c>
      <c r="O605" s="130">
        <v>5</v>
      </c>
      <c r="P605" s="22"/>
      <c r="Q605" s="3">
        <v>8</v>
      </c>
      <c r="R605" s="42">
        <v>44049</v>
      </c>
      <c r="S605" s="130">
        <v>5</v>
      </c>
      <c r="T605" s="22"/>
      <c r="U605" s="3">
        <v>8</v>
      </c>
      <c r="V605" s="42">
        <v>44048</v>
      </c>
      <c r="W605" s="130">
        <v>5</v>
      </c>
      <c r="X605" s="22"/>
      <c r="Y605" s="3">
        <v>5</v>
      </c>
      <c r="Z605" s="42">
        <v>44047</v>
      </c>
      <c r="AA605" s="130">
        <v>5</v>
      </c>
      <c r="AB605" s="22"/>
      <c r="AC605" s="3">
        <v>3</v>
      </c>
      <c r="AD605" s="42">
        <v>44046</v>
      </c>
      <c r="AE605" s="130">
        <v>5</v>
      </c>
      <c r="AF605" s="22"/>
      <c r="AG605" s="3">
        <v>1</v>
      </c>
      <c r="AH605" s="42">
        <v>44045</v>
      </c>
      <c r="AI605" s="130">
        <v>5</v>
      </c>
      <c r="AJ605" s="132"/>
      <c r="AK605" s="3">
        <v>1</v>
      </c>
      <c r="AL605" s="42">
        <v>44044</v>
      </c>
      <c r="AM605" s="130">
        <v>5</v>
      </c>
      <c r="AN605" s="132"/>
      <c r="AO605" s="3">
        <v>1</v>
      </c>
      <c r="AP605" s="42">
        <v>44043</v>
      </c>
      <c r="AQ605" s="130">
        <v>5</v>
      </c>
      <c r="AR605" s="132"/>
      <c r="AS605" s="3">
        <v>1</v>
      </c>
      <c r="AT605" s="42">
        <v>44042</v>
      </c>
      <c r="AU605" s="130">
        <v>5</v>
      </c>
      <c r="AV605" s="132"/>
      <c r="AW605" s="3">
        <v>1</v>
      </c>
      <c r="AX605" s="42">
        <v>44041</v>
      </c>
      <c r="AY605" s="130">
        <v>5</v>
      </c>
      <c r="AZ605" s="132"/>
      <c r="BA605" s="3">
        <v>1</v>
      </c>
      <c r="BB605" s="42">
        <v>44040</v>
      </c>
      <c r="BC605" s="130">
        <v>5</v>
      </c>
      <c r="BD605" s="132"/>
      <c r="BE605" s="3">
        <v>1</v>
      </c>
      <c r="BF605" s="42">
        <v>44039</v>
      </c>
      <c r="BG605" s="130">
        <v>5</v>
      </c>
      <c r="BH605" s="22"/>
    </row>
    <row r="606" spans="1:60" customFormat="1" x14ac:dyDescent="0.25">
      <c r="A606" s="30"/>
      <c r="B606" s="62"/>
      <c r="C606" s="128">
        <f t="shared" ref="C606:C611" si="91">ABS(MAX(K606,O606,S606,W606,AA606,AE606,AI606,AM606,AQ606,AU606,AY606,BC606,BG606)/F606)</f>
        <v>1</v>
      </c>
      <c r="D606" s="129">
        <f t="shared" si="89"/>
        <v>1</v>
      </c>
      <c r="E606" s="33">
        <f t="shared" ref="E606:E611" si="92">SUM(K606,O606,S606,W606,AA606,AE606,AI606,AM606,AQ606,AU606,AY606,BC606,BG606)</f>
        <v>50</v>
      </c>
      <c r="F606" s="33">
        <v>5</v>
      </c>
      <c r="G606" s="147">
        <v>44052</v>
      </c>
      <c r="H606" s="22"/>
      <c r="I606" s="3">
        <v>6</v>
      </c>
      <c r="J606" s="42">
        <v>44051</v>
      </c>
      <c r="K606" s="130">
        <v>5</v>
      </c>
      <c r="L606" s="22"/>
      <c r="M606" s="3">
        <v>8</v>
      </c>
      <c r="N606" s="42">
        <v>44050</v>
      </c>
      <c r="O606" s="130">
        <v>5</v>
      </c>
      <c r="P606" s="22"/>
      <c r="Q606" s="3">
        <v>8</v>
      </c>
      <c r="R606" s="42">
        <v>44049</v>
      </c>
      <c r="S606" s="130">
        <v>5</v>
      </c>
      <c r="T606" s="22"/>
      <c r="U606" s="3">
        <v>8</v>
      </c>
      <c r="V606" s="42">
        <v>44048</v>
      </c>
      <c r="W606" s="130">
        <v>5</v>
      </c>
      <c r="X606" s="22"/>
      <c r="Y606" s="3"/>
      <c r="Z606" s="42"/>
      <c r="AA606" s="134">
        <v>0</v>
      </c>
      <c r="AB606" s="22"/>
      <c r="AC606" s="3">
        <v>3</v>
      </c>
      <c r="AD606" s="42">
        <v>44046</v>
      </c>
      <c r="AE606" s="130">
        <v>5</v>
      </c>
      <c r="AF606" s="22"/>
      <c r="AG606" s="3">
        <v>1</v>
      </c>
      <c r="AH606" s="42">
        <v>44045</v>
      </c>
      <c r="AI606" s="130">
        <v>5</v>
      </c>
      <c r="AJ606" s="132"/>
      <c r="AK606" s="3"/>
      <c r="AL606" s="42"/>
      <c r="AM606" s="134">
        <v>0</v>
      </c>
      <c r="AN606" s="132"/>
      <c r="AO606" s="3"/>
      <c r="AP606" s="42"/>
      <c r="AQ606" s="134">
        <v>0</v>
      </c>
      <c r="AR606" s="132"/>
      <c r="AS606" s="3">
        <v>1</v>
      </c>
      <c r="AT606" s="42">
        <v>44042</v>
      </c>
      <c r="AU606" s="130">
        <v>5</v>
      </c>
      <c r="AV606" s="132"/>
      <c r="AW606" s="3">
        <v>1</v>
      </c>
      <c r="AX606" s="42">
        <v>44041</v>
      </c>
      <c r="AY606" s="130">
        <v>5</v>
      </c>
      <c r="AZ606" s="132"/>
      <c r="BA606" s="3">
        <v>1</v>
      </c>
      <c r="BB606" s="42">
        <v>44040</v>
      </c>
      <c r="BC606" s="130">
        <v>5</v>
      </c>
      <c r="BD606" s="132"/>
      <c r="BE606" s="3">
        <v>1</v>
      </c>
      <c r="BF606" s="42">
        <v>44039</v>
      </c>
      <c r="BG606" s="130">
        <v>5</v>
      </c>
      <c r="BH606" s="22"/>
    </row>
    <row r="607" spans="1:60" customFormat="1" x14ac:dyDescent="0.25">
      <c r="A607" s="30"/>
      <c r="B607" s="62"/>
      <c r="C607" s="128">
        <f t="shared" si="91"/>
        <v>1</v>
      </c>
      <c r="D607" s="129">
        <f t="shared" si="89"/>
        <v>1</v>
      </c>
      <c r="E607" s="33">
        <f t="shared" si="92"/>
        <v>20</v>
      </c>
      <c r="F607" s="33">
        <v>5</v>
      </c>
      <c r="G607" s="147">
        <v>44052</v>
      </c>
      <c r="H607" s="22"/>
      <c r="I607" s="3">
        <v>6</v>
      </c>
      <c r="J607" s="42">
        <v>44051</v>
      </c>
      <c r="K607" s="130">
        <v>5</v>
      </c>
      <c r="L607" s="22"/>
      <c r="M607" s="3">
        <v>8</v>
      </c>
      <c r="N607" s="42">
        <v>44050</v>
      </c>
      <c r="O607" s="130">
        <v>5</v>
      </c>
      <c r="P607" s="22"/>
      <c r="Q607" s="3"/>
      <c r="R607" s="42"/>
      <c r="S607" s="134">
        <v>0</v>
      </c>
      <c r="T607" s="22"/>
      <c r="U607" s="3">
        <v>8</v>
      </c>
      <c r="V607" s="42">
        <v>44048</v>
      </c>
      <c r="W607" s="130">
        <v>5</v>
      </c>
      <c r="X607" s="22"/>
      <c r="Y607" s="3">
        <v>5</v>
      </c>
      <c r="Z607" s="42">
        <v>44047</v>
      </c>
      <c r="AA607" s="130">
        <v>5</v>
      </c>
      <c r="AB607" s="22"/>
      <c r="AC607" s="3"/>
      <c r="AD607" s="42"/>
      <c r="AE607" s="130"/>
      <c r="AF607" s="22"/>
      <c r="AG607" s="3"/>
      <c r="AH607" s="42"/>
      <c r="AI607" s="130"/>
      <c r="AJ607" s="132"/>
      <c r="AK607" s="3"/>
      <c r="AL607" s="42"/>
      <c r="AM607" s="130"/>
      <c r="AN607" s="132"/>
      <c r="AO607" s="3"/>
      <c r="AP607" s="42"/>
      <c r="AQ607" s="130"/>
      <c r="AR607" s="132"/>
      <c r="AS607" s="3"/>
      <c r="AT607" s="42"/>
      <c r="AU607" s="130"/>
      <c r="AV607" s="132"/>
      <c r="AW607" s="3"/>
      <c r="AX607" s="42"/>
      <c r="AY607" s="130"/>
      <c r="AZ607" s="132"/>
      <c r="BA607" s="3"/>
      <c r="BB607" s="42"/>
      <c r="BC607" s="130"/>
      <c r="BD607" s="132"/>
      <c r="BE607" s="3"/>
      <c r="BF607" s="42"/>
      <c r="BG607" s="130"/>
      <c r="BH607" s="22"/>
    </row>
    <row r="608" spans="1:60" customFormat="1" x14ac:dyDescent="0.25">
      <c r="A608" s="30"/>
      <c r="B608" s="62"/>
      <c r="C608" s="128">
        <f t="shared" si="91"/>
        <v>1</v>
      </c>
      <c r="D608" s="129">
        <f t="shared" si="89"/>
        <v>1</v>
      </c>
      <c r="E608" s="33">
        <f t="shared" si="92"/>
        <v>5</v>
      </c>
      <c r="F608" s="33">
        <v>5</v>
      </c>
      <c r="G608" s="147">
        <v>44052</v>
      </c>
      <c r="H608" s="22"/>
      <c r="I608" s="3">
        <v>6</v>
      </c>
      <c r="J608" s="42">
        <v>44051</v>
      </c>
      <c r="K608" s="130">
        <v>5</v>
      </c>
      <c r="L608" s="22"/>
      <c r="M608" s="3"/>
      <c r="N608" s="42"/>
      <c r="O608" s="130"/>
      <c r="P608" s="22"/>
      <c r="Q608" s="3"/>
      <c r="R608" s="42"/>
      <c r="S608" s="130"/>
      <c r="T608" s="22"/>
      <c r="U608" s="3"/>
      <c r="V608" s="42"/>
      <c r="W608" s="130"/>
      <c r="X608" s="22"/>
      <c r="Y608" s="3"/>
      <c r="Z608" s="42"/>
      <c r="AA608" s="130"/>
      <c r="AB608" s="22"/>
      <c r="AC608" s="3"/>
      <c r="AD608" s="42"/>
      <c r="AE608" s="130"/>
      <c r="AF608" s="22"/>
      <c r="AG608" s="3"/>
      <c r="AH608" s="42"/>
      <c r="AI608" s="130"/>
      <c r="AJ608" s="132"/>
      <c r="AK608" s="3"/>
      <c r="AL608" s="42"/>
      <c r="AM608" s="130"/>
      <c r="AN608" s="132"/>
      <c r="AO608" s="3"/>
      <c r="AP608" s="42"/>
      <c r="AQ608" s="130"/>
      <c r="AR608" s="132"/>
      <c r="AS608" s="3"/>
      <c r="AT608" s="42"/>
      <c r="AU608" s="130"/>
      <c r="AV608" s="132"/>
      <c r="AW608" s="3"/>
      <c r="AX608" s="42"/>
      <c r="AY608" s="130"/>
      <c r="AZ608" s="132"/>
      <c r="BA608" s="3"/>
      <c r="BB608" s="42"/>
      <c r="BC608" s="130"/>
      <c r="BD608" s="132"/>
      <c r="BE608" s="3"/>
      <c r="BF608" s="42"/>
      <c r="BG608" s="130"/>
      <c r="BH608" s="22"/>
    </row>
    <row r="609" spans="1:60" customFormat="1" x14ac:dyDescent="0.25">
      <c r="A609" s="30">
        <v>44021</v>
      </c>
      <c r="B609" s="62">
        <v>0.58333333333333337</v>
      </c>
      <c r="C609" s="128">
        <f t="shared" si="91"/>
        <v>3</v>
      </c>
      <c r="D609" s="129">
        <f t="shared" si="89"/>
        <v>3</v>
      </c>
      <c r="E609" s="33">
        <f t="shared" si="92"/>
        <v>195</v>
      </c>
      <c r="F609" s="33">
        <v>5</v>
      </c>
      <c r="G609" s="147">
        <v>44052</v>
      </c>
      <c r="H609" s="22"/>
      <c r="I609" s="3">
        <v>6</v>
      </c>
      <c r="J609" s="42">
        <v>44051</v>
      </c>
      <c r="K609" s="130">
        <v>15</v>
      </c>
      <c r="L609" s="22"/>
      <c r="M609" s="3">
        <v>8</v>
      </c>
      <c r="N609" s="42">
        <v>44050</v>
      </c>
      <c r="O609" s="130">
        <v>15</v>
      </c>
      <c r="P609" s="22"/>
      <c r="Q609" s="3">
        <v>8</v>
      </c>
      <c r="R609" s="42">
        <v>44049</v>
      </c>
      <c r="S609" s="130">
        <v>15</v>
      </c>
      <c r="T609" s="22"/>
      <c r="U609" s="3">
        <v>8</v>
      </c>
      <c r="V609" s="42">
        <v>44048</v>
      </c>
      <c r="W609" s="130">
        <v>15</v>
      </c>
      <c r="X609" s="22"/>
      <c r="Y609" s="3">
        <v>5</v>
      </c>
      <c r="Z609" s="42">
        <v>44047</v>
      </c>
      <c r="AA609" s="130">
        <v>15</v>
      </c>
      <c r="AB609" s="22"/>
      <c r="AC609" s="3">
        <v>3</v>
      </c>
      <c r="AD609" s="42">
        <v>44046</v>
      </c>
      <c r="AE609" s="130">
        <v>15</v>
      </c>
      <c r="AF609" s="22"/>
      <c r="AG609" s="3">
        <v>1</v>
      </c>
      <c r="AH609" s="42">
        <v>44045</v>
      </c>
      <c r="AI609" s="130">
        <v>15</v>
      </c>
      <c r="AJ609" s="132"/>
      <c r="AK609" s="3">
        <v>1</v>
      </c>
      <c r="AL609" s="42">
        <v>44044</v>
      </c>
      <c r="AM609" s="130">
        <v>15</v>
      </c>
      <c r="AN609" s="132"/>
      <c r="AO609" s="3">
        <v>1</v>
      </c>
      <c r="AP609" s="42">
        <v>44043</v>
      </c>
      <c r="AQ609" s="130">
        <v>15</v>
      </c>
      <c r="AR609" s="132"/>
      <c r="AS609" s="3">
        <v>1</v>
      </c>
      <c r="AT609" s="42">
        <v>44042</v>
      </c>
      <c r="AU609" s="130">
        <v>15</v>
      </c>
      <c r="AV609" s="132"/>
      <c r="AW609" s="3">
        <v>1</v>
      </c>
      <c r="AX609" s="42">
        <v>44041</v>
      </c>
      <c r="AY609" s="130">
        <v>15</v>
      </c>
      <c r="AZ609" s="132"/>
      <c r="BA609" s="3">
        <v>1</v>
      </c>
      <c r="BB609" s="42">
        <v>44040</v>
      </c>
      <c r="BC609" s="130">
        <v>15</v>
      </c>
      <c r="BD609" s="132"/>
      <c r="BE609" s="3">
        <v>1</v>
      </c>
      <c r="BF609" s="42">
        <v>44039</v>
      </c>
      <c r="BG609" s="130">
        <v>15</v>
      </c>
      <c r="BH609" s="22"/>
    </row>
    <row r="610" spans="1:60" customFormat="1" x14ac:dyDescent="0.25">
      <c r="A610" s="30"/>
      <c r="B610" s="62"/>
      <c r="C610" s="128">
        <f t="shared" si="91"/>
        <v>1</v>
      </c>
      <c r="D610" s="129">
        <f t="shared" si="89"/>
        <v>1</v>
      </c>
      <c r="E610" s="33">
        <f t="shared" si="92"/>
        <v>55</v>
      </c>
      <c r="F610" s="33">
        <v>5</v>
      </c>
      <c r="G610" s="147">
        <v>44052</v>
      </c>
      <c r="H610" s="22"/>
      <c r="I610" s="3">
        <v>6</v>
      </c>
      <c r="J610" s="42">
        <v>44051</v>
      </c>
      <c r="K610" s="130">
        <v>5</v>
      </c>
      <c r="L610" s="22"/>
      <c r="M610" s="3">
        <v>8</v>
      </c>
      <c r="N610" s="42">
        <v>44050</v>
      </c>
      <c r="O610" s="130">
        <v>5</v>
      </c>
      <c r="P610" s="22"/>
      <c r="Q610" s="3">
        <v>8</v>
      </c>
      <c r="R610" s="42">
        <v>44049</v>
      </c>
      <c r="S610" s="130">
        <v>5</v>
      </c>
      <c r="T610" s="22"/>
      <c r="U610" s="3">
        <v>8</v>
      </c>
      <c r="V610" s="42">
        <v>44048</v>
      </c>
      <c r="W610" s="130">
        <v>5</v>
      </c>
      <c r="X610" s="22"/>
      <c r="Y610" s="3">
        <v>5</v>
      </c>
      <c r="Z610" s="42">
        <v>44047</v>
      </c>
      <c r="AA610" s="130">
        <v>5</v>
      </c>
      <c r="AB610" s="22"/>
      <c r="AC610" s="3">
        <v>3</v>
      </c>
      <c r="AD610" s="42">
        <v>44046</v>
      </c>
      <c r="AE610" s="130">
        <v>5</v>
      </c>
      <c r="AF610" s="22"/>
      <c r="AG610" s="3">
        <v>1</v>
      </c>
      <c r="AH610" s="42">
        <v>44045</v>
      </c>
      <c r="AI610" s="130">
        <v>5</v>
      </c>
      <c r="AJ610" s="132"/>
      <c r="AK610" s="3">
        <v>1</v>
      </c>
      <c r="AL610" s="42">
        <v>44044</v>
      </c>
      <c r="AM610" s="130">
        <v>5</v>
      </c>
      <c r="AN610" s="132"/>
      <c r="AO610" s="3">
        <v>1</v>
      </c>
      <c r="AP610" s="42">
        <v>44043</v>
      </c>
      <c r="AQ610" s="130">
        <v>5</v>
      </c>
      <c r="AR610" s="132"/>
      <c r="AS610" s="3"/>
      <c r="AT610" s="42"/>
      <c r="AU610" s="134">
        <v>0</v>
      </c>
      <c r="AV610" s="132"/>
      <c r="AW610" s="3">
        <v>1</v>
      </c>
      <c r="AX610" s="42">
        <v>44041</v>
      </c>
      <c r="AY610" s="130">
        <v>5</v>
      </c>
      <c r="AZ610" s="132"/>
      <c r="BA610" s="3">
        <v>1</v>
      </c>
      <c r="BB610" s="42">
        <v>44040</v>
      </c>
      <c r="BC610" s="130">
        <v>5</v>
      </c>
      <c r="BD610" s="132"/>
      <c r="BE610" s="3"/>
      <c r="BF610" s="42"/>
      <c r="BG610" s="130"/>
      <c r="BH610" s="22"/>
    </row>
    <row r="611" spans="1:60" customFormat="1" ht="13.75" thickBot="1" x14ac:dyDescent="0.3">
      <c r="A611" s="30"/>
      <c r="B611" s="62"/>
      <c r="C611" s="128">
        <f t="shared" si="91"/>
        <v>1</v>
      </c>
      <c r="D611" s="129">
        <f t="shared" si="89"/>
        <v>1</v>
      </c>
      <c r="E611" s="33">
        <f t="shared" si="92"/>
        <v>35</v>
      </c>
      <c r="F611" s="33">
        <v>5</v>
      </c>
      <c r="G611" s="147">
        <v>44052</v>
      </c>
      <c r="H611" s="22"/>
      <c r="I611" s="3"/>
      <c r="J611" s="42"/>
      <c r="K611" s="134">
        <v>0</v>
      </c>
      <c r="L611" s="22"/>
      <c r="M611" s="3">
        <v>8</v>
      </c>
      <c r="N611" s="42">
        <v>44050</v>
      </c>
      <c r="O611" s="130">
        <v>5</v>
      </c>
      <c r="P611" s="22"/>
      <c r="Q611" s="3">
        <v>8</v>
      </c>
      <c r="R611" s="42">
        <v>44049</v>
      </c>
      <c r="S611" s="130">
        <v>5</v>
      </c>
      <c r="T611" s="22"/>
      <c r="U611" s="3">
        <v>8</v>
      </c>
      <c r="V611" s="42">
        <v>44048</v>
      </c>
      <c r="W611" s="130">
        <v>5</v>
      </c>
      <c r="X611" s="22"/>
      <c r="Y611" s="3">
        <v>5</v>
      </c>
      <c r="Z611" s="42">
        <v>44047</v>
      </c>
      <c r="AA611" s="130">
        <v>5</v>
      </c>
      <c r="AB611" s="22"/>
      <c r="AC611" s="3">
        <v>3</v>
      </c>
      <c r="AD611" s="42">
        <v>44046</v>
      </c>
      <c r="AE611" s="130">
        <v>5</v>
      </c>
      <c r="AF611" s="22"/>
      <c r="AG611" s="3">
        <v>1</v>
      </c>
      <c r="AH611" s="42">
        <v>44045</v>
      </c>
      <c r="AI611" s="130">
        <v>5</v>
      </c>
      <c r="AJ611" s="22"/>
      <c r="AK611" s="3">
        <v>1</v>
      </c>
      <c r="AL611" s="42">
        <v>44044</v>
      </c>
      <c r="AM611" s="130">
        <v>5</v>
      </c>
      <c r="AN611" s="132"/>
      <c r="AO611" s="3"/>
      <c r="AP611" s="42"/>
      <c r="AQ611" s="130"/>
      <c r="AR611" s="132"/>
      <c r="AS611" s="3"/>
      <c r="AT611" s="42"/>
      <c r="AU611" s="130"/>
      <c r="AV611" s="132"/>
      <c r="AW611" s="3"/>
      <c r="AX611" s="42"/>
      <c r="AY611" s="130"/>
      <c r="AZ611" s="132"/>
      <c r="BA611" s="3"/>
      <c r="BB611" s="42"/>
      <c r="BC611" s="130"/>
      <c r="BD611" s="132"/>
      <c r="BE611" s="3"/>
      <c r="BF611" s="42"/>
      <c r="BG611" s="130"/>
      <c r="BH611" s="22"/>
    </row>
    <row r="612" spans="1:60" s="8" customFormat="1" x14ac:dyDescent="0.25">
      <c r="A612" s="5">
        <v>44053</v>
      </c>
      <c r="B612" s="63">
        <v>0.16666666666666666</v>
      </c>
      <c r="C612" s="135">
        <f t="shared" ref="C612:C637" si="93">ABS(MAX(K612,O612,S612,W612,AA612,AE612,AI612,AM612,AQ612,AU612,AY612,BC612,BG612)/F612)</f>
        <v>1</v>
      </c>
      <c r="D612" s="136">
        <f t="shared" ref="D612:D637" si="94">C612</f>
        <v>1</v>
      </c>
      <c r="E612" s="7">
        <f t="shared" ref="E612:E637" si="95">SUM(K612,O612,S612,W612,AA612,AE612,AI612,AM612,AQ612,AU612,AY612,BC612,BG612)</f>
        <v>50</v>
      </c>
      <c r="F612" s="7">
        <v>5</v>
      </c>
      <c r="G612" s="141">
        <v>44052</v>
      </c>
      <c r="H612" s="12"/>
      <c r="I612" s="9"/>
      <c r="J612" s="10"/>
      <c r="K612" s="137">
        <v>0</v>
      </c>
      <c r="L612" s="12"/>
      <c r="M612" s="9">
        <v>8</v>
      </c>
      <c r="N612" s="10">
        <v>44050</v>
      </c>
      <c r="O612" s="137">
        <v>5</v>
      </c>
      <c r="P612" s="12"/>
      <c r="Q612" s="9">
        <v>8</v>
      </c>
      <c r="R612" s="10">
        <v>44049</v>
      </c>
      <c r="S612" s="137">
        <v>5</v>
      </c>
      <c r="T612" s="12"/>
      <c r="U612" s="9">
        <v>8</v>
      </c>
      <c r="V612" s="10">
        <v>44048</v>
      </c>
      <c r="W612" s="137">
        <v>5</v>
      </c>
      <c r="X612" s="12"/>
      <c r="Y612" s="9">
        <v>5</v>
      </c>
      <c r="Z612" s="10">
        <v>44047</v>
      </c>
      <c r="AA612" s="137">
        <v>5</v>
      </c>
      <c r="AB612" s="12"/>
      <c r="AC612" s="9"/>
      <c r="AD612" s="10"/>
      <c r="AE612" s="137">
        <v>0</v>
      </c>
      <c r="AF612" s="12"/>
      <c r="AG612" s="9">
        <v>1</v>
      </c>
      <c r="AH612" s="10">
        <v>44045</v>
      </c>
      <c r="AI612" s="137">
        <v>5</v>
      </c>
      <c r="AJ612" s="12"/>
      <c r="AK612" s="9">
        <v>1</v>
      </c>
      <c r="AL612" s="10">
        <v>44044</v>
      </c>
      <c r="AM612" s="137">
        <v>5</v>
      </c>
      <c r="AN612" s="139"/>
      <c r="AO612" s="9">
        <v>1</v>
      </c>
      <c r="AP612" s="10">
        <v>44043</v>
      </c>
      <c r="AQ612" s="137">
        <v>5</v>
      </c>
      <c r="AR612" s="139"/>
      <c r="AS612" s="9">
        <v>1</v>
      </c>
      <c r="AT612" s="10">
        <v>44042</v>
      </c>
      <c r="AU612" s="137">
        <v>5</v>
      </c>
      <c r="AV612" s="139"/>
      <c r="AW612" s="9"/>
      <c r="AX612" s="10"/>
      <c r="AY612" s="137">
        <v>0</v>
      </c>
      <c r="AZ612" s="139"/>
      <c r="BA612" s="9">
        <v>1</v>
      </c>
      <c r="BB612" s="10">
        <v>44040</v>
      </c>
      <c r="BC612" s="137">
        <v>5</v>
      </c>
      <c r="BD612" s="139"/>
      <c r="BE612" s="9">
        <v>1</v>
      </c>
      <c r="BF612" s="10">
        <v>44039</v>
      </c>
      <c r="BG612" s="137">
        <v>5</v>
      </c>
      <c r="BH612" s="12"/>
    </row>
    <row r="613" spans="1:60" customFormat="1" x14ac:dyDescent="0.25">
      <c r="A613" s="30"/>
      <c r="B613" s="62"/>
      <c r="C613" s="128">
        <f t="shared" si="93"/>
        <v>1</v>
      </c>
      <c r="D613" s="129">
        <f t="shared" si="94"/>
        <v>1</v>
      </c>
      <c r="E613" s="33">
        <f t="shared" si="95"/>
        <v>65</v>
      </c>
      <c r="F613" s="33">
        <v>5</v>
      </c>
      <c r="G613" s="147">
        <v>44052</v>
      </c>
      <c r="H613" s="22"/>
      <c r="I613" s="3">
        <v>6</v>
      </c>
      <c r="J613" s="42">
        <v>44051</v>
      </c>
      <c r="K613" s="130">
        <v>5</v>
      </c>
      <c r="L613" s="22"/>
      <c r="M613" s="3">
        <v>8</v>
      </c>
      <c r="N613" s="42">
        <v>44050</v>
      </c>
      <c r="O613" s="130">
        <v>5</v>
      </c>
      <c r="P613" s="22"/>
      <c r="Q613" s="3">
        <v>8</v>
      </c>
      <c r="R613" s="42">
        <v>44049</v>
      </c>
      <c r="S613" s="130">
        <v>5</v>
      </c>
      <c r="T613" s="22"/>
      <c r="U613" s="3">
        <v>8</v>
      </c>
      <c r="V613" s="42">
        <v>44048</v>
      </c>
      <c r="W613" s="130">
        <v>5</v>
      </c>
      <c r="X613" s="22"/>
      <c r="Y613" s="3">
        <v>5</v>
      </c>
      <c r="Z613" s="42">
        <v>44047</v>
      </c>
      <c r="AA613" s="130">
        <v>5</v>
      </c>
      <c r="AB613" s="22"/>
      <c r="AC613" s="3">
        <v>3</v>
      </c>
      <c r="AD613" s="42">
        <v>44046</v>
      </c>
      <c r="AE613" s="130">
        <v>5</v>
      </c>
      <c r="AF613" s="22"/>
      <c r="AG613" s="3">
        <v>1</v>
      </c>
      <c r="AH613" s="42">
        <v>44045</v>
      </c>
      <c r="AI613" s="130">
        <v>5</v>
      </c>
      <c r="AJ613" s="132"/>
      <c r="AK613" s="3">
        <v>1</v>
      </c>
      <c r="AL613" s="42">
        <v>44044</v>
      </c>
      <c r="AM613" s="130">
        <v>5</v>
      </c>
      <c r="AN613" s="132"/>
      <c r="AO613" s="3">
        <v>1</v>
      </c>
      <c r="AP613" s="42">
        <v>44043</v>
      </c>
      <c r="AQ613" s="130">
        <v>5</v>
      </c>
      <c r="AR613" s="132"/>
      <c r="AS613" s="3">
        <v>1</v>
      </c>
      <c r="AT613" s="42">
        <v>44042</v>
      </c>
      <c r="AU613" s="130">
        <v>5</v>
      </c>
      <c r="AV613" s="132"/>
      <c r="AW613" s="3">
        <v>1</v>
      </c>
      <c r="AX613" s="42">
        <v>44041</v>
      </c>
      <c r="AY613" s="130">
        <v>5</v>
      </c>
      <c r="AZ613" s="132"/>
      <c r="BA613" s="3">
        <v>1</v>
      </c>
      <c r="BB613" s="42">
        <v>44040</v>
      </c>
      <c r="BC613" s="130">
        <v>5</v>
      </c>
      <c r="BD613" s="132"/>
      <c r="BE613" s="3">
        <v>1</v>
      </c>
      <c r="BF613" s="42">
        <v>44039</v>
      </c>
      <c r="BG613" s="130">
        <v>5</v>
      </c>
      <c r="BH613" s="22"/>
    </row>
    <row r="614" spans="1:60" customFormat="1" x14ac:dyDescent="0.25">
      <c r="A614" s="30"/>
      <c r="B614" s="62"/>
      <c r="C614" s="128">
        <f t="shared" si="93"/>
        <v>1</v>
      </c>
      <c r="D614" s="129">
        <f t="shared" si="94"/>
        <v>1</v>
      </c>
      <c r="E614" s="33">
        <f t="shared" si="95"/>
        <v>65</v>
      </c>
      <c r="F614" s="33">
        <v>5</v>
      </c>
      <c r="G614" s="147">
        <v>44053</v>
      </c>
      <c r="H614" s="22"/>
      <c r="I614" s="3">
        <v>6</v>
      </c>
      <c r="J614" s="42">
        <v>44052</v>
      </c>
      <c r="K614" s="130">
        <v>5</v>
      </c>
      <c r="L614" s="22"/>
      <c r="M614" s="3">
        <v>8</v>
      </c>
      <c r="N614" s="42">
        <v>44051</v>
      </c>
      <c r="O614" s="130">
        <v>5</v>
      </c>
      <c r="P614" s="22"/>
      <c r="Q614" s="3">
        <v>8</v>
      </c>
      <c r="R614" s="42">
        <v>44050</v>
      </c>
      <c r="S614" s="130">
        <v>5</v>
      </c>
      <c r="T614" s="22"/>
      <c r="U614" s="3">
        <v>8</v>
      </c>
      <c r="V614" s="42">
        <v>44049</v>
      </c>
      <c r="W614" s="130">
        <v>5</v>
      </c>
      <c r="X614" s="22"/>
      <c r="Y614" s="3">
        <v>5</v>
      </c>
      <c r="Z614" s="42">
        <v>44048</v>
      </c>
      <c r="AA614" s="130">
        <v>5</v>
      </c>
      <c r="AB614" s="22"/>
      <c r="AC614" s="3">
        <v>3</v>
      </c>
      <c r="AD614" s="42">
        <v>44047</v>
      </c>
      <c r="AE614" s="130">
        <v>5</v>
      </c>
      <c r="AF614" s="22"/>
      <c r="AG614" s="3">
        <v>1</v>
      </c>
      <c r="AH614" s="42">
        <v>44046</v>
      </c>
      <c r="AI614" s="130">
        <v>5</v>
      </c>
      <c r="AJ614" s="132"/>
      <c r="AK614" s="3">
        <v>1</v>
      </c>
      <c r="AL614" s="42">
        <v>44045</v>
      </c>
      <c r="AM614" s="130">
        <v>5</v>
      </c>
      <c r="AN614" s="132"/>
      <c r="AO614" s="3">
        <v>1</v>
      </c>
      <c r="AP614" s="42">
        <v>44044</v>
      </c>
      <c r="AQ614" s="130">
        <v>5</v>
      </c>
      <c r="AR614" s="132"/>
      <c r="AS614" s="3">
        <v>1</v>
      </c>
      <c r="AT614" s="42">
        <v>44043</v>
      </c>
      <c r="AU614" s="130">
        <v>5</v>
      </c>
      <c r="AV614" s="132"/>
      <c r="AW614" s="3">
        <v>1</v>
      </c>
      <c r="AX614" s="42">
        <v>44042</v>
      </c>
      <c r="AY614" s="130">
        <v>5</v>
      </c>
      <c r="AZ614" s="132"/>
      <c r="BA614" s="3">
        <v>1</v>
      </c>
      <c r="BB614" s="42">
        <v>44041</v>
      </c>
      <c r="BC614" s="130">
        <v>5</v>
      </c>
      <c r="BD614" s="132"/>
      <c r="BE614" s="3">
        <v>1</v>
      </c>
      <c r="BF614" s="42">
        <v>44040</v>
      </c>
      <c r="BG614" s="130">
        <v>5</v>
      </c>
      <c r="BH614" s="22"/>
    </row>
    <row r="615" spans="1:60" x14ac:dyDescent="0.25">
      <c r="A615" s="30">
        <v>44053</v>
      </c>
      <c r="B615" s="62">
        <v>0.25</v>
      </c>
      <c r="C615" s="128">
        <f t="shared" si="93"/>
        <v>2</v>
      </c>
      <c r="D615" s="129">
        <f t="shared" si="94"/>
        <v>2</v>
      </c>
      <c r="E615" s="33">
        <f t="shared" si="95"/>
        <v>130</v>
      </c>
      <c r="F615" s="33">
        <v>5</v>
      </c>
      <c r="G615" s="147">
        <v>44053</v>
      </c>
      <c r="H615" s="22"/>
      <c r="I615" s="3">
        <v>6</v>
      </c>
      <c r="J615" s="42">
        <v>44052</v>
      </c>
      <c r="K615" s="130">
        <v>10</v>
      </c>
      <c r="L615" s="22"/>
      <c r="M615" s="3">
        <v>8</v>
      </c>
      <c r="N615" s="42">
        <v>44051</v>
      </c>
      <c r="O615" s="130">
        <v>10</v>
      </c>
      <c r="P615" s="22"/>
      <c r="Q615" s="3">
        <v>8</v>
      </c>
      <c r="R615" s="42">
        <v>44050</v>
      </c>
      <c r="S615" s="130">
        <v>10</v>
      </c>
      <c r="T615" s="22"/>
      <c r="U615" s="3">
        <v>8</v>
      </c>
      <c r="V615" s="42">
        <v>44049</v>
      </c>
      <c r="W615" s="130">
        <v>10</v>
      </c>
      <c r="X615" s="22"/>
      <c r="Y615" s="3">
        <v>5</v>
      </c>
      <c r="Z615" s="42">
        <v>44048</v>
      </c>
      <c r="AA615" s="130">
        <v>10</v>
      </c>
      <c r="AB615" s="22"/>
      <c r="AC615" s="3">
        <v>3</v>
      </c>
      <c r="AD615" s="42">
        <v>44047</v>
      </c>
      <c r="AE615" s="130">
        <v>10</v>
      </c>
      <c r="AF615" s="22"/>
      <c r="AG615" s="3">
        <v>1</v>
      </c>
      <c r="AH615" s="42">
        <v>44046</v>
      </c>
      <c r="AI615" s="130">
        <v>10</v>
      </c>
      <c r="AJ615" s="132"/>
      <c r="AK615" s="3">
        <v>1</v>
      </c>
      <c r="AL615" s="42">
        <v>44045</v>
      </c>
      <c r="AM615" s="130">
        <v>10</v>
      </c>
      <c r="AN615" s="132"/>
      <c r="AO615" s="3">
        <v>1</v>
      </c>
      <c r="AP615" s="42">
        <v>44044</v>
      </c>
      <c r="AQ615" s="130">
        <v>10</v>
      </c>
      <c r="AR615" s="132"/>
      <c r="AS615" s="3">
        <v>1</v>
      </c>
      <c r="AT615" s="42">
        <v>44043</v>
      </c>
      <c r="AU615" s="130">
        <v>10</v>
      </c>
      <c r="AV615" s="132"/>
      <c r="AW615" s="3">
        <v>1</v>
      </c>
      <c r="AX615" s="42">
        <v>44042</v>
      </c>
      <c r="AY615" s="130">
        <v>10</v>
      </c>
      <c r="AZ615" s="132"/>
      <c r="BA615" s="3">
        <v>1</v>
      </c>
      <c r="BB615" s="42">
        <v>44041</v>
      </c>
      <c r="BC615" s="130">
        <v>10</v>
      </c>
      <c r="BD615" s="132"/>
      <c r="BE615" s="3">
        <v>1</v>
      </c>
      <c r="BF615" s="42">
        <v>44040</v>
      </c>
      <c r="BG615" s="130">
        <v>10</v>
      </c>
      <c r="BH615" s="22"/>
    </row>
    <row r="616" spans="1:60" x14ac:dyDescent="0.25">
      <c r="A616" s="30"/>
      <c r="B616" s="62"/>
      <c r="C616" s="128">
        <f t="shared" si="93"/>
        <v>1</v>
      </c>
      <c r="D616" s="129">
        <f t="shared" si="94"/>
        <v>1</v>
      </c>
      <c r="E616" s="33">
        <f t="shared" si="95"/>
        <v>10</v>
      </c>
      <c r="F616" s="33">
        <v>5</v>
      </c>
      <c r="G616" s="147">
        <v>44053</v>
      </c>
      <c r="H616" s="22"/>
      <c r="I616" s="3">
        <v>6</v>
      </c>
      <c r="J616" s="42">
        <v>44052</v>
      </c>
      <c r="K616" s="130">
        <v>5</v>
      </c>
      <c r="L616" s="22"/>
      <c r="M616" s="3">
        <v>8</v>
      </c>
      <c r="N616" s="42">
        <v>44051</v>
      </c>
      <c r="O616" s="130">
        <v>5</v>
      </c>
      <c r="P616" s="22"/>
      <c r="Q616" s="3"/>
      <c r="R616" s="42"/>
      <c r="S616" s="130"/>
      <c r="T616" s="22"/>
      <c r="U616" s="3"/>
      <c r="V616" s="42"/>
      <c r="W616" s="130"/>
      <c r="X616" s="22"/>
      <c r="Y616" s="3"/>
      <c r="Z616" s="42"/>
      <c r="AA616" s="130"/>
      <c r="AB616" s="22"/>
      <c r="AC616" s="3"/>
      <c r="AD616" s="42"/>
      <c r="AE616" s="130"/>
      <c r="AF616" s="22"/>
      <c r="AG616" s="3"/>
      <c r="AH616" s="42"/>
      <c r="AI616" s="130"/>
      <c r="AJ616" s="132"/>
      <c r="AK616" s="3"/>
      <c r="AL616" s="42"/>
      <c r="AM616" s="130"/>
      <c r="AN616" s="132"/>
      <c r="AO616" s="3"/>
      <c r="AP616" s="42"/>
      <c r="AQ616" s="130"/>
      <c r="AR616" s="132"/>
      <c r="AS616" s="3"/>
      <c r="AT616" s="42"/>
      <c r="AU616" s="130"/>
      <c r="AV616" s="132"/>
      <c r="AW616" s="3"/>
      <c r="AX616" s="42"/>
      <c r="AY616" s="130"/>
      <c r="AZ616" s="132"/>
      <c r="BA616" s="3"/>
      <c r="BB616" s="42"/>
      <c r="BC616" s="130"/>
      <c r="BD616" s="132"/>
      <c r="BE616" s="3"/>
      <c r="BF616" s="42"/>
      <c r="BG616" s="130"/>
      <c r="BH616" s="22"/>
    </row>
    <row r="617" spans="1:60" x14ac:dyDescent="0.25">
      <c r="A617" s="30">
        <v>44053</v>
      </c>
      <c r="B617" s="62">
        <v>0.29166666666666669</v>
      </c>
      <c r="C617" s="128">
        <f t="shared" si="93"/>
        <v>2</v>
      </c>
      <c r="D617" s="129">
        <f t="shared" si="94"/>
        <v>2</v>
      </c>
      <c r="E617" s="33">
        <f t="shared" si="95"/>
        <v>130</v>
      </c>
      <c r="F617" s="33">
        <v>5</v>
      </c>
      <c r="G617" s="147">
        <v>44053</v>
      </c>
      <c r="H617" s="22"/>
      <c r="I617" s="3">
        <v>6</v>
      </c>
      <c r="J617" s="42">
        <v>44052</v>
      </c>
      <c r="K617" s="130">
        <v>10</v>
      </c>
      <c r="L617" s="22"/>
      <c r="M617" s="3">
        <v>8</v>
      </c>
      <c r="N617" s="42">
        <v>44051</v>
      </c>
      <c r="O617" s="130">
        <v>10</v>
      </c>
      <c r="P617" s="22"/>
      <c r="Q617" s="3">
        <v>8</v>
      </c>
      <c r="R617" s="42">
        <v>44050</v>
      </c>
      <c r="S617" s="130">
        <v>10</v>
      </c>
      <c r="T617" s="22"/>
      <c r="U617" s="3">
        <v>8</v>
      </c>
      <c r="V617" s="42">
        <v>44049</v>
      </c>
      <c r="W617" s="130">
        <v>10</v>
      </c>
      <c r="X617" s="22"/>
      <c r="Y617" s="3">
        <v>5</v>
      </c>
      <c r="Z617" s="42">
        <v>44048</v>
      </c>
      <c r="AA617" s="130">
        <v>10</v>
      </c>
      <c r="AB617" s="22"/>
      <c r="AC617" s="3">
        <v>3</v>
      </c>
      <c r="AD617" s="42">
        <v>44047</v>
      </c>
      <c r="AE617" s="130">
        <v>10</v>
      </c>
      <c r="AF617" s="22"/>
      <c r="AG617" s="3">
        <v>1</v>
      </c>
      <c r="AH617" s="42">
        <v>44046</v>
      </c>
      <c r="AI617" s="130">
        <v>10</v>
      </c>
      <c r="AJ617" s="132"/>
      <c r="AK617" s="3">
        <v>1</v>
      </c>
      <c r="AL617" s="42">
        <v>44045</v>
      </c>
      <c r="AM617" s="130">
        <v>10</v>
      </c>
      <c r="AN617" s="132"/>
      <c r="AO617" s="3">
        <v>1</v>
      </c>
      <c r="AP617" s="42">
        <v>44044</v>
      </c>
      <c r="AQ617" s="130">
        <v>10</v>
      </c>
      <c r="AR617" s="132"/>
      <c r="AS617" s="3">
        <v>1</v>
      </c>
      <c r="AT617" s="42">
        <v>44043</v>
      </c>
      <c r="AU617" s="130">
        <v>10</v>
      </c>
      <c r="AV617" s="132"/>
      <c r="AW617" s="3">
        <v>1</v>
      </c>
      <c r="AX617" s="42">
        <v>44042</v>
      </c>
      <c r="AY617" s="130">
        <v>10</v>
      </c>
      <c r="AZ617" s="132"/>
      <c r="BA617" s="3">
        <v>1</v>
      </c>
      <c r="BB617" s="42">
        <v>44041</v>
      </c>
      <c r="BC617" s="130">
        <v>10</v>
      </c>
      <c r="BD617" s="132"/>
      <c r="BE617" s="3">
        <v>1</v>
      </c>
      <c r="BF617" s="42">
        <v>44040</v>
      </c>
      <c r="BG617" s="130">
        <v>10</v>
      </c>
      <c r="BH617" s="22"/>
    </row>
    <row r="618" spans="1:60" x14ac:dyDescent="0.25">
      <c r="A618" s="30"/>
      <c r="B618" s="62"/>
      <c r="C618" s="128">
        <f t="shared" si="93"/>
        <v>1</v>
      </c>
      <c r="D618" s="129">
        <f t="shared" si="94"/>
        <v>1</v>
      </c>
      <c r="E618" s="33">
        <f t="shared" si="95"/>
        <v>35</v>
      </c>
      <c r="F618" s="33">
        <v>5</v>
      </c>
      <c r="G618" s="147">
        <v>44053</v>
      </c>
      <c r="H618" s="22"/>
      <c r="I618" s="3">
        <v>6</v>
      </c>
      <c r="J618" s="42">
        <v>44052</v>
      </c>
      <c r="K618" s="130">
        <v>5</v>
      </c>
      <c r="L618" s="22"/>
      <c r="M618" s="3">
        <v>8</v>
      </c>
      <c r="N618" s="42">
        <v>44051</v>
      </c>
      <c r="O618" s="130">
        <v>5</v>
      </c>
      <c r="P618" s="22"/>
      <c r="Q618" s="3">
        <v>8</v>
      </c>
      <c r="R618" s="42">
        <v>44050</v>
      </c>
      <c r="S618" s="130">
        <v>5</v>
      </c>
      <c r="T618" s="22"/>
      <c r="U618" s="3"/>
      <c r="V618" s="42"/>
      <c r="W618" s="130">
        <v>0</v>
      </c>
      <c r="X618" s="22"/>
      <c r="Y618" s="3"/>
      <c r="Z618" s="42"/>
      <c r="AA618" s="130">
        <v>0</v>
      </c>
      <c r="AB618" s="22"/>
      <c r="AC618" s="3">
        <v>3</v>
      </c>
      <c r="AD618" s="42">
        <v>44047</v>
      </c>
      <c r="AE618" s="130">
        <v>5</v>
      </c>
      <c r="AF618" s="22"/>
      <c r="AG618" s="3">
        <v>1</v>
      </c>
      <c r="AH618" s="42">
        <v>44046</v>
      </c>
      <c r="AI618" s="130">
        <v>5</v>
      </c>
      <c r="AJ618" s="132"/>
      <c r="AK618" s="3">
        <v>1</v>
      </c>
      <c r="AL618" s="42">
        <v>44045</v>
      </c>
      <c r="AM618" s="130">
        <v>5</v>
      </c>
      <c r="AN618" s="132"/>
      <c r="AO618" s="3"/>
      <c r="AP618" s="42"/>
      <c r="AQ618" s="130">
        <v>0</v>
      </c>
      <c r="AR618" s="132"/>
      <c r="AS618" s="3"/>
      <c r="AT618" s="42"/>
      <c r="AU618" s="130">
        <v>0</v>
      </c>
      <c r="AV618" s="132"/>
      <c r="AW618" s="3"/>
      <c r="AX618" s="42"/>
      <c r="AY618" s="130">
        <v>0</v>
      </c>
      <c r="AZ618" s="132"/>
      <c r="BA618" s="3">
        <v>1</v>
      </c>
      <c r="BB618" s="42">
        <v>44041</v>
      </c>
      <c r="BC618" s="130">
        <v>5</v>
      </c>
      <c r="BD618" s="132"/>
      <c r="BE618" s="3"/>
      <c r="BF618" s="42"/>
      <c r="BG618" s="130"/>
      <c r="BH618" s="22"/>
    </row>
    <row r="619" spans="1:60" x14ac:dyDescent="0.25">
      <c r="A619" s="30">
        <v>44053</v>
      </c>
      <c r="B619" s="62">
        <v>0.33333333333333331</v>
      </c>
      <c r="C619" s="128">
        <f t="shared" si="93"/>
        <v>2</v>
      </c>
      <c r="D619" s="129">
        <f t="shared" si="94"/>
        <v>2</v>
      </c>
      <c r="E619" s="33">
        <f t="shared" si="95"/>
        <v>130</v>
      </c>
      <c r="F619" s="33">
        <v>5</v>
      </c>
      <c r="G619" s="147">
        <v>44053</v>
      </c>
      <c r="H619" s="22"/>
      <c r="I619" s="3">
        <v>6</v>
      </c>
      <c r="J619" s="42">
        <v>44052</v>
      </c>
      <c r="K619" s="130">
        <v>10</v>
      </c>
      <c r="L619" s="22"/>
      <c r="M619" s="3">
        <v>8</v>
      </c>
      <c r="N619" s="42">
        <v>44051</v>
      </c>
      <c r="O619" s="130">
        <v>10</v>
      </c>
      <c r="P619" s="22"/>
      <c r="Q619" s="3">
        <v>8</v>
      </c>
      <c r="R619" s="42">
        <v>44050</v>
      </c>
      <c r="S619" s="130">
        <v>10</v>
      </c>
      <c r="T619" s="22"/>
      <c r="U619" s="3">
        <v>8</v>
      </c>
      <c r="V619" s="42">
        <v>44049</v>
      </c>
      <c r="W619" s="130">
        <v>10</v>
      </c>
      <c r="X619" s="22"/>
      <c r="Y619" s="3">
        <v>5</v>
      </c>
      <c r="Z619" s="42">
        <v>44048</v>
      </c>
      <c r="AA619" s="130">
        <v>10</v>
      </c>
      <c r="AB619" s="22"/>
      <c r="AC619" s="3">
        <v>3</v>
      </c>
      <c r="AD619" s="42">
        <v>44047</v>
      </c>
      <c r="AE619" s="130">
        <v>10</v>
      </c>
      <c r="AF619" s="22"/>
      <c r="AG619" s="3">
        <v>1</v>
      </c>
      <c r="AH619" s="42">
        <v>44046</v>
      </c>
      <c r="AI619" s="130">
        <v>10</v>
      </c>
      <c r="AJ619" s="132"/>
      <c r="AK619" s="3">
        <v>1</v>
      </c>
      <c r="AL619" s="42">
        <v>44045</v>
      </c>
      <c r="AM619" s="130">
        <v>10</v>
      </c>
      <c r="AN619" s="132"/>
      <c r="AO619" s="3">
        <v>1</v>
      </c>
      <c r="AP619" s="42">
        <v>44044</v>
      </c>
      <c r="AQ619" s="130">
        <v>10</v>
      </c>
      <c r="AR619" s="132"/>
      <c r="AS619" s="3">
        <v>1</v>
      </c>
      <c r="AT619" s="42">
        <v>44043</v>
      </c>
      <c r="AU619" s="130">
        <v>10</v>
      </c>
      <c r="AV619" s="132"/>
      <c r="AW619" s="3">
        <v>1</v>
      </c>
      <c r="AX619" s="42">
        <v>44042</v>
      </c>
      <c r="AY619" s="130">
        <v>10</v>
      </c>
      <c r="AZ619" s="132"/>
      <c r="BA619" s="3">
        <v>1</v>
      </c>
      <c r="BB619" s="42">
        <v>44041</v>
      </c>
      <c r="BC619" s="130">
        <v>10</v>
      </c>
      <c r="BD619" s="132"/>
      <c r="BE619" s="3">
        <v>1</v>
      </c>
      <c r="BF619" s="42">
        <v>44040</v>
      </c>
      <c r="BG619" s="130">
        <v>10</v>
      </c>
      <c r="BH619" s="22"/>
    </row>
    <row r="620" spans="1:60" x14ac:dyDescent="0.25">
      <c r="A620" s="30"/>
      <c r="B620" s="62"/>
      <c r="C620" s="128">
        <f t="shared" si="93"/>
        <v>1</v>
      </c>
      <c r="D620" s="129">
        <f t="shared" si="94"/>
        <v>1</v>
      </c>
      <c r="E620" s="33">
        <f t="shared" si="95"/>
        <v>60</v>
      </c>
      <c r="F620" s="33">
        <v>5</v>
      </c>
      <c r="G620" s="147">
        <v>44053</v>
      </c>
      <c r="H620" s="22"/>
      <c r="I620" s="3">
        <v>6</v>
      </c>
      <c r="J620" s="42">
        <v>44052</v>
      </c>
      <c r="K620" s="130">
        <v>5</v>
      </c>
      <c r="L620" s="22"/>
      <c r="M620" s="3">
        <v>8</v>
      </c>
      <c r="N620" s="42">
        <v>44051</v>
      </c>
      <c r="O620" s="130">
        <v>5</v>
      </c>
      <c r="P620" s="22"/>
      <c r="Q620" s="3">
        <v>8</v>
      </c>
      <c r="R620" s="42">
        <v>44050</v>
      </c>
      <c r="S620" s="130">
        <v>5</v>
      </c>
      <c r="T620" s="22"/>
      <c r="U620" s="3">
        <v>8</v>
      </c>
      <c r="V620" s="42">
        <v>44049</v>
      </c>
      <c r="W620" s="130">
        <v>5</v>
      </c>
      <c r="X620" s="22"/>
      <c r="Y620" s="3">
        <v>5</v>
      </c>
      <c r="Z620" s="42">
        <v>44048</v>
      </c>
      <c r="AA620" s="130">
        <v>5</v>
      </c>
      <c r="AB620" s="22"/>
      <c r="AC620" s="3">
        <v>3</v>
      </c>
      <c r="AD620" s="42">
        <v>44047</v>
      </c>
      <c r="AE620" s="130">
        <v>5</v>
      </c>
      <c r="AF620" s="22"/>
      <c r="AG620" s="3">
        <v>1</v>
      </c>
      <c r="AH620" s="42">
        <v>44046</v>
      </c>
      <c r="AI620" s="130">
        <v>5</v>
      </c>
      <c r="AJ620" s="132"/>
      <c r="AK620" s="3">
        <v>1</v>
      </c>
      <c r="AL620" s="42">
        <v>44045</v>
      </c>
      <c r="AM620" s="130">
        <v>5</v>
      </c>
      <c r="AN620" s="132"/>
      <c r="AO620" s="3">
        <v>1</v>
      </c>
      <c r="AP620" s="42">
        <v>44044</v>
      </c>
      <c r="AQ620" s="130">
        <v>5</v>
      </c>
      <c r="AR620" s="132"/>
      <c r="AS620" s="3"/>
      <c r="AT620" s="42"/>
      <c r="AU620" s="130">
        <v>0</v>
      </c>
      <c r="AV620" s="132"/>
      <c r="AW620" s="3">
        <v>1</v>
      </c>
      <c r="AX620" s="42">
        <v>44042</v>
      </c>
      <c r="AY620" s="130">
        <v>5</v>
      </c>
      <c r="AZ620" s="132"/>
      <c r="BA620" s="3">
        <v>1</v>
      </c>
      <c r="BB620" s="42">
        <v>44041</v>
      </c>
      <c r="BC620" s="130">
        <v>5</v>
      </c>
      <c r="BD620" s="132"/>
      <c r="BE620" s="3">
        <v>1</v>
      </c>
      <c r="BF620" s="42">
        <v>44040</v>
      </c>
      <c r="BG620" s="130">
        <v>5</v>
      </c>
      <c r="BH620" s="22"/>
    </row>
    <row r="621" spans="1:60" x14ac:dyDescent="0.25">
      <c r="A621" s="30"/>
      <c r="B621" s="62"/>
      <c r="C621" s="128">
        <f t="shared" si="93"/>
        <v>1</v>
      </c>
      <c r="D621" s="129">
        <f t="shared" si="94"/>
        <v>1</v>
      </c>
      <c r="E621" s="33">
        <f t="shared" si="95"/>
        <v>5</v>
      </c>
      <c r="F621" s="33">
        <v>5</v>
      </c>
      <c r="G621" s="147">
        <v>44053</v>
      </c>
      <c r="H621" s="22"/>
      <c r="I621" s="3">
        <v>6</v>
      </c>
      <c r="J621" s="42">
        <v>44052</v>
      </c>
      <c r="K621" s="130">
        <v>5</v>
      </c>
      <c r="L621" s="22"/>
      <c r="M621" s="3"/>
      <c r="N621" s="42"/>
      <c r="O621" s="130"/>
      <c r="P621" s="22"/>
      <c r="Q621" s="3"/>
      <c r="R621" s="42"/>
      <c r="S621" s="130"/>
      <c r="T621" s="22"/>
      <c r="U621" s="3"/>
      <c r="V621" s="42"/>
      <c r="W621" s="130"/>
      <c r="X621" s="22"/>
      <c r="Y621" s="3"/>
      <c r="Z621" s="42"/>
      <c r="AA621" s="130"/>
      <c r="AB621" s="22"/>
      <c r="AC621" s="3"/>
      <c r="AD621" s="42"/>
      <c r="AE621" s="130"/>
      <c r="AF621" s="22"/>
      <c r="AG621" s="3"/>
      <c r="AH621" s="42"/>
      <c r="AI621" s="130"/>
      <c r="AJ621" s="132"/>
      <c r="AK621" s="3"/>
      <c r="AL621" s="42"/>
      <c r="AM621" s="130"/>
      <c r="AN621" s="132"/>
      <c r="AO621" s="3"/>
      <c r="AP621" s="42"/>
      <c r="AQ621" s="130"/>
      <c r="AR621" s="132"/>
      <c r="AS621" s="3"/>
      <c r="AT621" s="42"/>
      <c r="AU621" s="130"/>
      <c r="AV621" s="132"/>
      <c r="AW621" s="3"/>
      <c r="AX621" s="42"/>
      <c r="AY621" s="130"/>
      <c r="AZ621" s="132"/>
      <c r="BA621" s="3"/>
      <c r="BB621" s="42"/>
      <c r="BC621" s="130"/>
      <c r="BD621" s="132"/>
      <c r="BE621" s="3"/>
      <c r="BF621" s="42"/>
      <c r="BG621" s="130"/>
      <c r="BH621" s="22"/>
    </row>
    <row r="622" spans="1:60" x14ac:dyDescent="0.25">
      <c r="A622" s="30">
        <v>44053</v>
      </c>
      <c r="B622" s="62">
        <v>0.375</v>
      </c>
      <c r="C622" s="128">
        <f t="shared" si="93"/>
        <v>2</v>
      </c>
      <c r="D622" s="129">
        <f t="shared" si="94"/>
        <v>2</v>
      </c>
      <c r="E622" s="33">
        <f t="shared" si="95"/>
        <v>130</v>
      </c>
      <c r="F622" s="33">
        <v>5</v>
      </c>
      <c r="G622" s="147">
        <v>44053</v>
      </c>
      <c r="H622" s="22"/>
      <c r="I622" s="3">
        <v>6</v>
      </c>
      <c r="J622" s="42">
        <v>44052</v>
      </c>
      <c r="K622" s="130">
        <v>10</v>
      </c>
      <c r="L622" s="22"/>
      <c r="M622" s="3">
        <v>8</v>
      </c>
      <c r="N622" s="42">
        <v>44051</v>
      </c>
      <c r="O622" s="130">
        <v>10</v>
      </c>
      <c r="P622" s="22"/>
      <c r="Q622" s="3">
        <v>8</v>
      </c>
      <c r="R622" s="42">
        <v>44050</v>
      </c>
      <c r="S622" s="130">
        <v>10</v>
      </c>
      <c r="T622" s="22"/>
      <c r="U622" s="3">
        <v>8</v>
      </c>
      <c r="V622" s="42">
        <v>44049</v>
      </c>
      <c r="W622" s="130">
        <v>10</v>
      </c>
      <c r="X622" s="22"/>
      <c r="Y622" s="3">
        <v>5</v>
      </c>
      <c r="Z622" s="42">
        <v>44048</v>
      </c>
      <c r="AA622" s="130">
        <v>10</v>
      </c>
      <c r="AB622" s="22"/>
      <c r="AC622" s="3">
        <v>3</v>
      </c>
      <c r="AD622" s="42">
        <v>44047</v>
      </c>
      <c r="AE622" s="130">
        <v>10</v>
      </c>
      <c r="AF622" s="22"/>
      <c r="AG622" s="3">
        <v>1</v>
      </c>
      <c r="AH622" s="42">
        <v>44046</v>
      </c>
      <c r="AI622" s="130">
        <v>10</v>
      </c>
      <c r="AJ622" s="132"/>
      <c r="AK622" s="3">
        <v>1</v>
      </c>
      <c r="AL622" s="42">
        <v>44045</v>
      </c>
      <c r="AM622" s="130">
        <v>10</v>
      </c>
      <c r="AN622" s="132"/>
      <c r="AO622" s="3">
        <v>1</v>
      </c>
      <c r="AP622" s="42">
        <v>44044</v>
      </c>
      <c r="AQ622" s="130">
        <v>10</v>
      </c>
      <c r="AR622" s="132"/>
      <c r="AS622" s="3">
        <v>1</v>
      </c>
      <c r="AT622" s="42">
        <v>44043</v>
      </c>
      <c r="AU622" s="130">
        <v>10</v>
      </c>
      <c r="AV622" s="132"/>
      <c r="AW622" s="3">
        <v>1</v>
      </c>
      <c r="AX622" s="42">
        <v>44042</v>
      </c>
      <c r="AY622" s="130">
        <v>10</v>
      </c>
      <c r="AZ622" s="132"/>
      <c r="BA622" s="3">
        <v>1</v>
      </c>
      <c r="BB622" s="42">
        <v>44041</v>
      </c>
      <c r="BC622" s="130">
        <v>10</v>
      </c>
      <c r="BD622" s="132"/>
      <c r="BE622" s="3">
        <v>1</v>
      </c>
      <c r="BF622" s="42">
        <v>44040</v>
      </c>
      <c r="BG622" s="130">
        <v>10</v>
      </c>
      <c r="BH622" s="22"/>
    </row>
    <row r="623" spans="1:60" x14ac:dyDescent="0.25">
      <c r="A623" s="30"/>
      <c r="B623" s="62"/>
      <c r="C623" s="128">
        <f t="shared" si="93"/>
        <v>1</v>
      </c>
      <c r="D623" s="129">
        <f t="shared" si="94"/>
        <v>1</v>
      </c>
      <c r="E623" s="33">
        <f t="shared" si="95"/>
        <v>10</v>
      </c>
      <c r="F623" s="33">
        <v>5</v>
      </c>
      <c r="G623" s="147">
        <v>44053</v>
      </c>
      <c r="H623" s="22"/>
      <c r="I623" s="3">
        <v>6</v>
      </c>
      <c r="J623" s="42">
        <v>44052</v>
      </c>
      <c r="K623" s="130">
        <v>5</v>
      </c>
      <c r="L623" s="22"/>
      <c r="M623" s="3">
        <v>8</v>
      </c>
      <c r="N623" s="42">
        <v>44051</v>
      </c>
      <c r="O623" s="130">
        <v>5</v>
      </c>
      <c r="P623" s="22"/>
      <c r="Q623" s="3"/>
      <c r="R623" s="42"/>
      <c r="S623" s="130"/>
      <c r="T623" s="22"/>
      <c r="U623" s="3"/>
      <c r="V623" s="42"/>
      <c r="W623" s="130"/>
      <c r="X623" s="22"/>
      <c r="Y623" s="3"/>
      <c r="Z623" s="42"/>
      <c r="AA623" s="130"/>
      <c r="AB623" s="22"/>
      <c r="AC623" s="3"/>
      <c r="AD623" s="42"/>
      <c r="AE623" s="130"/>
      <c r="AF623" s="22"/>
      <c r="AG623" s="3"/>
      <c r="AH623" s="42"/>
      <c r="AI623" s="130"/>
      <c r="AJ623" s="132"/>
      <c r="AK623" s="3"/>
      <c r="AL623" s="42"/>
      <c r="AM623" s="130"/>
      <c r="AN623" s="132"/>
      <c r="AO623" s="3"/>
      <c r="AP623" s="42"/>
      <c r="AQ623" s="130"/>
      <c r="AR623" s="132"/>
      <c r="AS623" s="3"/>
      <c r="AT623" s="42"/>
      <c r="AU623" s="130"/>
      <c r="AV623" s="132"/>
      <c r="AW623" s="3"/>
      <c r="AX623" s="42"/>
      <c r="AY623" s="130"/>
      <c r="AZ623" s="132"/>
      <c r="BA623" s="3"/>
      <c r="BB623" s="42"/>
      <c r="BC623" s="130"/>
      <c r="BD623" s="132"/>
      <c r="BE623" s="3"/>
      <c r="BF623" s="42"/>
      <c r="BG623" s="130"/>
      <c r="BH623" s="22"/>
    </row>
    <row r="624" spans="1:60" x14ac:dyDescent="0.25">
      <c r="A624" s="30">
        <v>44053</v>
      </c>
      <c r="B624" s="62">
        <v>0.41666666666666669</v>
      </c>
      <c r="C624" s="128">
        <f t="shared" si="93"/>
        <v>3</v>
      </c>
      <c r="D624" s="129">
        <f t="shared" si="94"/>
        <v>3</v>
      </c>
      <c r="E624" s="33">
        <f t="shared" si="95"/>
        <v>195</v>
      </c>
      <c r="F624" s="33">
        <v>5</v>
      </c>
      <c r="G624" s="147">
        <v>44053</v>
      </c>
      <c r="H624" s="22"/>
      <c r="I624" s="3">
        <v>6</v>
      </c>
      <c r="J624" s="42">
        <v>44052</v>
      </c>
      <c r="K624" s="130">
        <v>15</v>
      </c>
      <c r="L624" s="22"/>
      <c r="M624" s="3">
        <v>8</v>
      </c>
      <c r="N624" s="42">
        <v>44051</v>
      </c>
      <c r="O624" s="130">
        <v>15</v>
      </c>
      <c r="P624" s="22"/>
      <c r="Q624" s="3">
        <v>8</v>
      </c>
      <c r="R624" s="42">
        <v>44050</v>
      </c>
      <c r="S624" s="130">
        <v>15</v>
      </c>
      <c r="T624" s="22"/>
      <c r="U624" s="3">
        <v>8</v>
      </c>
      <c r="V624" s="42">
        <v>44049</v>
      </c>
      <c r="W624" s="130">
        <v>15</v>
      </c>
      <c r="X624" s="22"/>
      <c r="Y624" s="3">
        <v>5</v>
      </c>
      <c r="Z624" s="42">
        <v>44048</v>
      </c>
      <c r="AA624" s="130">
        <v>15</v>
      </c>
      <c r="AB624" s="22"/>
      <c r="AC624" s="3">
        <v>3</v>
      </c>
      <c r="AD624" s="42">
        <v>44047</v>
      </c>
      <c r="AE624" s="130">
        <v>15</v>
      </c>
      <c r="AF624" s="22"/>
      <c r="AG624" s="3">
        <v>1</v>
      </c>
      <c r="AH624" s="42">
        <v>44046</v>
      </c>
      <c r="AI624" s="130">
        <v>15</v>
      </c>
      <c r="AJ624" s="132"/>
      <c r="AK624" s="3">
        <v>1</v>
      </c>
      <c r="AL624" s="42">
        <v>44045</v>
      </c>
      <c r="AM624" s="130">
        <v>15</v>
      </c>
      <c r="AN624" s="132"/>
      <c r="AO624" s="3">
        <v>1</v>
      </c>
      <c r="AP624" s="42">
        <v>44044</v>
      </c>
      <c r="AQ624" s="130">
        <v>15</v>
      </c>
      <c r="AR624" s="132"/>
      <c r="AS624" s="3">
        <v>1</v>
      </c>
      <c r="AT624" s="42">
        <v>44043</v>
      </c>
      <c r="AU624" s="130">
        <v>15</v>
      </c>
      <c r="AV624" s="132"/>
      <c r="AW624" s="3">
        <v>1</v>
      </c>
      <c r="AX624" s="42">
        <v>44042</v>
      </c>
      <c r="AY624" s="130">
        <v>15</v>
      </c>
      <c r="AZ624" s="132"/>
      <c r="BA624" s="3">
        <v>1</v>
      </c>
      <c r="BB624" s="42">
        <v>44041</v>
      </c>
      <c r="BC624" s="130">
        <v>15</v>
      </c>
      <c r="BD624" s="132"/>
      <c r="BE624" s="3">
        <v>1</v>
      </c>
      <c r="BF624" s="42">
        <v>44040</v>
      </c>
      <c r="BG624" s="130">
        <v>15</v>
      </c>
      <c r="BH624" s="22"/>
    </row>
    <row r="625" spans="1:60" x14ac:dyDescent="0.25">
      <c r="A625" s="30">
        <v>44053</v>
      </c>
      <c r="B625" s="62">
        <v>0.45833333333333331</v>
      </c>
      <c r="C625" s="128">
        <f t="shared" si="93"/>
        <v>2</v>
      </c>
      <c r="D625" s="129">
        <f t="shared" si="94"/>
        <v>2</v>
      </c>
      <c r="E625" s="33">
        <f t="shared" si="95"/>
        <v>130</v>
      </c>
      <c r="F625" s="33">
        <v>5</v>
      </c>
      <c r="G625" s="147">
        <v>44053</v>
      </c>
      <c r="H625" s="22"/>
      <c r="I625" s="3">
        <v>6</v>
      </c>
      <c r="J625" s="42">
        <v>44052</v>
      </c>
      <c r="K625" s="130">
        <v>10</v>
      </c>
      <c r="L625" s="22"/>
      <c r="M625" s="3">
        <v>8</v>
      </c>
      <c r="N625" s="42">
        <v>44051</v>
      </c>
      <c r="O625" s="130">
        <v>10</v>
      </c>
      <c r="P625" s="22"/>
      <c r="Q625" s="3">
        <v>8</v>
      </c>
      <c r="R625" s="42">
        <v>44050</v>
      </c>
      <c r="S625" s="130">
        <v>10</v>
      </c>
      <c r="T625" s="22"/>
      <c r="U625" s="3">
        <v>8</v>
      </c>
      <c r="V625" s="42">
        <v>44049</v>
      </c>
      <c r="W625" s="130">
        <v>10</v>
      </c>
      <c r="X625" s="22"/>
      <c r="Y625" s="3">
        <v>5</v>
      </c>
      <c r="Z625" s="42">
        <v>44048</v>
      </c>
      <c r="AA625" s="130">
        <v>10</v>
      </c>
      <c r="AB625" s="22"/>
      <c r="AC625" s="3">
        <v>3</v>
      </c>
      <c r="AD625" s="42">
        <v>44047</v>
      </c>
      <c r="AE625" s="130">
        <v>10</v>
      </c>
      <c r="AF625" s="22"/>
      <c r="AG625" s="3">
        <v>1</v>
      </c>
      <c r="AH625" s="42">
        <v>44046</v>
      </c>
      <c r="AI625" s="130">
        <v>10</v>
      </c>
      <c r="AJ625" s="132"/>
      <c r="AK625" s="3">
        <v>1</v>
      </c>
      <c r="AL625" s="42">
        <v>44045</v>
      </c>
      <c r="AM625" s="130">
        <v>10</v>
      </c>
      <c r="AN625" s="132"/>
      <c r="AO625" s="3">
        <v>1</v>
      </c>
      <c r="AP625" s="42">
        <v>44044</v>
      </c>
      <c r="AQ625" s="130">
        <v>10</v>
      </c>
      <c r="AR625" s="132"/>
      <c r="AS625" s="3">
        <v>1</v>
      </c>
      <c r="AT625" s="42">
        <v>44043</v>
      </c>
      <c r="AU625" s="130">
        <v>10</v>
      </c>
      <c r="AV625" s="132"/>
      <c r="AW625" s="3">
        <v>1</v>
      </c>
      <c r="AX625" s="42">
        <v>44042</v>
      </c>
      <c r="AY625" s="130">
        <v>10</v>
      </c>
      <c r="AZ625" s="132"/>
      <c r="BA625" s="3">
        <v>1</v>
      </c>
      <c r="BB625" s="42">
        <v>44041</v>
      </c>
      <c r="BC625" s="130">
        <v>10</v>
      </c>
      <c r="BD625" s="132"/>
      <c r="BE625" s="3">
        <v>1</v>
      </c>
      <c r="BF625" s="42">
        <v>44040</v>
      </c>
      <c r="BG625" s="130">
        <v>10</v>
      </c>
      <c r="BH625" s="22"/>
    </row>
    <row r="626" spans="1:60" x14ac:dyDescent="0.25">
      <c r="A626" s="30"/>
      <c r="B626" s="62"/>
      <c r="C626" s="128">
        <f t="shared" si="93"/>
        <v>1</v>
      </c>
      <c r="D626" s="129">
        <f t="shared" si="94"/>
        <v>1</v>
      </c>
      <c r="E626" s="33">
        <f t="shared" si="95"/>
        <v>45</v>
      </c>
      <c r="F626" s="33">
        <v>5</v>
      </c>
      <c r="G626" s="147">
        <v>44053</v>
      </c>
      <c r="H626" s="22"/>
      <c r="I626" s="3">
        <v>6</v>
      </c>
      <c r="J626" s="42">
        <v>44052</v>
      </c>
      <c r="K626" s="130">
        <v>5</v>
      </c>
      <c r="L626" s="22"/>
      <c r="M626" s="3">
        <v>8</v>
      </c>
      <c r="N626" s="42">
        <v>44051</v>
      </c>
      <c r="O626" s="130">
        <v>5</v>
      </c>
      <c r="P626" s="22"/>
      <c r="Q626" s="3"/>
      <c r="R626" s="42"/>
      <c r="S626" s="130">
        <v>0</v>
      </c>
      <c r="T626" s="22"/>
      <c r="U626" s="3">
        <v>8</v>
      </c>
      <c r="V626" s="42">
        <v>44049</v>
      </c>
      <c r="W626" s="130">
        <v>5</v>
      </c>
      <c r="X626" s="22"/>
      <c r="Y626" s="3">
        <v>5</v>
      </c>
      <c r="Z626" s="42">
        <v>44048</v>
      </c>
      <c r="AA626" s="130">
        <v>5</v>
      </c>
      <c r="AB626" s="22"/>
      <c r="AC626" s="3">
        <v>3</v>
      </c>
      <c r="AD626" s="42">
        <v>44047</v>
      </c>
      <c r="AE626" s="130">
        <v>5</v>
      </c>
      <c r="AF626" s="22"/>
      <c r="AG626" s="3">
        <v>1</v>
      </c>
      <c r="AH626" s="42">
        <v>44046</v>
      </c>
      <c r="AI626" s="130">
        <v>5</v>
      </c>
      <c r="AJ626" s="132"/>
      <c r="AK626" s="3"/>
      <c r="AL626" s="42"/>
      <c r="AM626" s="130">
        <v>0</v>
      </c>
      <c r="AN626" s="132"/>
      <c r="AO626" s="3"/>
      <c r="AP626" s="42"/>
      <c r="AQ626" s="130">
        <v>0</v>
      </c>
      <c r="AR626" s="132"/>
      <c r="AS626" s="3"/>
      <c r="AT626" s="42"/>
      <c r="AU626" s="130">
        <v>0</v>
      </c>
      <c r="AV626" s="132"/>
      <c r="AW626" s="3">
        <v>1</v>
      </c>
      <c r="AX626" s="42">
        <v>44042</v>
      </c>
      <c r="AY626" s="130">
        <v>5</v>
      </c>
      <c r="AZ626" s="132"/>
      <c r="BA626" s="3">
        <v>1</v>
      </c>
      <c r="BB626" s="42">
        <v>44041</v>
      </c>
      <c r="BC626" s="130">
        <v>5</v>
      </c>
      <c r="BD626" s="132"/>
      <c r="BE626" s="3">
        <v>1</v>
      </c>
      <c r="BF626" s="42">
        <v>44040</v>
      </c>
      <c r="BG626" s="130">
        <v>5</v>
      </c>
      <c r="BH626" s="22"/>
    </row>
    <row r="627" spans="1:60" x14ac:dyDescent="0.25">
      <c r="A627" s="30"/>
      <c r="B627" s="62"/>
      <c r="C627" s="128">
        <f t="shared" si="93"/>
        <v>1</v>
      </c>
      <c r="D627" s="129">
        <f t="shared" si="94"/>
        <v>1</v>
      </c>
      <c r="E627" s="33">
        <f t="shared" si="95"/>
        <v>30</v>
      </c>
      <c r="F627" s="33">
        <v>5</v>
      </c>
      <c r="G627" s="147">
        <v>44053</v>
      </c>
      <c r="H627" s="22"/>
      <c r="I627" s="3"/>
      <c r="J627" s="42"/>
      <c r="K627" s="130">
        <v>0</v>
      </c>
      <c r="L627" s="22"/>
      <c r="M627" s="3"/>
      <c r="N627" s="42"/>
      <c r="O627" s="130">
        <v>0</v>
      </c>
      <c r="P627" s="22"/>
      <c r="Q627" s="3">
        <v>8</v>
      </c>
      <c r="R627" s="42">
        <v>44050</v>
      </c>
      <c r="S627" s="130">
        <v>5</v>
      </c>
      <c r="T627" s="22"/>
      <c r="U627" s="3">
        <v>8</v>
      </c>
      <c r="V627" s="42">
        <v>44049</v>
      </c>
      <c r="W627" s="130">
        <v>5</v>
      </c>
      <c r="X627" s="22"/>
      <c r="Y627" s="3">
        <v>5</v>
      </c>
      <c r="Z627" s="42">
        <v>44048</v>
      </c>
      <c r="AA627" s="130">
        <v>5</v>
      </c>
      <c r="AB627" s="22"/>
      <c r="AC627" s="3">
        <v>3</v>
      </c>
      <c r="AD627" s="42">
        <v>44047</v>
      </c>
      <c r="AE627" s="130">
        <v>5</v>
      </c>
      <c r="AF627" s="22"/>
      <c r="AG627" s="3">
        <v>1</v>
      </c>
      <c r="AH627" s="42">
        <v>44046</v>
      </c>
      <c r="AI627" s="130">
        <v>5</v>
      </c>
      <c r="AJ627" s="22"/>
      <c r="AK627" s="3">
        <v>1</v>
      </c>
      <c r="AL627" s="42">
        <v>44045</v>
      </c>
      <c r="AM627" s="130">
        <v>5</v>
      </c>
      <c r="AN627" s="132"/>
      <c r="AO627" s="3"/>
      <c r="AP627" s="42"/>
      <c r="AQ627" s="130"/>
      <c r="AR627" s="132"/>
      <c r="AS627" s="3"/>
      <c r="AT627" s="42"/>
      <c r="AU627" s="130"/>
      <c r="AV627" s="132"/>
      <c r="AW627" s="3"/>
      <c r="AX627" s="42"/>
      <c r="AY627" s="130"/>
      <c r="AZ627" s="132"/>
      <c r="BA627" s="3"/>
      <c r="BB627" s="42"/>
      <c r="BC627" s="130"/>
      <c r="BD627" s="132"/>
      <c r="BE627" s="3"/>
      <c r="BF627" s="42"/>
      <c r="BG627" s="130"/>
      <c r="BH627" s="22"/>
    </row>
    <row r="628" spans="1:60" x14ac:dyDescent="0.25">
      <c r="A628" s="30">
        <v>44053</v>
      </c>
      <c r="B628" s="62">
        <v>0.54166666666666663</v>
      </c>
      <c r="C628" s="128">
        <f t="shared" si="93"/>
        <v>2</v>
      </c>
      <c r="D628" s="129">
        <f t="shared" si="94"/>
        <v>2</v>
      </c>
      <c r="E628" s="33">
        <f t="shared" si="95"/>
        <v>130</v>
      </c>
      <c r="F628" s="33">
        <v>5</v>
      </c>
      <c r="G628" s="147">
        <v>44053</v>
      </c>
      <c r="H628" s="22"/>
      <c r="I628" s="3">
        <v>6</v>
      </c>
      <c r="J628" s="42">
        <v>44052</v>
      </c>
      <c r="K628" s="130">
        <v>10</v>
      </c>
      <c r="L628" s="22"/>
      <c r="M628" s="3">
        <v>8</v>
      </c>
      <c r="N628" s="42">
        <v>44051</v>
      </c>
      <c r="O628" s="130">
        <v>10</v>
      </c>
      <c r="P628" s="22"/>
      <c r="Q628" s="3">
        <v>8</v>
      </c>
      <c r="R628" s="42">
        <v>44050</v>
      </c>
      <c r="S628" s="130">
        <v>10</v>
      </c>
      <c r="T628" s="22"/>
      <c r="U628" s="3">
        <v>8</v>
      </c>
      <c r="V628" s="42">
        <v>44049</v>
      </c>
      <c r="W628" s="130">
        <v>10</v>
      </c>
      <c r="X628" s="22"/>
      <c r="Y628" s="3">
        <v>5</v>
      </c>
      <c r="Z628" s="42">
        <v>44048</v>
      </c>
      <c r="AA628" s="130">
        <v>10</v>
      </c>
      <c r="AB628" s="22"/>
      <c r="AC628" s="3">
        <v>3</v>
      </c>
      <c r="AD628" s="42">
        <v>44047</v>
      </c>
      <c r="AE628" s="130">
        <v>10</v>
      </c>
      <c r="AF628" s="22"/>
      <c r="AG628" s="3">
        <v>1</v>
      </c>
      <c r="AH628" s="42">
        <v>44046</v>
      </c>
      <c r="AI628" s="130">
        <v>10</v>
      </c>
      <c r="AJ628" s="132"/>
      <c r="AK628" s="3">
        <v>1</v>
      </c>
      <c r="AL628" s="42">
        <v>44045</v>
      </c>
      <c r="AM628" s="130">
        <v>10</v>
      </c>
      <c r="AN628" s="132"/>
      <c r="AO628" s="3">
        <v>1</v>
      </c>
      <c r="AP628" s="42">
        <v>44044</v>
      </c>
      <c r="AQ628" s="130">
        <v>10</v>
      </c>
      <c r="AR628" s="132"/>
      <c r="AS628" s="3">
        <v>1</v>
      </c>
      <c r="AT628" s="42">
        <v>44043</v>
      </c>
      <c r="AU628" s="130">
        <v>10</v>
      </c>
      <c r="AV628" s="132"/>
      <c r="AW628" s="3">
        <v>1</v>
      </c>
      <c r="AX628" s="42">
        <v>44042</v>
      </c>
      <c r="AY628" s="130">
        <v>10</v>
      </c>
      <c r="AZ628" s="132"/>
      <c r="BA628" s="3">
        <v>1</v>
      </c>
      <c r="BB628" s="42">
        <v>44041</v>
      </c>
      <c r="BC628" s="130">
        <v>10</v>
      </c>
      <c r="BD628" s="132"/>
      <c r="BE628" s="3">
        <v>1</v>
      </c>
      <c r="BF628" s="42">
        <v>44040</v>
      </c>
      <c r="BG628" s="130">
        <v>10</v>
      </c>
      <c r="BH628" s="22"/>
    </row>
    <row r="629" spans="1:60" x14ac:dyDescent="0.25">
      <c r="A629" s="30"/>
      <c r="B629" s="62"/>
      <c r="C629" s="128">
        <f t="shared" si="93"/>
        <v>1</v>
      </c>
      <c r="D629" s="129">
        <f t="shared" si="94"/>
        <v>1</v>
      </c>
      <c r="E629" s="33">
        <f t="shared" si="95"/>
        <v>45</v>
      </c>
      <c r="F629" s="33">
        <v>5</v>
      </c>
      <c r="G629" s="147">
        <v>44053</v>
      </c>
      <c r="H629" s="22"/>
      <c r="I629" s="3">
        <v>6</v>
      </c>
      <c r="J629" s="42">
        <v>44052</v>
      </c>
      <c r="K629" s="130">
        <v>5</v>
      </c>
      <c r="L629" s="22"/>
      <c r="M629" s="3">
        <v>8</v>
      </c>
      <c r="N629" s="42">
        <v>44051</v>
      </c>
      <c r="O629" s="130">
        <v>5</v>
      </c>
      <c r="P629" s="22"/>
      <c r="Q629" s="3">
        <v>8</v>
      </c>
      <c r="R629" s="42">
        <v>44050</v>
      </c>
      <c r="S629" s="130">
        <v>5</v>
      </c>
      <c r="T629" s="22"/>
      <c r="U629" s="3">
        <v>8</v>
      </c>
      <c r="V629" s="42">
        <v>44049</v>
      </c>
      <c r="W629" s="130">
        <v>5</v>
      </c>
      <c r="X629" s="22"/>
      <c r="Y629" s="3"/>
      <c r="Z629" s="42"/>
      <c r="AA629" s="130">
        <v>0</v>
      </c>
      <c r="AB629" s="22"/>
      <c r="AC629" s="3"/>
      <c r="AD629" s="42"/>
      <c r="AE629" s="130">
        <v>0</v>
      </c>
      <c r="AF629" s="22"/>
      <c r="AG629" s="3"/>
      <c r="AH629" s="42"/>
      <c r="AI629" s="130">
        <v>0</v>
      </c>
      <c r="AJ629" s="132"/>
      <c r="AK629" s="3"/>
      <c r="AL629" s="42"/>
      <c r="AM629" s="130">
        <v>0</v>
      </c>
      <c r="AN629" s="132"/>
      <c r="AO629" s="3">
        <v>1</v>
      </c>
      <c r="AP629" s="42">
        <v>44044</v>
      </c>
      <c r="AQ629" s="130">
        <v>5</v>
      </c>
      <c r="AR629" s="132"/>
      <c r="AS629" s="3">
        <v>1</v>
      </c>
      <c r="AT629" s="42">
        <v>44043</v>
      </c>
      <c r="AU629" s="130">
        <v>5</v>
      </c>
      <c r="AV629" s="132"/>
      <c r="AW629" s="3">
        <v>1</v>
      </c>
      <c r="AX629" s="42">
        <v>44042</v>
      </c>
      <c r="AY629" s="130">
        <v>5</v>
      </c>
      <c r="AZ629" s="132"/>
      <c r="BA629" s="3">
        <v>1</v>
      </c>
      <c r="BB629" s="42">
        <v>44041</v>
      </c>
      <c r="BC629" s="130">
        <v>5</v>
      </c>
      <c r="BD629" s="132"/>
      <c r="BE629" s="3">
        <v>1</v>
      </c>
      <c r="BF629" s="42">
        <v>44040</v>
      </c>
      <c r="BG629" s="130">
        <v>5</v>
      </c>
      <c r="BH629" s="22"/>
    </row>
    <row r="630" spans="1:60" x14ac:dyDescent="0.25">
      <c r="A630" s="30"/>
      <c r="B630" s="62"/>
      <c r="C630" s="128">
        <f t="shared" si="93"/>
        <v>1</v>
      </c>
      <c r="D630" s="129">
        <f t="shared" si="94"/>
        <v>1</v>
      </c>
      <c r="E630" s="33">
        <f t="shared" si="95"/>
        <v>15</v>
      </c>
      <c r="F630" s="33">
        <v>5</v>
      </c>
      <c r="G630" s="147">
        <v>44053</v>
      </c>
      <c r="H630" s="22"/>
      <c r="I630" s="3">
        <v>6</v>
      </c>
      <c r="J630" s="42">
        <v>44052</v>
      </c>
      <c r="K630" s="130">
        <v>5</v>
      </c>
      <c r="L630" s="22"/>
      <c r="M630" s="3"/>
      <c r="N630" s="42"/>
      <c r="O630" s="130">
        <v>0</v>
      </c>
      <c r="P630" s="22"/>
      <c r="Q630" s="3">
        <v>8</v>
      </c>
      <c r="R630" s="42">
        <v>44050</v>
      </c>
      <c r="S630" s="130">
        <v>5</v>
      </c>
      <c r="T630" s="22"/>
      <c r="U630" s="3">
        <v>8</v>
      </c>
      <c r="V630" s="42">
        <v>44049</v>
      </c>
      <c r="W630" s="130">
        <v>5</v>
      </c>
      <c r="X630" s="22"/>
      <c r="Y630" s="3"/>
      <c r="Z630" s="42"/>
      <c r="AA630" s="130"/>
      <c r="AB630" s="22"/>
      <c r="AC630" s="3"/>
      <c r="AD630" s="42"/>
      <c r="AE630" s="130"/>
      <c r="AF630" s="22"/>
      <c r="AG630" s="3"/>
      <c r="AH630" s="42"/>
      <c r="AI630" s="130"/>
      <c r="AJ630" s="132"/>
      <c r="AK630" s="3"/>
      <c r="AL630" s="42"/>
      <c r="AM630" s="130"/>
      <c r="AN630" s="132"/>
      <c r="AO630" s="3"/>
      <c r="AP630" s="42"/>
      <c r="AQ630" s="130"/>
      <c r="AR630" s="132"/>
      <c r="AS630" s="3"/>
      <c r="AT630" s="42"/>
      <c r="AU630" s="130"/>
      <c r="AV630" s="132"/>
      <c r="AW630" s="3"/>
      <c r="AX630" s="42"/>
      <c r="AY630" s="130"/>
      <c r="AZ630" s="132"/>
      <c r="BA630" s="3"/>
      <c r="BB630" s="42"/>
      <c r="BC630" s="130"/>
      <c r="BD630" s="132"/>
      <c r="BE630" s="3"/>
      <c r="BF630" s="42"/>
      <c r="BG630" s="130"/>
      <c r="BH630" s="22"/>
    </row>
    <row r="631" spans="1:60" x14ac:dyDescent="0.25">
      <c r="A631" s="30">
        <v>44053</v>
      </c>
      <c r="B631" s="62">
        <v>0.58333333333333337</v>
      </c>
      <c r="C631" s="128">
        <f t="shared" si="93"/>
        <v>3</v>
      </c>
      <c r="D631" s="129">
        <f t="shared" si="94"/>
        <v>3</v>
      </c>
      <c r="E631" s="33">
        <f t="shared" si="95"/>
        <v>195</v>
      </c>
      <c r="F631" s="33">
        <v>5</v>
      </c>
      <c r="G631" s="147">
        <v>44053</v>
      </c>
      <c r="H631" s="22"/>
      <c r="I631" s="3">
        <v>6</v>
      </c>
      <c r="J631" s="42">
        <v>44052</v>
      </c>
      <c r="K631" s="130">
        <v>15</v>
      </c>
      <c r="L631" s="22"/>
      <c r="M631" s="3">
        <v>8</v>
      </c>
      <c r="N631" s="42">
        <v>44051</v>
      </c>
      <c r="O631" s="130">
        <v>15</v>
      </c>
      <c r="P631" s="22"/>
      <c r="Q631" s="3">
        <v>8</v>
      </c>
      <c r="R631" s="42">
        <v>44050</v>
      </c>
      <c r="S631" s="130">
        <v>15</v>
      </c>
      <c r="T631" s="22"/>
      <c r="U631" s="3">
        <v>8</v>
      </c>
      <c r="V631" s="42">
        <v>44049</v>
      </c>
      <c r="W631" s="130">
        <v>15</v>
      </c>
      <c r="X631" s="22"/>
      <c r="Y631" s="3">
        <v>5</v>
      </c>
      <c r="Z631" s="42">
        <v>44048</v>
      </c>
      <c r="AA631" s="130">
        <v>15</v>
      </c>
      <c r="AB631" s="22"/>
      <c r="AC631" s="3">
        <v>3</v>
      </c>
      <c r="AD631" s="42">
        <v>44047</v>
      </c>
      <c r="AE631" s="130">
        <v>15</v>
      </c>
      <c r="AF631" s="22"/>
      <c r="AG631" s="3">
        <v>1</v>
      </c>
      <c r="AH631" s="42">
        <v>44046</v>
      </c>
      <c r="AI631" s="130">
        <v>15</v>
      </c>
      <c r="AJ631" s="132"/>
      <c r="AK631" s="3">
        <v>1</v>
      </c>
      <c r="AL631" s="42">
        <v>44045</v>
      </c>
      <c r="AM631" s="130">
        <v>15</v>
      </c>
      <c r="AN631" s="132"/>
      <c r="AO631" s="3">
        <v>1</v>
      </c>
      <c r="AP631" s="42">
        <v>44044</v>
      </c>
      <c r="AQ631" s="130">
        <v>15</v>
      </c>
      <c r="AR631" s="132"/>
      <c r="AS631" s="3">
        <v>1</v>
      </c>
      <c r="AT631" s="42">
        <v>44043</v>
      </c>
      <c r="AU631" s="130">
        <v>15</v>
      </c>
      <c r="AV631" s="132"/>
      <c r="AW631" s="3">
        <v>1</v>
      </c>
      <c r="AX631" s="42">
        <v>44042</v>
      </c>
      <c r="AY631" s="130">
        <v>15</v>
      </c>
      <c r="AZ631" s="132"/>
      <c r="BA631" s="3">
        <v>1</v>
      </c>
      <c r="BB631" s="42">
        <v>44041</v>
      </c>
      <c r="BC631" s="130">
        <v>15</v>
      </c>
      <c r="BD631" s="132"/>
      <c r="BE631" s="3">
        <v>1</v>
      </c>
      <c r="BF631" s="42">
        <v>44040</v>
      </c>
      <c r="BG631" s="130">
        <v>15</v>
      </c>
      <c r="BH631" s="22"/>
    </row>
    <row r="632" spans="1:60" x14ac:dyDescent="0.25">
      <c r="A632" s="30"/>
      <c r="B632" s="62"/>
      <c r="C632" s="128">
        <f t="shared" si="93"/>
        <v>1</v>
      </c>
      <c r="D632" s="129">
        <f t="shared" si="94"/>
        <v>1</v>
      </c>
      <c r="E632" s="33">
        <f t="shared" si="95"/>
        <v>55</v>
      </c>
      <c r="F632" s="33">
        <v>5</v>
      </c>
      <c r="G632" s="147">
        <v>44053</v>
      </c>
      <c r="H632" s="22"/>
      <c r="I632" s="3">
        <v>6</v>
      </c>
      <c r="J632" s="42">
        <v>44052</v>
      </c>
      <c r="K632" s="130">
        <v>5</v>
      </c>
      <c r="L632" s="22"/>
      <c r="M632" s="3">
        <v>8</v>
      </c>
      <c r="N632" s="42">
        <v>44051</v>
      </c>
      <c r="O632" s="130">
        <v>5</v>
      </c>
      <c r="P632" s="22"/>
      <c r="Q632" s="3">
        <v>8</v>
      </c>
      <c r="R632" s="42">
        <v>44050</v>
      </c>
      <c r="S632" s="130">
        <v>5</v>
      </c>
      <c r="T632" s="22"/>
      <c r="U632" s="3">
        <v>8</v>
      </c>
      <c r="V632" s="42">
        <v>44049</v>
      </c>
      <c r="W632" s="130">
        <v>5</v>
      </c>
      <c r="X632" s="22"/>
      <c r="Y632" s="3">
        <v>5</v>
      </c>
      <c r="Z632" s="42">
        <v>44048</v>
      </c>
      <c r="AA632" s="130">
        <v>5</v>
      </c>
      <c r="AB632" s="22"/>
      <c r="AC632" s="3">
        <v>3</v>
      </c>
      <c r="AD632" s="42">
        <v>44047</v>
      </c>
      <c r="AE632" s="130">
        <v>5</v>
      </c>
      <c r="AF632" s="22"/>
      <c r="AG632" s="3">
        <v>1</v>
      </c>
      <c r="AH632" s="42">
        <v>44046</v>
      </c>
      <c r="AI632" s="130">
        <v>5</v>
      </c>
      <c r="AJ632" s="132"/>
      <c r="AK632" s="3">
        <v>1</v>
      </c>
      <c r="AL632" s="42">
        <v>44045</v>
      </c>
      <c r="AM632" s="130">
        <v>5</v>
      </c>
      <c r="AN632" s="132"/>
      <c r="AO632" s="3">
        <v>1</v>
      </c>
      <c r="AP632" s="42">
        <v>44044</v>
      </c>
      <c r="AQ632" s="130">
        <v>5</v>
      </c>
      <c r="AR632" s="132"/>
      <c r="AS632" s="3">
        <v>1</v>
      </c>
      <c r="AT632" s="42">
        <v>44043</v>
      </c>
      <c r="AU632" s="130">
        <v>5</v>
      </c>
      <c r="AV632" s="132"/>
      <c r="AW632" s="3">
        <v>1</v>
      </c>
      <c r="AX632" s="42">
        <v>44042</v>
      </c>
      <c r="AY632" s="130">
        <v>5</v>
      </c>
      <c r="AZ632" s="132"/>
      <c r="BA632" s="3"/>
      <c r="BB632" s="42"/>
      <c r="BC632" s="130"/>
      <c r="BD632" s="132"/>
      <c r="BE632" s="3"/>
      <c r="BF632" s="42"/>
      <c r="BG632" s="130"/>
      <c r="BH632" s="22"/>
    </row>
    <row r="633" spans="1:60" x14ac:dyDescent="0.25">
      <c r="A633" s="30">
        <v>44053</v>
      </c>
      <c r="B633" s="62">
        <v>0.625</v>
      </c>
      <c r="C633" s="128">
        <f t="shared" si="93"/>
        <v>3</v>
      </c>
      <c r="D633" s="129">
        <f t="shared" si="94"/>
        <v>3</v>
      </c>
      <c r="E633" s="33">
        <f t="shared" si="95"/>
        <v>195</v>
      </c>
      <c r="F633" s="33">
        <v>5</v>
      </c>
      <c r="G633" s="147">
        <v>44053</v>
      </c>
      <c r="H633" s="22"/>
      <c r="I633" s="3">
        <v>6</v>
      </c>
      <c r="J633" s="42">
        <v>44052</v>
      </c>
      <c r="K633" s="130">
        <v>15</v>
      </c>
      <c r="L633" s="22"/>
      <c r="M633" s="3">
        <v>8</v>
      </c>
      <c r="N633" s="42">
        <v>44051</v>
      </c>
      <c r="O633" s="130">
        <v>15</v>
      </c>
      <c r="P633" s="22"/>
      <c r="Q633" s="3">
        <v>8</v>
      </c>
      <c r="R633" s="42">
        <v>44050</v>
      </c>
      <c r="S633" s="130">
        <v>15</v>
      </c>
      <c r="T633" s="22"/>
      <c r="U633" s="3">
        <v>8</v>
      </c>
      <c r="V633" s="42">
        <v>44049</v>
      </c>
      <c r="W633" s="130">
        <v>15</v>
      </c>
      <c r="X633" s="22"/>
      <c r="Y633" s="3">
        <v>5</v>
      </c>
      <c r="Z633" s="42">
        <v>44048</v>
      </c>
      <c r="AA633" s="130">
        <v>15</v>
      </c>
      <c r="AB633" s="22"/>
      <c r="AC633" s="3">
        <v>3</v>
      </c>
      <c r="AD633" s="42">
        <v>44047</v>
      </c>
      <c r="AE633" s="130">
        <v>15</v>
      </c>
      <c r="AF633" s="22"/>
      <c r="AG633" s="3">
        <v>1</v>
      </c>
      <c r="AH633" s="42">
        <v>44046</v>
      </c>
      <c r="AI633" s="130">
        <v>15</v>
      </c>
      <c r="AJ633" s="132"/>
      <c r="AK633" s="3">
        <v>1</v>
      </c>
      <c r="AL633" s="42">
        <v>44045</v>
      </c>
      <c r="AM633" s="130">
        <v>15</v>
      </c>
      <c r="AN633" s="132"/>
      <c r="AO633" s="3">
        <v>1</v>
      </c>
      <c r="AP633" s="42">
        <v>44044</v>
      </c>
      <c r="AQ633" s="130">
        <v>15</v>
      </c>
      <c r="AR633" s="132"/>
      <c r="AS633" s="3">
        <v>1</v>
      </c>
      <c r="AT633" s="42">
        <v>44043</v>
      </c>
      <c r="AU633" s="130">
        <v>15</v>
      </c>
      <c r="AV633" s="132"/>
      <c r="AW633" s="3">
        <v>1</v>
      </c>
      <c r="AX633" s="42">
        <v>44042</v>
      </c>
      <c r="AY633" s="130">
        <v>15</v>
      </c>
      <c r="AZ633" s="132"/>
      <c r="BA633" s="3">
        <v>1</v>
      </c>
      <c r="BB633" s="42">
        <v>44041</v>
      </c>
      <c r="BC633" s="130">
        <v>15</v>
      </c>
      <c r="BD633" s="132"/>
      <c r="BE633" s="3">
        <v>1</v>
      </c>
      <c r="BF633" s="42">
        <v>44040</v>
      </c>
      <c r="BG633" s="130">
        <v>15</v>
      </c>
      <c r="BH633" s="22"/>
    </row>
    <row r="634" spans="1:60" x14ac:dyDescent="0.25">
      <c r="A634" s="30">
        <v>44053</v>
      </c>
      <c r="B634" s="62">
        <v>0.66666666666666663</v>
      </c>
      <c r="C634" s="128">
        <f t="shared" si="93"/>
        <v>2</v>
      </c>
      <c r="D634" s="129">
        <f t="shared" si="94"/>
        <v>2</v>
      </c>
      <c r="E634" s="33">
        <f t="shared" si="95"/>
        <v>130</v>
      </c>
      <c r="F634" s="33">
        <v>5</v>
      </c>
      <c r="G634" s="147">
        <v>44053</v>
      </c>
      <c r="H634" s="22"/>
      <c r="I634" s="3">
        <v>6</v>
      </c>
      <c r="J634" s="42">
        <v>44052</v>
      </c>
      <c r="K634" s="130">
        <v>10</v>
      </c>
      <c r="L634" s="22"/>
      <c r="M634" s="3">
        <v>8</v>
      </c>
      <c r="N634" s="42">
        <v>44051</v>
      </c>
      <c r="O634" s="130">
        <v>10</v>
      </c>
      <c r="P634" s="22"/>
      <c r="Q634" s="3">
        <v>8</v>
      </c>
      <c r="R634" s="42">
        <v>44050</v>
      </c>
      <c r="S634" s="130">
        <v>10</v>
      </c>
      <c r="T634" s="22"/>
      <c r="U634" s="3">
        <v>8</v>
      </c>
      <c r="V634" s="42">
        <v>44049</v>
      </c>
      <c r="W634" s="130">
        <v>10</v>
      </c>
      <c r="X634" s="22"/>
      <c r="Y634" s="3">
        <v>5</v>
      </c>
      <c r="Z634" s="42">
        <v>44048</v>
      </c>
      <c r="AA634" s="130">
        <v>10</v>
      </c>
      <c r="AB634" s="22"/>
      <c r="AC634" s="3">
        <v>3</v>
      </c>
      <c r="AD634" s="42">
        <v>44047</v>
      </c>
      <c r="AE634" s="130">
        <v>10</v>
      </c>
      <c r="AF634" s="22"/>
      <c r="AG634" s="3">
        <v>1</v>
      </c>
      <c r="AH634" s="42">
        <v>44046</v>
      </c>
      <c r="AI634" s="130">
        <v>10</v>
      </c>
      <c r="AJ634" s="132"/>
      <c r="AK634" s="3">
        <v>1</v>
      </c>
      <c r="AL634" s="42">
        <v>44045</v>
      </c>
      <c r="AM634" s="130">
        <v>10</v>
      </c>
      <c r="AN634" s="132"/>
      <c r="AO634" s="3">
        <v>1</v>
      </c>
      <c r="AP634" s="42">
        <v>44044</v>
      </c>
      <c r="AQ634" s="130">
        <v>10</v>
      </c>
      <c r="AR634" s="132"/>
      <c r="AS634" s="3">
        <v>1</v>
      </c>
      <c r="AT634" s="42">
        <v>44043</v>
      </c>
      <c r="AU634" s="130">
        <v>10</v>
      </c>
      <c r="AV634" s="132"/>
      <c r="AW634" s="3">
        <v>1</v>
      </c>
      <c r="AX634" s="42">
        <v>44042</v>
      </c>
      <c r="AY634" s="130">
        <v>10</v>
      </c>
      <c r="AZ634" s="132"/>
      <c r="BA634" s="3">
        <v>1</v>
      </c>
      <c r="BB634" s="42">
        <v>44041</v>
      </c>
      <c r="BC634" s="130">
        <v>10</v>
      </c>
      <c r="BD634" s="132"/>
      <c r="BE634" s="3">
        <v>1</v>
      </c>
      <c r="BF634" s="42">
        <v>44040</v>
      </c>
      <c r="BG634" s="130">
        <v>10</v>
      </c>
      <c r="BH634" s="22"/>
    </row>
    <row r="635" spans="1:60" x14ac:dyDescent="0.25">
      <c r="A635" s="30"/>
      <c r="B635" s="62"/>
      <c r="C635" s="128">
        <f t="shared" si="93"/>
        <v>1</v>
      </c>
      <c r="D635" s="129">
        <f t="shared" si="94"/>
        <v>1</v>
      </c>
      <c r="E635" s="33">
        <f t="shared" si="95"/>
        <v>30</v>
      </c>
      <c r="F635" s="33">
        <v>5</v>
      </c>
      <c r="G635" s="147">
        <v>44053</v>
      </c>
      <c r="H635" s="22"/>
      <c r="I635" s="3">
        <v>6</v>
      </c>
      <c r="J635" s="42">
        <v>44052</v>
      </c>
      <c r="K635" s="130">
        <v>5</v>
      </c>
      <c r="L635" s="22"/>
      <c r="M635" s="3">
        <v>8</v>
      </c>
      <c r="N635" s="42">
        <v>44051</v>
      </c>
      <c r="O635" s="130">
        <v>5</v>
      </c>
      <c r="P635" s="22"/>
      <c r="Q635" s="3">
        <v>8</v>
      </c>
      <c r="R635" s="42">
        <v>44050</v>
      </c>
      <c r="S635" s="130">
        <v>5</v>
      </c>
      <c r="T635" s="22"/>
      <c r="U635" s="3">
        <v>8</v>
      </c>
      <c r="V635" s="42">
        <v>44049</v>
      </c>
      <c r="W635" s="130">
        <v>5</v>
      </c>
      <c r="X635" s="22"/>
      <c r="Y635" s="3">
        <v>5</v>
      </c>
      <c r="Z635" s="42">
        <v>44048</v>
      </c>
      <c r="AA635" s="130">
        <v>5</v>
      </c>
      <c r="AB635" s="22"/>
      <c r="AC635" s="3">
        <v>3</v>
      </c>
      <c r="AD635" s="42">
        <v>44047</v>
      </c>
      <c r="AE635" s="130">
        <v>5</v>
      </c>
      <c r="AF635" s="22"/>
      <c r="AG635" s="3"/>
      <c r="AH635" s="42"/>
      <c r="AI635" s="130"/>
      <c r="AJ635" s="132"/>
      <c r="AK635" s="3"/>
      <c r="AL635" s="42"/>
      <c r="AM635" s="130"/>
      <c r="AN635" s="132"/>
      <c r="AO635" s="3"/>
      <c r="AP635" s="42"/>
      <c r="AQ635" s="130"/>
      <c r="AR635" s="132"/>
      <c r="AS635" s="3"/>
      <c r="AT635" s="42"/>
      <c r="AU635" s="130"/>
      <c r="AV635" s="132"/>
      <c r="AW635" s="3"/>
      <c r="AX635" s="42"/>
      <c r="AY635" s="130"/>
      <c r="AZ635" s="132"/>
      <c r="BA635" s="3"/>
      <c r="BB635" s="42"/>
      <c r="BC635" s="130"/>
      <c r="BD635" s="132"/>
      <c r="BE635" s="3"/>
      <c r="BF635" s="42"/>
      <c r="BG635" s="130"/>
      <c r="BH635" s="22"/>
    </row>
    <row r="636" spans="1:60" x14ac:dyDescent="0.25">
      <c r="A636" s="30">
        <v>44053</v>
      </c>
      <c r="B636" s="62">
        <v>0.75</v>
      </c>
      <c r="C636" s="128">
        <f t="shared" si="93"/>
        <v>5</v>
      </c>
      <c r="D636" s="129">
        <f t="shared" si="94"/>
        <v>5</v>
      </c>
      <c r="E636" s="33">
        <f t="shared" si="95"/>
        <v>325</v>
      </c>
      <c r="F636" s="33">
        <v>5</v>
      </c>
      <c r="G636" s="147">
        <v>44053</v>
      </c>
      <c r="H636" s="22"/>
      <c r="I636" s="3">
        <v>6</v>
      </c>
      <c r="J636" s="42">
        <v>44052</v>
      </c>
      <c r="K636" s="130">
        <v>25</v>
      </c>
      <c r="L636" s="22"/>
      <c r="M636" s="3">
        <v>8</v>
      </c>
      <c r="N636" s="42">
        <v>44051</v>
      </c>
      <c r="O636" s="130">
        <v>25</v>
      </c>
      <c r="P636" s="22"/>
      <c r="Q636" s="3">
        <v>8</v>
      </c>
      <c r="R636" s="42">
        <v>44050</v>
      </c>
      <c r="S636" s="130">
        <v>25</v>
      </c>
      <c r="T636" s="22"/>
      <c r="U636" s="3">
        <v>8</v>
      </c>
      <c r="V636" s="42">
        <v>44049</v>
      </c>
      <c r="W636" s="130">
        <v>25</v>
      </c>
      <c r="X636" s="22"/>
      <c r="Y636" s="3">
        <v>5</v>
      </c>
      <c r="Z636" s="42">
        <v>44048</v>
      </c>
      <c r="AA636" s="130">
        <v>25</v>
      </c>
      <c r="AB636" s="22"/>
      <c r="AC636" s="3">
        <v>3</v>
      </c>
      <c r="AD636" s="42">
        <v>44047</v>
      </c>
      <c r="AE636" s="130">
        <v>25</v>
      </c>
      <c r="AF636" s="22"/>
      <c r="AG636" s="3">
        <v>1</v>
      </c>
      <c r="AH636" s="42">
        <v>44046</v>
      </c>
      <c r="AI636" s="130">
        <v>25</v>
      </c>
      <c r="AJ636" s="132"/>
      <c r="AK636" s="3">
        <v>1</v>
      </c>
      <c r="AL636" s="42">
        <v>44045</v>
      </c>
      <c r="AM636" s="130">
        <v>25</v>
      </c>
      <c r="AN636" s="132"/>
      <c r="AO636" s="3">
        <v>1</v>
      </c>
      <c r="AP636" s="42">
        <v>44044</v>
      </c>
      <c r="AQ636" s="130">
        <v>25</v>
      </c>
      <c r="AR636" s="132"/>
      <c r="AS636" s="3">
        <v>1</v>
      </c>
      <c r="AT636" s="42">
        <v>44043</v>
      </c>
      <c r="AU636" s="130">
        <v>25</v>
      </c>
      <c r="AV636" s="132"/>
      <c r="AW636" s="3">
        <v>1</v>
      </c>
      <c r="AX636" s="42">
        <v>44042</v>
      </c>
      <c r="AY636" s="130">
        <v>25</v>
      </c>
      <c r="AZ636" s="132"/>
      <c r="BA636" s="3">
        <v>1</v>
      </c>
      <c r="BB636" s="42">
        <v>44041</v>
      </c>
      <c r="BC636" s="130">
        <v>25</v>
      </c>
      <c r="BD636" s="132"/>
      <c r="BE636" s="3">
        <v>1</v>
      </c>
      <c r="BF636" s="42">
        <v>44040</v>
      </c>
      <c r="BG636" s="130">
        <v>25</v>
      </c>
      <c r="BH636" s="22"/>
    </row>
    <row r="637" spans="1:60" ht="13.75" thickBot="1" x14ac:dyDescent="0.3">
      <c r="A637" s="30"/>
      <c r="B637" s="62"/>
      <c r="C637" s="128">
        <f t="shared" si="93"/>
        <v>1</v>
      </c>
      <c r="D637" s="129">
        <f t="shared" si="94"/>
        <v>1</v>
      </c>
      <c r="E637" s="33">
        <f t="shared" si="95"/>
        <v>40</v>
      </c>
      <c r="F637" s="33">
        <v>5</v>
      </c>
      <c r="G637" s="147">
        <v>44053</v>
      </c>
      <c r="H637" s="22"/>
      <c r="I637" s="3">
        <v>6</v>
      </c>
      <c r="J637" s="42">
        <v>44052</v>
      </c>
      <c r="K637" s="130">
        <v>5</v>
      </c>
      <c r="L637" s="22"/>
      <c r="M637" s="3">
        <v>8</v>
      </c>
      <c r="N637" s="42">
        <v>44051</v>
      </c>
      <c r="O637" s="130">
        <v>5</v>
      </c>
      <c r="P637" s="22"/>
      <c r="Q637" s="3">
        <v>8</v>
      </c>
      <c r="R637" s="42">
        <v>44050</v>
      </c>
      <c r="S637" s="130">
        <v>5</v>
      </c>
      <c r="T637" s="22"/>
      <c r="U637" s="3">
        <v>8</v>
      </c>
      <c r="V637" s="42">
        <v>44049</v>
      </c>
      <c r="W637" s="130">
        <v>5</v>
      </c>
      <c r="X637" s="22"/>
      <c r="Y637" s="3">
        <v>5</v>
      </c>
      <c r="Z637" s="42">
        <v>44048</v>
      </c>
      <c r="AA637" s="130">
        <v>5</v>
      </c>
      <c r="AB637" s="22"/>
      <c r="AC637" s="3"/>
      <c r="AD637" s="42"/>
      <c r="AE637" s="130">
        <v>0</v>
      </c>
      <c r="AF637" s="22"/>
      <c r="AG637" s="3">
        <v>1</v>
      </c>
      <c r="AH637" s="42">
        <v>44046</v>
      </c>
      <c r="AI637" s="130">
        <v>5</v>
      </c>
      <c r="AJ637" s="132"/>
      <c r="AK637" s="3"/>
      <c r="AL637" s="42"/>
      <c r="AM637" s="130">
        <v>0</v>
      </c>
      <c r="AN637" s="132"/>
      <c r="AO637" s="3"/>
      <c r="AP637" s="42"/>
      <c r="AQ637" s="130">
        <v>0</v>
      </c>
      <c r="AR637" s="132"/>
      <c r="AS637" s="3"/>
      <c r="AT637" s="42"/>
      <c r="AU637" s="130">
        <v>0</v>
      </c>
      <c r="AV637" s="132"/>
      <c r="AW637" s="3"/>
      <c r="AX637" s="42"/>
      <c r="AY637" s="130">
        <v>0</v>
      </c>
      <c r="AZ637" s="132"/>
      <c r="BA637" s="3">
        <v>1</v>
      </c>
      <c r="BB637" s="42">
        <v>44041</v>
      </c>
      <c r="BC637" s="130">
        <v>5</v>
      </c>
      <c r="BD637" s="132"/>
      <c r="BE637" s="3">
        <v>1</v>
      </c>
      <c r="BF637" s="42">
        <v>44040</v>
      </c>
      <c r="BG637" s="130">
        <v>5</v>
      </c>
      <c r="BH637" s="22"/>
    </row>
    <row r="638" spans="1:60" s="8" customFormat="1" x14ac:dyDescent="0.25">
      <c r="A638" s="5">
        <v>44054</v>
      </c>
      <c r="B638" s="63">
        <v>0.29166666666666669</v>
      </c>
      <c r="C638" s="135">
        <f t="shared" ref="C638:C644" si="96">ABS(MAX(K638,O638,S638,W638,AA638,AE638,AI638,AM638,AQ638,AU638,AY638,BC638,BG638)/F638)</f>
        <v>2</v>
      </c>
      <c r="D638" s="136">
        <f t="shared" ref="D638:D647" si="97">C638</f>
        <v>2</v>
      </c>
      <c r="E638" s="7">
        <f t="shared" ref="E638:E647" si="98">SUM(K638,O638,S638,W638,AA638,AE638,AI638,AM638,AQ638,AU638,AY638,BC638,BG638)</f>
        <v>130</v>
      </c>
      <c r="F638" s="7">
        <v>5</v>
      </c>
      <c r="G638" s="141">
        <v>44053</v>
      </c>
      <c r="H638" s="12"/>
      <c r="I638" s="9">
        <v>6</v>
      </c>
      <c r="J638" s="10">
        <v>44052</v>
      </c>
      <c r="K638" s="137">
        <v>10</v>
      </c>
      <c r="L638" s="12"/>
      <c r="M638" s="9">
        <v>8</v>
      </c>
      <c r="N638" s="10">
        <v>44051</v>
      </c>
      <c r="O638" s="137">
        <v>10</v>
      </c>
      <c r="P638" s="12"/>
      <c r="Q638" s="9">
        <v>8</v>
      </c>
      <c r="R638" s="10">
        <v>44050</v>
      </c>
      <c r="S638" s="137">
        <v>10</v>
      </c>
      <c r="T638" s="12"/>
      <c r="U638" s="9">
        <v>8</v>
      </c>
      <c r="V638" s="10">
        <v>44049</v>
      </c>
      <c r="W638" s="137">
        <v>10</v>
      </c>
      <c r="X638" s="12"/>
      <c r="Y638" s="9">
        <v>5</v>
      </c>
      <c r="Z638" s="10">
        <v>44048</v>
      </c>
      <c r="AA638" s="137">
        <v>10</v>
      </c>
      <c r="AB638" s="12"/>
      <c r="AC638" s="9">
        <v>3</v>
      </c>
      <c r="AD638" s="10">
        <v>44047</v>
      </c>
      <c r="AE638" s="137">
        <v>10</v>
      </c>
      <c r="AF638" s="12"/>
      <c r="AG638" s="9">
        <v>1</v>
      </c>
      <c r="AH638" s="10">
        <v>44046</v>
      </c>
      <c r="AI638" s="137">
        <v>10</v>
      </c>
      <c r="AJ638" s="139"/>
      <c r="AK638" s="9">
        <v>1</v>
      </c>
      <c r="AL638" s="10">
        <v>44045</v>
      </c>
      <c r="AM638" s="137">
        <v>10</v>
      </c>
      <c r="AN638" s="139"/>
      <c r="AO638" s="9">
        <v>1</v>
      </c>
      <c r="AP638" s="10">
        <v>44044</v>
      </c>
      <c r="AQ638" s="137">
        <v>10</v>
      </c>
      <c r="AR638" s="139"/>
      <c r="AS638" s="9">
        <v>1</v>
      </c>
      <c r="AT638" s="10">
        <v>44043</v>
      </c>
      <c r="AU638" s="137">
        <v>10</v>
      </c>
      <c r="AV638" s="139"/>
      <c r="AW638" s="9">
        <v>1</v>
      </c>
      <c r="AX638" s="10">
        <v>44042</v>
      </c>
      <c r="AY638" s="137">
        <v>10</v>
      </c>
      <c r="AZ638" s="139"/>
      <c r="BA638" s="9">
        <v>1</v>
      </c>
      <c r="BB638" s="10">
        <v>44041</v>
      </c>
      <c r="BC638" s="137">
        <v>10</v>
      </c>
      <c r="BD638" s="139"/>
      <c r="BE638" s="9">
        <v>1</v>
      </c>
      <c r="BF638" s="10">
        <v>44040</v>
      </c>
      <c r="BG638" s="137">
        <v>10</v>
      </c>
      <c r="BH638" s="12"/>
    </row>
    <row r="639" spans="1:60" customFormat="1" x14ac:dyDescent="0.25">
      <c r="A639" s="30"/>
      <c r="B639" s="62"/>
      <c r="C639" s="128">
        <f t="shared" si="96"/>
        <v>1</v>
      </c>
      <c r="D639" s="129">
        <f t="shared" si="97"/>
        <v>1</v>
      </c>
      <c r="E639" s="33">
        <f t="shared" si="98"/>
        <v>50</v>
      </c>
      <c r="F639" s="33">
        <v>5</v>
      </c>
      <c r="G639" s="147">
        <v>44054</v>
      </c>
      <c r="H639" s="22"/>
      <c r="I639" s="3">
        <v>6</v>
      </c>
      <c r="J639" s="42">
        <v>44053</v>
      </c>
      <c r="K639" s="130">
        <v>5</v>
      </c>
      <c r="L639" s="22"/>
      <c r="M639" s="3">
        <v>8</v>
      </c>
      <c r="N639" s="42">
        <v>44052</v>
      </c>
      <c r="O639" s="130">
        <v>5</v>
      </c>
      <c r="P639" s="22"/>
      <c r="Q639" s="3"/>
      <c r="R639" s="42"/>
      <c r="S639" s="130">
        <v>0</v>
      </c>
      <c r="T639" s="22"/>
      <c r="U639" s="3"/>
      <c r="V639" s="42"/>
      <c r="W639" s="130">
        <v>0</v>
      </c>
      <c r="X639" s="22"/>
      <c r="Y639" s="3"/>
      <c r="Z639" s="42"/>
      <c r="AA639" s="130">
        <v>0</v>
      </c>
      <c r="AB639" s="22"/>
      <c r="AC639" s="3">
        <v>3</v>
      </c>
      <c r="AD639" s="42">
        <v>44048</v>
      </c>
      <c r="AE639" s="130">
        <v>5</v>
      </c>
      <c r="AF639" s="22"/>
      <c r="AG639" s="3">
        <v>1</v>
      </c>
      <c r="AH639" s="42">
        <v>44047</v>
      </c>
      <c r="AI639" s="130">
        <v>5</v>
      </c>
      <c r="AJ639" s="132"/>
      <c r="AK639" s="3">
        <v>1</v>
      </c>
      <c r="AL639" s="42">
        <v>44046</v>
      </c>
      <c r="AM639" s="130">
        <v>5</v>
      </c>
      <c r="AN639" s="132"/>
      <c r="AO639" s="3">
        <v>1</v>
      </c>
      <c r="AP639" s="42">
        <v>44045</v>
      </c>
      <c r="AQ639" s="130">
        <v>5</v>
      </c>
      <c r="AR639" s="132"/>
      <c r="AS639" s="3">
        <v>1</v>
      </c>
      <c r="AT639" s="42">
        <v>44044</v>
      </c>
      <c r="AU639" s="130">
        <v>5</v>
      </c>
      <c r="AV639" s="132"/>
      <c r="AW639" s="3">
        <v>1</v>
      </c>
      <c r="AX639" s="42">
        <v>44043</v>
      </c>
      <c r="AY639" s="130">
        <v>5</v>
      </c>
      <c r="AZ639" s="132"/>
      <c r="BA639" s="3">
        <v>1</v>
      </c>
      <c r="BB639" s="42">
        <v>44042</v>
      </c>
      <c r="BC639" s="130">
        <v>5</v>
      </c>
      <c r="BD639" s="132"/>
      <c r="BE639" s="3">
        <v>1</v>
      </c>
      <c r="BF639" s="42">
        <v>44041</v>
      </c>
      <c r="BG639" s="130">
        <v>5</v>
      </c>
      <c r="BH639" s="22"/>
    </row>
    <row r="640" spans="1:60" customFormat="1" x14ac:dyDescent="0.25">
      <c r="A640" s="30"/>
      <c r="B640" s="62"/>
      <c r="C640" s="128">
        <f t="shared" si="96"/>
        <v>1</v>
      </c>
      <c r="D640" s="129">
        <f t="shared" si="97"/>
        <v>1</v>
      </c>
      <c r="E640" s="33">
        <f t="shared" si="98"/>
        <v>5</v>
      </c>
      <c r="F640" s="33">
        <v>5</v>
      </c>
      <c r="G640" s="147">
        <v>44054</v>
      </c>
      <c r="H640" s="22"/>
      <c r="I640" s="3">
        <v>6</v>
      </c>
      <c r="J640" s="42">
        <v>44053</v>
      </c>
      <c r="K640" s="130">
        <v>5</v>
      </c>
      <c r="L640" s="22"/>
      <c r="M640" s="3"/>
      <c r="N640" s="42"/>
      <c r="O640" s="130"/>
      <c r="P640" s="22"/>
      <c r="Q640" s="3"/>
      <c r="R640" s="42"/>
      <c r="S640" s="130"/>
      <c r="T640" s="22"/>
      <c r="U640" s="3"/>
      <c r="V640" s="42"/>
      <c r="W640" s="130"/>
      <c r="X640" s="22"/>
      <c r="Y640" s="3"/>
      <c r="Z640" s="42"/>
      <c r="AA640" s="130"/>
      <c r="AB640" s="22"/>
      <c r="AC640" s="3"/>
      <c r="AD640" s="42"/>
      <c r="AE640" s="130"/>
      <c r="AF640" s="22"/>
      <c r="AG640" s="3"/>
      <c r="AH640" s="42"/>
      <c r="AI640" s="130"/>
      <c r="AJ640" s="132"/>
      <c r="AK640" s="3"/>
      <c r="AL640" s="42"/>
      <c r="AM640" s="130"/>
      <c r="AN640" s="132"/>
      <c r="AO640" s="3"/>
      <c r="AP640" s="42"/>
      <c r="AQ640" s="130"/>
      <c r="AR640" s="132"/>
      <c r="AS640" s="3"/>
      <c r="AT640" s="42"/>
      <c r="AU640" s="130"/>
      <c r="AV640" s="132"/>
      <c r="AW640" s="3"/>
      <c r="AX640" s="42"/>
      <c r="AY640" s="130"/>
      <c r="AZ640" s="132"/>
      <c r="BA640" s="3"/>
      <c r="BB640" s="42"/>
      <c r="BC640" s="130"/>
      <c r="BD640" s="132"/>
      <c r="BE640" s="3"/>
      <c r="BF640" s="42"/>
      <c r="BG640" s="130"/>
      <c r="BH640" s="22"/>
    </row>
    <row r="641" spans="1:256" customFormat="1" x14ac:dyDescent="0.25">
      <c r="A641" s="30">
        <v>44054</v>
      </c>
      <c r="B641" s="62">
        <v>0.375</v>
      </c>
      <c r="C641" s="128">
        <f t="shared" si="96"/>
        <v>5</v>
      </c>
      <c r="D641" s="129">
        <f t="shared" si="97"/>
        <v>5</v>
      </c>
      <c r="E641" s="33">
        <f t="shared" si="98"/>
        <v>325</v>
      </c>
      <c r="F641" s="33">
        <v>5</v>
      </c>
      <c r="G641" s="147">
        <v>44054</v>
      </c>
      <c r="H641" s="22"/>
      <c r="I641" s="3">
        <v>6</v>
      </c>
      <c r="J641" s="42">
        <v>44053</v>
      </c>
      <c r="K641" s="130">
        <v>25</v>
      </c>
      <c r="L641" s="22"/>
      <c r="M641" s="3">
        <v>8</v>
      </c>
      <c r="N641" s="42">
        <v>44052</v>
      </c>
      <c r="O641" s="130">
        <v>25</v>
      </c>
      <c r="P641" s="22"/>
      <c r="Q641" s="3">
        <v>8</v>
      </c>
      <c r="R641" s="42">
        <v>44051</v>
      </c>
      <c r="S641" s="130">
        <v>25</v>
      </c>
      <c r="T641" s="22"/>
      <c r="U641" s="3">
        <v>8</v>
      </c>
      <c r="V641" s="42">
        <v>44050</v>
      </c>
      <c r="W641" s="130">
        <v>25</v>
      </c>
      <c r="X641" s="22"/>
      <c r="Y641" s="3">
        <v>5</v>
      </c>
      <c r="Z641" s="42">
        <v>44049</v>
      </c>
      <c r="AA641" s="130">
        <v>25</v>
      </c>
      <c r="AB641" s="22"/>
      <c r="AC641" s="3">
        <v>3</v>
      </c>
      <c r="AD641" s="42">
        <v>44048</v>
      </c>
      <c r="AE641" s="130">
        <v>25</v>
      </c>
      <c r="AF641" s="22"/>
      <c r="AG641" s="3">
        <v>1</v>
      </c>
      <c r="AH641" s="42">
        <v>44047</v>
      </c>
      <c r="AI641" s="130">
        <v>25</v>
      </c>
      <c r="AJ641" s="132"/>
      <c r="AK641" s="3">
        <v>1</v>
      </c>
      <c r="AL641" s="42">
        <v>44046</v>
      </c>
      <c r="AM641" s="130">
        <v>25</v>
      </c>
      <c r="AN641" s="132"/>
      <c r="AO641" s="3">
        <v>1</v>
      </c>
      <c r="AP641" s="42">
        <v>44045</v>
      </c>
      <c r="AQ641" s="130">
        <v>25</v>
      </c>
      <c r="AR641" s="132"/>
      <c r="AS641" s="3">
        <v>1</v>
      </c>
      <c r="AT641" s="42">
        <v>44044</v>
      </c>
      <c r="AU641" s="130">
        <v>25</v>
      </c>
      <c r="AV641" s="132"/>
      <c r="AW641" s="3">
        <v>1</v>
      </c>
      <c r="AX641" s="42">
        <v>44043</v>
      </c>
      <c r="AY641" s="130">
        <v>25</v>
      </c>
      <c r="AZ641" s="132"/>
      <c r="BA641" s="3">
        <v>1</v>
      </c>
      <c r="BB641" s="42">
        <v>44042</v>
      </c>
      <c r="BC641" s="130">
        <v>25</v>
      </c>
      <c r="BD641" s="132"/>
      <c r="BE641" s="3">
        <v>1</v>
      </c>
      <c r="BF641" s="42">
        <v>44041</v>
      </c>
      <c r="BG641" s="130">
        <v>25</v>
      </c>
      <c r="BH641" s="22"/>
    </row>
    <row r="642" spans="1:256" customFormat="1" x14ac:dyDescent="0.25">
      <c r="A642" s="30"/>
      <c r="B642" s="62"/>
      <c r="C642" s="128">
        <f t="shared" si="96"/>
        <v>1</v>
      </c>
      <c r="D642" s="129">
        <f t="shared" si="97"/>
        <v>1</v>
      </c>
      <c r="E642" s="33">
        <f t="shared" si="98"/>
        <v>60</v>
      </c>
      <c r="F642" s="33">
        <v>5</v>
      </c>
      <c r="G642" s="147">
        <v>44054</v>
      </c>
      <c r="H642" s="22"/>
      <c r="I642" s="3">
        <v>6</v>
      </c>
      <c r="J642" s="42">
        <v>44053</v>
      </c>
      <c r="K642" s="130">
        <v>5</v>
      </c>
      <c r="L642" s="22"/>
      <c r="M642" s="3">
        <v>8</v>
      </c>
      <c r="N642" s="42">
        <v>44052</v>
      </c>
      <c r="O642" s="130">
        <v>5</v>
      </c>
      <c r="P642" s="22"/>
      <c r="Q642" s="3">
        <v>8</v>
      </c>
      <c r="R642" s="42">
        <v>44051</v>
      </c>
      <c r="S642" s="130">
        <v>5</v>
      </c>
      <c r="T642" s="22"/>
      <c r="U642" s="3">
        <v>8</v>
      </c>
      <c r="V642" s="42">
        <v>44050</v>
      </c>
      <c r="W642" s="130">
        <v>5</v>
      </c>
      <c r="X642" s="22"/>
      <c r="Y642" s="3">
        <v>5</v>
      </c>
      <c r="Z642" s="42">
        <v>44049</v>
      </c>
      <c r="AA642" s="130">
        <v>5</v>
      </c>
      <c r="AB642" s="22"/>
      <c r="AC642" s="3">
        <v>3</v>
      </c>
      <c r="AD642" s="42">
        <v>44048</v>
      </c>
      <c r="AE642" s="130">
        <v>5</v>
      </c>
      <c r="AF642" s="22"/>
      <c r="AG642" s="3">
        <v>1</v>
      </c>
      <c r="AH642" s="42">
        <v>44047</v>
      </c>
      <c r="AI642" s="130">
        <v>5</v>
      </c>
      <c r="AJ642" s="132"/>
      <c r="AK642" s="3">
        <v>1</v>
      </c>
      <c r="AL642" s="42">
        <v>44046</v>
      </c>
      <c r="AM642" s="130">
        <v>5</v>
      </c>
      <c r="AN642" s="132"/>
      <c r="AO642" s="3">
        <v>1</v>
      </c>
      <c r="AP642" s="42">
        <v>44045</v>
      </c>
      <c r="AQ642" s="130">
        <v>5</v>
      </c>
      <c r="AR642" s="132"/>
      <c r="AS642" s="3">
        <v>1</v>
      </c>
      <c r="AT642" s="42">
        <v>44044</v>
      </c>
      <c r="AU642" s="130">
        <v>5</v>
      </c>
      <c r="AV642" s="132"/>
      <c r="AW642" s="3">
        <v>1</v>
      </c>
      <c r="AX642" s="42">
        <v>44043</v>
      </c>
      <c r="AY642" s="130">
        <v>5</v>
      </c>
      <c r="AZ642" s="132"/>
      <c r="BA642" s="3">
        <v>1</v>
      </c>
      <c r="BB642" s="42">
        <v>44042</v>
      </c>
      <c r="BC642" s="130">
        <v>5</v>
      </c>
      <c r="BD642" s="132"/>
      <c r="BE642" s="3"/>
      <c r="BF642" s="42"/>
      <c r="BG642" s="130"/>
      <c r="BH642" s="22"/>
    </row>
    <row r="643" spans="1:256" customFormat="1" x14ac:dyDescent="0.25">
      <c r="A643" s="30"/>
      <c r="B643" s="62"/>
      <c r="C643" s="128">
        <f t="shared" si="96"/>
        <v>1</v>
      </c>
      <c r="D643" s="129">
        <f t="shared" si="97"/>
        <v>1</v>
      </c>
      <c r="E643" s="33">
        <f t="shared" si="98"/>
        <v>40</v>
      </c>
      <c r="F643" s="33">
        <v>5</v>
      </c>
      <c r="G643" s="147">
        <v>44054</v>
      </c>
      <c r="H643" s="22"/>
      <c r="I643" s="3">
        <v>6</v>
      </c>
      <c r="J643" s="42">
        <v>44053</v>
      </c>
      <c r="K643" s="130">
        <v>5</v>
      </c>
      <c r="L643" s="22"/>
      <c r="M643" s="3">
        <v>8</v>
      </c>
      <c r="N643" s="42">
        <v>44052</v>
      </c>
      <c r="O643" s="130">
        <v>5</v>
      </c>
      <c r="P643" s="22"/>
      <c r="Q643" s="3">
        <v>8</v>
      </c>
      <c r="R643" s="42">
        <v>44051</v>
      </c>
      <c r="S643" s="130">
        <v>5</v>
      </c>
      <c r="T643" s="22"/>
      <c r="U643" s="3">
        <v>8</v>
      </c>
      <c r="V643" s="42">
        <v>44050</v>
      </c>
      <c r="W643" s="130">
        <v>5</v>
      </c>
      <c r="X643" s="22"/>
      <c r="Y643" s="3">
        <v>5</v>
      </c>
      <c r="Z643" s="42">
        <v>44049</v>
      </c>
      <c r="AA643" s="130">
        <v>5</v>
      </c>
      <c r="AB643" s="22"/>
      <c r="AC643" s="3">
        <v>3</v>
      </c>
      <c r="AD643" s="42">
        <v>44048</v>
      </c>
      <c r="AE643" s="130">
        <v>5</v>
      </c>
      <c r="AF643" s="22"/>
      <c r="AG643" s="3">
        <v>1</v>
      </c>
      <c r="AH643" s="42">
        <v>44047</v>
      </c>
      <c r="AI643" s="130">
        <v>5</v>
      </c>
      <c r="AJ643" s="132"/>
      <c r="AK643" s="3"/>
      <c r="AL643" s="42"/>
      <c r="AM643" s="130">
        <v>0</v>
      </c>
      <c r="AN643" s="132"/>
      <c r="AO643" s="3">
        <v>1</v>
      </c>
      <c r="AP643" s="42">
        <v>44045</v>
      </c>
      <c r="AQ643" s="130">
        <v>5</v>
      </c>
      <c r="AR643" s="132"/>
      <c r="AS643" s="3"/>
      <c r="AT643" s="42"/>
      <c r="AU643" s="130"/>
      <c r="AV643" s="132"/>
      <c r="AW643" s="3"/>
      <c r="AX643" s="42"/>
      <c r="AY643" s="130"/>
      <c r="AZ643" s="132"/>
      <c r="BA643" s="3"/>
      <c r="BB643" s="42"/>
      <c r="BC643" s="130"/>
      <c r="BD643" s="132"/>
      <c r="BE643" s="3"/>
      <c r="BF643" s="42"/>
      <c r="BG643" s="130"/>
      <c r="BH643" s="22"/>
    </row>
    <row r="644" spans="1:256" customFormat="1" x14ac:dyDescent="0.25">
      <c r="A644" s="30"/>
      <c r="B644" s="62"/>
      <c r="C644" s="128">
        <f t="shared" si="96"/>
        <v>1</v>
      </c>
      <c r="D644" s="129">
        <f t="shared" si="97"/>
        <v>1</v>
      </c>
      <c r="E644" s="33">
        <f t="shared" si="98"/>
        <v>20</v>
      </c>
      <c r="F644" s="33">
        <v>5</v>
      </c>
      <c r="G644" s="147">
        <v>44054</v>
      </c>
      <c r="H644" s="22"/>
      <c r="I644" s="3">
        <v>6</v>
      </c>
      <c r="J644" s="42">
        <v>44053</v>
      </c>
      <c r="K644" s="130">
        <v>5</v>
      </c>
      <c r="L644" s="22"/>
      <c r="M644" s="3">
        <v>8</v>
      </c>
      <c r="N644" s="42">
        <v>44052</v>
      </c>
      <c r="O644" s="130">
        <v>5</v>
      </c>
      <c r="P644" s="22"/>
      <c r="Q644" s="3">
        <v>8</v>
      </c>
      <c r="R644" s="42">
        <v>44051</v>
      </c>
      <c r="S644" s="130">
        <v>5</v>
      </c>
      <c r="T644" s="22"/>
      <c r="U644" s="3">
        <v>8</v>
      </c>
      <c r="V644" s="42">
        <v>44050</v>
      </c>
      <c r="W644" s="130">
        <v>5</v>
      </c>
      <c r="X644" s="22"/>
      <c r="Y644" s="3"/>
      <c r="Z644" s="42"/>
      <c r="AA644" s="130"/>
      <c r="AB644" s="22"/>
      <c r="AC644" s="3"/>
      <c r="AD644" s="42"/>
      <c r="AE644" s="130"/>
      <c r="AF644" s="22"/>
      <c r="AG644" s="3"/>
      <c r="AH644" s="42"/>
      <c r="AI644" s="130"/>
      <c r="AJ644" s="132"/>
      <c r="AK644" s="3"/>
      <c r="AL644" s="42"/>
      <c r="AM644" s="130"/>
      <c r="AN644" s="132"/>
      <c r="AO644" s="3"/>
      <c r="AP644" s="42"/>
      <c r="AQ644" s="130"/>
      <c r="AR644" s="132"/>
      <c r="AS644" s="3"/>
      <c r="AT644" s="42"/>
      <c r="AU644" s="130"/>
      <c r="AV644" s="132"/>
      <c r="AW644" s="3"/>
      <c r="AX644" s="42"/>
      <c r="AY644" s="130"/>
      <c r="AZ644" s="132"/>
      <c r="BA644" s="3"/>
      <c r="BB644" s="42"/>
      <c r="BC644" s="130"/>
      <c r="BD644" s="132"/>
      <c r="BE644" s="3"/>
      <c r="BF644" s="42"/>
      <c r="BG644" s="130"/>
      <c r="BH644" s="22"/>
    </row>
    <row r="645" spans="1:256" customFormat="1" x14ac:dyDescent="0.25">
      <c r="A645" s="30">
        <v>44054</v>
      </c>
      <c r="B645" s="62">
        <v>0.41666666666666669</v>
      </c>
      <c r="C645" s="128">
        <f>ABS(MAX(K645,O645,S645,W645,AA645,AE645,AI645,AM645,AQ645,AU645,AY645,BC645,BG645)/F645)</f>
        <v>3</v>
      </c>
      <c r="D645" s="129">
        <f t="shared" si="97"/>
        <v>3</v>
      </c>
      <c r="E645" s="33">
        <f t="shared" si="98"/>
        <v>195</v>
      </c>
      <c r="F645" s="33">
        <v>5</v>
      </c>
      <c r="G645" s="147">
        <v>44054</v>
      </c>
      <c r="H645" s="22"/>
      <c r="I645" s="3">
        <v>6</v>
      </c>
      <c r="J645" s="42">
        <v>44053</v>
      </c>
      <c r="K645" s="130">
        <v>15</v>
      </c>
      <c r="L645" s="22"/>
      <c r="M645" s="3">
        <v>8</v>
      </c>
      <c r="N645" s="42">
        <v>44052</v>
      </c>
      <c r="O645" s="130">
        <v>15</v>
      </c>
      <c r="P645" s="22"/>
      <c r="Q645" s="3">
        <v>8</v>
      </c>
      <c r="R645" s="42">
        <v>44051</v>
      </c>
      <c r="S645" s="130">
        <v>15</v>
      </c>
      <c r="T645" s="22"/>
      <c r="U645" s="3">
        <v>8</v>
      </c>
      <c r="V645" s="42">
        <v>44050</v>
      </c>
      <c r="W645" s="130">
        <v>15</v>
      </c>
      <c r="X645" s="22"/>
      <c r="Y645" s="3">
        <v>5</v>
      </c>
      <c r="Z645" s="42">
        <v>44049</v>
      </c>
      <c r="AA645" s="130">
        <v>15</v>
      </c>
      <c r="AB645" s="22"/>
      <c r="AC645" s="3">
        <v>3</v>
      </c>
      <c r="AD645" s="42">
        <v>44048</v>
      </c>
      <c r="AE645" s="130">
        <v>15</v>
      </c>
      <c r="AF645" s="22"/>
      <c r="AG645" s="3">
        <v>1</v>
      </c>
      <c r="AH645" s="42">
        <v>44047</v>
      </c>
      <c r="AI645" s="130">
        <v>15</v>
      </c>
      <c r="AJ645" s="132"/>
      <c r="AK645" s="3">
        <v>1</v>
      </c>
      <c r="AL645" s="42">
        <v>44046</v>
      </c>
      <c r="AM645" s="130">
        <v>15</v>
      </c>
      <c r="AN645" s="132"/>
      <c r="AO645" s="3">
        <v>1</v>
      </c>
      <c r="AP645" s="42">
        <v>44045</v>
      </c>
      <c r="AQ645" s="130">
        <v>15</v>
      </c>
      <c r="AR645" s="132"/>
      <c r="AS645" s="3">
        <v>1</v>
      </c>
      <c r="AT645" s="42">
        <v>44044</v>
      </c>
      <c r="AU645" s="130">
        <v>15</v>
      </c>
      <c r="AV645" s="132"/>
      <c r="AW645" s="3">
        <v>1</v>
      </c>
      <c r="AX645" s="42">
        <v>44043</v>
      </c>
      <c r="AY645" s="130">
        <v>15</v>
      </c>
      <c r="AZ645" s="132"/>
      <c r="BA645" s="3">
        <v>1</v>
      </c>
      <c r="BB645" s="42">
        <v>44042</v>
      </c>
      <c r="BC645" s="130">
        <v>15</v>
      </c>
      <c r="BD645" s="132"/>
      <c r="BE645" s="3">
        <v>1</v>
      </c>
      <c r="BF645" s="42">
        <v>44041</v>
      </c>
      <c r="BG645" s="130">
        <v>15</v>
      </c>
      <c r="BH645" s="22"/>
    </row>
    <row r="646" spans="1:256" customFormat="1" x14ac:dyDescent="0.25">
      <c r="A646" s="30">
        <v>44054</v>
      </c>
      <c r="B646" s="62">
        <v>0.45833333333333331</v>
      </c>
      <c r="C646" s="128">
        <f>ABS(MAX(K646,O646,S646,W646,AA646,AE646,AI646,AM646,AQ646,AU646,AY646,BC646,BG646)/F646)</f>
        <v>3</v>
      </c>
      <c r="D646" s="129">
        <f t="shared" si="97"/>
        <v>3</v>
      </c>
      <c r="E646" s="33">
        <f t="shared" si="98"/>
        <v>195</v>
      </c>
      <c r="F646" s="33">
        <v>5</v>
      </c>
      <c r="G646" s="147">
        <v>44054</v>
      </c>
      <c r="H646" s="22"/>
      <c r="I646" s="3">
        <v>6</v>
      </c>
      <c r="J646" s="42">
        <v>44053</v>
      </c>
      <c r="K646" s="130">
        <v>15</v>
      </c>
      <c r="L646" s="22"/>
      <c r="M646" s="3">
        <v>8</v>
      </c>
      <c r="N646" s="42">
        <v>44052</v>
      </c>
      <c r="O646" s="130">
        <v>15</v>
      </c>
      <c r="P646" s="22"/>
      <c r="Q646" s="3">
        <v>8</v>
      </c>
      <c r="R646" s="42">
        <v>44051</v>
      </c>
      <c r="S646" s="130">
        <v>15</v>
      </c>
      <c r="T646" s="22"/>
      <c r="U646" s="3">
        <v>8</v>
      </c>
      <c r="V646" s="42">
        <v>44050</v>
      </c>
      <c r="W646" s="130">
        <v>15</v>
      </c>
      <c r="X646" s="22"/>
      <c r="Y646" s="3">
        <v>5</v>
      </c>
      <c r="Z646" s="42">
        <v>44049</v>
      </c>
      <c r="AA646" s="130">
        <v>15</v>
      </c>
      <c r="AB646" s="22"/>
      <c r="AC646" s="3">
        <v>3</v>
      </c>
      <c r="AD646" s="42">
        <v>44048</v>
      </c>
      <c r="AE646" s="130">
        <v>15</v>
      </c>
      <c r="AF646" s="22"/>
      <c r="AG646" s="3">
        <v>1</v>
      </c>
      <c r="AH646" s="42">
        <v>44047</v>
      </c>
      <c r="AI646" s="130">
        <v>15</v>
      </c>
      <c r="AJ646" s="132"/>
      <c r="AK646" s="3">
        <v>1</v>
      </c>
      <c r="AL646" s="42">
        <v>44046</v>
      </c>
      <c r="AM646" s="130">
        <v>15</v>
      </c>
      <c r="AN646" s="132"/>
      <c r="AO646" s="3">
        <v>1</v>
      </c>
      <c r="AP646" s="42">
        <v>44045</v>
      </c>
      <c r="AQ646" s="130">
        <v>15</v>
      </c>
      <c r="AR646" s="132"/>
      <c r="AS646" s="3">
        <v>1</v>
      </c>
      <c r="AT646" s="42">
        <v>44044</v>
      </c>
      <c r="AU646" s="130">
        <v>15</v>
      </c>
      <c r="AV646" s="132"/>
      <c r="AW646" s="3">
        <v>1</v>
      </c>
      <c r="AX646" s="42">
        <v>44043</v>
      </c>
      <c r="AY646" s="130">
        <v>15</v>
      </c>
      <c r="AZ646" s="132"/>
      <c r="BA646" s="3">
        <v>1</v>
      </c>
      <c r="BB646" s="42">
        <v>44042</v>
      </c>
      <c r="BC646" s="130">
        <v>15</v>
      </c>
      <c r="BD646" s="132"/>
      <c r="BE646" s="3">
        <v>1</v>
      </c>
      <c r="BF646" s="42">
        <v>44041</v>
      </c>
      <c r="BG646" s="130">
        <v>15</v>
      </c>
      <c r="BH646" s="22"/>
    </row>
    <row r="647" spans="1:256" customFormat="1" x14ac:dyDescent="0.25">
      <c r="A647" s="30"/>
      <c r="B647" s="62"/>
      <c r="C647" s="128">
        <f>ABS(MAX(K647,O647,S647,W647,AA647,AE647,AI647,AM647,AQ647,AU647,AY647,BC647,BG647)/F647)</f>
        <v>1</v>
      </c>
      <c r="D647" s="129">
        <f t="shared" si="97"/>
        <v>1</v>
      </c>
      <c r="E647" s="33">
        <f t="shared" si="98"/>
        <v>60</v>
      </c>
      <c r="F647" s="33">
        <v>5</v>
      </c>
      <c r="G647" s="147">
        <v>44054</v>
      </c>
      <c r="H647" s="22"/>
      <c r="I647" s="3">
        <v>6</v>
      </c>
      <c r="J647" s="42">
        <v>44053</v>
      </c>
      <c r="K647" s="130">
        <v>5</v>
      </c>
      <c r="L647" s="22"/>
      <c r="M647" s="3">
        <v>8</v>
      </c>
      <c r="N647" s="42">
        <v>44052</v>
      </c>
      <c r="O647" s="130">
        <v>5</v>
      </c>
      <c r="P647" s="22"/>
      <c r="Q647" s="3"/>
      <c r="R647" s="42"/>
      <c r="S647" s="130">
        <v>0</v>
      </c>
      <c r="T647" s="22"/>
      <c r="U647" s="3">
        <v>8</v>
      </c>
      <c r="V647" s="42">
        <v>44050</v>
      </c>
      <c r="W647" s="130">
        <v>5</v>
      </c>
      <c r="X647" s="22"/>
      <c r="Y647" s="3">
        <v>5</v>
      </c>
      <c r="Z647" s="42">
        <v>44049</v>
      </c>
      <c r="AA647" s="130">
        <v>5</v>
      </c>
      <c r="AB647" s="22"/>
      <c r="AC647" s="3">
        <v>3</v>
      </c>
      <c r="AD647" s="42">
        <v>44048</v>
      </c>
      <c r="AE647" s="130">
        <v>5</v>
      </c>
      <c r="AF647" s="22"/>
      <c r="AG647" s="3">
        <v>1</v>
      </c>
      <c r="AH647" s="42">
        <v>44047</v>
      </c>
      <c r="AI647" s="130">
        <v>5</v>
      </c>
      <c r="AJ647" s="132"/>
      <c r="AK647" s="3">
        <v>1</v>
      </c>
      <c r="AL647" s="42">
        <v>44046</v>
      </c>
      <c r="AM647" s="130">
        <v>5</v>
      </c>
      <c r="AN647" s="132"/>
      <c r="AO647" s="3">
        <v>1</v>
      </c>
      <c r="AP647" s="42">
        <v>44045</v>
      </c>
      <c r="AQ647" s="130">
        <v>5</v>
      </c>
      <c r="AR647" s="132"/>
      <c r="AS647" s="3">
        <v>1</v>
      </c>
      <c r="AT647" s="42">
        <v>44044</v>
      </c>
      <c r="AU647" s="130">
        <v>5</v>
      </c>
      <c r="AV647" s="132"/>
      <c r="AW647" s="3">
        <v>1</v>
      </c>
      <c r="AX647" s="42">
        <v>44043</v>
      </c>
      <c r="AY647" s="130">
        <v>5</v>
      </c>
      <c r="AZ647" s="132"/>
      <c r="BA647" s="3">
        <v>1</v>
      </c>
      <c r="BB647" s="42">
        <v>44042</v>
      </c>
      <c r="BC647" s="130">
        <v>5</v>
      </c>
      <c r="BD647" s="132"/>
      <c r="BE647" s="3">
        <v>1</v>
      </c>
      <c r="BF647" s="42">
        <v>44041</v>
      </c>
      <c r="BG647" s="130">
        <v>5</v>
      </c>
      <c r="BH647" s="22"/>
    </row>
    <row r="648" spans="1:256" s="172" customFormat="1" x14ac:dyDescent="0.25">
      <c r="A648" s="164">
        <v>44054</v>
      </c>
      <c r="B648" s="165">
        <v>0.54166666666666663</v>
      </c>
      <c r="C648" s="128">
        <f t="shared" ref="C648:C653" si="99">ABS(MAX(K648,O648,S648,W648,AA648,AE648,AI648,AM648,AQ648,AU648,AY648,BC648,BG648)/F648)</f>
        <v>2</v>
      </c>
      <c r="D648" s="129">
        <f t="shared" ref="D648:D653" si="100">C648</f>
        <v>2</v>
      </c>
      <c r="E648" s="33">
        <f t="shared" ref="E648:E653" si="101">SUM(K648,O648,S648,W648,AA648,AE648,AI648,AM648,AQ648,AU648,AY648,BC648,BG648)</f>
        <v>130</v>
      </c>
      <c r="F648" s="33">
        <v>5</v>
      </c>
      <c r="G648" s="147">
        <v>44054</v>
      </c>
      <c r="H648" s="169"/>
      <c r="I648" s="170">
        <v>6</v>
      </c>
      <c r="J648" s="171">
        <v>44053</v>
      </c>
      <c r="K648" s="167">
        <v>10</v>
      </c>
      <c r="L648" s="169"/>
      <c r="M648" s="170">
        <v>8</v>
      </c>
      <c r="N648" s="171">
        <v>44052</v>
      </c>
      <c r="O648" s="167">
        <v>10</v>
      </c>
      <c r="P648" s="169"/>
      <c r="Q648" s="170">
        <v>8</v>
      </c>
      <c r="R648" s="171">
        <v>44051</v>
      </c>
      <c r="S648" s="167">
        <v>10</v>
      </c>
      <c r="T648" s="169"/>
      <c r="U648" s="170">
        <v>8</v>
      </c>
      <c r="V648" s="171">
        <v>44050</v>
      </c>
      <c r="W648" s="167">
        <v>10</v>
      </c>
      <c r="X648" s="169"/>
      <c r="Y648" s="170">
        <v>5</v>
      </c>
      <c r="Z648" s="171">
        <v>44049</v>
      </c>
      <c r="AA648" s="167">
        <v>10</v>
      </c>
      <c r="AB648" s="169"/>
      <c r="AC648" s="170">
        <v>3</v>
      </c>
      <c r="AD648" s="171">
        <v>44048</v>
      </c>
      <c r="AE648" s="167">
        <v>10</v>
      </c>
      <c r="AF648" s="169"/>
      <c r="AG648" s="170">
        <v>1</v>
      </c>
      <c r="AH648" s="171">
        <v>44047</v>
      </c>
      <c r="AI648" s="167">
        <v>10</v>
      </c>
      <c r="AJ648" s="169"/>
      <c r="AK648" s="170">
        <v>1</v>
      </c>
      <c r="AL648" s="171">
        <v>44046</v>
      </c>
      <c r="AM648" s="167">
        <v>10</v>
      </c>
      <c r="AN648" s="169"/>
      <c r="AO648" s="170">
        <v>1</v>
      </c>
      <c r="AP648" s="171">
        <v>44045</v>
      </c>
      <c r="AQ648" s="167">
        <v>10</v>
      </c>
      <c r="AR648" s="169"/>
      <c r="AS648" s="170">
        <v>1</v>
      </c>
      <c r="AT648" s="171">
        <v>44044</v>
      </c>
      <c r="AU648" s="167">
        <v>10</v>
      </c>
      <c r="AV648" s="169"/>
      <c r="AW648" s="170">
        <v>1</v>
      </c>
      <c r="AX648" s="171">
        <v>44043</v>
      </c>
      <c r="AY648" s="167">
        <v>10</v>
      </c>
      <c r="AZ648" s="169"/>
      <c r="BA648" s="170">
        <v>1</v>
      </c>
      <c r="BB648" s="171">
        <v>44042</v>
      </c>
      <c r="BC648" s="167">
        <v>10</v>
      </c>
      <c r="BD648" s="169"/>
      <c r="BE648" s="170">
        <v>1</v>
      </c>
      <c r="BF648" s="171">
        <v>44041</v>
      </c>
      <c r="BG648" s="167">
        <v>10</v>
      </c>
      <c r="BH648" s="169"/>
    </row>
    <row r="649" spans="1:256" s="172" customFormat="1" x14ac:dyDescent="0.25">
      <c r="A649" s="164"/>
      <c r="B649" s="165"/>
      <c r="C649" s="128">
        <f t="shared" si="99"/>
        <v>1</v>
      </c>
      <c r="D649" s="129">
        <f t="shared" si="100"/>
        <v>1</v>
      </c>
      <c r="E649" s="33">
        <f t="shared" si="101"/>
        <v>60</v>
      </c>
      <c r="F649" s="33">
        <v>5</v>
      </c>
      <c r="G649" s="147">
        <v>44054</v>
      </c>
      <c r="H649" s="169"/>
      <c r="I649" s="170">
        <v>6</v>
      </c>
      <c r="J649" s="171">
        <v>44053</v>
      </c>
      <c r="K649" s="167">
        <v>5</v>
      </c>
      <c r="L649" s="169"/>
      <c r="M649" s="170">
        <v>8</v>
      </c>
      <c r="N649" s="171">
        <v>44052</v>
      </c>
      <c r="O649" s="167">
        <v>5</v>
      </c>
      <c r="P649" s="169"/>
      <c r="Q649" s="170">
        <v>8</v>
      </c>
      <c r="R649" s="171">
        <v>44051</v>
      </c>
      <c r="S649" s="167">
        <v>5</v>
      </c>
      <c r="T649" s="169"/>
      <c r="U649" s="170">
        <v>8</v>
      </c>
      <c r="V649" s="171">
        <v>44050</v>
      </c>
      <c r="W649" s="167">
        <v>5</v>
      </c>
      <c r="X649" s="169"/>
      <c r="Y649" s="170">
        <v>5</v>
      </c>
      <c r="Z649" s="171">
        <v>44049</v>
      </c>
      <c r="AA649" s="167">
        <v>5</v>
      </c>
      <c r="AB649" s="169"/>
      <c r="AC649" s="170">
        <v>3</v>
      </c>
      <c r="AD649" s="171">
        <v>44048</v>
      </c>
      <c r="AE649" s="167">
        <v>5</v>
      </c>
      <c r="AF649" s="169"/>
      <c r="AG649" s="170"/>
      <c r="AH649" s="171"/>
      <c r="AI649" s="167">
        <v>0</v>
      </c>
      <c r="AJ649" s="169"/>
      <c r="AK649" s="170">
        <v>1</v>
      </c>
      <c r="AL649" s="171">
        <v>44046</v>
      </c>
      <c r="AM649" s="167">
        <v>5</v>
      </c>
      <c r="AN649" s="169"/>
      <c r="AO649" s="170">
        <v>1</v>
      </c>
      <c r="AP649" s="171">
        <v>44045</v>
      </c>
      <c r="AQ649" s="167">
        <v>5</v>
      </c>
      <c r="AR649" s="169"/>
      <c r="AS649" s="170">
        <v>1</v>
      </c>
      <c r="AT649" s="171">
        <v>44044</v>
      </c>
      <c r="AU649" s="167">
        <v>5</v>
      </c>
      <c r="AV649" s="169"/>
      <c r="AW649" s="170">
        <v>1</v>
      </c>
      <c r="AX649" s="171">
        <v>44043</v>
      </c>
      <c r="AY649" s="167">
        <v>5</v>
      </c>
      <c r="AZ649" s="169"/>
      <c r="BA649" s="170">
        <v>1</v>
      </c>
      <c r="BB649" s="171">
        <v>44042</v>
      </c>
      <c r="BC649" s="167">
        <v>5</v>
      </c>
      <c r="BD649" s="169"/>
      <c r="BE649" s="170">
        <v>1</v>
      </c>
      <c r="BF649" s="171">
        <v>44041</v>
      </c>
      <c r="BG649" s="167">
        <v>5</v>
      </c>
      <c r="BH649" s="169"/>
    </row>
    <row r="650" spans="1:256" s="172" customFormat="1" x14ac:dyDescent="0.25">
      <c r="A650" s="164"/>
      <c r="B650" s="165"/>
      <c r="C650" s="128">
        <f t="shared" si="99"/>
        <v>1</v>
      </c>
      <c r="D650" s="129">
        <f t="shared" si="100"/>
        <v>1</v>
      </c>
      <c r="E650" s="33">
        <f t="shared" si="101"/>
        <v>20</v>
      </c>
      <c r="F650" s="33">
        <v>5</v>
      </c>
      <c r="G650" s="147">
        <v>44054</v>
      </c>
      <c r="H650" s="169"/>
      <c r="I650" s="170">
        <v>6</v>
      </c>
      <c r="J650" s="171">
        <v>44053</v>
      </c>
      <c r="K650" s="167">
        <v>5</v>
      </c>
      <c r="L650" s="169"/>
      <c r="M650" s="170">
        <v>8</v>
      </c>
      <c r="N650" s="171">
        <v>44052</v>
      </c>
      <c r="O650" s="167">
        <v>5</v>
      </c>
      <c r="P650" s="169"/>
      <c r="Q650" s="170">
        <v>8</v>
      </c>
      <c r="R650" s="171">
        <v>44051</v>
      </c>
      <c r="S650" s="167">
        <v>5</v>
      </c>
      <c r="T650" s="169"/>
      <c r="U650" s="170">
        <v>8</v>
      </c>
      <c r="V650" s="171">
        <v>44050</v>
      </c>
      <c r="W650" s="167">
        <v>5</v>
      </c>
      <c r="X650" s="169"/>
      <c r="Y650" s="170"/>
      <c r="Z650" s="171"/>
      <c r="AA650" s="167"/>
      <c r="AB650" s="169"/>
      <c r="AC650" s="170"/>
      <c r="AD650" s="171"/>
      <c r="AE650" s="167"/>
      <c r="AF650" s="169"/>
      <c r="AG650" s="170"/>
      <c r="AH650" s="171"/>
      <c r="AI650" s="167"/>
      <c r="AJ650" s="169"/>
      <c r="AK650" s="170"/>
      <c r="AL650" s="171"/>
      <c r="AM650" s="167"/>
      <c r="AN650" s="169"/>
      <c r="AO650" s="170"/>
      <c r="AP650" s="171"/>
      <c r="AQ650" s="167"/>
      <c r="AR650" s="169"/>
      <c r="AS650" s="170"/>
      <c r="AT650" s="171"/>
      <c r="AU650" s="167"/>
      <c r="AV650" s="169"/>
      <c r="AW650" s="170"/>
      <c r="AX650" s="171"/>
      <c r="AY650" s="167"/>
      <c r="AZ650" s="169"/>
      <c r="BA650" s="170"/>
      <c r="BB650" s="171"/>
      <c r="BC650" s="167"/>
      <c r="BD650" s="169"/>
      <c r="BE650" s="170"/>
      <c r="BF650" s="171"/>
      <c r="BG650" s="167"/>
      <c r="BH650" s="169"/>
    </row>
    <row r="651" spans="1:256" s="172" customFormat="1" x14ac:dyDescent="0.25">
      <c r="A651" s="164"/>
      <c r="B651" s="165"/>
      <c r="C651" s="128">
        <f t="shared" si="99"/>
        <v>1</v>
      </c>
      <c r="D651" s="129">
        <f t="shared" si="100"/>
        <v>1</v>
      </c>
      <c r="E651" s="33">
        <f t="shared" si="101"/>
        <v>15</v>
      </c>
      <c r="F651" s="33">
        <v>5</v>
      </c>
      <c r="G651" s="147">
        <v>44054</v>
      </c>
      <c r="H651" s="169"/>
      <c r="I651" s="170">
        <v>6</v>
      </c>
      <c r="J651" s="171">
        <v>44053</v>
      </c>
      <c r="K651" s="167">
        <v>5</v>
      </c>
      <c r="L651" s="169"/>
      <c r="M651" s="170">
        <v>8</v>
      </c>
      <c r="N651" s="171">
        <v>44052</v>
      </c>
      <c r="O651" s="167">
        <v>5</v>
      </c>
      <c r="P651" s="169"/>
      <c r="Q651" s="170">
        <v>8</v>
      </c>
      <c r="R651" s="171">
        <v>44051</v>
      </c>
      <c r="S651" s="167">
        <v>5</v>
      </c>
      <c r="T651" s="169"/>
      <c r="U651" s="170"/>
      <c r="V651" s="171"/>
      <c r="W651" s="167"/>
      <c r="X651" s="169"/>
      <c r="Y651" s="170"/>
      <c r="Z651" s="171"/>
      <c r="AA651" s="167"/>
      <c r="AB651" s="169"/>
      <c r="AC651" s="170"/>
      <c r="AD651" s="171"/>
      <c r="AE651" s="167"/>
      <c r="AF651" s="169"/>
      <c r="AG651" s="170"/>
      <c r="AH651" s="171"/>
      <c r="AI651" s="167"/>
      <c r="AJ651" s="169"/>
      <c r="AK651" s="170"/>
      <c r="AL651" s="171"/>
      <c r="AM651" s="167"/>
      <c r="AN651" s="169"/>
      <c r="AO651" s="170"/>
      <c r="AP651" s="171"/>
      <c r="AQ651" s="167"/>
      <c r="AR651" s="169"/>
      <c r="AS651" s="170"/>
      <c r="AT651" s="171"/>
      <c r="AU651" s="167"/>
      <c r="AV651" s="169"/>
      <c r="AW651" s="170"/>
      <c r="AX651" s="171"/>
      <c r="AY651" s="167"/>
      <c r="AZ651" s="169"/>
      <c r="BA651" s="170"/>
      <c r="BB651" s="171"/>
      <c r="BC651" s="167"/>
      <c r="BD651" s="169"/>
      <c r="BE651" s="170"/>
      <c r="BF651" s="171"/>
      <c r="BG651" s="167"/>
      <c r="BH651" s="169"/>
    </row>
    <row r="652" spans="1:256" s="172" customFormat="1" x14ac:dyDescent="0.25">
      <c r="A652" s="164">
        <v>44054</v>
      </c>
      <c r="B652" s="165">
        <v>0.58333333333333337</v>
      </c>
      <c r="C652" s="128">
        <f t="shared" si="99"/>
        <v>4</v>
      </c>
      <c r="D652" s="129">
        <f t="shared" si="100"/>
        <v>4</v>
      </c>
      <c r="E652" s="33">
        <f t="shared" si="101"/>
        <v>260</v>
      </c>
      <c r="F652" s="33">
        <v>5</v>
      </c>
      <c r="G652" s="147">
        <v>44054</v>
      </c>
      <c r="H652" s="169"/>
      <c r="I652" s="170">
        <v>6</v>
      </c>
      <c r="J652" s="171">
        <v>44053</v>
      </c>
      <c r="K652" s="167">
        <v>20</v>
      </c>
      <c r="L652" s="169"/>
      <c r="M652" s="170">
        <v>8</v>
      </c>
      <c r="N652" s="171">
        <v>44052</v>
      </c>
      <c r="O652" s="167">
        <v>20</v>
      </c>
      <c r="P652" s="169"/>
      <c r="Q652" s="170">
        <v>8</v>
      </c>
      <c r="R652" s="171">
        <v>44051</v>
      </c>
      <c r="S652" s="167">
        <v>20</v>
      </c>
      <c r="T652" s="169"/>
      <c r="U652" s="170">
        <v>8</v>
      </c>
      <c r="V652" s="171">
        <v>44050</v>
      </c>
      <c r="W652" s="167">
        <v>20</v>
      </c>
      <c r="X652" s="169"/>
      <c r="Y652" s="170">
        <v>5</v>
      </c>
      <c r="Z652" s="171">
        <v>44049</v>
      </c>
      <c r="AA652" s="167">
        <v>20</v>
      </c>
      <c r="AB652" s="169"/>
      <c r="AC652" s="170">
        <v>3</v>
      </c>
      <c r="AD652" s="171">
        <v>44048</v>
      </c>
      <c r="AE652" s="167">
        <v>20</v>
      </c>
      <c r="AF652" s="169"/>
      <c r="AG652" s="170">
        <v>1</v>
      </c>
      <c r="AH652" s="171">
        <v>44047</v>
      </c>
      <c r="AI652" s="167">
        <v>20</v>
      </c>
      <c r="AJ652" s="169"/>
      <c r="AK652" s="170">
        <v>1</v>
      </c>
      <c r="AL652" s="171">
        <v>44046</v>
      </c>
      <c r="AM652" s="167">
        <v>20</v>
      </c>
      <c r="AN652" s="169"/>
      <c r="AO652" s="170">
        <v>1</v>
      </c>
      <c r="AP652" s="171">
        <v>44045</v>
      </c>
      <c r="AQ652" s="167">
        <v>20</v>
      </c>
      <c r="AR652" s="169"/>
      <c r="AS652" s="170">
        <v>1</v>
      </c>
      <c r="AT652" s="171">
        <v>44044</v>
      </c>
      <c r="AU652" s="167">
        <v>20</v>
      </c>
      <c r="AV652" s="169"/>
      <c r="AW652" s="170">
        <v>1</v>
      </c>
      <c r="AX652" s="171">
        <v>44043</v>
      </c>
      <c r="AY652" s="167">
        <v>20</v>
      </c>
      <c r="AZ652" s="169"/>
      <c r="BA652" s="170">
        <v>1</v>
      </c>
      <c r="BB652" s="171">
        <v>44042</v>
      </c>
      <c r="BC652" s="167">
        <v>20</v>
      </c>
      <c r="BD652" s="169"/>
      <c r="BE652" s="170">
        <v>1</v>
      </c>
      <c r="BF652" s="171">
        <v>44041</v>
      </c>
      <c r="BG652" s="167">
        <v>20</v>
      </c>
      <c r="BH652" s="169"/>
    </row>
    <row r="653" spans="1:256" s="172" customFormat="1" x14ac:dyDescent="0.25">
      <c r="A653" s="164"/>
      <c r="B653" s="165"/>
      <c r="C653" s="128">
        <f t="shared" si="99"/>
        <v>1</v>
      </c>
      <c r="D653" s="129">
        <f t="shared" si="100"/>
        <v>1</v>
      </c>
      <c r="E653" s="33">
        <f t="shared" si="101"/>
        <v>60</v>
      </c>
      <c r="F653" s="33">
        <v>5</v>
      </c>
      <c r="G653" s="147">
        <v>44054</v>
      </c>
      <c r="H653" s="169"/>
      <c r="I653" s="170">
        <v>6</v>
      </c>
      <c r="J653" s="171">
        <v>44053</v>
      </c>
      <c r="K653" s="167">
        <v>5</v>
      </c>
      <c r="L653" s="169"/>
      <c r="M653" s="170">
        <v>8</v>
      </c>
      <c r="N653" s="171">
        <v>44052</v>
      </c>
      <c r="O653" s="167">
        <v>5</v>
      </c>
      <c r="P653" s="169"/>
      <c r="Q653" s="170">
        <v>8</v>
      </c>
      <c r="R653" s="171">
        <v>44051</v>
      </c>
      <c r="S653" s="167">
        <v>5</v>
      </c>
      <c r="T653" s="169"/>
      <c r="U653" s="170">
        <v>8</v>
      </c>
      <c r="V653" s="171">
        <v>44050</v>
      </c>
      <c r="W653" s="167">
        <v>5</v>
      </c>
      <c r="X653" s="169"/>
      <c r="Y653" s="170">
        <v>5</v>
      </c>
      <c r="Z653" s="171">
        <v>44049</v>
      </c>
      <c r="AA653" s="167">
        <v>5</v>
      </c>
      <c r="AB653" s="169"/>
      <c r="AC653" s="170">
        <v>3</v>
      </c>
      <c r="AD653" s="171">
        <v>44048</v>
      </c>
      <c r="AE653" s="167">
        <v>5</v>
      </c>
      <c r="AF653" s="169"/>
      <c r="AG653" s="170">
        <v>1</v>
      </c>
      <c r="AH653" s="171">
        <v>44047</v>
      </c>
      <c r="AI653" s="167">
        <v>5</v>
      </c>
      <c r="AJ653" s="169"/>
      <c r="AK653" s="170">
        <v>1</v>
      </c>
      <c r="AL653" s="171">
        <v>44046</v>
      </c>
      <c r="AM653" s="167">
        <v>5</v>
      </c>
      <c r="AN653" s="169"/>
      <c r="AO653" s="170">
        <v>1</v>
      </c>
      <c r="AP653" s="171">
        <v>44045</v>
      </c>
      <c r="AQ653" s="167">
        <v>5</v>
      </c>
      <c r="AR653" s="169"/>
      <c r="AS653" s="170">
        <v>1</v>
      </c>
      <c r="AT653" s="171">
        <v>44044</v>
      </c>
      <c r="AU653" s="167">
        <v>5</v>
      </c>
      <c r="AV653" s="169"/>
      <c r="AW653" s="170">
        <v>1</v>
      </c>
      <c r="AX653" s="171">
        <v>44043</v>
      </c>
      <c r="AY653" s="167">
        <v>5</v>
      </c>
      <c r="AZ653" s="169"/>
      <c r="BA653" s="170"/>
      <c r="BB653" s="171"/>
      <c r="BC653" s="167">
        <v>0</v>
      </c>
      <c r="BD653" s="169"/>
      <c r="BE653" s="170">
        <v>1</v>
      </c>
      <c r="BF653" s="171">
        <v>44041</v>
      </c>
      <c r="BG653" s="167">
        <v>5</v>
      </c>
      <c r="BH653" s="169"/>
    </row>
    <row r="654" spans="1:256" x14ac:dyDescent="0.25">
      <c r="A654" s="164">
        <v>44054</v>
      </c>
      <c r="B654" s="165">
        <v>0.66666666666666663</v>
      </c>
      <c r="C654" s="128">
        <f>K654/F654</f>
        <v>3</v>
      </c>
      <c r="D654" s="166">
        <f t="shared" ref="D654:D669" si="102">C654</f>
        <v>3</v>
      </c>
      <c r="E654" s="167">
        <f t="shared" ref="E654:E660" si="103">SUM(K654,O654,S654,W654,AA654,AE654,AI654,AM654,AQ654,AU654,AY654,BC654,BG654)</f>
        <v>195</v>
      </c>
      <c r="F654" s="167">
        <v>5</v>
      </c>
      <c r="G654" s="147">
        <v>44054</v>
      </c>
      <c r="H654" s="169"/>
      <c r="I654" s="170">
        <v>6</v>
      </c>
      <c r="J654" s="171">
        <v>44053</v>
      </c>
      <c r="K654" s="167">
        <v>15</v>
      </c>
      <c r="L654" s="169"/>
      <c r="M654" s="170">
        <v>8</v>
      </c>
      <c r="N654" s="171">
        <v>44052</v>
      </c>
      <c r="O654" s="167">
        <v>15</v>
      </c>
      <c r="P654" s="169"/>
      <c r="Q654" s="170">
        <v>8</v>
      </c>
      <c r="R654" s="171">
        <v>44051</v>
      </c>
      <c r="S654" s="167">
        <v>15</v>
      </c>
      <c r="T654" s="169"/>
      <c r="U654" s="170">
        <v>8</v>
      </c>
      <c r="V654" s="171">
        <v>44050</v>
      </c>
      <c r="W654" s="167">
        <v>15</v>
      </c>
      <c r="X654" s="169"/>
      <c r="Y654" s="170">
        <v>5</v>
      </c>
      <c r="Z654" s="171">
        <v>44049</v>
      </c>
      <c r="AA654" s="167">
        <v>15</v>
      </c>
      <c r="AB654" s="169"/>
      <c r="AC654" s="170">
        <v>3</v>
      </c>
      <c r="AD654" s="171">
        <v>44048</v>
      </c>
      <c r="AE654" s="167">
        <v>15</v>
      </c>
      <c r="AF654" s="169"/>
      <c r="AG654" s="170">
        <v>1</v>
      </c>
      <c r="AH654" s="171">
        <v>44047</v>
      </c>
      <c r="AI654" s="167">
        <v>15</v>
      </c>
      <c r="AJ654" s="169"/>
      <c r="AK654" s="170">
        <v>1</v>
      </c>
      <c r="AL654" s="171">
        <v>44046</v>
      </c>
      <c r="AM654" s="167">
        <v>15</v>
      </c>
      <c r="AN654" s="169"/>
      <c r="AO654" s="170">
        <v>1</v>
      </c>
      <c r="AP654" s="171">
        <v>44045</v>
      </c>
      <c r="AQ654" s="167">
        <v>15</v>
      </c>
      <c r="AR654" s="169"/>
      <c r="AS654" s="170">
        <v>1</v>
      </c>
      <c r="AT654" s="171">
        <v>44044</v>
      </c>
      <c r="AU654" s="167">
        <v>15</v>
      </c>
      <c r="AV654" s="169"/>
      <c r="AW654" s="170">
        <v>1</v>
      </c>
      <c r="AX654" s="171">
        <v>44043</v>
      </c>
      <c r="AY654" s="167">
        <v>15</v>
      </c>
      <c r="AZ654" s="169"/>
      <c r="BA654" s="170">
        <v>1</v>
      </c>
      <c r="BB654" s="171">
        <v>44042</v>
      </c>
      <c r="BC654" s="167">
        <v>15</v>
      </c>
      <c r="BD654" s="169"/>
      <c r="BE654" s="170">
        <v>1</v>
      </c>
      <c r="BF654" s="171">
        <v>44041</v>
      </c>
      <c r="BG654" s="167">
        <v>15</v>
      </c>
      <c r="BH654" s="169"/>
      <c r="BI654" s="172"/>
      <c r="BJ654" s="172"/>
      <c r="BK654" s="172"/>
      <c r="BL654" s="172"/>
      <c r="BM654" s="172"/>
      <c r="BN654" s="172"/>
      <c r="BO654" s="172"/>
      <c r="BP654" s="172"/>
      <c r="BQ654" s="172"/>
      <c r="BR654" s="172"/>
      <c r="BS654" s="172"/>
      <c r="BT654" s="172"/>
      <c r="BU654" s="172"/>
      <c r="BV654" s="172"/>
      <c r="BW654" s="172"/>
      <c r="BX654" s="172"/>
      <c r="BY654" s="172"/>
      <c r="BZ654" s="172"/>
      <c r="CA654" s="172"/>
      <c r="CB654" s="172"/>
      <c r="CC654" s="172"/>
      <c r="CD654" s="172"/>
      <c r="CE654" s="172"/>
      <c r="CF654" s="172"/>
      <c r="CG654" s="172"/>
      <c r="CH654" s="172"/>
      <c r="CI654" s="172"/>
      <c r="CJ654" s="172"/>
      <c r="CK654" s="172"/>
      <c r="CL654" s="172"/>
      <c r="CM654" s="172"/>
      <c r="CN654" s="172"/>
      <c r="CO654" s="172"/>
      <c r="CP654" s="172"/>
      <c r="CQ654" s="172"/>
      <c r="CR654" s="172"/>
      <c r="CS654" s="172"/>
      <c r="CT654" s="172"/>
      <c r="CU654" s="172"/>
      <c r="CV654" s="172"/>
      <c r="CW654" s="172"/>
      <c r="CX654" s="172"/>
      <c r="CY654" s="172"/>
      <c r="CZ654" s="172"/>
      <c r="DA654" s="172"/>
      <c r="DB654" s="172"/>
      <c r="DC654" s="172"/>
      <c r="DD654" s="172"/>
      <c r="DE654" s="172"/>
      <c r="DF654" s="172"/>
      <c r="DG654" s="172"/>
      <c r="DH654" s="172"/>
      <c r="DI654" s="172"/>
      <c r="DJ654" s="172"/>
      <c r="DK654" s="172"/>
      <c r="DL654" s="172"/>
      <c r="DM654" s="172"/>
      <c r="DN654" s="172"/>
      <c r="DO654" s="172"/>
      <c r="DP654" s="172"/>
      <c r="DQ654" s="172"/>
      <c r="DR654" s="172"/>
      <c r="DS654" s="172"/>
      <c r="DT654" s="172"/>
      <c r="DU654" s="172"/>
      <c r="DV654" s="172"/>
      <c r="DW654" s="172"/>
      <c r="DX654" s="172"/>
      <c r="DY654" s="172"/>
      <c r="DZ654" s="172"/>
      <c r="EA654" s="172"/>
      <c r="EB654" s="172"/>
      <c r="EC654" s="172"/>
      <c r="ED654" s="172"/>
      <c r="EE654" s="172"/>
      <c r="EF654" s="172"/>
      <c r="EG654" s="172"/>
      <c r="EH654" s="172"/>
      <c r="EI654" s="172"/>
      <c r="EJ654" s="172"/>
      <c r="EK654" s="172"/>
      <c r="EL654" s="172"/>
      <c r="EM654" s="172"/>
      <c r="EN654" s="172"/>
      <c r="EO654" s="172"/>
      <c r="EP654" s="172"/>
      <c r="EQ654" s="172"/>
      <c r="ER654" s="172"/>
      <c r="ES654" s="172"/>
      <c r="ET654" s="172"/>
      <c r="EU654" s="172"/>
      <c r="EV654" s="172"/>
      <c r="EW654" s="172"/>
      <c r="EX654" s="172"/>
      <c r="EY654" s="172"/>
      <c r="EZ654" s="172"/>
      <c r="FA654" s="172"/>
      <c r="FB654" s="172"/>
      <c r="FC654" s="172"/>
      <c r="FD654" s="172"/>
      <c r="FE654" s="172"/>
      <c r="FF654" s="172"/>
      <c r="FG654" s="172"/>
      <c r="FH654" s="172"/>
      <c r="FI654" s="172"/>
      <c r="FJ654" s="172"/>
      <c r="FK654" s="172"/>
      <c r="FL654" s="172"/>
      <c r="FM654" s="172"/>
      <c r="FN654" s="172"/>
      <c r="FO654" s="172"/>
      <c r="FP654" s="172"/>
      <c r="FQ654" s="172"/>
      <c r="FR654" s="172"/>
      <c r="FS654" s="172"/>
      <c r="FT654" s="172"/>
      <c r="FU654" s="172"/>
      <c r="FV654" s="172"/>
      <c r="FW654" s="172"/>
      <c r="FX654" s="172"/>
      <c r="FY654" s="172"/>
      <c r="FZ654" s="172"/>
      <c r="GA654" s="172"/>
      <c r="GB654" s="172"/>
      <c r="GC654" s="172"/>
      <c r="GD654" s="172"/>
      <c r="GE654" s="172"/>
      <c r="GF654" s="172"/>
      <c r="GG654" s="172"/>
      <c r="GH654" s="172"/>
      <c r="GI654" s="172"/>
      <c r="GJ654" s="172"/>
      <c r="GK654" s="172"/>
      <c r="GL654" s="172"/>
      <c r="GM654" s="172"/>
      <c r="GN654" s="172"/>
      <c r="GO654" s="172"/>
      <c r="GP654" s="172"/>
      <c r="GQ654" s="172"/>
      <c r="GR654" s="172"/>
      <c r="GS654" s="172"/>
      <c r="GT654" s="172"/>
      <c r="GU654" s="172"/>
      <c r="GV654" s="172"/>
      <c r="GW654" s="172"/>
      <c r="GX654" s="172"/>
      <c r="GY654" s="172"/>
      <c r="GZ654" s="172"/>
      <c r="HA654" s="172"/>
      <c r="HB654" s="172"/>
      <c r="HC654" s="172"/>
      <c r="HD654" s="172"/>
      <c r="HE654" s="172"/>
      <c r="HF654" s="172"/>
      <c r="HG654" s="172"/>
      <c r="HH654" s="172"/>
      <c r="HI654" s="172"/>
      <c r="HJ654" s="172"/>
      <c r="HK654" s="172"/>
      <c r="HL654" s="172"/>
      <c r="HM654" s="172"/>
      <c r="HN654" s="172"/>
      <c r="HO654" s="172"/>
      <c r="HP654" s="172"/>
      <c r="HQ654" s="172"/>
      <c r="HR654" s="172"/>
      <c r="HS654" s="172"/>
      <c r="HT654" s="172"/>
      <c r="HU654" s="172"/>
      <c r="HV654" s="172"/>
      <c r="HW654" s="172"/>
      <c r="HX654" s="172"/>
      <c r="HY654" s="172"/>
      <c r="HZ654" s="172"/>
      <c r="IA654" s="172"/>
      <c r="IB654" s="172"/>
      <c r="IC654" s="172"/>
      <c r="ID654" s="172"/>
      <c r="IE654" s="172"/>
      <c r="IF654" s="172"/>
      <c r="IG654" s="172"/>
      <c r="IH654" s="172"/>
      <c r="II654" s="172"/>
      <c r="IJ654" s="172"/>
      <c r="IK654" s="172"/>
      <c r="IL654" s="172"/>
      <c r="IM654" s="172"/>
      <c r="IN654" s="172"/>
      <c r="IO654" s="172"/>
      <c r="IP654" s="172"/>
      <c r="IQ654" s="172"/>
      <c r="IR654" s="172"/>
      <c r="IS654" s="172"/>
      <c r="IT654" s="172"/>
      <c r="IU654" s="172"/>
      <c r="IV654" s="172"/>
    </row>
    <row r="655" spans="1:256" x14ac:dyDescent="0.25">
      <c r="A655" s="164"/>
      <c r="B655" s="165"/>
      <c r="C655" s="128">
        <f>K655/F655</f>
        <v>2</v>
      </c>
      <c r="D655" s="166">
        <f t="shared" si="102"/>
        <v>2</v>
      </c>
      <c r="E655" s="167">
        <f t="shared" si="103"/>
        <v>10</v>
      </c>
      <c r="F655" s="167">
        <v>5</v>
      </c>
      <c r="G655" s="147">
        <v>44054</v>
      </c>
      <c r="H655" s="169"/>
      <c r="I655" s="170">
        <v>6</v>
      </c>
      <c r="J655" s="171">
        <v>44053</v>
      </c>
      <c r="K655" s="167">
        <v>10</v>
      </c>
      <c r="L655" s="169"/>
      <c r="M655" s="170"/>
      <c r="N655" s="171"/>
      <c r="O655" s="167"/>
      <c r="P655" s="169"/>
      <c r="Q655" s="170"/>
      <c r="R655" s="171"/>
      <c r="S655" s="167"/>
      <c r="T655" s="169"/>
      <c r="U655" s="170"/>
      <c r="V655" s="171"/>
      <c r="W655" s="167"/>
      <c r="X655" s="169"/>
      <c r="Y655" s="170"/>
      <c r="Z655" s="171"/>
      <c r="AA655" s="167"/>
      <c r="AB655" s="169"/>
      <c r="AC655" s="170"/>
      <c r="AD655" s="171"/>
      <c r="AE655" s="167"/>
      <c r="AF655" s="169"/>
      <c r="AG655" s="170"/>
      <c r="AH655" s="171"/>
      <c r="AI655" s="167"/>
      <c r="AJ655" s="169"/>
      <c r="AK655" s="170"/>
      <c r="AL655" s="171"/>
      <c r="AM655" s="167"/>
      <c r="AN655" s="169"/>
      <c r="AO655" s="170"/>
      <c r="AP655" s="171"/>
      <c r="AQ655" s="167"/>
      <c r="AR655" s="169"/>
      <c r="AS655" s="170"/>
      <c r="AT655" s="171"/>
      <c r="AU655" s="167"/>
      <c r="AV655" s="169"/>
      <c r="AW655" s="170"/>
      <c r="AX655" s="171"/>
      <c r="AY655" s="167"/>
      <c r="AZ655" s="169"/>
      <c r="BA655" s="170"/>
      <c r="BB655" s="171"/>
      <c r="BC655" s="167"/>
      <c r="BD655" s="169"/>
      <c r="BE655" s="170"/>
      <c r="BF655" s="171"/>
      <c r="BG655" s="167"/>
      <c r="BH655" s="169"/>
      <c r="BI655" s="172"/>
      <c r="BJ655" s="172"/>
      <c r="BK655" s="172"/>
      <c r="BL655" s="172"/>
      <c r="BM655" s="172"/>
      <c r="BN655" s="172"/>
      <c r="BO655" s="172"/>
      <c r="BP655" s="172"/>
      <c r="BQ655" s="172"/>
      <c r="BR655" s="172"/>
      <c r="BS655" s="172"/>
      <c r="BT655" s="172"/>
      <c r="BU655" s="172"/>
      <c r="BV655" s="172"/>
      <c r="BW655" s="172"/>
      <c r="BX655" s="172"/>
      <c r="BY655" s="172"/>
      <c r="BZ655" s="172"/>
      <c r="CA655" s="172"/>
      <c r="CB655" s="172"/>
      <c r="CC655" s="172"/>
      <c r="CD655" s="172"/>
      <c r="CE655" s="172"/>
      <c r="CF655" s="172"/>
      <c r="CG655" s="172"/>
      <c r="CH655" s="172"/>
      <c r="CI655" s="172"/>
      <c r="CJ655" s="172"/>
      <c r="CK655" s="172"/>
      <c r="CL655" s="172"/>
      <c r="CM655" s="172"/>
      <c r="CN655" s="172"/>
      <c r="CO655" s="172"/>
      <c r="CP655" s="172"/>
      <c r="CQ655" s="172"/>
      <c r="CR655" s="172"/>
      <c r="CS655" s="172"/>
      <c r="CT655" s="172"/>
      <c r="CU655" s="172"/>
      <c r="CV655" s="172"/>
      <c r="CW655" s="172"/>
      <c r="CX655" s="172"/>
      <c r="CY655" s="172"/>
      <c r="CZ655" s="172"/>
      <c r="DA655" s="172"/>
      <c r="DB655" s="172"/>
      <c r="DC655" s="172"/>
      <c r="DD655" s="172"/>
      <c r="DE655" s="172"/>
      <c r="DF655" s="172"/>
      <c r="DG655" s="172"/>
      <c r="DH655" s="172"/>
      <c r="DI655" s="172"/>
      <c r="DJ655" s="172"/>
      <c r="DK655" s="172"/>
      <c r="DL655" s="172"/>
      <c r="DM655" s="172"/>
      <c r="DN655" s="172"/>
      <c r="DO655" s="172"/>
      <c r="DP655" s="172"/>
      <c r="DQ655" s="172"/>
      <c r="DR655" s="172"/>
      <c r="DS655" s="172"/>
      <c r="DT655" s="172"/>
      <c r="DU655" s="172"/>
      <c r="DV655" s="172"/>
      <c r="DW655" s="172"/>
      <c r="DX655" s="172"/>
      <c r="DY655" s="172"/>
      <c r="DZ655" s="172"/>
      <c r="EA655" s="172"/>
      <c r="EB655" s="172"/>
      <c r="EC655" s="172"/>
      <c r="ED655" s="172"/>
      <c r="EE655" s="172"/>
      <c r="EF655" s="172"/>
      <c r="EG655" s="172"/>
      <c r="EH655" s="172"/>
      <c r="EI655" s="172"/>
      <c r="EJ655" s="172"/>
      <c r="EK655" s="172"/>
      <c r="EL655" s="172"/>
      <c r="EM655" s="172"/>
      <c r="EN655" s="172"/>
      <c r="EO655" s="172"/>
      <c r="EP655" s="172"/>
      <c r="EQ655" s="172"/>
      <c r="ER655" s="172"/>
      <c r="ES655" s="172"/>
      <c r="ET655" s="172"/>
      <c r="EU655" s="172"/>
      <c r="EV655" s="172"/>
      <c r="EW655" s="172"/>
      <c r="EX655" s="172"/>
      <c r="EY655" s="172"/>
      <c r="EZ655" s="172"/>
      <c r="FA655" s="172"/>
      <c r="FB655" s="172"/>
      <c r="FC655" s="172"/>
      <c r="FD655" s="172"/>
      <c r="FE655" s="172"/>
      <c r="FF655" s="172"/>
      <c r="FG655" s="172"/>
      <c r="FH655" s="172"/>
      <c r="FI655" s="172"/>
      <c r="FJ655" s="172"/>
      <c r="FK655" s="172"/>
      <c r="FL655" s="172"/>
      <c r="FM655" s="172"/>
      <c r="FN655" s="172"/>
      <c r="FO655" s="172"/>
      <c r="FP655" s="172"/>
      <c r="FQ655" s="172"/>
      <c r="FR655" s="172"/>
      <c r="FS655" s="172"/>
      <c r="FT655" s="172"/>
      <c r="FU655" s="172"/>
      <c r="FV655" s="172"/>
      <c r="FW655" s="172"/>
      <c r="FX655" s="172"/>
      <c r="FY655" s="172"/>
      <c r="FZ655" s="172"/>
      <c r="GA655" s="172"/>
      <c r="GB655" s="172"/>
      <c r="GC655" s="172"/>
      <c r="GD655" s="172"/>
      <c r="GE655" s="172"/>
      <c r="GF655" s="172"/>
      <c r="GG655" s="172"/>
      <c r="GH655" s="172"/>
      <c r="GI655" s="172"/>
      <c r="GJ655" s="172"/>
      <c r="GK655" s="172"/>
      <c r="GL655" s="172"/>
      <c r="GM655" s="172"/>
      <c r="GN655" s="172"/>
      <c r="GO655" s="172"/>
      <c r="GP655" s="172"/>
      <c r="GQ655" s="172"/>
      <c r="GR655" s="172"/>
      <c r="GS655" s="172"/>
      <c r="GT655" s="172"/>
      <c r="GU655" s="172"/>
      <c r="GV655" s="172"/>
      <c r="GW655" s="172"/>
      <c r="GX655" s="172"/>
      <c r="GY655" s="172"/>
      <c r="GZ655" s="172"/>
      <c r="HA655" s="172"/>
      <c r="HB655" s="172"/>
      <c r="HC655" s="172"/>
      <c r="HD655" s="172"/>
      <c r="HE655" s="172"/>
      <c r="HF655" s="172"/>
      <c r="HG655" s="172"/>
      <c r="HH655" s="172"/>
      <c r="HI655" s="172"/>
      <c r="HJ655" s="172"/>
      <c r="HK655" s="172"/>
      <c r="HL655" s="172"/>
      <c r="HM655" s="172"/>
      <c r="HN655" s="172"/>
      <c r="HO655" s="172"/>
      <c r="HP655" s="172"/>
      <c r="HQ655" s="172"/>
      <c r="HR655" s="172"/>
      <c r="HS655" s="172"/>
      <c r="HT655" s="172"/>
      <c r="HU655" s="172"/>
      <c r="HV655" s="172"/>
      <c r="HW655" s="172"/>
      <c r="HX655" s="172"/>
      <c r="HY655" s="172"/>
      <c r="HZ655" s="172"/>
      <c r="IA655" s="172"/>
      <c r="IB655" s="172"/>
      <c r="IC655" s="172"/>
      <c r="ID655" s="172"/>
      <c r="IE655" s="172"/>
      <c r="IF655" s="172"/>
      <c r="IG655" s="172"/>
      <c r="IH655" s="172"/>
      <c r="II655" s="172"/>
      <c r="IJ655" s="172"/>
      <c r="IK655" s="172"/>
      <c r="IL655" s="172"/>
      <c r="IM655" s="172"/>
      <c r="IN655" s="172"/>
      <c r="IO655" s="172"/>
      <c r="IP655" s="172"/>
      <c r="IQ655" s="172"/>
      <c r="IR655" s="172"/>
      <c r="IS655" s="172"/>
      <c r="IT655" s="172"/>
      <c r="IU655" s="172"/>
      <c r="IV655" s="172"/>
    </row>
    <row r="656" spans="1:256" x14ac:dyDescent="0.25">
      <c r="A656" s="164">
        <v>44054</v>
      </c>
      <c r="B656" s="165">
        <v>0.70833333333333337</v>
      </c>
      <c r="C656" s="128">
        <f>K656/F656</f>
        <v>3</v>
      </c>
      <c r="D656" s="166">
        <f t="shared" si="102"/>
        <v>3</v>
      </c>
      <c r="E656" s="167">
        <f t="shared" si="103"/>
        <v>195</v>
      </c>
      <c r="F656" s="167">
        <v>5</v>
      </c>
      <c r="G656" s="147">
        <v>44054</v>
      </c>
      <c r="H656" s="169"/>
      <c r="I656" s="170">
        <v>6</v>
      </c>
      <c r="J656" s="171">
        <v>44053</v>
      </c>
      <c r="K656" s="167">
        <v>15</v>
      </c>
      <c r="L656" s="169"/>
      <c r="M656" s="170">
        <v>8</v>
      </c>
      <c r="N656" s="171">
        <v>44052</v>
      </c>
      <c r="O656" s="167">
        <v>15</v>
      </c>
      <c r="P656" s="169"/>
      <c r="Q656" s="170">
        <v>8</v>
      </c>
      <c r="R656" s="171">
        <v>44051</v>
      </c>
      <c r="S656" s="167">
        <v>15</v>
      </c>
      <c r="T656" s="169"/>
      <c r="U656" s="170">
        <v>8</v>
      </c>
      <c r="V656" s="171">
        <v>44050</v>
      </c>
      <c r="W656" s="167">
        <v>15</v>
      </c>
      <c r="X656" s="169"/>
      <c r="Y656" s="170">
        <v>5</v>
      </c>
      <c r="Z656" s="171">
        <v>44049</v>
      </c>
      <c r="AA656" s="167">
        <v>15</v>
      </c>
      <c r="AB656" s="169"/>
      <c r="AC656" s="170">
        <v>3</v>
      </c>
      <c r="AD656" s="171">
        <v>44048</v>
      </c>
      <c r="AE656" s="167">
        <v>15</v>
      </c>
      <c r="AF656" s="169"/>
      <c r="AG656" s="170">
        <v>1</v>
      </c>
      <c r="AH656" s="171">
        <v>44047</v>
      </c>
      <c r="AI656" s="167">
        <v>15</v>
      </c>
      <c r="AJ656" s="169"/>
      <c r="AK656" s="170">
        <v>1</v>
      </c>
      <c r="AL656" s="171">
        <v>44046</v>
      </c>
      <c r="AM656" s="167">
        <v>15</v>
      </c>
      <c r="AN656" s="169"/>
      <c r="AO656" s="170">
        <v>1</v>
      </c>
      <c r="AP656" s="171">
        <v>44045</v>
      </c>
      <c r="AQ656" s="167">
        <v>15</v>
      </c>
      <c r="AR656" s="169"/>
      <c r="AS656" s="170">
        <v>1</v>
      </c>
      <c r="AT656" s="171">
        <v>44044</v>
      </c>
      <c r="AU656" s="167">
        <v>15</v>
      </c>
      <c r="AV656" s="169"/>
      <c r="AW656" s="170">
        <v>1</v>
      </c>
      <c r="AX656" s="171">
        <v>44043</v>
      </c>
      <c r="AY656" s="167">
        <v>15</v>
      </c>
      <c r="AZ656" s="169"/>
      <c r="BA656" s="170">
        <v>1</v>
      </c>
      <c r="BB656" s="171">
        <v>44042</v>
      </c>
      <c r="BC656" s="167">
        <v>15</v>
      </c>
      <c r="BD656" s="169"/>
      <c r="BE656" s="170">
        <v>1</v>
      </c>
      <c r="BF656" s="171">
        <v>44041</v>
      </c>
      <c r="BG656" s="167">
        <v>15</v>
      </c>
      <c r="BH656" s="169"/>
      <c r="BI656" s="172"/>
      <c r="BJ656" s="172"/>
      <c r="BK656" s="172"/>
      <c r="BL656" s="172"/>
      <c r="BM656" s="172"/>
      <c r="BN656" s="172"/>
      <c r="BO656" s="172"/>
      <c r="BP656" s="172"/>
      <c r="BQ656" s="172"/>
      <c r="BR656" s="172"/>
      <c r="BS656" s="172"/>
      <c r="BT656" s="172"/>
      <c r="BU656" s="172"/>
      <c r="BV656" s="172"/>
      <c r="BW656" s="172"/>
      <c r="BX656" s="172"/>
      <c r="BY656" s="172"/>
      <c r="BZ656" s="172"/>
      <c r="CA656" s="172"/>
      <c r="CB656" s="172"/>
      <c r="CC656" s="172"/>
      <c r="CD656" s="172"/>
      <c r="CE656" s="172"/>
      <c r="CF656" s="172"/>
      <c r="CG656" s="172"/>
      <c r="CH656" s="172"/>
      <c r="CI656" s="172"/>
      <c r="CJ656" s="172"/>
      <c r="CK656" s="172"/>
      <c r="CL656" s="172"/>
      <c r="CM656" s="172"/>
      <c r="CN656" s="172"/>
      <c r="CO656" s="172"/>
      <c r="CP656" s="172"/>
      <c r="CQ656" s="172"/>
      <c r="CR656" s="172"/>
      <c r="CS656" s="172"/>
      <c r="CT656" s="172"/>
      <c r="CU656" s="172"/>
      <c r="CV656" s="172"/>
      <c r="CW656" s="172"/>
      <c r="CX656" s="172"/>
      <c r="CY656" s="172"/>
      <c r="CZ656" s="172"/>
      <c r="DA656" s="172"/>
      <c r="DB656" s="172"/>
      <c r="DC656" s="172"/>
      <c r="DD656" s="172"/>
      <c r="DE656" s="172"/>
      <c r="DF656" s="172"/>
      <c r="DG656" s="172"/>
      <c r="DH656" s="172"/>
      <c r="DI656" s="172"/>
      <c r="DJ656" s="172"/>
      <c r="DK656" s="172"/>
      <c r="DL656" s="172"/>
      <c r="DM656" s="172"/>
      <c r="DN656" s="172"/>
      <c r="DO656" s="172"/>
      <c r="DP656" s="172"/>
      <c r="DQ656" s="172"/>
      <c r="DR656" s="172"/>
      <c r="DS656" s="172"/>
      <c r="DT656" s="172"/>
      <c r="DU656" s="172"/>
      <c r="DV656" s="172"/>
      <c r="DW656" s="172"/>
      <c r="DX656" s="172"/>
      <c r="DY656" s="172"/>
      <c r="DZ656" s="172"/>
      <c r="EA656" s="172"/>
      <c r="EB656" s="172"/>
      <c r="EC656" s="172"/>
      <c r="ED656" s="172"/>
      <c r="EE656" s="172"/>
      <c r="EF656" s="172"/>
      <c r="EG656" s="172"/>
      <c r="EH656" s="172"/>
      <c r="EI656" s="172"/>
      <c r="EJ656" s="172"/>
      <c r="EK656" s="172"/>
      <c r="EL656" s="172"/>
      <c r="EM656" s="172"/>
      <c r="EN656" s="172"/>
      <c r="EO656" s="172"/>
      <c r="EP656" s="172"/>
      <c r="EQ656" s="172"/>
      <c r="ER656" s="172"/>
      <c r="ES656" s="172"/>
      <c r="ET656" s="172"/>
      <c r="EU656" s="172"/>
      <c r="EV656" s="172"/>
      <c r="EW656" s="172"/>
      <c r="EX656" s="172"/>
      <c r="EY656" s="172"/>
      <c r="EZ656" s="172"/>
      <c r="FA656" s="172"/>
      <c r="FB656" s="172"/>
      <c r="FC656" s="172"/>
      <c r="FD656" s="172"/>
      <c r="FE656" s="172"/>
      <c r="FF656" s="172"/>
      <c r="FG656" s="172"/>
      <c r="FH656" s="172"/>
      <c r="FI656" s="172"/>
      <c r="FJ656" s="172"/>
      <c r="FK656" s="172"/>
      <c r="FL656" s="172"/>
      <c r="FM656" s="172"/>
      <c r="FN656" s="172"/>
      <c r="FO656" s="172"/>
      <c r="FP656" s="172"/>
      <c r="FQ656" s="172"/>
      <c r="FR656" s="172"/>
      <c r="FS656" s="172"/>
      <c r="FT656" s="172"/>
      <c r="FU656" s="172"/>
      <c r="FV656" s="172"/>
      <c r="FW656" s="172"/>
      <c r="FX656" s="172"/>
      <c r="FY656" s="172"/>
      <c r="FZ656" s="172"/>
      <c r="GA656" s="172"/>
      <c r="GB656" s="172"/>
      <c r="GC656" s="172"/>
      <c r="GD656" s="172"/>
      <c r="GE656" s="172"/>
      <c r="GF656" s="172"/>
      <c r="GG656" s="172"/>
      <c r="GH656" s="172"/>
      <c r="GI656" s="172"/>
      <c r="GJ656" s="172"/>
      <c r="GK656" s="172"/>
      <c r="GL656" s="172"/>
      <c r="GM656" s="172"/>
      <c r="GN656" s="172"/>
      <c r="GO656" s="172"/>
      <c r="GP656" s="172"/>
      <c r="GQ656" s="172"/>
      <c r="GR656" s="172"/>
      <c r="GS656" s="172"/>
      <c r="GT656" s="172"/>
      <c r="GU656" s="172"/>
      <c r="GV656" s="172"/>
      <c r="GW656" s="172"/>
      <c r="GX656" s="172"/>
      <c r="GY656" s="172"/>
      <c r="GZ656" s="172"/>
      <c r="HA656" s="172"/>
      <c r="HB656" s="172"/>
      <c r="HC656" s="172"/>
      <c r="HD656" s="172"/>
      <c r="HE656" s="172"/>
      <c r="HF656" s="172"/>
      <c r="HG656" s="172"/>
      <c r="HH656" s="172"/>
      <c r="HI656" s="172"/>
      <c r="HJ656" s="172"/>
      <c r="HK656" s="172"/>
      <c r="HL656" s="172"/>
      <c r="HM656" s="172"/>
      <c r="HN656" s="172"/>
      <c r="HO656" s="172"/>
      <c r="HP656" s="172"/>
      <c r="HQ656" s="172"/>
      <c r="HR656" s="172"/>
      <c r="HS656" s="172"/>
      <c r="HT656" s="172"/>
      <c r="HU656" s="172"/>
      <c r="HV656" s="172"/>
      <c r="HW656" s="172"/>
      <c r="HX656" s="172"/>
      <c r="HY656" s="172"/>
      <c r="HZ656" s="172"/>
      <c r="IA656" s="172"/>
      <c r="IB656" s="172"/>
      <c r="IC656" s="172"/>
      <c r="ID656" s="172"/>
      <c r="IE656" s="172"/>
      <c r="IF656" s="172"/>
      <c r="IG656" s="172"/>
      <c r="IH656" s="172"/>
      <c r="II656" s="172"/>
      <c r="IJ656" s="172"/>
      <c r="IK656" s="172"/>
      <c r="IL656" s="172"/>
      <c r="IM656" s="172"/>
      <c r="IN656" s="172"/>
      <c r="IO656" s="172"/>
      <c r="IP656" s="172"/>
      <c r="IQ656" s="172"/>
      <c r="IR656" s="172"/>
      <c r="IS656" s="172"/>
      <c r="IT656" s="172"/>
      <c r="IU656" s="172"/>
      <c r="IV656" s="172"/>
    </row>
    <row r="657" spans="1:256" ht="13.75" thickBot="1" x14ac:dyDescent="0.3">
      <c r="A657" s="164">
        <v>44054</v>
      </c>
      <c r="B657" s="165">
        <v>0.83333333333333337</v>
      </c>
      <c r="C657" s="128">
        <f>K657/F657</f>
        <v>4</v>
      </c>
      <c r="D657" s="166">
        <f t="shared" si="102"/>
        <v>4</v>
      </c>
      <c r="E657" s="167">
        <f t="shared" si="103"/>
        <v>260</v>
      </c>
      <c r="F657" s="167">
        <v>5</v>
      </c>
      <c r="G657" s="147">
        <v>44054</v>
      </c>
      <c r="H657" s="169"/>
      <c r="I657" s="170">
        <v>6</v>
      </c>
      <c r="J657" s="171">
        <v>44053</v>
      </c>
      <c r="K657" s="167">
        <v>20</v>
      </c>
      <c r="L657" s="169"/>
      <c r="M657" s="170">
        <v>8</v>
      </c>
      <c r="N657" s="171">
        <v>44052</v>
      </c>
      <c r="O657" s="167">
        <v>20</v>
      </c>
      <c r="P657" s="169"/>
      <c r="Q657" s="170">
        <v>8</v>
      </c>
      <c r="R657" s="171">
        <v>44051</v>
      </c>
      <c r="S657" s="167">
        <v>20</v>
      </c>
      <c r="T657" s="169"/>
      <c r="U657" s="170">
        <v>8</v>
      </c>
      <c r="V657" s="171">
        <v>44050</v>
      </c>
      <c r="W657" s="167">
        <v>20</v>
      </c>
      <c r="X657" s="169"/>
      <c r="Y657" s="170">
        <v>5</v>
      </c>
      <c r="Z657" s="171">
        <v>44049</v>
      </c>
      <c r="AA657" s="167">
        <v>20</v>
      </c>
      <c r="AB657" s="169"/>
      <c r="AC657" s="170">
        <v>3</v>
      </c>
      <c r="AD657" s="171">
        <v>44048</v>
      </c>
      <c r="AE657" s="167">
        <v>20</v>
      </c>
      <c r="AF657" s="169"/>
      <c r="AG657" s="170">
        <v>1</v>
      </c>
      <c r="AH657" s="171">
        <v>44047</v>
      </c>
      <c r="AI657" s="167">
        <v>20</v>
      </c>
      <c r="AJ657" s="169"/>
      <c r="AK657" s="170">
        <v>1</v>
      </c>
      <c r="AL657" s="171">
        <v>44046</v>
      </c>
      <c r="AM657" s="167">
        <v>20</v>
      </c>
      <c r="AN657" s="169"/>
      <c r="AO657" s="170">
        <v>1</v>
      </c>
      <c r="AP657" s="171">
        <v>44045</v>
      </c>
      <c r="AQ657" s="167">
        <v>20</v>
      </c>
      <c r="AR657" s="169"/>
      <c r="AS657" s="170">
        <v>1</v>
      </c>
      <c r="AT657" s="171">
        <v>44044</v>
      </c>
      <c r="AU657" s="167">
        <v>20</v>
      </c>
      <c r="AV657" s="169"/>
      <c r="AW657" s="170">
        <v>1</v>
      </c>
      <c r="AX657" s="171">
        <v>44043</v>
      </c>
      <c r="AY657" s="167">
        <v>20</v>
      </c>
      <c r="AZ657" s="169"/>
      <c r="BA657" s="170">
        <v>1</v>
      </c>
      <c r="BB657" s="171">
        <v>44042</v>
      </c>
      <c r="BC657" s="167">
        <v>20</v>
      </c>
      <c r="BD657" s="169"/>
      <c r="BE657" s="170">
        <v>1</v>
      </c>
      <c r="BF657" s="171">
        <v>44041</v>
      </c>
      <c r="BG657" s="167">
        <v>20</v>
      </c>
      <c r="BH657" s="169"/>
      <c r="BI657" s="172"/>
      <c r="BJ657" s="172"/>
      <c r="BK657" s="172"/>
      <c r="BL657" s="172"/>
      <c r="BM657" s="172"/>
      <c r="BN657" s="172"/>
      <c r="BO657" s="172"/>
      <c r="BP657" s="172"/>
      <c r="BQ657" s="172"/>
      <c r="BR657" s="172"/>
      <c r="BS657" s="172"/>
      <c r="BT657" s="172"/>
      <c r="BU657" s="172"/>
      <c r="BV657" s="172"/>
      <c r="BW657" s="172"/>
      <c r="BX657" s="172"/>
      <c r="BY657" s="172"/>
      <c r="BZ657" s="172"/>
      <c r="CA657" s="172"/>
      <c r="CB657" s="172"/>
      <c r="CC657" s="172"/>
      <c r="CD657" s="172"/>
      <c r="CE657" s="172"/>
      <c r="CF657" s="172"/>
      <c r="CG657" s="172"/>
      <c r="CH657" s="172"/>
      <c r="CI657" s="172"/>
      <c r="CJ657" s="172"/>
      <c r="CK657" s="172"/>
      <c r="CL657" s="172"/>
      <c r="CM657" s="172"/>
      <c r="CN657" s="172"/>
      <c r="CO657" s="172"/>
      <c r="CP657" s="172"/>
      <c r="CQ657" s="172"/>
      <c r="CR657" s="172"/>
      <c r="CS657" s="172"/>
      <c r="CT657" s="172"/>
      <c r="CU657" s="172"/>
      <c r="CV657" s="172"/>
      <c r="CW657" s="172"/>
      <c r="CX657" s="172"/>
      <c r="CY657" s="172"/>
      <c r="CZ657" s="172"/>
      <c r="DA657" s="172"/>
      <c r="DB657" s="172"/>
      <c r="DC657" s="172"/>
      <c r="DD657" s="172"/>
      <c r="DE657" s="172"/>
      <c r="DF657" s="172"/>
      <c r="DG657" s="172"/>
      <c r="DH657" s="172"/>
      <c r="DI657" s="172"/>
      <c r="DJ657" s="172"/>
      <c r="DK657" s="172"/>
      <c r="DL657" s="172"/>
      <c r="DM657" s="172"/>
      <c r="DN657" s="172"/>
      <c r="DO657" s="172"/>
      <c r="DP657" s="172"/>
      <c r="DQ657" s="172"/>
      <c r="DR657" s="172"/>
      <c r="DS657" s="172"/>
      <c r="DT657" s="172"/>
      <c r="DU657" s="172"/>
      <c r="DV657" s="172"/>
      <c r="DW657" s="172"/>
      <c r="DX657" s="172"/>
      <c r="DY657" s="172"/>
      <c r="DZ657" s="172"/>
      <c r="EA657" s="172"/>
      <c r="EB657" s="172"/>
      <c r="EC657" s="172"/>
      <c r="ED657" s="172"/>
      <c r="EE657" s="172"/>
      <c r="EF657" s="172"/>
      <c r="EG657" s="172"/>
      <c r="EH657" s="172"/>
      <c r="EI657" s="172"/>
      <c r="EJ657" s="172"/>
      <c r="EK657" s="172"/>
      <c r="EL657" s="172"/>
      <c r="EM657" s="172"/>
      <c r="EN657" s="172"/>
      <c r="EO657" s="172"/>
      <c r="EP657" s="172"/>
      <c r="EQ657" s="172"/>
      <c r="ER657" s="172"/>
      <c r="ES657" s="172"/>
      <c r="ET657" s="172"/>
      <c r="EU657" s="172"/>
      <c r="EV657" s="172"/>
      <c r="EW657" s="172"/>
      <c r="EX657" s="172"/>
      <c r="EY657" s="172"/>
      <c r="EZ657" s="172"/>
      <c r="FA657" s="172"/>
      <c r="FB657" s="172"/>
      <c r="FC657" s="172"/>
      <c r="FD657" s="172"/>
      <c r="FE657" s="172"/>
      <c r="FF657" s="172"/>
      <c r="FG657" s="172"/>
      <c r="FH657" s="172"/>
      <c r="FI657" s="172"/>
      <c r="FJ657" s="172"/>
      <c r="FK657" s="172"/>
      <c r="FL657" s="172"/>
      <c r="FM657" s="172"/>
      <c r="FN657" s="172"/>
      <c r="FO657" s="172"/>
      <c r="FP657" s="172"/>
      <c r="FQ657" s="172"/>
      <c r="FR657" s="172"/>
      <c r="FS657" s="172"/>
      <c r="FT657" s="172"/>
      <c r="FU657" s="172"/>
      <c r="FV657" s="172"/>
      <c r="FW657" s="172"/>
      <c r="FX657" s="172"/>
      <c r="FY657" s="172"/>
      <c r="FZ657" s="172"/>
      <c r="GA657" s="172"/>
      <c r="GB657" s="172"/>
      <c r="GC657" s="172"/>
      <c r="GD657" s="172"/>
      <c r="GE657" s="172"/>
      <c r="GF657" s="172"/>
      <c r="GG657" s="172"/>
      <c r="GH657" s="172"/>
      <c r="GI657" s="172"/>
      <c r="GJ657" s="172"/>
      <c r="GK657" s="172"/>
      <c r="GL657" s="172"/>
      <c r="GM657" s="172"/>
      <c r="GN657" s="172"/>
      <c r="GO657" s="172"/>
      <c r="GP657" s="172"/>
      <c r="GQ657" s="172"/>
      <c r="GR657" s="172"/>
      <c r="GS657" s="172"/>
      <c r="GT657" s="172"/>
      <c r="GU657" s="172"/>
      <c r="GV657" s="172"/>
      <c r="GW657" s="172"/>
      <c r="GX657" s="172"/>
      <c r="GY657" s="172"/>
      <c r="GZ657" s="172"/>
      <c r="HA657" s="172"/>
      <c r="HB657" s="172"/>
      <c r="HC657" s="172"/>
      <c r="HD657" s="172"/>
      <c r="HE657" s="172"/>
      <c r="HF657" s="172"/>
      <c r="HG657" s="172"/>
      <c r="HH657" s="172"/>
      <c r="HI657" s="172"/>
      <c r="HJ657" s="172"/>
      <c r="HK657" s="172"/>
      <c r="HL657" s="172"/>
      <c r="HM657" s="172"/>
      <c r="HN657" s="172"/>
      <c r="HO657" s="172"/>
      <c r="HP657" s="172"/>
      <c r="HQ657" s="172"/>
      <c r="HR657" s="172"/>
      <c r="HS657" s="172"/>
      <c r="HT657" s="172"/>
      <c r="HU657" s="172"/>
      <c r="HV657" s="172"/>
      <c r="HW657" s="172"/>
      <c r="HX657" s="172"/>
      <c r="HY657" s="172"/>
      <c r="HZ657" s="172"/>
      <c r="IA657" s="172"/>
      <c r="IB657" s="172"/>
      <c r="IC657" s="172"/>
      <c r="ID657" s="172"/>
      <c r="IE657" s="172"/>
      <c r="IF657" s="172"/>
      <c r="IG657" s="172"/>
      <c r="IH657" s="172"/>
      <c r="II657" s="172"/>
      <c r="IJ657" s="172"/>
      <c r="IK657" s="172"/>
      <c r="IL657" s="172"/>
      <c r="IM657" s="172"/>
      <c r="IN657" s="172"/>
      <c r="IO657" s="172"/>
      <c r="IP657" s="172"/>
      <c r="IQ657" s="172"/>
      <c r="IR657" s="172"/>
      <c r="IS657" s="172"/>
      <c r="IT657" s="172"/>
      <c r="IU657" s="172"/>
      <c r="IV657" s="172"/>
    </row>
    <row r="658" spans="1:256" x14ac:dyDescent="0.25">
      <c r="A658" s="173">
        <v>44055</v>
      </c>
      <c r="B658" s="174">
        <v>0.25</v>
      </c>
      <c r="C658" s="135">
        <f>ABS(MAX(K658,O658,S658,W658,AA658,AE658,AI658,AM658,AQ658,AU658,AY658,BC658,BG658)/F658)</f>
        <v>5</v>
      </c>
      <c r="D658" s="136">
        <f t="shared" si="102"/>
        <v>5</v>
      </c>
      <c r="E658" s="7">
        <f t="shared" si="103"/>
        <v>325</v>
      </c>
      <c r="F658" s="7">
        <v>5</v>
      </c>
      <c r="G658" s="177">
        <v>44055</v>
      </c>
      <c r="H658" s="178"/>
      <c r="I658" s="179">
        <v>6</v>
      </c>
      <c r="J658" s="180">
        <v>44054</v>
      </c>
      <c r="K658" s="176">
        <v>25</v>
      </c>
      <c r="L658" s="178"/>
      <c r="M658" s="179">
        <v>8</v>
      </c>
      <c r="N658" s="180">
        <v>44053</v>
      </c>
      <c r="O658" s="176">
        <v>25</v>
      </c>
      <c r="P658" s="178"/>
      <c r="Q658" s="179">
        <v>8</v>
      </c>
      <c r="R658" s="180">
        <v>44052</v>
      </c>
      <c r="S658" s="176">
        <v>25</v>
      </c>
      <c r="T658" s="178"/>
      <c r="U658" s="179">
        <v>8</v>
      </c>
      <c r="V658" s="180">
        <v>44051</v>
      </c>
      <c r="W658" s="176">
        <v>25</v>
      </c>
      <c r="X658" s="178"/>
      <c r="Y658" s="179">
        <v>5</v>
      </c>
      <c r="Z658" s="180">
        <v>44050</v>
      </c>
      <c r="AA658" s="176">
        <v>25</v>
      </c>
      <c r="AB658" s="178"/>
      <c r="AC658" s="179">
        <v>3</v>
      </c>
      <c r="AD658" s="180">
        <v>44049</v>
      </c>
      <c r="AE658" s="176">
        <v>25</v>
      </c>
      <c r="AF658" s="178"/>
      <c r="AG658" s="179">
        <v>1</v>
      </c>
      <c r="AH658" s="180">
        <v>44048</v>
      </c>
      <c r="AI658" s="176">
        <v>25</v>
      </c>
      <c r="AJ658" s="178"/>
      <c r="AK658" s="179">
        <v>1</v>
      </c>
      <c r="AL658" s="180">
        <v>44047</v>
      </c>
      <c r="AM658" s="176">
        <v>25</v>
      </c>
      <c r="AN658" s="178"/>
      <c r="AO658" s="179">
        <v>1</v>
      </c>
      <c r="AP658" s="180">
        <v>44046</v>
      </c>
      <c r="AQ658" s="176">
        <v>25</v>
      </c>
      <c r="AR658" s="178"/>
      <c r="AS658" s="179">
        <v>1</v>
      </c>
      <c r="AT658" s="180">
        <v>44045</v>
      </c>
      <c r="AU658" s="176">
        <v>25</v>
      </c>
      <c r="AV658" s="178"/>
      <c r="AW658" s="179">
        <v>1</v>
      </c>
      <c r="AX658" s="180">
        <v>44044</v>
      </c>
      <c r="AY658" s="176">
        <v>25</v>
      </c>
      <c r="AZ658" s="178"/>
      <c r="BA658" s="179">
        <v>1</v>
      </c>
      <c r="BB658" s="180">
        <v>44043</v>
      </c>
      <c r="BC658" s="176">
        <v>25</v>
      </c>
      <c r="BD658" s="178"/>
      <c r="BE658" s="179">
        <v>1</v>
      </c>
      <c r="BF658" s="180">
        <v>44042</v>
      </c>
      <c r="BG658" s="176">
        <v>25</v>
      </c>
      <c r="BH658" s="178"/>
    </row>
    <row r="659" spans="1:256" x14ac:dyDescent="0.25">
      <c r="A659" s="164"/>
      <c r="B659" s="165"/>
      <c r="C659" s="128">
        <f>ABS(MAX(K659,O659,S659,W659,AA659,AE659,AI659,AM659,AQ659,AU659,AY659,BC659,BG659)/F659)</f>
        <v>1</v>
      </c>
      <c r="D659" s="129">
        <f t="shared" si="102"/>
        <v>1</v>
      </c>
      <c r="E659" s="33">
        <f t="shared" si="103"/>
        <v>5</v>
      </c>
      <c r="F659" s="33">
        <v>5</v>
      </c>
      <c r="G659" s="168">
        <v>44055</v>
      </c>
      <c r="H659" s="169"/>
      <c r="I659" s="170">
        <v>6</v>
      </c>
      <c r="J659" s="171">
        <v>44054</v>
      </c>
      <c r="K659" s="167">
        <v>5</v>
      </c>
      <c r="L659" s="169"/>
      <c r="M659" s="170"/>
      <c r="N659" s="171"/>
      <c r="O659" s="167"/>
      <c r="P659" s="169"/>
      <c r="Q659" s="170"/>
      <c r="R659" s="171"/>
      <c r="S659" s="167"/>
      <c r="T659" s="169"/>
      <c r="U659" s="170"/>
      <c r="V659" s="171"/>
      <c r="W659" s="167"/>
      <c r="X659" s="169"/>
      <c r="Y659" s="170"/>
      <c r="Z659" s="171"/>
      <c r="AA659" s="167"/>
      <c r="AB659" s="169"/>
      <c r="AC659" s="170"/>
      <c r="AD659" s="171"/>
      <c r="AE659" s="167"/>
      <c r="AF659" s="169"/>
      <c r="AG659" s="170"/>
      <c r="AH659" s="171"/>
      <c r="AI659" s="167"/>
      <c r="AJ659" s="169"/>
      <c r="AK659" s="170"/>
      <c r="AL659" s="171"/>
      <c r="AM659" s="167"/>
      <c r="AN659" s="169"/>
      <c r="AO659" s="170"/>
      <c r="AP659" s="171"/>
      <c r="AQ659" s="167"/>
      <c r="AR659" s="169"/>
      <c r="AS659" s="170"/>
      <c r="AT659" s="171"/>
      <c r="AU659" s="167"/>
      <c r="AV659" s="169"/>
      <c r="AW659" s="170"/>
      <c r="AX659" s="171"/>
      <c r="AY659" s="167"/>
      <c r="AZ659" s="169"/>
      <c r="BA659" s="170"/>
      <c r="BB659" s="171"/>
      <c r="BC659" s="167"/>
      <c r="BD659" s="169"/>
      <c r="BE659" s="170"/>
      <c r="BF659" s="171"/>
      <c r="BG659" s="167"/>
      <c r="BH659" s="169"/>
    </row>
    <row r="660" spans="1:256" x14ac:dyDescent="0.25">
      <c r="A660" s="164">
        <v>44055</v>
      </c>
      <c r="B660" s="165">
        <v>0.29166666666666669</v>
      </c>
      <c r="C660" s="128">
        <f>ABS(MAX(K660,O660,S660,W660,AA660,AE660,AI660,AM660,AQ660,AU660,AY660,BC660,BG660)/F660)</f>
        <v>3</v>
      </c>
      <c r="D660" s="129">
        <f t="shared" si="102"/>
        <v>3</v>
      </c>
      <c r="E660" s="33">
        <f t="shared" si="103"/>
        <v>195</v>
      </c>
      <c r="F660" s="33">
        <v>5</v>
      </c>
      <c r="G660" s="168">
        <v>44055</v>
      </c>
      <c r="H660" s="169"/>
      <c r="I660" s="170">
        <v>6</v>
      </c>
      <c r="J660" s="171">
        <v>44054</v>
      </c>
      <c r="K660" s="167">
        <v>15</v>
      </c>
      <c r="L660" s="169"/>
      <c r="M660" s="170">
        <v>8</v>
      </c>
      <c r="N660" s="171">
        <v>44053</v>
      </c>
      <c r="O660" s="167">
        <v>15</v>
      </c>
      <c r="P660" s="169"/>
      <c r="Q660" s="170">
        <v>8</v>
      </c>
      <c r="R660" s="171">
        <v>44052</v>
      </c>
      <c r="S660" s="167">
        <v>15</v>
      </c>
      <c r="T660" s="169"/>
      <c r="U660" s="170">
        <v>8</v>
      </c>
      <c r="V660" s="171">
        <v>44051</v>
      </c>
      <c r="W660" s="167">
        <v>15</v>
      </c>
      <c r="X660" s="169"/>
      <c r="Y660" s="170">
        <v>5</v>
      </c>
      <c r="Z660" s="171">
        <v>44050</v>
      </c>
      <c r="AA660" s="167">
        <v>15</v>
      </c>
      <c r="AB660" s="169"/>
      <c r="AC660" s="170">
        <v>3</v>
      </c>
      <c r="AD660" s="171">
        <v>44049</v>
      </c>
      <c r="AE660" s="167">
        <v>15</v>
      </c>
      <c r="AF660" s="169"/>
      <c r="AG660" s="170">
        <v>1</v>
      </c>
      <c r="AH660" s="171">
        <v>44048</v>
      </c>
      <c r="AI660" s="167">
        <v>15</v>
      </c>
      <c r="AJ660" s="169"/>
      <c r="AK660" s="170">
        <v>1</v>
      </c>
      <c r="AL660" s="171">
        <v>44047</v>
      </c>
      <c r="AM660" s="167">
        <v>15</v>
      </c>
      <c r="AN660" s="169"/>
      <c r="AO660" s="170">
        <v>1</v>
      </c>
      <c r="AP660" s="171">
        <v>44046</v>
      </c>
      <c r="AQ660" s="167">
        <v>15</v>
      </c>
      <c r="AR660" s="169"/>
      <c r="AS660" s="170">
        <v>1</v>
      </c>
      <c r="AT660" s="171">
        <v>44045</v>
      </c>
      <c r="AU660" s="167">
        <v>15</v>
      </c>
      <c r="AV660" s="169"/>
      <c r="AW660" s="170">
        <v>1</v>
      </c>
      <c r="AX660" s="171">
        <v>44044</v>
      </c>
      <c r="AY660" s="167">
        <v>15</v>
      </c>
      <c r="AZ660" s="169"/>
      <c r="BA660" s="170">
        <v>1</v>
      </c>
      <c r="BB660" s="171">
        <v>44043</v>
      </c>
      <c r="BC660" s="167">
        <v>15</v>
      </c>
      <c r="BD660" s="169"/>
      <c r="BE660" s="170">
        <v>1</v>
      </c>
      <c r="BF660" s="171">
        <v>44042</v>
      </c>
      <c r="BG660" s="167">
        <v>15</v>
      </c>
      <c r="BH660" s="169"/>
    </row>
    <row r="661" spans="1:256" s="172" customFormat="1" x14ac:dyDescent="0.25">
      <c r="A661" s="164">
        <v>44055</v>
      </c>
      <c r="B661" s="165">
        <v>0.33333333333333331</v>
      </c>
      <c r="C661" s="128">
        <f t="shared" ref="C661:C669" si="104">ABS(MAX(K661,O661,S661,W661,AA661,AE661,AI661,AM661,AQ661,AU661,AY661,BC661,BG661)/F661)</f>
        <v>2</v>
      </c>
      <c r="D661" s="129">
        <f t="shared" si="102"/>
        <v>2</v>
      </c>
      <c r="E661" s="33">
        <f t="shared" ref="E661:E669" si="105">SUM(K661,O661,S661,W661,AA661,AE661,AI661,AM661,AQ661,AU661,AY661,BC661,BG661)</f>
        <v>130</v>
      </c>
      <c r="F661" s="33">
        <v>5</v>
      </c>
      <c r="G661" s="168">
        <v>44055</v>
      </c>
      <c r="H661" s="169"/>
      <c r="I661" s="170">
        <v>6</v>
      </c>
      <c r="J661" s="171">
        <v>44054</v>
      </c>
      <c r="K661" s="167">
        <v>10</v>
      </c>
      <c r="L661" s="169"/>
      <c r="M661" s="170">
        <v>8</v>
      </c>
      <c r="N661" s="171">
        <v>44053</v>
      </c>
      <c r="O661" s="167">
        <v>10</v>
      </c>
      <c r="P661" s="169"/>
      <c r="Q661" s="170">
        <v>8</v>
      </c>
      <c r="R661" s="171">
        <v>44052</v>
      </c>
      <c r="S661" s="167">
        <v>10</v>
      </c>
      <c r="T661" s="169"/>
      <c r="U661" s="170">
        <v>8</v>
      </c>
      <c r="V661" s="171">
        <v>44051</v>
      </c>
      <c r="W661" s="167">
        <v>10</v>
      </c>
      <c r="X661" s="169"/>
      <c r="Y661" s="170">
        <v>5</v>
      </c>
      <c r="Z661" s="171">
        <v>44050</v>
      </c>
      <c r="AA661" s="167">
        <v>10</v>
      </c>
      <c r="AB661" s="169"/>
      <c r="AC661" s="170">
        <v>3</v>
      </c>
      <c r="AD661" s="171">
        <v>44049</v>
      </c>
      <c r="AE661" s="167">
        <v>10</v>
      </c>
      <c r="AF661" s="169"/>
      <c r="AG661" s="170">
        <v>1</v>
      </c>
      <c r="AH661" s="171">
        <v>44048</v>
      </c>
      <c r="AI661" s="167">
        <v>10</v>
      </c>
      <c r="AJ661" s="169"/>
      <c r="AK661" s="170">
        <v>1</v>
      </c>
      <c r="AL661" s="171">
        <v>44047</v>
      </c>
      <c r="AM661" s="167">
        <v>10</v>
      </c>
      <c r="AN661" s="169"/>
      <c r="AO661" s="170">
        <v>1</v>
      </c>
      <c r="AP661" s="171">
        <v>44046</v>
      </c>
      <c r="AQ661" s="167">
        <v>10</v>
      </c>
      <c r="AR661" s="169"/>
      <c r="AS661" s="170">
        <v>1</v>
      </c>
      <c r="AT661" s="171">
        <v>44045</v>
      </c>
      <c r="AU661" s="167">
        <v>10</v>
      </c>
      <c r="AV661" s="169"/>
      <c r="AW661" s="170">
        <v>1</v>
      </c>
      <c r="AX661" s="171">
        <v>44044</v>
      </c>
      <c r="AY661" s="167">
        <v>10</v>
      </c>
      <c r="AZ661" s="169"/>
      <c r="BA661" s="170">
        <v>1</v>
      </c>
      <c r="BB661" s="171">
        <v>44043</v>
      </c>
      <c r="BC661" s="167">
        <v>10</v>
      </c>
      <c r="BD661" s="169"/>
      <c r="BE661" s="170">
        <v>1</v>
      </c>
      <c r="BF661" s="171">
        <v>44042</v>
      </c>
      <c r="BG661" s="167">
        <v>10</v>
      </c>
      <c r="BH661" s="169"/>
    </row>
    <row r="662" spans="1:256" s="172" customFormat="1" x14ac:dyDescent="0.25">
      <c r="A662" s="164"/>
      <c r="B662" s="165"/>
      <c r="C662" s="128">
        <f t="shared" si="104"/>
        <v>1</v>
      </c>
      <c r="D662" s="129">
        <f t="shared" si="102"/>
        <v>1</v>
      </c>
      <c r="E662" s="33">
        <f t="shared" si="105"/>
        <v>60</v>
      </c>
      <c r="F662" s="33">
        <v>5</v>
      </c>
      <c r="G662" s="168">
        <v>44055</v>
      </c>
      <c r="H662" s="169"/>
      <c r="I662" s="170">
        <v>6</v>
      </c>
      <c r="J662" s="171">
        <v>44054</v>
      </c>
      <c r="K662" s="167">
        <v>5</v>
      </c>
      <c r="L662" s="169"/>
      <c r="M662" s="170">
        <v>8</v>
      </c>
      <c r="N662" s="171">
        <v>44053</v>
      </c>
      <c r="O662" s="167">
        <v>5</v>
      </c>
      <c r="P662" s="169"/>
      <c r="Q662" s="170">
        <v>8</v>
      </c>
      <c r="R662" s="171">
        <v>44052</v>
      </c>
      <c r="S662" s="167">
        <v>5</v>
      </c>
      <c r="T662" s="169"/>
      <c r="U662" s="170">
        <v>8</v>
      </c>
      <c r="V662" s="171">
        <v>44051</v>
      </c>
      <c r="W662" s="167">
        <v>5</v>
      </c>
      <c r="X662" s="169"/>
      <c r="Y662" s="170">
        <v>5</v>
      </c>
      <c r="Z662" s="171">
        <v>44050</v>
      </c>
      <c r="AA662" s="167">
        <v>5</v>
      </c>
      <c r="AB662" s="169"/>
      <c r="AC662" s="170">
        <v>3</v>
      </c>
      <c r="AD662" s="171">
        <v>44049</v>
      </c>
      <c r="AE662" s="167">
        <v>5</v>
      </c>
      <c r="AF662" s="169"/>
      <c r="AG662" s="170">
        <v>1</v>
      </c>
      <c r="AH662" s="171">
        <v>44048</v>
      </c>
      <c r="AI662" s="167">
        <v>5</v>
      </c>
      <c r="AJ662" s="169"/>
      <c r="AK662" s="170">
        <v>1</v>
      </c>
      <c r="AL662" s="171">
        <v>44047</v>
      </c>
      <c r="AM662" s="167">
        <v>5</v>
      </c>
      <c r="AN662" s="169"/>
      <c r="AO662" s="170">
        <v>1</v>
      </c>
      <c r="AP662" s="171">
        <v>44046</v>
      </c>
      <c r="AQ662" s="167">
        <v>5</v>
      </c>
      <c r="AR662" s="169"/>
      <c r="AS662" s="170">
        <v>1</v>
      </c>
      <c r="AT662" s="171">
        <v>44045</v>
      </c>
      <c r="AU662" s="167">
        <v>5</v>
      </c>
      <c r="AV662" s="169"/>
      <c r="AW662" s="170">
        <v>1</v>
      </c>
      <c r="AX662" s="171">
        <v>44044</v>
      </c>
      <c r="AY662" s="167">
        <v>5</v>
      </c>
      <c r="AZ662" s="169"/>
      <c r="BA662" s="170">
        <v>1</v>
      </c>
      <c r="BB662" s="171">
        <v>44043</v>
      </c>
      <c r="BC662" s="167">
        <v>5</v>
      </c>
      <c r="BD662" s="169"/>
      <c r="BE662" s="170"/>
      <c r="BF662" s="171"/>
      <c r="BG662" s="167"/>
      <c r="BH662" s="169"/>
    </row>
    <row r="663" spans="1:256" s="172" customFormat="1" x14ac:dyDescent="0.25">
      <c r="A663" s="164"/>
      <c r="B663" s="165"/>
      <c r="C663" s="128">
        <f t="shared" si="104"/>
        <v>1</v>
      </c>
      <c r="D663" s="129">
        <f t="shared" si="102"/>
        <v>1</v>
      </c>
      <c r="E663" s="33">
        <f t="shared" si="105"/>
        <v>10</v>
      </c>
      <c r="F663" s="33">
        <v>5</v>
      </c>
      <c r="G663" s="168">
        <v>44055</v>
      </c>
      <c r="H663" s="169"/>
      <c r="I663" s="170">
        <v>6</v>
      </c>
      <c r="J663" s="171">
        <v>44054</v>
      </c>
      <c r="K663" s="167">
        <v>5</v>
      </c>
      <c r="L663" s="169"/>
      <c r="M663" s="170">
        <v>8</v>
      </c>
      <c r="N663" s="171">
        <v>44053</v>
      </c>
      <c r="O663" s="167">
        <v>5</v>
      </c>
      <c r="P663" s="169"/>
      <c r="Q663" s="170"/>
      <c r="R663" s="171"/>
      <c r="S663" s="167"/>
      <c r="T663" s="169"/>
      <c r="U663" s="170"/>
      <c r="V663" s="171"/>
      <c r="W663" s="167"/>
      <c r="X663" s="169"/>
      <c r="Y663" s="170"/>
      <c r="Z663" s="171"/>
      <c r="AA663" s="167"/>
      <c r="AB663" s="169"/>
      <c r="AC663" s="170"/>
      <c r="AD663" s="171"/>
      <c r="AE663" s="167"/>
      <c r="AF663" s="169"/>
      <c r="AG663" s="170"/>
      <c r="AH663" s="171"/>
      <c r="AI663" s="167"/>
      <c r="AJ663" s="169"/>
      <c r="AK663" s="170"/>
      <c r="AL663" s="171"/>
      <c r="AM663" s="167"/>
      <c r="AN663" s="169"/>
      <c r="AO663" s="170"/>
      <c r="AP663" s="171"/>
      <c r="AQ663" s="167"/>
      <c r="AR663" s="169"/>
      <c r="AS663" s="170"/>
      <c r="AT663" s="171"/>
      <c r="AU663" s="167"/>
      <c r="AV663" s="169"/>
      <c r="AW663" s="170"/>
      <c r="AX663" s="171"/>
      <c r="AY663" s="167"/>
      <c r="AZ663" s="169"/>
      <c r="BA663" s="170"/>
      <c r="BB663" s="171"/>
      <c r="BC663" s="167"/>
      <c r="BD663" s="169"/>
      <c r="BE663" s="170"/>
      <c r="BF663" s="171"/>
      <c r="BG663" s="167"/>
      <c r="BH663" s="169"/>
    </row>
    <row r="664" spans="1:256" s="172" customFormat="1" x14ac:dyDescent="0.25">
      <c r="A664" s="164">
        <v>44055</v>
      </c>
      <c r="B664" s="165">
        <v>0.375</v>
      </c>
      <c r="C664" s="128">
        <f t="shared" si="104"/>
        <v>1</v>
      </c>
      <c r="D664" s="129">
        <f t="shared" si="102"/>
        <v>1</v>
      </c>
      <c r="E664" s="33">
        <f t="shared" si="105"/>
        <v>55</v>
      </c>
      <c r="F664" s="33">
        <v>5</v>
      </c>
      <c r="G664" s="168">
        <v>44055</v>
      </c>
      <c r="H664" s="169"/>
      <c r="I664" s="170"/>
      <c r="J664" s="171"/>
      <c r="K664" s="167">
        <v>0</v>
      </c>
      <c r="L664" s="169"/>
      <c r="M664" s="170"/>
      <c r="N664" s="171"/>
      <c r="O664" s="167">
        <v>0</v>
      </c>
      <c r="P664" s="169"/>
      <c r="Q664" s="170">
        <v>8</v>
      </c>
      <c r="R664" s="171">
        <v>44052</v>
      </c>
      <c r="S664" s="167">
        <v>5</v>
      </c>
      <c r="T664" s="169"/>
      <c r="U664" s="170">
        <v>8</v>
      </c>
      <c r="V664" s="171">
        <v>44051</v>
      </c>
      <c r="W664" s="167">
        <v>5</v>
      </c>
      <c r="X664" s="169"/>
      <c r="Y664" s="170">
        <v>5</v>
      </c>
      <c r="Z664" s="171">
        <v>44050</v>
      </c>
      <c r="AA664" s="167">
        <v>5</v>
      </c>
      <c r="AB664" s="169"/>
      <c r="AC664" s="170">
        <v>3</v>
      </c>
      <c r="AD664" s="171">
        <v>44049</v>
      </c>
      <c r="AE664" s="167">
        <v>5</v>
      </c>
      <c r="AF664" s="169"/>
      <c r="AG664" s="170">
        <v>1</v>
      </c>
      <c r="AH664" s="171">
        <v>44048</v>
      </c>
      <c r="AI664" s="167">
        <v>5</v>
      </c>
      <c r="AJ664" s="169"/>
      <c r="AK664" s="170">
        <v>1</v>
      </c>
      <c r="AL664" s="171">
        <v>44047</v>
      </c>
      <c r="AM664" s="167">
        <v>5</v>
      </c>
      <c r="AN664" s="169"/>
      <c r="AO664" s="170">
        <v>1</v>
      </c>
      <c r="AP664" s="171">
        <v>44046</v>
      </c>
      <c r="AQ664" s="167">
        <v>5</v>
      </c>
      <c r="AR664" s="169"/>
      <c r="AS664" s="170">
        <v>1</v>
      </c>
      <c r="AT664" s="171">
        <v>44045</v>
      </c>
      <c r="AU664" s="167">
        <v>5</v>
      </c>
      <c r="AV664" s="169"/>
      <c r="AW664" s="170">
        <v>1</v>
      </c>
      <c r="AX664" s="171">
        <v>44044</v>
      </c>
      <c r="AY664" s="167">
        <v>5</v>
      </c>
      <c r="AZ664" s="169"/>
      <c r="BA664" s="170">
        <v>1</v>
      </c>
      <c r="BB664" s="171">
        <v>44043</v>
      </c>
      <c r="BC664" s="167">
        <v>5</v>
      </c>
      <c r="BD664" s="169"/>
      <c r="BE664" s="170">
        <v>1</v>
      </c>
      <c r="BF664" s="171">
        <v>44042</v>
      </c>
      <c r="BG664" s="167">
        <v>5</v>
      </c>
      <c r="BH664" s="169"/>
    </row>
    <row r="665" spans="1:256" s="172" customFormat="1" x14ac:dyDescent="0.25">
      <c r="A665" s="164"/>
      <c r="B665" s="165"/>
      <c r="C665" s="128">
        <f t="shared" si="104"/>
        <v>6</v>
      </c>
      <c r="D665" s="129">
        <f t="shared" si="102"/>
        <v>6</v>
      </c>
      <c r="E665" s="33">
        <f t="shared" si="105"/>
        <v>390</v>
      </c>
      <c r="F665" s="33">
        <v>5</v>
      </c>
      <c r="G665" s="168">
        <v>44055</v>
      </c>
      <c r="H665" s="169"/>
      <c r="I665" s="170">
        <v>6</v>
      </c>
      <c r="J665" s="171">
        <v>44054</v>
      </c>
      <c r="K665" s="167">
        <v>30</v>
      </c>
      <c r="L665" s="169"/>
      <c r="M665" s="170">
        <v>8</v>
      </c>
      <c r="N665" s="171">
        <v>44053</v>
      </c>
      <c r="O665" s="167">
        <v>30</v>
      </c>
      <c r="P665" s="169"/>
      <c r="Q665" s="170">
        <v>8</v>
      </c>
      <c r="R665" s="171">
        <v>44052</v>
      </c>
      <c r="S665" s="167">
        <v>30</v>
      </c>
      <c r="T665" s="169"/>
      <c r="U665" s="170">
        <v>8</v>
      </c>
      <c r="V665" s="171">
        <v>44051</v>
      </c>
      <c r="W665" s="167">
        <v>30</v>
      </c>
      <c r="X665" s="169"/>
      <c r="Y665" s="170">
        <v>5</v>
      </c>
      <c r="Z665" s="171">
        <v>44050</v>
      </c>
      <c r="AA665" s="167">
        <v>30</v>
      </c>
      <c r="AB665" s="169"/>
      <c r="AC665" s="170">
        <v>3</v>
      </c>
      <c r="AD665" s="171">
        <v>44049</v>
      </c>
      <c r="AE665" s="167">
        <v>30</v>
      </c>
      <c r="AF665" s="169"/>
      <c r="AG665" s="170">
        <v>1</v>
      </c>
      <c r="AH665" s="171">
        <v>44048</v>
      </c>
      <c r="AI665" s="167">
        <v>30</v>
      </c>
      <c r="AJ665" s="169"/>
      <c r="AK665" s="170">
        <v>1</v>
      </c>
      <c r="AL665" s="171">
        <v>44047</v>
      </c>
      <c r="AM665" s="167">
        <v>30</v>
      </c>
      <c r="AN665" s="169"/>
      <c r="AO665" s="170">
        <v>1</v>
      </c>
      <c r="AP665" s="171">
        <v>44046</v>
      </c>
      <c r="AQ665" s="167">
        <v>30</v>
      </c>
      <c r="AR665" s="169"/>
      <c r="AS665" s="170">
        <v>1</v>
      </c>
      <c r="AT665" s="171">
        <v>44045</v>
      </c>
      <c r="AU665" s="167">
        <v>30</v>
      </c>
      <c r="AV665" s="169"/>
      <c r="AW665" s="170">
        <v>1</v>
      </c>
      <c r="AX665" s="171">
        <v>44044</v>
      </c>
      <c r="AY665" s="167">
        <v>30</v>
      </c>
      <c r="AZ665" s="169"/>
      <c r="BA665" s="170">
        <v>1</v>
      </c>
      <c r="BB665" s="171">
        <v>44043</v>
      </c>
      <c r="BC665" s="167">
        <v>30</v>
      </c>
      <c r="BD665" s="169"/>
      <c r="BE665" s="170">
        <v>1</v>
      </c>
      <c r="BF665" s="171">
        <v>44042</v>
      </c>
      <c r="BG665" s="167">
        <v>30</v>
      </c>
      <c r="BH665" s="169"/>
    </row>
    <row r="666" spans="1:256" s="172" customFormat="1" x14ac:dyDescent="0.25">
      <c r="A666" s="164"/>
      <c r="B666" s="165"/>
      <c r="C666" s="128">
        <f t="shared" si="104"/>
        <v>1</v>
      </c>
      <c r="D666" s="129">
        <f t="shared" si="102"/>
        <v>1</v>
      </c>
      <c r="E666" s="33">
        <f t="shared" si="105"/>
        <v>55</v>
      </c>
      <c r="F666" s="33">
        <v>5</v>
      </c>
      <c r="G666" s="168">
        <v>44055</v>
      </c>
      <c r="H666" s="169"/>
      <c r="I666" s="170">
        <v>6</v>
      </c>
      <c r="J666" s="171">
        <v>44054</v>
      </c>
      <c r="K666" s="167">
        <v>5</v>
      </c>
      <c r="L666" s="169"/>
      <c r="M666" s="170">
        <v>8</v>
      </c>
      <c r="N666" s="171">
        <v>44053</v>
      </c>
      <c r="O666" s="167">
        <v>5</v>
      </c>
      <c r="P666" s="169"/>
      <c r="Q666" s="170">
        <v>8</v>
      </c>
      <c r="R666" s="171">
        <v>44052</v>
      </c>
      <c r="S666" s="167">
        <v>5</v>
      </c>
      <c r="T666" s="169"/>
      <c r="U666" s="170">
        <v>8</v>
      </c>
      <c r="V666" s="171">
        <v>44051</v>
      </c>
      <c r="W666" s="167">
        <v>5</v>
      </c>
      <c r="X666" s="169"/>
      <c r="Y666" s="170">
        <v>5</v>
      </c>
      <c r="Z666" s="171">
        <v>44050</v>
      </c>
      <c r="AA666" s="167">
        <v>5</v>
      </c>
      <c r="AB666" s="169"/>
      <c r="AC666" s="170">
        <v>3</v>
      </c>
      <c r="AD666" s="171">
        <v>44049</v>
      </c>
      <c r="AE666" s="167">
        <v>5</v>
      </c>
      <c r="AF666" s="169"/>
      <c r="AG666" s="170">
        <v>1</v>
      </c>
      <c r="AH666" s="171">
        <v>44048</v>
      </c>
      <c r="AI666" s="167">
        <v>5</v>
      </c>
      <c r="AJ666" s="169"/>
      <c r="AK666" s="170">
        <v>1</v>
      </c>
      <c r="AL666" s="171">
        <v>44047</v>
      </c>
      <c r="AM666" s="167">
        <v>5</v>
      </c>
      <c r="AN666" s="169"/>
      <c r="AO666" s="170">
        <v>1</v>
      </c>
      <c r="AP666" s="171">
        <v>44046</v>
      </c>
      <c r="AQ666" s="167">
        <v>5</v>
      </c>
      <c r="AR666" s="169"/>
      <c r="AS666" s="170"/>
      <c r="AT666" s="171"/>
      <c r="AU666" s="167">
        <v>0</v>
      </c>
      <c r="AV666" s="169"/>
      <c r="AW666" s="170">
        <v>1</v>
      </c>
      <c r="AX666" s="171">
        <v>44044</v>
      </c>
      <c r="AY666" s="167">
        <v>5</v>
      </c>
      <c r="AZ666" s="169"/>
      <c r="BA666" s="170">
        <v>1</v>
      </c>
      <c r="BB666" s="171">
        <v>44043</v>
      </c>
      <c r="BC666" s="167">
        <v>5</v>
      </c>
      <c r="BD666" s="169"/>
      <c r="BE666" s="170"/>
      <c r="BF666" s="171"/>
      <c r="BG666" s="167"/>
      <c r="BH666" s="169"/>
    </row>
    <row r="667" spans="1:256" s="172" customFormat="1" x14ac:dyDescent="0.25">
      <c r="A667" s="164"/>
      <c r="B667" s="165"/>
      <c r="C667" s="128">
        <f t="shared" si="104"/>
        <v>1</v>
      </c>
      <c r="D667" s="129">
        <f t="shared" si="102"/>
        <v>1</v>
      </c>
      <c r="E667" s="33">
        <f t="shared" si="105"/>
        <v>40</v>
      </c>
      <c r="F667" s="33">
        <v>5</v>
      </c>
      <c r="G667" s="168">
        <v>44055</v>
      </c>
      <c r="H667" s="169"/>
      <c r="I667" s="170">
        <v>6</v>
      </c>
      <c r="J667" s="171">
        <v>44054</v>
      </c>
      <c r="K667" s="167">
        <v>5</v>
      </c>
      <c r="L667" s="169"/>
      <c r="M667" s="170">
        <v>8</v>
      </c>
      <c r="N667" s="171">
        <v>44053</v>
      </c>
      <c r="O667" s="167">
        <v>5</v>
      </c>
      <c r="P667" s="169"/>
      <c r="Q667" s="170">
        <v>8</v>
      </c>
      <c r="R667" s="171">
        <v>44052</v>
      </c>
      <c r="S667" s="167">
        <v>5</v>
      </c>
      <c r="T667" s="169"/>
      <c r="U667" s="170">
        <v>8</v>
      </c>
      <c r="V667" s="171">
        <v>44051</v>
      </c>
      <c r="W667" s="167">
        <v>5</v>
      </c>
      <c r="X667" s="169"/>
      <c r="Y667" s="170">
        <v>5</v>
      </c>
      <c r="Z667" s="171">
        <v>44050</v>
      </c>
      <c r="AA667" s="167">
        <v>5</v>
      </c>
      <c r="AB667" s="169"/>
      <c r="AC667" s="170">
        <v>3</v>
      </c>
      <c r="AD667" s="171">
        <v>44049</v>
      </c>
      <c r="AE667" s="167">
        <v>5</v>
      </c>
      <c r="AF667" s="169"/>
      <c r="AG667" s="170">
        <v>1</v>
      </c>
      <c r="AH667" s="171">
        <v>44048</v>
      </c>
      <c r="AI667" s="167">
        <v>5</v>
      </c>
      <c r="AJ667" s="169"/>
      <c r="AK667" s="170"/>
      <c r="AL667" s="171"/>
      <c r="AM667" s="167">
        <v>0</v>
      </c>
      <c r="AN667" s="169"/>
      <c r="AO667" s="170">
        <v>1</v>
      </c>
      <c r="AP667" s="171">
        <v>44046</v>
      </c>
      <c r="AQ667" s="167">
        <v>5</v>
      </c>
      <c r="AR667" s="169"/>
      <c r="AS667" s="170"/>
      <c r="AT667" s="171"/>
      <c r="AU667" s="167"/>
      <c r="AV667" s="169"/>
      <c r="AW667" s="170"/>
      <c r="AX667" s="171"/>
      <c r="AY667" s="167"/>
      <c r="AZ667" s="169"/>
      <c r="BA667" s="170"/>
      <c r="BB667" s="171"/>
      <c r="BC667" s="167"/>
      <c r="BD667" s="169"/>
      <c r="BE667" s="170"/>
      <c r="BF667" s="171"/>
      <c r="BG667" s="167"/>
      <c r="BH667" s="169"/>
    </row>
    <row r="668" spans="1:256" s="172" customFormat="1" x14ac:dyDescent="0.25">
      <c r="A668" s="164"/>
      <c r="B668" s="165"/>
      <c r="C668" s="128">
        <f t="shared" si="104"/>
        <v>1</v>
      </c>
      <c r="D668" s="129">
        <f t="shared" si="102"/>
        <v>1</v>
      </c>
      <c r="E668" s="33">
        <f t="shared" si="105"/>
        <v>20</v>
      </c>
      <c r="F668" s="33">
        <v>5</v>
      </c>
      <c r="G668" s="168">
        <v>44055</v>
      </c>
      <c r="H668" s="169"/>
      <c r="I668" s="170">
        <v>6</v>
      </c>
      <c r="J668" s="171">
        <v>44054</v>
      </c>
      <c r="K668" s="167">
        <v>5</v>
      </c>
      <c r="L668" s="169"/>
      <c r="M668" s="170">
        <v>8</v>
      </c>
      <c r="N668" s="171">
        <v>44053</v>
      </c>
      <c r="O668" s="167">
        <v>5</v>
      </c>
      <c r="P668" s="169"/>
      <c r="Q668" s="170">
        <v>8</v>
      </c>
      <c r="R668" s="171">
        <v>44052</v>
      </c>
      <c r="S668" s="167">
        <v>5</v>
      </c>
      <c r="T668" s="169"/>
      <c r="U668" s="170">
        <v>8</v>
      </c>
      <c r="V668" s="171">
        <v>44051</v>
      </c>
      <c r="W668" s="167">
        <v>5</v>
      </c>
      <c r="X668" s="169"/>
      <c r="Y668" s="170"/>
      <c r="Z668" s="171"/>
      <c r="AA668" s="167"/>
      <c r="AB668" s="169"/>
      <c r="AC668" s="170"/>
      <c r="AD668" s="171"/>
      <c r="AE668" s="167"/>
      <c r="AF668" s="169"/>
      <c r="AG668" s="170"/>
      <c r="AH668" s="171"/>
      <c r="AI668" s="167"/>
      <c r="AJ668" s="169"/>
      <c r="AK668" s="170"/>
      <c r="AL668" s="171"/>
      <c r="AM668" s="167"/>
      <c r="AN668" s="169"/>
      <c r="AO668" s="170"/>
      <c r="AP668" s="171"/>
      <c r="AQ668" s="167"/>
      <c r="AR668" s="169"/>
      <c r="AS668" s="170"/>
      <c r="AT668" s="171"/>
      <c r="AU668" s="167"/>
      <c r="AV668" s="169"/>
      <c r="AW668" s="170"/>
      <c r="AX668" s="171"/>
      <c r="AY668" s="167"/>
      <c r="AZ668" s="169"/>
      <c r="BA668" s="170"/>
      <c r="BB668" s="171"/>
      <c r="BC668" s="167"/>
      <c r="BD668" s="169"/>
      <c r="BE668" s="170"/>
      <c r="BF668" s="171"/>
      <c r="BG668" s="167"/>
      <c r="BH668" s="169"/>
    </row>
    <row r="669" spans="1:256" s="172" customFormat="1" x14ac:dyDescent="0.25">
      <c r="A669" s="164">
        <v>44055</v>
      </c>
      <c r="B669" s="165">
        <v>0.41666666666666669</v>
      </c>
      <c r="C669" s="128">
        <f t="shared" si="104"/>
        <v>9</v>
      </c>
      <c r="D669" s="129">
        <f t="shared" si="102"/>
        <v>9</v>
      </c>
      <c r="E669" s="33">
        <f t="shared" si="105"/>
        <v>585</v>
      </c>
      <c r="F669" s="33">
        <v>5</v>
      </c>
      <c r="G669" s="168">
        <v>44055</v>
      </c>
      <c r="H669" s="169"/>
      <c r="I669" s="170">
        <v>6</v>
      </c>
      <c r="J669" s="171">
        <v>44054</v>
      </c>
      <c r="K669" s="167">
        <v>45</v>
      </c>
      <c r="L669" s="169"/>
      <c r="M669" s="170">
        <v>8</v>
      </c>
      <c r="N669" s="171">
        <v>44053</v>
      </c>
      <c r="O669" s="167">
        <v>45</v>
      </c>
      <c r="P669" s="169"/>
      <c r="Q669" s="170">
        <v>8</v>
      </c>
      <c r="R669" s="171">
        <v>44052</v>
      </c>
      <c r="S669" s="167">
        <v>45</v>
      </c>
      <c r="T669" s="169"/>
      <c r="U669" s="170">
        <v>8</v>
      </c>
      <c r="V669" s="171">
        <v>44051</v>
      </c>
      <c r="W669" s="167">
        <v>45</v>
      </c>
      <c r="X669" s="169"/>
      <c r="Y669" s="170">
        <v>5</v>
      </c>
      <c r="Z669" s="171">
        <v>44050</v>
      </c>
      <c r="AA669" s="167">
        <v>45</v>
      </c>
      <c r="AB669" s="169"/>
      <c r="AC669" s="170">
        <v>3</v>
      </c>
      <c r="AD669" s="171">
        <v>44049</v>
      </c>
      <c r="AE669" s="167">
        <v>45</v>
      </c>
      <c r="AF669" s="169"/>
      <c r="AG669" s="170">
        <v>1</v>
      </c>
      <c r="AH669" s="171">
        <v>44048</v>
      </c>
      <c r="AI669" s="167">
        <v>45</v>
      </c>
      <c r="AJ669" s="169"/>
      <c r="AK669" s="170">
        <v>1</v>
      </c>
      <c r="AL669" s="171">
        <v>44047</v>
      </c>
      <c r="AM669" s="167">
        <v>45</v>
      </c>
      <c r="AN669" s="169"/>
      <c r="AO669" s="170">
        <v>1</v>
      </c>
      <c r="AP669" s="171">
        <v>44046</v>
      </c>
      <c r="AQ669" s="167">
        <v>45</v>
      </c>
      <c r="AR669" s="169"/>
      <c r="AS669" s="170">
        <v>1</v>
      </c>
      <c r="AT669" s="171">
        <v>44045</v>
      </c>
      <c r="AU669" s="167">
        <v>45</v>
      </c>
      <c r="AV669" s="169"/>
      <c r="AW669" s="170">
        <v>1</v>
      </c>
      <c r="AX669" s="171">
        <v>44044</v>
      </c>
      <c r="AY669" s="167">
        <v>45</v>
      </c>
      <c r="AZ669" s="169"/>
      <c r="BA669" s="170">
        <v>1</v>
      </c>
      <c r="BB669" s="171">
        <v>44043</v>
      </c>
      <c r="BC669" s="167">
        <v>45</v>
      </c>
      <c r="BD669" s="169"/>
      <c r="BE669" s="170">
        <v>1</v>
      </c>
      <c r="BF669" s="171">
        <v>44042</v>
      </c>
      <c r="BG669" s="167">
        <v>45</v>
      </c>
      <c r="BH669" s="169"/>
    </row>
    <row r="670" spans="1:256" x14ac:dyDescent="0.25">
      <c r="A670" s="164">
        <v>44055</v>
      </c>
      <c r="B670" s="165">
        <v>0.45833333333333331</v>
      </c>
      <c r="C670" s="128">
        <f t="shared" ref="C670:C689" si="106">ABS(MAX(K670,O670,S670,W670,AA670,AE670,AI670,AM670,AQ670,AU670,AY670,BC670,BG670)/F670)</f>
        <v>2</v>
      </c>
      <c r="D670" s="129">
        <f t="shared" ref="D670:D691" si="107">C670</f>
        <v>2</v>
      </c>
      <c r="E670" s="33">
        <f t="shared" ref="E670:E691" si="108">SUM(K670,O670,S670,W670,AA670,AE670,AI670,AM670,AQ670,AU670,AY670,BC670,BG670)</f>
        <v>130</v>
      </c>
      <c r="F670" s="33">
        <v>5</v>
      </c>
      <c r="G670" s="168">
        <v>44055</v>
      </c>
      <c r="H670" s="169"/>
      <c r="I670" s="170">
        <v>6</v>
      </c>
      <c r="J670" s="171">
        <v>44054</v>
      </c>
      <c r="K670" s="167">
        <v>10</v>
      </c>
      <c r="L670" s="169"/>
      <c r="M670" s="170">
        <v>8</v>
      </c>
      <c r="N670" s="171">
        <v>44053</v>
      </c>
      <c r="O670" s="167">
        <v>10</v>
      </c>
      <c r="P670" s="169"/>
      <c r="Q670" s="170">
        <v>8</v>
      </c>
      <c r="R670" s="171">
        <v>44052</v>
      </c>
      <c r="S670" s="167">
        <v>10</v>
      </c>
      <c r="T670" s="169"/>
      <c r="U670" s="170">
        <v>8</v>
      </c>
      <c r="V670" s="171">
        <v>44051</v>
      </c>
      <c r="W670" s="167">
        <v>10</v>
      </c>
      <c r="X670" s="169"/>
      <c r="Y670" s="170">
        <v>5</v>
      </c>
      <c r="Z670" s="171">
        <v>44050</v>
      </c>
      <c r="AA670" s="167">
        <v>10</v>
      </c>
      <c r="AB670" s="169"/>
      <c r="AC670" s="170">
        <v>3</v>
      </c>
      <c r="AD670" s="171">
        <v>44049</v>
      </c>
      <c r="AE670" s="167">
        <v>10</v>
      </c>
      <c r="AF670" s="169"/>
      <c r="AG670" s="170">
        <v>1</v>
      </c>
      <c r="AH670" s="171">
        <v>44048</v>
      </c>
      <c r="AI670" s="167">
        <v>10</v>
      </c>
      <c r="AJ670" s="169"/>
      <c r="AK670" s="170">
        <v>1</v>
      </c>
      <c r="AL670" s="171">
        <v>44047</v>
      </c>
      <c r="AM670" s="167">
        <v>10</v>
      </c>
      <c r="AN670" s="169"/>
      <c r="AO670" s="170">
        <v>1</v>
      </c>
      <c r="AP670" s="171">
        <v>44046</v>
      </c>
      <c r="AQ670" s="167">
        <v>10</v>
      </c>
      <c r="AR670" s="169"/>
      <c r="AS670" s="170">
        <v>1</v>
      </c>
      <c r="AT670" s="171">
        <v>44045</v>
      </c>
      <c r="AU670" s="167">
        <v>10</v>
      </c>
      <c r="AV670" s="169"/>
      <c r="AW670" s="170">
        <v>1</v>
      </c>
      <c r="AX670" s="171">
        <v>44044</v>
      </c>
      <c r="AY670" s="167">
        <v>10</v>
      </c>
      <c r="AZ670" s="169"/>
      <c r="BA670" s="170">
        <v>1</v>
      </c>
      <c r="BB670" s="171">
        <v>44043</v>
      </c>
      <c r="BC670" s="167">
        <v>10</v>
      </c>
      <c r="BD670" s="169"/>
      <c r="BE670" s="170">
        <v>1</v>
      </c>
      <c r="BF670" s="171">
        <v>44042</v>
      </c>
      <c r="BG670" s="167">
        <v>10</v>
      </c>
      <c r="BH670" s="169"/>
      <c r="BI670" s="172"/>
      <c r="BJ670" s="172"/>
      <c r="BK670" s="172"/>
      <c r="BL670" s="172"/>
      <c r="BM670" s="172"/>
      <c r="BN670" s="172"/>
      <c r="BO670" s="172"/>
      <c r="BP670" s="172"/>
      <c r="BQ670" s="172"/>
      <c r="BR670" s="172"/>
      <c r="BS670" s="172"/>
      <c r="BT670" s="172"/>
      <c r="BU670" s="172"/>
      <c r="BV670" s="172"/>
      <c r="BW670" s="172"/>
      <c r="BX670" s="172"/>
      <c r="BY670" s="172"/>
      <c r="BZ670" s="172"/>
      <c r="CA670" s="172"/>
      <c r="CB670" s="172"/>
      <c r="CC670" s="172"/>
      <c r="CD670" s="172"/>
      <c r="CE670" s="172"/>
      <c r="CF670" s="172"/>
      <c r="CG670" s="172"/>
      <c r="CH670" s="172"/>
      <c r="CI670" s="172"/>
      <c r="CJ670" s="172"/>
      <c r="CK670" s="172"/>
      <c r="CL670" s="172"/>
      <c r="CM670" s="172"/>
      <c r="CN670" s="172"/>
      <c r="CO670" s="172"/>
      <c r="CP670" s="172"/>
      <c r="CQ670" s="172"/>
      <c r="CR670" s="172"/>
      <c r="CS670" s="172"/>
      <c r="CT670" s="172"/>
      <c r="CU670" s="172"/>
      <c r="CV670" s="172"/>
      <c r="CW670" s="172"/>
      <c r="CX670" s="172"/>
      <c r="CY670" s="172"/>
      <c r="CZ670" s="172"/>
      <c r="DA670" s="172"/>
      <c r="DB670" s="172"/>
      <c r="DC670" s="172"/>
      <c r="DD670" s="172"/>
      <c r="DE670" s="172"/>
      <c r="DF670" s="172"/>
      <c r="DG670" s="172"/>
      <c r="DH670" s="172"/>
      <c r="DI670" s="172"/>
      <c r="DJ670" s="172"/>
      <c r="DK670" s="172"/>
      <c r="DL670" s="172"/>
      <c r="DM670" s="172"/>
      <c r="DN670" s="172"/>
      <c r="DO670" s="172"/>
      <c r="DP670" s="172"/>
      <c r="DQ670" s="172"/>
      <c r="DR670" s="172"/>
      <c r="DS670" s="172"/>
      <c r="DT670" s="172"/>
      <c r="DU670" s="172"/>
      <c r="DV670" s="172"/>
      <c r="DW670" s="172"/>
      <c r="DX670" s="172"/>
      <c r="DY670" s="172"/>
      <c r="DZ670" s="172"/>
      <c r="EA670" s="172"/>
      <c r="EB670" s="172"/>
      <c r="EC670" s="172"/>
      <c r="ED670" s="172"/>
      <c r="EE670" s="172"/>
      <c r="EF670" s="172"/>
      <c r="EG670" s="172"/>
      <c r="EH670" s="172"/>
      <c r="EI670" s="172"/>
      <c r="EJ670" s="172"/>
      <c r="EK670" s="172"/>
      <c r="EL670" s="172"/>
      <c r="EM670" s="172"/>
      <c r="EN670" s="172"/>
      <c r="EO670" s="172"/>
      <c r="EP670" s="172"/>
      <c r="EQ670" s="172"/>
      <c r="ER670" s="172"/>
      <c r="ES670" s="172"/>
      <c r="ET670" s="172"/>
      <c r="EU670" s="172"/>
      <c r="EV670" s="172"/>
      <c r="EW670" s="172"/>
      <c r="EX670" s="172"/>
      <c r="EY670" s="172"/>
      <c r="EZ670" s="172"/>
      <c r="FA670" s="172"/>
      <c r="FB670" s="172"/>
      <c r="FC670" s="172"/>
      <c r="FD670" s="172"/>
      <c r="FE670" s="172"/>
      <c r="FF670" s="172"/>
      <c r="FG670" s="172"/>
      <c r="FH670" s="172"/>
      <c r="FI670" s="172"/>
      <c r="FJ670" s="172"/>
      <c r="FK670" s="172"/>
      <c r="FL670" s="172"/>
      <c r="FM670" s="172"/>
      <c r="FN670" s="172"/>
      <c r="FO670" s="172"/>
      <c r="FP670" s="172"/>
      <c r="FQ670" s="172"/>
      <c r="FR670" s="172"/>
      <c r="FS670" s="172"/>
      <c r="FT670" s="172"/>
      <c r="FU670" s="172"/>
      <c r="FV670" s="172"/>
      <c r="FW670" s="172"/>
      <c r="FX670" s="172"/>
      <c r="FY670" s="172"/>
      <c r="FZ670" s="172"/>
      <c r="GA670" s="172"/>
      <c r="GB670" s="172"/>
      <c r="GC670" s="172"/>
      <c r="GD670" s="172"/>
      <c r="GE670" s="172"/>
      <c r="GF670" s="172"/>
      <c r="GG670" s="172"/>
      <c r="GH670" s="172"/>
      <c r="GI670" s="172"/>
      <c r="GJ670" s="172"/>
      <c r="GK670" s="172"/>
      <c r="GL670" s="172"/>
      <c r="GM670" s="172"/>
      <c r="GN670" s="172"/>
      <c r="GO670" s="172"/>
      <c r="GP670" s="172"/>
      <c r="GQ670" s="172"/>
      <c r="GR670" s="172"/>
      <c r="GS670" s="172"/>
      <c r="GT670" s="172"/>
      <c r="GU670" s="172"/>
      <c r="GV670" s="172"/>
      <c r="GW670" s="172"/>
      <c r="GX670" s="172"/>
      <c r="GY670" s="172"/>
      <c r="GZ670" s="172"/>
      <c r="HA670" s="172"/>
      <c r="HB670" s="172"/>
      <c r="HC670" s="172"/>
      <c r="HD670" s="172"/>
      <c r="HE670" s="172"/>
      <c r="HF670" s="172"/>
      <c r="HG670" s="172"/>
      <c r="HH670" s="172"/>
      <c r="HI670" s="172"/>
      <c r="HJ670" s="172"/>
      <c r="HK670" s="172"/>
      <c r="HL670" s="172"/>
      <c r="HM670" s="172"/>
      <c r="HN670" s="172"/>
      <c r="HO670" s="172"/>
      <c r="HP670" s="172"/>
      <c r="HQ670" s="172"/>
      <c r="HR670" s="172"/>
      <c r="HS670" s="172"/>
      <c r="HT670" s="172"/>
      <c r="HU670" s="172"/>
      <c r="HV670" s="172"/>
      <c r="HW670" s="172"/>
      <c r="HX670" s="172"/>
      <c r="HY670" s="172"/>
      <c r="HZ670" s="172"/>
      <c r="IA670" s="172"/>
      <c r="IB670" s="172"/>
      <c r="IC670" s="172"/>
      <c r="ID670" s="172"/>
      <c r="IE670" s="172"/>
      <c r="IF670" s="172"/>
      <c r="IG670" s="172"/>
      <c r="IH670" s="172"/>
      <c r="II670" s="172"/>
      <c r="IJ670" s="172"/>
      <c r="IK670" s="172"/>
      <c r="IL670" s="172"/>
      <c r="IM670" s="172"/>
      <c r="IN670" s="172"/>
      <c r="IO670" s="172"/>
      <c r="IP670" s="172"/>
      <c r="IQ670" s="172"/>
      <c r="IR670" s="172"/>
      <c r="IS670" s="172"/>
      <c r="IT670" s="172"/>
      <c r="IU670" s="172"/>
      <c r="IV670" s="172"/>
    </row>
    <row r="671" spans="1:256" x14ac:dyDescent="0.25">
      <c r="A671" s="164"/>
      <c r="B671" s="165"/>
      <c r="C671" s="128">
        <f t="shared" si="106"/>
        <v>1</v>
      </c>
      <c r="D671" s="129">
        <f t="shared" si="107"/>
        <v>1</v>
      </c>
      <c r="E671" s="33">
        <f t="shared" si="108"/>
        <v>60</v>
      </c>
      <c r="F671" s="33">
        <v>5</v>
      </c>
      <c r="G671" s="168">
        <v>44055</v>
      </c>
      <c r="H671" s="169"/>
      <c r="I671" s="170">
        <v>6</v>
      </c>
      <c r="J671" s="171">
        <v>44054</v>
      </c>
      <c r="K671" s="167">
        <v>5</v>
      </c>
      <c r="L671" s="169"/>
      <c r="M671" s="170">
        <v>8</v>
      </c>
      <c r="N671" s="171">
        <v>44053</v>
      </c>
      <c r="O671" s="167">
        <v>5</v>
      </c>
      <c r="P671" s="169"/>
      <c r="Q671" s="170">
        <v>8</v>
      </c>
      <c r="R671" s="171">
        <v>44052</v>
      </c>
      <c r="S671" s="167">
        <v>5</v>
      </c>
      <c r="T671" s="169"/>
      <c r="U671" s="170">
        <v>8</v>
      </c>
      <c r="V671" s="171">
        <v>44051</v>
      </c>
      <c r="W671" s="167">
        <v>5</v>
      </c>
      <c r="X671" s="169"/>
      <c r="Y671" s="170">
        <v>5</v>
      </c>
      <c r="Z671" s="171">
        <v>44050</v>
      </c>
      <c r="AA671" s="167">
        <v>5</v>
      </c>
      <c r="AB671" s="169"/>
      <c r="AC671" s="170">
        <v>3</v>
      </c>
      <c r="AD671" s="171">
        <v>44049</v>
      </c>
      <c r="AE671" s="167">
        <v>5</v>
      </c>
      <c r="AF671" s="169"/>
      <c r="AG671" s="170">
        <v>1</v>
      </c>
      <c r="AH671" s="171">
        <v>44048</v>
      </c>
      <c r="AI671" s="167">
        <v>5</v>
      </c>
      <c r="AJ671" s="169"/>
      <c r="AK671" s="170"/>
      <c r="AL671" s="171"/>
      <c r="AM671" s="167">
        <v>0</v>
      </c>
      <c r="AN671" s="169"/>
      <c r="AO671" s="170">
        <v>1</v>
      </c>
      <c r="AP671" s="171">
        <v>44046</v>
      </c>
      <c r="AQ671" s="167">
        <v>5</v>
      </c>
      <c r="AR671" s="169"/>
      <c r="AS671" s="170">
        <v>1</v>
      </c>
      <c r="AT671" s="171">
        <v>44045</v>
      </c>
      <c r="AU671" s="167">
        <v>5</v>
      </c>
      <c r="AV671" s="169"/>
      <c r="AW671" s="170">
        <v>1</v>
      </c>
      <c r="AX671" s="171">
        <v>44044</v>
      </c>
      <c r="AY671" s="167">
        <v>5</v>
      </c>
      <c r="AZ671" s="169"/>
      <c r="BA671" s="170">
        <v>1</v>
      </c>
      <c r="BB671" s="171">
        <v>44043</v>
      </c>
      <c r="BC671" s="167">
        <v>5</v>
      </c>
      <c r="BD671" s="169"/>
      <c r="BE671" s="170">
        <v>1</v>
      </c>
      <c r="BF671" s="171">
        <v>44042</v>
      </c>
      <c r="BG671" s="167">
        <v>5</v>
      </c>
      <c r="BH671" s="169"/>
      <c r="BI671" s="172"/>
      <c r="BJ671" s="172"/>
      <c r="BK671" s="172"/>
      <c r="BL671" s="172"/>
      <c r="BM671" s="172"/>
      <c r="BN671" s="172"/>
      <c r="BO671" s="172"/>
      <c r="BP671" s="172"/>
      <c r="BQ671" s="172"/>
      <c r="BR671" s="172"/>
      <c r="BS671" s="172"/>
      <c r="BT671" s="172"/>
      <c r="BU671" s="172"/>
      <c r="BV671" s="172"/>
      <c r="BW671" s="172"/>
      <c r="BX671" s="172"/>
      <c r="BY671" s="172"/>
      <c r="BZ671" s="172"/>
      <c r="CA671" s="172"/>
      <c r="CB671" s="172"/>
      <c r="CC671" s="172"/>
      <c r="CD671" s="172"/>
      <c r="CE671" s="172"/>
      <c r="CF671" s="172"/>
      <c r="CG671" s="172"/>
      <c r="CH671" s="172"/>
      <c r="CI671" s="172"/>
      <c r="CJ671" s="172"/>
      <c r="CK671" s="172"/>
      <c r="CL671" s="172"/>
      <c r="CM671" s="172"/>
      <c r="CN671" s="172"/>
      <c r="CO671" s="172"/>
      <c r="CP671" s="172"/>
      <c r="CQ671" s="172"/>
      <c r="CR671" s="172"/>
      <c r="CS671" s="172"/>
      <c r="CT671" s="172"/>
      <c r="CU671" s="172"/>
      <c r="CV671" s="172"/>
      <c r="CW671" s="172"/>
      <c r="CX671" s="172"/>
      <c r="CY671" s="172"/>
      <c r="CZ671" s="172"/>
      <c r="DA671" s="172"/>
      <c r="DB671" s="172"/>
      <c r="DC671" s="172"/>
      <c r="DD671" s="172"/>
      <c r="DE671" s="172"/>
      <c r="DF671" s="172"/>
      <c r="DG671" s="172"/>
      <c r="DH671" s="172"/>
      <c r="DI671" s="172"/>
      <c r="DJ671" s="172"/>
      <c r="DK671" s="172"/>
      <c r="DL671" s="172"/>
      <c r="DM671" s="172"/>
      <c r="DN671" s="172"/>
      <c r="DO671" s="172"/>
      <c r="DP671" s="172"/>
      <c r="DQ671" s="172"/>
      <c r="DR671" s="172"/>
      <c r="DS671" s="172"/>
      <c r="DT671" s="172"/>
      <c r="DU671" s="172"/>
      <c r="DV671" s="172"/>
      <c r="DW671" s="172"/>
      <c r="DX671" s="172"/>
      <c r="DY671" s="172"/>
      <c r="DZ671" s="172"/>
      <c r="EA671" s="172"/>
      <c r="EB671" s="172"/>
      <c r="EC671" s="172"/>
      <c r="ED671" s="172"/>
      <c r="EE671" s="172"/>
      <c r="EF671" s="172"/>
      <c r="EG671" s="172"/>
      <c r="EH671" s="172"/>
      <c r="EI671" s="172"/>
      <c r="EJ671" s="172"/>
      <c r="EK671" s="172"/>
      <c r="EL671" s="172"/>
      <c r="EM671" s="172"/>
      <c r="EN671" s="172"/>
      <c r="EO671" s="172"/>
      <c r="EP671" s="172"/>
      <c r="EQ671" s="172"/>
      <c r="ER671" s="172"/>
      <c r="ES671" s="172"/>
      <c r="ET671" s="172"/>
      <c r="EU671" s="172"/>
      <c r="EV671" s="172"/>
      <c r="EW671" s="172"/>
      <c r="EX671" s="172"/>
      <c r="EY671" s="172"/>
      <c r="EZ671" s="172"/>
      <c r="FA671" s="172"/>
      <c r="FB671" s="172"/>
      <c r="FC671" s="172"/>
      <c r="FD671" s="172"/>
      <c r="FE671" s="172"/>
      <c r="FF671" s="172"/>
      <c r="FG671" s="172"/>
      <c r="FH671" s="172"/>
      <c r="FI671" s="172"/>
      <c r="FJ671" s="172"/>
      <c r="FK671" s="172"/>
      <c r="FL671" s="172"/>
      <c r="FM671" s="172"/>
      <c r="FN671" s="172"/>
      <c r="FO671" s="172"/>
      <c r="FP671" s="172"/>
      <c r="FQ671" s="172"/>
      <c r="FR671" s="172"/>
      <c r="FS671" s="172"/>
      <c r="FT671" s="172"/>
      <c r="FU671" s="172"/>
      <c r="FV671" s="172"/>
      <c r="FW671" s="172"/>
      <c r="FX671" s="172"/>
      <c r="FY671" s="172"/>
      <c r="FZ671" s="172"/>
      <c r="GA671" s="172"/>
      <c r="GB671" s="172"/>
      <c r="GC671" s="172"/>
      <c r="GD671" s="172"/>
      <c r="GE671" s="172"/>
      <c r="GF671" s="172"/>
      <c r="GG671" s="172"/>
      <c r="GH671" s="172"/>
      <c r="GI671" s="172"/>
      <c r="GJ671" s="172"/>
      <c r="GK671" s="172"/>
      <c r="GL671" s="172"/>
      <c r="GM671" s="172"/>
      <c r="GN671" s="172"/>
      <c r="GO671" s="172"/>
      <c r="GP671" s="172"/>
      <c r="GQ671" s="172"/>
      <c r="GR671" s="172"/>
      <c r="GS671" s="172"/>
      <c r="GT671" s="172"/>
      <c r="GU671" s="172"/>
      <c r="GV671" s="172"/>
      <c r="GW671" s="172"/>
      <c r="GX671" s="172"/>
      <c r="GY671" s="172"/>
      <c r="GZ671" s="172"/>
      <c r="HA671" s="172"/>
      <c r="HB671" s="172"/>
      <c r="HC671" s="172"/>
      <c r="HD671" s="172"/>
      <c r="HE671" s="172"/>
      <c r="HF671" s="172"/>
      <c r="HG671" s="172"/>
      <c r="HH671" s="172"/>
      <c r="HI671" s="172"/>
      <c r="HJ671" s="172"/>
      <c r="HK671" s="172"/>
      <c r="HL671" s="172"/>
      <c r="HM671" s="172"/>
      <c r="HN671" s="172"/>
      <c r="HO671" s="172"/>
      <c r="HP671" s="172"/>
      <c r="HQ671" s="172"/>
      <c r="HR671" s="172"/>
      <c r="HS671" s="172"/>
      <c r="HT671" s="172"/>
      <c r="HU671" s="172"/>
      <c r="HV671" s="172"/>
      <c r="HW671" s="172"/>
      <c r="HX671" s="172"/>
      <c r="HY671" s="172"/>
      <c r="HZ671" s="172"/>
      <c r="IA671" s="172"/>
      <c r="IB671" s="172"/>
      <c r="IC671" s="172"/>
      <c r="ID671" s="172"/>
      <c r="IE671" s="172"/>
      <c r="IF671" s="172"/>
      <c r="IG671" s="172"/>
      <c r="IH671" s="172"/>
      <c r="II671" s="172"/>
      <c r="IJ671" s="172"/>
      <c r="IK671" s="172"/>
      <c r="IL671" s="172"/>
      <c r="IM671" s="172"/>
      <c r="IN671" s="172"/>
      <c r="IO671" s="172"/>
      <c r="IP671" s="172"/>
      <c r="IQ671" s="172"/>
      <c r="IR671" s="172"/>
      <c r="IS671" s="172"/>
      <c r="IT671" s="172"/>
      <c r="IU671" s="172"/>
      <c r="IV671" s="172"/>
    </row>
    <row r="672" spans="1:256" x14ac:dyDescent="0.25">
      <c r="A672" s="164"/>
      <c r="B672" s="165"/>
      <c r="C672" s="128">
        <f t="shared" si="106"/>
        <v>1</v>
      </c>
      <c r="D672" s="129">
        <f t="shared" si="107"/>
        <v>1</v>
      </c>
      <c r="E672" s="33">
        <f t="shared" si="108"/>
        <v>50</v>
      </c>
      <c r="F672" s="33">
        <v>5</v>
      </c>
      <c r="G672" s="168">
        <v>44055</v>
      </c>
      <c r="H672" s="169"/>
      <c r="I672" s="170">
        <v>6</v>
      </c>
      <c r="J672" s="171">
        <v>44054</v>
      </c>
      <c r="K672" s="167">
        <v>5</v>
      </c>
      <c r="L672" s="169"/>
      <c r="M672" s="170">
        <v>8</v>
      </c>
      <c r="N672" s="171">
        <v>44053</v>
      </c>
      <c r="O672" s="167">
        <v>5</v>
      </c>
      <c r="P672" s="169"/>
      <c r="Q672" s="170">
        <v>8</v>
      </c>
      <c r="R672" s="171">
        <v>44052</v>
      </c>
      <c r="S672" s="167">
        <v>5</v>
      </c>
      <c r="T672" s="169"/>
      <c r="U672" s="170">
        <v>8</v>
      </c>
      <c r="V672" s="171">
        <v>44051</v>
      </c>
      <c r="W672" s="167">
        <v>5</v>
      </c>
      <c r="X672" s="169"/>
      <c r="Y672" s="170">
        <v>5</v>
      </c>
      <c r="Z672" s="171">
        <v>44050</v>
      </c>
      <c r="AA672" s="167">
        <v>5</v>
      </c>
      <c r="AB672" s="169"/>
      <c r="AC672" s="170">
        <v>3</v>
      </c>
      <c r="AD672" s="171">
        <v>44049</v>
      </c>
      <c r="AE672" s="167">
        <v>5</v>
      </c>
      <c r="AF672" s="169"/>
      <c r="AG672" s="170">
        <v>1</v>
      </c>
      <c r="AH672" s="171">
        <v>44048</v>
      </c>
      <c r="AI672" s="167">
        <v>5</v>
      </c>
      <c r="AJ672" s="169"/>
      <c r="AK672" s="170"/>
      <c r="AL672" s="171"/>
      <c r="AM672" s="167">
        <v>0</v>
      </c>
      <c r="AN672" s="169"/>
      <c r="AO672" s="170"/>
      <c r="AP672" s="171"/>
      <c r="AQ672" s="167">
        <v>0</v>
      </c>
      <c r="AR672" s="169"/>
      <c r="AS672" s="170"/>
      <c r="AT672" s="171"/>
      <c r="AU672" s="167">
        <v>0</v>
      </c>
      <c r="AV672" s="169"/>
      <c r="AW672" s="170">
        <v>1</v>
      </c>
      <c r="AX672" s="171">
        <v>44044</v>
      </c>
      <c r="AY672" s="167">
        <v>5</v>
      </c>
      <c r="AZ672" s="169"/>
      <c r="BA672" s="170">
        <v>1</v>
      </c>
      <c r="BB672" s="171">
        <v>44043</v>
      </c>
      <c r="BC672" s="167">
        <v>5</v>
      </c>
      <c r="BD672" s="169"/>
      <c r="BE672" s="170">
        <v>1</v>
      </c>
      <c r="BF672" s="171">
        <v>44042</v>
      </c>
      <c r="BG672" s="167">
        <v>5</v>
      </c>
      <c r="BH672" s="169"/>
      <c r="BI672" s="172"/>
      <c r="BJ672" s="172"/>
      <c r="BK672" s="172"/>
      <c r="BL672" s="172"/>
      <c r="BM672" s="172"/>
      <c r="BN672" s="172"/>
      <c r="BO672" s="172"/>
      <c r="BP672" s="172"/>
      <c r="BQ672" s="172"/>
      <c r="BR672" s="172"/>
      <c r="BS672" s="172"/>
      <c r="BT672" s="172"/>
      <c r="BU672" s="172"/>
      <c r="BV672" s="172"/>
      <c r="BW672" s="172"/>
      <c r="BX672" s="172"/>
      <c r="BY672" s="172"/>
      <c r="BZ672" s="172"/>
      <c r="CA672" s="172"/>
      <c r="CB672" s="172"/>
      <c r="CC672" s="172"/>
      <c r="CD672" s="172"/>
      <c r="CE672" s="172"/>
      <c r="CF672" s="172"/>
      <c r="CG672" s="172"/>
      <c r="CH672" s="172"/>
      <c r="CI672" s="172"/>
      <c r="CJ672" s="172"/>
      <c r="CK672" s="172"/>
      <c r="CL672" s="172"/>
      <c r="CM672" s="172"/>
      <c r="CN672" s="172"/>
      <c r="CO672" s="172"/>
      <c r="CP672" s="172"/>
      <c r="CQ672" s="172"/>
      <c r="CR672" s="172"/>
      <c r="CS672" s="172"/>
      <c r="CT672" s="172"/>
      <c r="CU672" s="172"/>
      <c r="CV672" s="172"/>
      <c r="CW672" s="172"/>
      <c r="CX672" s="172"/>
      <c r="CY672" s="172"/>
      <c r="CZ672" s="172"/>
      <c r="DA672" s="172"/>
      <c r="DB672" s="172"/>
      <c r="DC672" s="172"/>
      <c r="DD672" s="172"/>
      <c r="DE672" s="172"/>
      <c r="DF672" s="172"/>
      <c r="DG672" s="172"/>
      <c r="DH672" s="172"/>
      <c r="DI672" s="172"/>
      <c r="DJ672" s="172"/>
      <c r="DK672" s="172"/>
      <c r="DL672" s="172"/>
      <c r="DM672" s="172"/>
      <c r="DN672" s="172"/>
      <c r="DO672" s="172"/>
      <c r="DP672" s="172"/>
      <c r="DQ672" s="172"/>
      <c r="DR672" s="172"/>
      <c r="DS672" s="172"/>
      <c r="DT672" s="172"/>
      <c r="DU672" s="172"/>
      <c r="DV672" s="172"/>
      <c r="DW672" s="172"/>
      <c r="DX672" s="172"/>
      <c r="DY672" s="172"/>
      <c r="DZ672" s="172"/>
      <c r="EA672" s="172"/>
      <c r="EB672" s="172"/>
      <c r="EC672" s="172"/>
      <c r="ED672" s="172"/>
      <c r="EE672" s="172"/>
      <c r="EF672" s="172"/>
      <c r="EG672" s="172"/>
      <c r="EH672" s="172"/>
      <c r="EI672" s="172"/>
      <c r="EJ672" s="172"/>
      <c r="EK672" s="172"/>
      <c r="EL672" s="172"/>
      <c r="EM672" s="172"/>
      <c r="EN672" s="172"/>
      <c r="EO672" s="172"/>
      <c r="EP672" s="172"/>
      <c r="EQ672" s="172"/>
      <c r="ER672" s="172"/>
      <c r="ES672" s="172"/>
      <c r="ET672" s="172"/>
      <c r="EU672" s="172"/>
      <c r="EV672" s="172"/>
      <c r="EW672" s="172"/>
      <c r="EX672" s="172"/>
      <c r="EY672" s="172"/>
      <c r="EZ672" s="172"/>
      <c r="FA672" s="172"/>
      <c r="FB672" s="172"/>
      <c r="FC672" s="172"/>
      <c r="FD672" s="172"/>
      <c r="FE672" s="172"/>
      <c r="FF672" s="172"/>
      <c r="FG672" s="172"/>
      <c r="FH672" s="172"/>
      <c r="FI672" s="172"/>
      <c r="FJ672" s="172"/>
      <c r="FK672" s="172"/>
      <c r="FL672" s="172"/>
      <c r="FM672" s="172"/>
      <c r="FN672" s="172"/>
      <c r="FO672" s="172"/>
      <c r="FP672" s="172"/>
      <c r="FQ672" s="172"/>
      <c r="FR672" s="172"/>
      <c r="FS672" s="172"/>
      <c r="FT672" s="172"/>
      <c r="FU672" s="172"/>
      <c r="FV672" s="172"/>
      <c r="FW672" s="172"/>
      <c r="FX672" s="172"/>
      <c r="FY672" s="172"/>
      <c r="FZ672" s="172"/>
      <c r="GA672" s="172"/>
      <c r="GB672" s="172"/>
      <c r="GC672" s="172"/>
      <c r="GD672" s="172"/>
      <c r="GE672" s="172"/>
      <c r="GF672" s="172"/>
      <c r="GG672" s="172"/>
      <c r="GH672" s="172"/>
      <c r="GI672" s="172"/>
      <c r="GJ672" s="172"/>
      <c r="GK672" s="172"/>
      <c r="GL672" s="172"/>
      <c r="GM672" s="172"/>
      <c r="GN672" s="172"/>
      <c r="GO672" s="172"/>
      <c r="GP672" s="172"/>
      <c r="GQ672" s="172"/>
      <c r="GR672" s="172"/>
      <c r="GS672" s="172"/>
      <c r="GT672" s="172"/>
      <c r="GU672" s="172"/>
      <c r="GV672" s="172"/>
      <c r="GW672" s="172"/>
      <c r="GX672" s="172"/>
      <c r="GY672" s="172"/>
      <c r="GZ672" s="172"/>
      <c r="HA672" s="172"/>
      <c r="HB672" s="172"/>
      <c r="HC672" s="172"/>
      <c r="HD672" s="172"/>
      <c r="HE672" s="172"/>
      <c r="HF672" s="172"/>
      <c r="HG672" s="172"/>
      <c r="HH672" s="172"/>
      <c r="HI672" s="172"/>
      <c r="HJ672" s="172"/>
      <c r="HK672" s="172"/>
      <c r="HL672" s="172"/>
      <c r="HM672" s="172"/>
      <c r="HN672" s="172"/>
      <c r="HO672" s="172"/>
      <c r="HP672" s="172"/>
      <c r="HQ672" s="172"/>
      <c r="HR672" s="172"/>
      <c r="HS672" s="172"/>
      <c r="HT672" s="172"/>
      <c r="HU672" s="172"/>
      <c r="HV672" s="172"/>
      <c r="HW672" s="172"/>
      <c r="HX672" s="172"/>
      <c r="HY672" s="172"/>
      <c r="HZ672" s="172"/>
      <c r="IA672" s="172"/>
      <c r="IB672" s="172"/>
      <c r="IC672" s="172"/>
      <c r="ID672" s="172"/>
      <c r="IE672" s="172"/>
      <c r="IF672" s="172"/>
      <c r="IG672" s="172"/>
      <c r="IH672" s="172"/>
      <c r="II672" s="172"/>
      <c r="IJ672" s="172"/>
      <c r="IK672" s="172"/>
      <c r="IL672" s="172"/>
      <c r="IM672" s="172"/>
      <c r="IN672" s="172"/>
      <c r="IO672" s="172"/>
      <c r="IP672" s="172"/>
      <c r="IQ672" s="172"/>
      <c r="IR672" s="172"/>
      <c r="IS672" s="172"/>
      <c r="IT672" s="172"/>
      <c r="IU672" s="172"/>
      <c r="IV672" s="172"/>
    </row>
    <row r="673" spans="1:256" x14ac:dyDescent="0.25">
      <c r="A673" s="164"/>
      <c r="B673" s="165"/>
      <c r="C673" s="128">
        <f t="shared" si="106"/>
        <v>1</v>
      </c>
      <c r="D673" s="129">
        <f t="shared" si="107"/>
        <v>1</v>
      </c>
      <c r="E673" s="33">
        <f t="shared" si="108"/>
        <v>10</v>
      </c>
      <c r="F673" s="33">
        <v>5</v>
      </c>
      <c r="G673" s="168">
        <v>44055</v>
      </c>
      <c r="H673" s="169"/>
      <c r="I673" s="170">
        <v>6</v>
      </c>
      <c r="J673" s="171">
        <v>44054</v>
      </c>
      <c r="K673" s="167">
        <v>5</v>
      </c>
      <c r="L673" s="169"/>
      <c r="M673" s="170">
        <v>8</v>
      </c>
      <c r="N673" s="171">
        <v>44053</v>
      </c>
      <c r="O673" s="167">
        <v>5</v>
      </c>
      <c r="P673" s="169"/>
      <c r="Q673" s="170"/>
      <c r="R673" s="171"/>
      <c r="S673" s="167"/>
      <c r="T673" s="169"/>
      <c r="U673" s="170"/>
      <c r="V673" s="171"/>
      <c r="W673" s="167"/>
      <c r="X673" s="169"/>
      <c r="Y673" s="170"/>
      <c r="Z673" s="171"/>
      <c r="AA673" s="167"/>
      <c r="AB673" s="169"/>
      <c r="AC673" s="170"/>
      <c r="AD673" s="171"/>
      <c r="AE673" s="167"/>
      <c r="AF673" s="169"/>
      <c r="AG673" s="170"/>
      <c r="AH673" s="171"/>
      <c r="AI673" s="167"/>
      <c r="AJ673" s="169"/>
      <c r="AK673" s="170"/>
      <c r="AL673" s="171"/>
      <c r="AM673" s="167"/>
      <c r="AN673" s="169"/>
      <c r="AO673" s="170"/>
      <c r="AP673" s="171"/>
      <c r="AQ673" s="167"/>
      <c r="AR673" s="169"/>
      <c r="AS673" s="170"/>
      <c r="AT673" s="171"/>
      <c r="AU673" s="167"/>
      <c r="AV673" s="169"/>
      <c r="AW673" s="170"/>
      <c r="AX673" s="171"/>
      <c r="AY673" s="167"/>
      <c r="AZ673" s="169"/>
      <c r="BA673" s="170"/>
      <c r="BB673" s="171"/>
      <c r="BC673" s="167"/>
      <c r="BD673" s="169"/>
      <c r="BE673" s="170"/>
      <c r="BF673" s="171"/>
      <c r="BG673" s="167"/>
      <c r="BH673" s="169"/>
      <c r="BI673" s="172"/>
      <c r="BJ673" s="172"/>
      <c r="BK673" s="172"/>
      <c r="BL673" s="172"/>
      <c r="BM673" s="172"/>
      <c r="BN673" s="172"/>
      <c r="BO673" s="172"/>
      <c r="BP673" s="172"/>
      <c r="BQ673" s="172"/>
      <c r="BR673" s="172"/>
      <c r="BS673" s="172"/>
      <c r="BT673" s="172"/>
      <c r="BU673" s="172"/>
      <c r="BV673" s="172"/>
      <c r="BW673" s="172"/>
      <c r="BX673" s="172"/>
      <c r="BY673" s="172"/>
      <c r="BZ673" s="172"/>
      <c r="CA673" s="172"/>
      <c r="CB673" s="172"/>
      <c r="CC673" s="172"/>
      <c r="CD673" s="172"/>
      <c r="CE673" s="172"/>
      <c r="CF673" s="172"/>
      <c r="CG673" s="172"/>
      <c r="CH673" s="172"/>
      <c r="CI673" s="172"/>
      <c r="CJ673" s="172"/>
      <c r="CK673" s="172"/>
      <c r="CL673" s="172"/>
      <c r="CM673" s="172"/>
      <c r="CN673" s="172"/>
      <c r="CO673" s="172"/>
      <c r="CP673" s="172"/>
      <c r="CQ673" s="172"/>
      <c r="CR673" s="172"/>
      <c r="CS673" s="172"/>
      <c r="CT673" s="172"/>
      <c r="CU673" s="172"/>
      <c r="CV673" s="172"/>
      <c r="CW673" s="172"/>
      <c r="CX673" s="172"/>
      <c r="CY673" s="172"/>
      <c r="CZ673" s="172"/>
      <c r="DA673" s="172"/>
      <c r="DB673" s="172"/>
      <c r="DC673" s="172"/>
      <c r="DD673" s="172"/>
      <c r="DE673" s="172"/>
      <c r="DF673" s="172"/>
      <c r="DG673" s="172"/>
      <c r="DH673" s="172"/>
      <c r="DI673" s="172"/>
      <c r="DJ673" s="172"/>
      <c r="DK673" s="172"/>
      <c r="DL673" s="172"/>
      <c r="DM673" s="172"/>
      <c r="DN673" s="172"/>
      <c r="DO673" s="172"/>
      <c r="DP673" s="172"/>
      <c r="DQ673" s="172"/>
      <c r="DR673" s="172"/>
      <c r="DS673" s="172"/>
      <c r="DT673" s="172"/>
      <c r="DU673" s="172"/>
      <c r="DV673" s="172"/>
      <c r="DW673" s="172"/>
      <c r="DX673" s="172"/>
      <c r="DY673" s="172"/>
      <c r="DZ673" s="172"/>
      <c r="EA673" s="172"/>
      <c r="EB673" s="172"/>
      <c r="EC673" s="172"/>
      <c r="ED673" s="172"/>
      <c r="EE673" s="172"/>
      <c r="EF673" s="172"/>
      <c r="EG673" s="172"/>
      <c r="EH673" s="172"/>
      <c r="EI673" s="172"/>
      <c r="EJ673" s="172"/>
      <c r="EK673" s="172"/>
      <c r="EL673" s="172"/>
      <c r="EM673" s="172"/>
      <c r="EN673" s="172"/>
      <c r="EO673" s="172"/>
      <c r="EP673" s="172"/>
      <c r="EQ673" s="172"/>
      <c r="ER673" s="172"/>
      <c r="ES673" s="172"/>
      <c r="ET673" s="172"/>
      <c r="EU673" s="172"/>
      <c r="EV673" s="172"/>
      <c r="EW673" s="172"/>
      <c r="EX673" s="172"/>
      <c r="EY673" s="172"/>
      <c r="EZ673" s="172"/>
      <c r="FA673" s="172"/>
      <c r="FB673" s="172"/>
      <c r="FC673" s="172"/>
      <c r="FD673" s="172"/>
      <c r="FE673" s="172"/>
      <c r="FF673" s="172"/>
      <c r="FG673" s="172"/>
      <c r="FH673" s="172"/>
      <c r="FI673" s="172"/>
      <c r="FJ673" s="172"/>
      <c r="FK673" s="172"/>
      <c r="FL673" s="172"/>
      <c r="FM673" s="172"/>
      <c r="FN673" s="172"/>
      <c r="FO673" s="172"/>
      <c r="FP673" s="172"/>
      <c r="FQ673" s="172"/>
      <c r="FR673" s="172"/>
      <c r="FS673" s="172"/>
      <c r="FT673" s="172"/>
      <c r="FU673" s="172"/>
      <c r="FV673" s="172"/>
      <c r="FW673" s="172"/>
      <c r="FX673" s="172"/>
      <c r="FY673" s="172"/>
      <c r="FZ673" s="172"/>
      <c r="GA673" s="172"/>
      <c r="GB673" s="172"/>
      <c r="GC673" s="172"/>
      <c r="GD673" s="172"/>
      <c r="GE673" s="172"/>
      <c r="GF673" s="172"/>
      <c r="GG673" s="172"/>
      <c r="GH673" s="172"/>
      <c r="GI673" s="172"/>
      <c r="GJ673" s="172"/>
      <c r="GK673" s="172"/>
      <c r="GL673" s="172"/>
      <c r="GM673" s="172"/>
      <c r="GN673" s="172"/>
      <c r="GO673" s="172"/>
      <c r="GP673" s="172"/>
      <c r="GQ673" s="172"/>
      <c r="GR673" s="172"/>
      <c r="GS673" s="172"/>
      <c r="GT673" s="172"/>
      <c r="GU673" s="172"/>
      <c r="GV673" s="172"/>
      <c r="GW673" s="172"/>
      <c r="GX673" s="172"/>
      <c r="GY673" s="172"/>
      <c r="GZ673" s="172"/>
      <c r="HA673" s="172"/>
      <c r="HB673" s="172"/>
      <c r="HC673" s="172"/>
      <c r="HD673" s="172"/>
      <c r="HE673" s="172"/>
      <c r="HF673" s="172"/>
      <c r="HG673" s="172"/>
      <c r="HH673" s="172"/>
      <c r="HI673" s="172"/>
      <c r="HJ673" s="172"/>
      <c r="HK673" s="172"/>
      <c r="HL673" s="172"/>
      <c r="HM673" s="172"/>
      <c r="HN673" s="172"/>
      <c r="HO673" s="172"/>
      <c r="HP673" s="172"/>
      <c r="HQ673" s="172"/>
      <c r="HR673" s="172"/>
      <c r="HS673" s="172"/>
      <c r="HT673" s="172"/>
      <c r="HU673" s="172"/>
      <c r="HV673" s="172"/>
      <c r="HW673" s="172"/>
      <c r="HX673" s="172"/>
      <c r="HY673" s="172"/>
      <c r="HZ673" s="172"/>
      <c r="IA673" s="172"/>
      <c r="IB673" s="172"/>
      <c r="IC673" s="172"/>
      <c r="ID673" s="172"/>
      <c r="IE673" s="172"/>
      <c r="IF673" s="172"/>
      <c r="IG673" s="172"/>
      <c r="IH673" s="172"/>
      <c r="II673" s="172"/>
      <c r="IJ673" s="172"/>
      <c r="IK673" s="172"/>
      <c r="IL673" s="172"/>
      <c r="IM673" s="172"/>
      <c r="IN673" s="172"/>
      <c r="IO673" s="172"/>
      <c r="IP673" s="172"/>
      <c r="IQ673" s="172"/>
      <c r="IR673" s="172"/>
      <c r="IS673" s="172"/>
      <c r="IT673" s="172"/>
      <c r="IU673" s="172"/>
      <c r="IV673" s="172"/>
    </row>
    <row r="674" spans="1:256" x14ac:dyDescent="0.25">
      <c r="A674" s="164">
        <v>44055</v>
      </c>
      <c r="B674" s="165">
        <v>0.5</v>
      </c>
      <c r="C674" s="128">
        <f t="shared" si="106"/>
        <v>2</v>
      </c>
      <c r="D674" s="129">
        <f t="shared" si="107"/>
        <v>2</v>
      </c>
      <c r="E674" s="33">
        <f t="shared" si="108"/>
        <v>130</v>
      </c>
      <c r="F674" s="33">
        <v>5</v>
      </c>
      <c r="G674" s="168">
        <v>44055</v>
      </c>
      <c r="H674" s="169"/>
      <c r="I674" s="170">
        <v>6</v>
      </c>
      <c r="J674" s="171">
        <v>44054</v>
      </c>
      <c r="K674" s="167">
        <v>10</v>
      </c>
      <c r="L674" s="169"/>
      <c r="M674" s="170">
        <v>8</v>
      </c>
      <c r="N674" s="171">
        <v>44053</v>
      </c>
      <c r="O674" s="167">
        <v>10</v>
      </c>
      <c r="P674" s="169"/>
      <c r="Q674" s="170">
        <v>8</v>
      </c>
      <c r="R674" s="171">
        <v>44052</v>
      </c>
      <c r="S674" s="167">
        <v>10</v>
      </c>
      <c r="T674" s="169"/>
      <c r="U674" s="170">
        <v>8</v>
      </c>
      <c r="V674" s="171">
        <v>44051</v>
      </c>
      <c r="W674" s="167">
        <v>10</v>
      </c>
      <c r="X674" s="169"/>
      <c r="Y674" s="170">
        <v>5</v>
      </c>
      <c r="Z674" s="171">
        <v>44050</v>
      </c>
      <c r="AA674" s="167">
        <v>10</v>
      </c>
      <c r="AB674" s="169"/>
      <c r="AC674" s="170">
        <v>3</v>
      </c>
      <c r="AD674" s="171">
        <v>44049</v>
      </c>
      <c r="AE674" s="167">
        <v>10</v>
      </c>
      <c r="AF674" s="169"/>
      <c r="AG674" s="170">
        <v>1</v>
      </c>
      <c r="AH674" s="171">
        <v>44048</v>
      </c>
      <c r="AI674" s="167">
        <v>10</v>
      </c>
      <c r="AJ674" s="169"/>
      <c r="AK674" s="170">
        <v>1</v>
      </c>
      <c r="AL674" s="171">
        <v>44047</v>
      </c>
      <c r="AM674" s="167">
        <v>10</v>
      </c>
      <c r="AN674" s="169"/>
      <c r="AO674" s="170">
        <v>1</v>
      </c>
      <c r="AP674" s="171">
        <v>44046</v>
      </c>
      <c r="AQ674" s="167">
        <v>10</v>
      </c>
      <c r="AR674" s="169"/>
      <c r="AS674" s="170">
        <v>1</v>
      </c>
      <c r="AT674" s="171">
        <v>44045</v>
      </c>
      <c r="AU674" s="167">
        <v>10</v>
      </c>
      <c r="AV674" s="169"/>
      <c r="AW674" s="170">
        <v>1</v>
      </c>
      <c r="AX674" s="171">
        <v>44044</v>
      </c>
      <c r="AY674" s="167">
        <v>10</v>
      </c>
      <c r="AZ674" s="169"/>
      <c r="BA674" s="170">
        <v>1</v>
      </c>
      <c r="BB674" s="171">
        <v>44043</v>
      </c>
      <c r="BC674" s="167">
        <v>10</v>
      </c>
      <c r="BD674" s="169"/>
      <c r="BE674" s="170">
        <v>1</v>
      </c>
      <c r="BF674" s="171">
        <v>44042</v>
      </c>
      <c r="BG674" s="167">
        <v>10</v>
      </c>
      <c r="BH674" s="169"/>
      <c r="BI674" s="172"/>
      <c r="BJ674" s="172"/>
      <c r="BK674" s="172"/>
      <c r="BL674" s="172"/>
      <c r="BM674" s="172"/>
      <c r="BN674" s="172"/>
      <c r="BO674" s="172"/>
      <c r="BP674" s="172"/>
      <c r="BQ674" s="172"/>
      <c r="BR674" s="172"/>
      <c r="BS674" s="172"/>
      <c r="BT674" s="172"/>
      <c r="BU674" s="172"/>
      <c r="BV674" s="172"/>
      <c r="BW674" s="172"/>
      <c r="BX674" s="172"/>
      <c r="BY674" s="172"/>
      <c r="BZ674" s="172"/>
      <c r="CA674" s="172"/>
      <c r="CB674" s="172"/>
      <c r="CC674" s="172"/>
      <c r="CD674" s="172"/>
      <c r="CE674" s="172"/>
      <c r="CF674" s="172"/>
      <c r="CG674" s="172"/>
      <c r="CH674" s="172"/>
      <c r="CI674" s="172"/>
      <c r="CJ674" s="172"/>
      <c r="CK674" s="172"/>
      <c r="CL674" s="172"/>
      <c r="CM674" s="172"/>
      <c r="CN674" s="172"/>
      <c r="CO674" s="172"/>
      <c r="CP674" s="172"/>
      <c r="CQ674" s="172"/>
      <c r="CR674" s="172"/>
      <c r="CS674" s="172"/>
      <c r="CT674" s="172"/>
      <c r="CU674" s="172"/>
      <c r="CV674" s="172"/>
      <c r="CW674" s="172"/>
      <c r="CX674" s="172"/>
      <c r="CY674" s="172"/>
      <c r="CZ674" s="172"/>
      <c r="DA674" s="172"/>
      <c r="DB674" s="172"/>
      <c r="DC674" s="172"/>
      <c r="DD674" s="172"/>
      <c r="DE674" s="172"/>
      <c r="DF674" s="172"/>
      <c r="DG674" s="172"/>
      <c r="DH674" s="172"/>
      <c r="DI674" s="172"/>
      <c r="DJ674" s="172"/>
      <c r="DK674" s="172"/>
      <c r="DL674" s="172"/>
      <c r="DM674" s="172"/>
      <c r="DN674" s="172"/>
      <c r="DO674" s="172"/>
      <c r="DP674" s="172"/>
      <c r="DQ674" s="172"/>
      <c r="DR674" s="172"/>
      <c r="DS674" s="172"/>
      <c r="DT674" s="172"/>
      <c r="DU674" s="172"/>
      <c r="DV674" s="172"/>
      <c r="DW674" s="172"/>
      <c r="DX674" s="172"/>
      <c r="DY674" s="172"/>
      <c r="DZ674" s="172"/>
      <c r="EA674" s="172"/>
      <c r="EB674" s="172"/>
      <c r="EC674" s="172"/>
      <c r="ED674" s="172"/>
      <c r="EE674" s="172"/>
      <c r="EF674" s="172"/>
      <c r="EG674" s="172"/>
      <c r="EH674" s="172"/>
      <c r="EI674" s="172"/>
      <c r="EJ674" s="172"/>
      <c r="EK674" s="172"/>
      <c r="EL674" s="172"/>
      <c r="EM674" s="172"/>
      <c r="EN674" s="172"/>
      <c r="EO674" s="172"/>
      <c r="EP674" s="172"/>
      <c r="EQ674" s="172"/>
      <c r="ER674" s="172"/>
      <c r="ES674" s="172"/>
      <c r="ET674" s="172"/>
      <c r="EU674" s="172"/>
      <c r="EV674" s="172"/>
      <c r="EW674" s="172"/>
      <c r="EX674" s="172"/>
      <c r="EY674" s="172"/>
      <c r="EZ674" s="172"/>
      <c r="FA674" s="172"/>
      <c r="FB674" s="172"/>
      <c r="FC674" s="172"/>
      <c r="FD674" s="172"/>
      <c r="FE674" s="172"/>
      <c r="FF674" s="172"/>
      <c r="FG674" s="172"/>
      <c r="FH674" s="172"/>
      <c r="FI674" s="172"/>
      <c r="FJ674" s="172"/>
      <c r="FK674" s="172"/>
      <c r="FL674" s="172"/>
      <c r="FM674" s="172"/>
      <c r="FN674" s="172"/>
      <c r="FO674" s="172"/>
      <c r="FP674" s="172"/>
      <c r="FQ674" s="172"/>
      <c r="FR674" s="172"/>
      <c r="FS674" s="172"/>
      <c r="FT674" s="172"/>
      <c r="FU674" s="172"/>
      <c r="FV674" s="172"/>
      <c r="FW674" s="172"/>
      <c r="FX674" s="172"/>
      <c r="FY674" s="172"/>
      <c r="FZ674" s="172"/>
      <c r="GA674" s="172"/>
      <c r="GB674" s="172"/>
      <c r="GC674" s="172"/>
      <c r="GD674" s="172"/>
      <c r="GE674" s="172"/>
      <c r="GF674" s="172"/>
      <c r="GG674" s="172"/>
      <c r="GH674" s="172"/>
      <c r="GI674" s="172"/>
      <c r="GJ674" s="172"/>
      <c r="GK674" s="172"/>
      <c r="GL674" s="172"/>
      <c r="GM674" s="172"/>
      <c r="GN674" s="172"/>
      <c r="GO674" s="172"/>
      <c r="GP674" s="172"/>
      <c r="GQ674" s="172"/>
      <c r="GR674" s="172"/>
      <c r="GS674" s="172"/>
      <c r="GT674" s="172"/>
      <c r="GU674" s="172"/>
      <c r="GV674" s="172"/>
      <c r="GW674" s="172"/>
      <c r="GX674" s="172"/>
      <c r="GY674" s="172"/>
      <c r="GZ674" s="172"/>
      <c r="HA674" s="172"/>
      <c r="HB674" s="172"/>
      <c r="HC674" s="172"/>
      <c r="HD674" s="172"/>
      <c r="HE674" s="172"/>
      <c r="HF674" s="172"/>
      <c r="HG674" s="172"/>
      <c r="HH674" s="172"/>
      <c r="HI674" s="172"/>
      <c r="HJ674" s="172"/>
      <c r="HK674" s="172"/>
      <c r="HL674" s="172"/>
      <c r="HM674" s="172"/>
      <c r="HN674" s="172"/>
      <c r="HO674" s="172"/>
      <c r="HP674" s="172"/>
      <c r="HQ674" s="172"/>
      <c r="HR674" s="172"/>
      <c r="HS674" s="172"/>
      <c r="HT674" s="172"/>
      <c r="HU674" s="172"/>
      <c r="HV674" s="172"/>
      <c r="HW674" s="172"/>
      <c r="HX674" s="172"/>
      <c r="HY674" s="172"/>
      <c r="HZ674" s="172"/>
      <c r="IA674" s="172"/>
      <c r="IB674" s="172"/>
      <c r="IC674" s="172"/>
      <c r="ID674" s="172"/>
      <c r="IE674" s="172"/>
      <c r="IF674" s="172"/>
      <c r="IG674" s="172"/>
      <c r="IH674" s="172"/>
      <c r="II674" s="172"/>
      <c r="IJ674" s="172"/>
      <c r="IK674" s="172"/>
      <c r="IL674" s="172"/>
      <c r="IM674" s="172"/>
      <c r="IN674" s="172"/>
      <c r="IO674" s="172"/>
      <c r="IP674" s="172"/>
      <c r="IQ674" s="172"/>
      <c r="IR674" s="172"/>
      <c r="IS674" s="172"/>
      <c r="IT674" s="172"/>
      <c r="IU674" s="172"/>
      <c r="IV674" s="172"/>
    </row>
    <row r="675" spans="1:256" x14ac:dyDescent="0.25">
      <c r="A675" s="164"/>
      <c r="B675" s="165"/>
      <c r="C675" s="128">
        <f t="shared" si="106"/>
        <v>1</v>
      </c>
      <c r="D675" s="129">
        <f t="shared" si="107"/>
        <v>1</v>
      </c>
      <c r="E675" s="33">
        <f t="shared" si="108"/>
        <v>60</v>
      </c>
      <c r="F675" s="33">
        <v>5</v>
      </c>
      <c r="G675" s="168">
        <v>44055</v>
      </c>
      <c r="H675" s="169"/>
      <c r="I675" s="170">
        <v>6</v>
      </c>
      <c r="J675" s="171">
        <v>44054</v>
      </c>
      <c r="K675" s="167">
        <v>5</v>
      </c>
      <c r="L675" s="169"/>
      <c r="M675" s="170"/>
      <c r="N675" s="171"/>
      <c r="O675" s="167">
        <v>0</v>
      </c>
      <c r="P675" s="169"/>
      <c r="Q675" s="170">
        <v>8</v>
      </c>
      <c r="R675" s="171">
        <v>44052</v>
      </c>
      <c r="S675" s="167">
        <v>5</v>
      </c>
      <c r="T675" s="169"/>
      <c r="U675" s="170">
        <v>8</v>
      </c>
      <c r="V675" s="171">
        <v>44051</v>
      </c>
      <c r="W675" s="167">
        <v>5</v>
      </c>
      <c r="X675" s="169"/>
      <c r="Y675" s="170">
        <v>5</v>
      </c>
      <c r="Z675" s="171">
        <v>44050</v>
      </c>
      <c r="AA675" s="167">
        <v>5</v>
      </c>
      <c r="AB675" s="169"/>
      <c r="AC675" s="170">
        <v>3</v>
      </c>
      <c r="AD675" s="171">
        <v>44049</v>
      </c>
      <c r="AE675" s="167">
        <v>5</v>
      </c>
      <c r="AF675" s="169"/>
      <c r="AG675" s="170">
        <v>1</v>
      </c>
      <c r="AH675" s="171">
        <v>44048</v>
      </c>
      <c r="AI675" s="167">
        <v>5</v>
      </c>
      <c r="AJ675" s="169"/>
      <c r="AK675" s="170">
        <v>1</v>
      </c>
      <c r="AL675" s="171">
        <v>44047</v>
      </c>
      <c r="AM675" s="167">
        <v>5</v>
      </c>
      <c r="AN675" s="169"/>
      <c r="AO675" s="170">
        <v>1</v>
      </c>
      <c r="AP675" s="171">
        <v>44046</v>
      </c>
      <c r="AQ675" s="167">
        <v>5</v>
      </c>
      <c r="AR675" s="169"/>
      <c r="AS675" s="170">
        <v>1</v>
      </c>
      <c r="AT675" s="171">
        <v>44045</v>
      </c>
      <c r="AU675" s="167">
        <v>5</v>
      </c>
      <c r="AV675" s="169"/>
      <c r="AW675" s="170">
        <v>1</v>
      </c>
      <c r="AX675" s="171">
        <v>44044</v>
      </c>
      <c r="AY675" s="167">
        <v>5</v>
      </c>
      <c r="AZ675" s="169"/>
      <c r="BA675" s="170">
        <v>1</v>
      </c>
      <c r="BB675" s="171">
        <v>44043</v>
      </c>
      <c r="BC675" s="167">
        <v>5</v>
      </c>
      <c r="BD675" s="169"/>
      <c r="BE675" s="170">
        <v>1</v>
      </c>
      <c r="BF675" s="171">
        <v>44042</v>
      </c>
      <c r="BG675" s="167">
        <v>5</v>
      </c>
      <c r="BH675" s="169"/>
      <c r="BI675" s="172"/>
      <c r="BJ675" s="172"/>
      <c r="BK675" s="172"/>
      <c r="BL675" s="172"/>
      <c r="BM675" s="172"/>
      <c r="BN675" s="172"/>
      <c r="BO675" s="172"/>
      <c r="BP675" s="172"/>
      <c r="BQ675" s="172"/>
      <c r="BR675" s="172"/>
      <c r="BS675" s="172"/>
      <c r="BT675" s="172"/>
      <c r="BU675" s="172"/>
      <c r="BV675" s="172"/>
      <c r="BW675" s="172"/>
      <c r="BX675" s="172"/>
      <c r="BY675" s="172"/>
      <c r="BZ675" s="172"/>
      <c r="CA675" s="172"/>
      <c r="CB675" s="172"/>
      <c r="CC675" s="172"/>
      <c r="CD675" s="172"/>
      <c r="CE675" s="172"/>
      <c r="CF675" s="172"/>
      <c r="CG675" s="172"/>
      <c r="CH675" s="172"/>
      <c r="CI675" s="172"/>
      <c r="CJ675" s="172"/>
      <c r="CK675" s="172"/>
      <c r="CL675" s="172"/>
      <c r="CM675" s="172"/>
      <c r="CN675" s="172"/>
      <c r="CO675" s="172"/>
      <c r="CP675" s="172"/>
      <c r="CQ675" s="172"/>
      <c r="CR675" s="172"/>
      <c r="CS675" s="172"/>
      <c r="CT675" s="172"/>
      <c r="CU675" s="172"/>
      <c r="CV675" s="172"/>
      <c r="CW675" s="172"/>
      <c r="CX675" s="172"/>
      <c r="CY675" s="172"/>
      <c r="CZ675" s="172"/>
      <c r="DA675" s="172"/>
      <c r="DB675" s="172"/>
      <c r="DC675" s="172"/>
      <c r="DD675" s="172"/>
      <c r="DE675" s="172"/>
      <c r="DF675" s="172"/>
      <c r="DG675" s="172"/>
      <c r="DH675" s="172"/>
      <c r="DI675" s="172"/>
      <c r="DJ675" s="172"/>
      <c r="DK675" s="172"/>
      <c r="DL675" s="172"/>
      <c r="DM675" s="172"/>
      <c r="DN675" s="172"/>
      <c r="DO675" s="172"/>
      <c r="DP675" s="172"/>
      <c r="DQ675" s="172"/>
      <c r="DR675" s="172"/>
      <c r="DS675" s="172"/>
      <c r="DT675" s="172"/>
      <c r="DU675" s="172"/>
      <c r="DV675" s="172"/>
      <c r="DW675" s="172"/>
      <c r="DX675" s="172"/>
      <c r="DY675" s="172"/>
      <c r="DZ675" s="172"/>
      <c r="EA675" s="172"/>
      <c r="EB675" s="172"/>
      <c r="EC675" s="172"/>
      <c r="ED675" s="172"/>
      <c r="EE675" s="172"/>
      <c r="EF675" s="172"/>
      <c r="EG675" s="172"/>
      <c r="EH675" s="172"/>
      <c r="EI675" s="172"/>
      <c r="EJ675" s="172"/>
      <c r="EK675" s="172"/>
      <c r="EL675" s="172"/>
      <c r="EM675" s="172"/>
      <c r="EN675" s="172"/>
      <c r="EO675" s="172"/>
      <c r="EP675" s="172"/>
      <c r="EQ675" s="172"/>
      <c r="ER675" s="172"/>
      <c r="ES675" s="172"/>
      <c r="ET675" s="172"/>
      <c r="EU675" s="172"/>
      <c r="EV675" s="172"/>
      <c r="EW675" s="172"/>
      <c r="EX675" s="172"/>
      <c r="EY675" s="172"/>
      <c r="EZ675" s="172"/>
      <c r="FA675" s="172"/>
      <c r="FB675" s="172"/>
      <c r="FC675" s="172"/>
      <c r="FD675" s="172"/>
      <c r="FE675" s="172"/>
      <c r="FF675" s="172"/>
      <c r="FG675" s="172"/>
      <c r="FH675" s="172"/>
      <c r="FI675" s="172"/>
      <c r="FJ675" s="172"/>
      <c r="FK675" s="172"/>
      <c r="FL675" s="172"/>
      <c r="FM675" s="172"/>
      <c r="FN675" s="172"/>
      <c r="FO675" s="172"/>
      <c r="FP675" s="172"/>
      <c r="FQ675" s="172"/>
      <c r="FR675" s="172"/>
      <c r="FS675" s="172"/>
      <c r="FT675" s="172"/>
      <c r="FU675" s="172"/>
      <c r="FV675" s="172"/>
      <c r="FW675" s="172"/>
      <c r="FX675" s="172"/>
      <c r="FY675" s="172"/>
      <c r="FZ675" s="172"/>
      <c r="GA675" s="172"/>
      <c r="GB675" s="172"/>
      <c r="GC675" s="172"/>
      <c r="GD675" s="172"/>
      <c r="GE675" s="172"/>
      <c r="GF675" s="172"/>
      <c r="GG675" s="172"/>
      <c r="GH675" s="172"/>
      <c r="GI675" s="172"/>
      <c r="GJ675" s="172"/>
      <c r="GK675" s="172"/>
      <c r="GL675" s="172"/>
      <c r="GM675" s="172"/>
      <c r="GN675" s="172"/>
      <c r="GO675" s="172"/>
      <c r="GP675" s="172"/>
      <c r="GQ675" s="172"/>
      <c r="GR675" s="172"/>
      <c r="GS675" s="172"/>
      <c r="GT675" s="172"/>
      <c r="GU675" s="172"/>
      <c r="GV675" s="172"/>
      <c r="GW675" s="172"/>
      <c r="GX675" s="172"/>
      <c r="GY675" s="172"/>
      <c r="GZ675" s="172"/>
      <c r="HA675" s="172"/>
      <c r="HB675" s="172"/>
      <c r="HC675" s="172"/>
      <c r="HD675" s="172"/>
      <c r="HE675" s="172"/>
      <c r="HF675" s="172"/>
      <c r="HG675" s="172"/>
      <c r="HH675" s="172"/>
      <c r="HI675" s="172"/>
      <c r="HJ675" s="172"/>
      <c r="HK675" s="172"/>
      <c r="HL675" s="172"/>
      <c r="HM675" s="172"/>
      <c r="HN675" s="172"/>
      <c r="HO675" s="172"/>
      <c r="HP675" s="172"/>
      <c r="HQ675" s="172"/>
      <c r="HR675" s="172"/>
      <c r="HS675" s="172"/>
      <c r="HT675" s="172"/>
      <c r="HU675" s="172"/>
      <c r="HV675" s="172"/>
      <c r="HW675" s="172"/>
      <c r="HX675" s="172"/>
      <c r="HY675" s="172"/>
      <c r="HZ675" s="172"/>
      <c r="IA675" s="172"/>
      <c r="IB675" s="172"/>
      <c r="IC675" s="172"/>
      <c r="ID675" s="172"/>
      <c r="IE675" s="172"/>
      <c r="IF675" s="172"/>
      <c r="IG675" s="172"/>
      <c r="IH675" s="172"/>
      <c r="II675" s="172"/>
      <c r="IJ675" s="172"/>
      <c r="IK675" s="172"/>
      <c r="IL675" s="172"/>
      <c r="IM675" s="172"/>
      <c r="IN675" s="172"/>
      <c r="IO675" s="172"/>
      <c r="IP675" s="172"/>
      <c r="IQ675" s="172"/>
      <c r="IR675" s="172"/>
      <c r="IS675" s="172"/>
      <c r="IT675" s="172"/>
      <c r="IU675" s="172"/>
      <c r="IV675" s="172"/>
    </row>
    <row r="676" spans="1:256" x14ac:dyDescent="0.25">
      <c r="A676" s="164"/>
      <c r="B676" s="165"/>
      <c r="C676" s="128">
        <f t="shared" si="106"/>
        <v>1</v>
      </c>
      <c r="D676" s="129">
        <f t="shared" si="107"/>
        <v>1</v>
      </c>
      <c r="E676" s="33">
        <f t="shared" si="108"/>
        <v>5</v>
      </c>
      <c r="F676" s="33">
        <v>5</v>
      </c>
      <c r="G676" s="168">
        <v>44055</v>
      </c>
      <c r="H676" s="169"/>
      <c r="I676" s="170">
        <v>6</v>
      </c>
      <c r="J676" s="171">
        <v>44054</v>
      </c>
      <c r="K676" s="167">
        <v>5</v>
      </c>
      <c r="L676" s="169"/>
      <c r="M676" s="170"/>
      <c r="N676" s="171"/>
      <c r="O676" s="167"/>
      <c r="P676" s="169"/>
      <c r="Q676" s="170"/>
      <c r="R676" s="171"/>
      <c r="S676" s="167"/>
      <c r="T676" s="169"/>
      <c r="U676" s="170"/>
      <c r="V676" s="171"/>
      <c r="W676" s="167"/>
      <c r="X676" s="169"/>
      <c r="Y676" s="170"/>
      <c r="Z676" s="171"/>
      <c r="AA676" s="167"/>
      <c r="AB676" s="169"/>
      <c r="AC676" s="170"/>
      <c r="AD676" s="171"/>
      <c r="AE676" s="167"/>
      <c r="AF676" s="169"/>
      <c r="AG676" s="170"/>
      <c r="AH676" s="171"/>
      <c r="AI676" s="167"/>
      <c r="AJ676" s="169"/>
      <c r="AK676" s="170"/>
      <c r="AL676" s="171"/>
      <c r="AM676" s="167"/>
      <c r="AN676" s="169"/>
      <c r="AO676" s="170"/>
      <c r="AP676" s="171"/>
      <c r="AQ676" s="167"/>
      <c r="AR676" s="169"/>
      <c r="AS676" s="170"/>
      <c r="AT676" s="171"/>
      <c r="AU676" s="167"/>
      <c r="AV676" s="169"/>
      <c r="AW676" s="170"/>
      <c r="AX676" s="171"/>
      <c r="AY676" s="167"/>
      <c r="AZ676" s="169"/>
      <c r="BA676" s="170"/>
      <c r="BB676" s="171"/>
      <c r="BC676" s="167"/>
      <c r="BD676" s="169"/>
      <c r="BE676" s="170"/>
      <c r="BF676" s="171"/>
      <c r="BG676" s="167"/>
      <c r="BH676" s="169"/>
      <c r="BI676" s="172"/>
      <c r="BJ676" s="172"/>
      <c r="BK676" s="172"/>
      <c r="BL676" s="172"/>
      <c r="BM676" s="172"/>
      <c r="BN676" s="172"/>
      <c r="BO676" s="172"/>
      <c r="BP676" s="172"/>
      <c r="BQ676" s="172"/>
      <c r="BR676" s="172"/>
      <c r="BS676" s="172"/>
      <c r="BT676" s="172"/>
      <c r="BU676" s="172"/>
      <c r="BV676" s="172"/>
      <c r="BW676" s="172"/>
      <c r="BX676" s="172"/>
      <c r="BY676" s="172"/>
      <c r="BZ676" s="172"/>
      <c r="CA676" s="172"/>
      <c r="CB676" s="172"/>
      <c r="CC676" s="172"/>
      <c r="CD676" s="172"/>
      <c r="CE676" s="172"/>
      <c r="CF676" s="172"/>
      <c r="CG676" s="172"/>
      <c r="CH676" s="172"/>
      <c r="CI676" s="172"/>
      <c r="CJ676" s="172"/>
      <c r="CK676" s="172"/>
      <c r="CL676" s="172"/>
      <c r="CM676" s="172"/>
      <c r="CN676" s="172"/>
      <c r="CO676" s="172"/>
      <c r="CP676" s="172"/>
      <c r="CQ676" s="172"/>
      <c r="CR676" s="172"/>
      <c r="CS676" s="172"/>
      <c r="CT676" s="172"/>
      <c r="CU676" s="172"/>
      <c r="CV676" s="172"/>
      <c r="CW676" s="172"/>
      <c r="CX676" s="172"/>
      <c r="CY676" s="172"/>
      <c r="CZ676" s="172"/>
      <c r="DA676" s="172"/>
      <c r="DB676" s="172"/>
      <c r="DC676" s="172"/>
      <c r="DD676" s="172"/>
      <c r="DE676" s="172"/>
      <c r="DF676" s="172"/>
      <c r="DG676" s="172"/>
      <c r="DH676" s="172"/>
      <c r="DI676" s="172"/>
      <c r="DJ676" s="172"/>
      <c r="DK676" s="172"/>
      <c r="DL676" s="172"/>
      <c r="DM676" s="172"/>
      <c r="DN676" s="172"/>
      <c r="DO676" s="172"/>
      <c r="DP676" s="172"/>
      <c r="DQ676" s="172"/>
      <c r="DR676" s="172"/>
      <c r="DS676" s="172"/>
      <c r="DT676" s="172"/>
      <c r="DU676" s="172"/>
      <c r="DV676" s="172"/>
      <c r="DW676" s="172"/>
      <c r="DX676" s="172"/>
      <c r="DY676" s="172"/>
      <c r="DZ676" s="172"/>
      <c r="EA676" s="172"/>
      <c r="EB676" s="172"/>
      <c r="EC676" s="172"/>
      <c r="ED676" s="172"/>
      <c r="EE676" s="172"/>
      <c r="EF676" s="172"/>
      <c r="EG676" s="172"/>
      <c r="EH676" s="172"/>
      <c r="EI676" s="172"/>
      <c r="EJ676" s="172"/>
      <c r="EK676" s="172"/>
      <c r="EL676" s="172"/>
      <c r="EM676" s="172"/>
      <c r="EN676" s="172"/>
      <c r="EO676" s="172"/>
      <c r="EP676" s="172"/>
      <c r="EQ676" s="172"/>
      <c r="ER676" s="172"/>
      <c r="ES676" s="172"/>
      <c r="ET676" s="172"/>
      <c r="EU676" s="172"/>
      <c r="EV676" s="172"/>
      <c r="EW676" s="172"/>
      <c r="EX676" s="172"/>
      <c r="EY676" s="172"/>
      <c r="EZ676" s="172"/>
      <c r="FA676" s="172"/>
      <c r="FB676" s="172"/>
      <c r="FC676" s="172"/>
      <c r="FD676" s="172"/>
      <c r="FE676" s="172"/>
      <c r="FF676" s="172"/>
      <c r="FG676" s="172"/>
      <c r="FH676" s="172"/>
      <c r="FI676" s="172"/>
      <c r="FJ676" s="172"/>
      <c r="FK676" s="172"/>
      <c r="FL676" s="172"/>
      <c r="FM676" s="172"/>
      <c r="FN676" s="172"/>
      <c r="FO676" s="172"/>
      <c r="FP676" s="172"/>
      <c r="FQ676" s="172"/>
      <c r="FR676" s="172"/>
      <c r="FS676" s="172"/>
      <c r="FT676" s="172"/>
      <c r="FU676" s="172"/>
      <c r="FV676" s="172"/>
      <c r="FW676" s="172"/>
      <c r="FX676" s="172"/>
      <c r="FY676" s="172"/>
      <c r="FZ676" s="172"/>
      <c r="GA676" s="172"/>
      <c r="GB676" s="172"/>
      <c r="GC676" s="172"/>
      <c r="GD676" s="172"/>
      <c r="GE676" s="172"/>
      <c r="GF676" s="172"/>
      <c r="GG676" s="172"/>
      <c r="GH676" s="172"/>
      <c r="GI676" s="172"/>
      <c r="GJ676" s="172"/>
      <c r="GK676" s="172"/>
      <c r="GL676" s="172"/>
      <c r="GM676" s="172"/>
      <c r="GN676" s="172"/>
      <c r="GO676" s="172"/>
      <c r="GP676" s="172"/>
      <c r="GQ676" s="172"/>
      <c r="GR676" s="172"/>
      <c r="GS676" s="172"/>
      <c r="GT676" s="172"/>
      <c r="GU676" s="172"/>
      <c r="GV676" s="172"/>
      <c r="GW676" s="172"/>
      <c r="GX676" s="172"/>
      <c r="GY676" s="172"/>
      <c r="GZ676" s="172"/>
      <c r="HA676" s="172"/>
      <c r="HB676" s="172"/>
      <c r="HC676" s="172"/>
      <c r="HD676" s="172"/>
      <c r="HE676" s="172"/>
      <c r="HF676" s="172"/>
      <c r="HG676" s="172"/>
      <c r="HH676" s="172"/>
      <c r="HI676" s="172"/>
      <c r="HJ676" s="172"/>
      <c r="HK676" s="172"/>
      <c r="HL676" s="172"/>
      <c r="HM676" s="172"/>
      <c r="HN676" s="172"/>
      <c r="HO676" s="172"/>
      <c r="HP676" s="172"/>
      <c r="HQ676" s="172"/>
      <c r="HR676" s="172"/>
      <c r="HS676" s="172"/>
      <c r="HT676" s="172"/>
      <c r="HU676" s="172"/>
      <c r="HV676" s="172"/>
      <c r="HW676" s="172"/>
      <c r="HX676" s="172"/>
      <c r="HY676" s="172"/>
      <c r="HZ676" s="172"/>
      <c r="IA676" s="172"/>
      <c r="IB676" s="172"/>
      <c r="IC676" s="172"/>
      <c r="ID676" s="172"/>
      <c r="IE676" s="172"/>
      <c r="IF676" s="172"/>
      <c r="IG676" s="172"/>
      <c r="IH676" s="172"/>
      <c r="II676" s="172"/>
      <c r="IJ676" s="172"/>
      <c r="IK676" s="172"/>
      <c r="IL676" s="172"/>
      <c r="IM676" s="172"/>
      <c r="IN676" s="172"/>
      <c r="IO676" s="172"/>
      <c r="IP676" s="172"/>
      <c r="IQ676" s="172"/>
      <c r="IR676" s="172"/>
      <c r="IS676" s="172"/>
      <c r="IT676" s="172"/>
      <c r="IU676" s="172"/>
      <c r="IV676" s="172"/>
    </row>
    <row r="677" spans="1:256" x14ac:dyDescent="0.25">
      <c r="A677" s="164">
        <v>44055</v>
      </c>
      <c r="B677" s="165">
        <v>0.54166666666666663</v>
      </c>
      <c r="C677" s="128">
        <f t="shared" si="106"/>
        <v>5</v>
      </c>
      <c r="D677" s="129">
        <f t="shared" si="107"/>
        <v>5</v>
      </c>
      <c r="E677" s="33">
        <f t="shared" si="108"/>
        <v>325</v>
      </c>
      <c r="F677" s="33">
        <v>5</v>
      </c>
      <c r="G677" s="168">
        <v>44055</v>
      </c>
      <c r="H677" s="169"/>
      <c r="I677" s="170">
        <v>6</v>
      </c>
      <c r="J677" s="171">
        <v>44054</v>
      </c>
      <c r="K677" s="167">
        <v>25</v>
      </c>
      <c r="L677" s="169"/>
      <c r="M677" s="170">
        <v>8</v>
      </c>
      <c r="N677" s="171">
        <v>44053</v>
      </c>
      <c r="O677" s="167">
        <v>25</v>
      </c>
      <c r="P677" s="169"/>
      <c r="Q677" s="170">
        <v>8</v>
      </c>
      <c r="R677" s="171">
        <v>44052</v>
      </c>
      <c r="S677" s="167">
        <v>25</v>
      </c>
      <c r="T677" s="169"/>
      <c r="U677" s="170">
        <v>8</v>
      </c>
      <c r="V677" s="171">
        <v>44051</v>
      </c>
      <c r="W677" s="167">
        <v>25</v>
      </c>
      <c r="X677" s="169"/>
      <c r="Y677" s="170">
        <v>5</v>
      </c>
      <c r="Z677" s="171">
        <v>44050</v>
      </c>
      <c r="AA677" s="167">
        <v>25</v>
      </c>
      <c r="AB677" s="169"/>
      <c r="AC677" s="170">
        <v>3</v>
      </c>
      <c r="AD677" s="171">
        <v>44049</v>
      </c>
      <c r="AE677" s="167">
        <v>25</v>
      </c>
      <c r="AF677" s="169"/>
      <c r="AG677" s="170">
        <v>1</v>
      </c>
      <c r="AH677" s="171">
        <v>44048</v>
      </c>
      <c r="AI677" s="167">
        <v>25</v>
      </c>
      <c r="AJ677" s="169"/>
      <c r="AK677" s="170">
        <v>1</v>
      </c>
      <c r="AL677" s="171">
        <v>44047</v>
      </c>
      <c r="AM677" s="167">
        <v>25</v>
      </c>
      <c r="AN677" s="169"/>
      <c r="AO677" s="170">
        <v>1</v>
      </c>
      <c r="AP677" s="171">
        <v>44046</v>
      </c>
      <c r="AQ677" s="167">
        <v>25</v>
      </c>
      <c r="AR677" s="169"/>
      <c r="AS677" s="170">
        <v>1</v>
      </c>
      <c r="AT677" s="171">
        <v>44045</v>
      </c>
      <c r="AU677" s="167">
        <v>25</v>
      </c>
      <c r="AV677" s="169"/>
      <c r="AW677" s="170">
        <v>1</v>
      </c>
      <c r="AX677" s="171">
        <v>44044</v>
      </c>
      <c r="AY677" s="167">
        <v>25</v>
      </c>
      <c r="AZ677" s="169"/>
      <c r="BA677" s="170">
        <v>1</v>
      </c>
      <c r="BB677" s="171">
        <v>44043</v>
      </c>
      <c r="BC677" s="167">
        <v>25</v>
      </c>
      <c r="BD677" s="169"/>
      <c r="BE677" s="170">
        <v>1</v>
      </c>
      <c r="BF677" s="171">
        <v>44042</v>
      </c>
      <c r="BG677" s="167">
        <v>25</v>
      </c>
      <c r="BH677" s="169"/>
      <c r="BI677" s="172"/>
      <c r="BJ677" s="172"/>
      <c r="BK677" s="172"/>
      <c r="BL677" s="172"/>
      <c r="BM677" s="172"/>
      <c r="BN677" s="172"/>
      <c r="BO677" s="172"/>
      <c r="BP677" s="172"/>
      <c r="BQ677" s="172"/>
      <c r="BR677" s="172"/>
      <c r="BS677" s="172"/>
      <c r="BT677" s="172"/>
      <c r="BU677" s="172"/>
      <c r="BV677" s="172"/>
      <c r="BW677" s="172"/>
      <c r="BX677" s="172"/>
      <c r="BY677" s="172"/>
      <c r="BZ677" s="172"/>
      <c r="CA677" s="172"/>
      <c r="CB677" s="172"/>
      <c r="CC677" s="172"/>
      <c r="CD677" s="172"/>
      <c r="CE677" s="172"/>
      <c r="CF677" s="172"/>
      <c r="CG677" s="172"/>
      <c r="CH677" s="172"/>
      <c r="CI677" s="172"/>
      <c r="CJ677" s="172"/>
      <c r="CK677" s="172"/>
      <c r="CL677" s="172"/>
      <c r="CM677" s="172"/>
      <c r="CN677" s="172"/>
      <c r="CO677" s="172"/>
      <c r="CP677" s="172"/>
      <c r="CQ677" s="172"/>
      <c r="CR677" s="172"/>
      <c r="CS677" s="172"/>
      <c r="CT677" s="172"/>
      <c r="CU677" s="172"/>
      <c r="CV677" s="172"/>
      <c r="CW677" s="172"/>
      <c r="CX677" s="172"/>
      <c r="CY677" s="172"/>
      <c r="CZ677" s="172"/>
      <c r="DA677" s="172"/>
      <c r="DB677" s="172"/>
      <c r="DC677" s="172"/>
      <c r="DD677" s="172"/>
      <c r="DE677" s="172"/>
      <c r="DF677" s="172"/>
      <c r="DG677" s="172"/>
      <c r="DH677" s="172"/>
      <c r="DI677" s="172"/>
      <c r="DJ677" s="172"/>
      <c r="DK677" s="172"/>
      <c r="DL677" s="172"/>
      <c r="DM677" s="172"/>
      <c r="DN677" s="172"/>
      <c r="DO677" s="172"/>
      <c r="DP677" s="172"/>
      <c r="DQ677" s="172"/>
      <c r="DR677" s="172"/>
      <c r="DS677" s="172"/>
      <c r="DT677" s="172"/>
      <c r="DU677" s="172"/>
      <c r="DV677" s="172"/>
      <c r="DW677" s="172"/>
      <c r="DX677" s="172"/>
      <c r="DY677" s="172"/>
      <c r="DZ677" s="172"/>
      <c r="EA677" s="172"/>
      <c r="EB677" s="172"/>
      <c r="EC677" s="172"/>
      <c r="ED677" s="172"/>
      <c r="EE677" s="172"/>
      <c r="EF677" s="172"/>
      <c r="EG677" s="172"/>
      <c r="EH677" s="172"/>
      <c r="EI677" s="172"/>
      <c r="EJ677" s="172"/>
      <c r="EK677" s="172"/>
      <c r="EL677" s="172"/>
      <c r="EM677" s="172"/>
      <c r="EN677" s="172"/>
      <c r="EO677" s="172"/>
      <c r="EP677" s="172"/>
      <c r="EQ677" s="172"/>
      <c r="ER677" s="172"/>
      <c r="ES677" s="172"/>
      <c r="ET677" s="172"/>
      <c r="EU677" s="172"/>
      <c r="EV677" s="172"/>
      <c r="EW677" s="172"/>
      <c r="EX677" s="172"/>
      <c r="EY677" s="172"/>
      <c r="EZ677" s="172"/>
      <c r="FA677" s="172"/>
      <c r="FB677" s="172"/>
      <c r="FC677" s="172"/>
      <c r="FD677" s="172"/>
      <c r="FE677" s="172"/>
      <c r="FF677" s="172"/>
      <c r="FG677" s="172"/>
      <c r="FH677" s="172"/>
      <c r="FI677" s="172"/>
      <c r="FJ677" s="172"/>
      <c r="FK677" s="172"/>
      <c r="FL677" s="172"/>
      <c r="FM677" s="172"/>
      <c r="FN677" s="172"/>
      <c r="FO677" s="172"/>
      <c r="FP677" s="172"/>
      <c r="FQ677" s="172"/>
      <c r="FR677" s="172"/>
      <c r="FS677" s="172"/>
      <c r="FT677" s="172"/>
      <c r="FU677" s="172"/>
      <c r="FV677" s="172"/>
      <c r="FW677" s="172"/>
      <c r="FX677" s="172"/>
      <c r="FY677" s="172"/>
      <c r="FZ677" s="172"/>
      <c r="GA677" s="172"/>
      <c r="GB677" s="172"/>
      <c r="GC677" s="172"/>
      <c r="GD677" s="172"/>
      <c r="GE677" s="172"/>
      <c r="GF677" s="172"/>
      <c r="GG677" s="172"/>
      <c r="GH677" s="172"/>
      <c r="GI677" s="172"/>
      <c r="GJ677" s="172"/>
      <c r="GK677" s="172"/>
      <c r="GL677" s="172"/>
      <c r="GM677" s="172"/>
      <c r="GN677" s="172"/>
      <c r="GO677" s="172"/>
      <c r="GP677" s="172"/>
      <c r="GQ677" s="172"/>
      <c r="GR677" s="172"/>
      <c r="GS677" s="172"/>
      <c r="GT677" s="172"/>
      <c r="GU677" s="172"/>
      <c r="GV677" s="172"/>
      <c r="GW677" s="172"/>
      <c r="GX677" s="172"/>
      <c r="GY677" s="172"/>
      <c r="GZ677" s="172"/>
      <c r="HA677" s="172"/>
      <c r="HB677" s="172"/>
      <c r="HC677" s="172"/>
      <c r="HD677" s="172"/>
      <c r="HE677" s="172"/>
      <c r="HF677" s="172"/>
      <c r="HG677" s="172"/>
      <c r="HH677" s="172"/>
      <c r="HI677" s="172"/>
      <c r="HJ677" s="172"/>
      <c r="HK677" s="172"/>
      <c r="HL677" s="172"/>
      <c r="HM677" s="172"/>
      <c r="HN677" s="172"/>
      <c r="HO677" s="172"/>
      <c r="HP677" s="172"/>
      <c r="HQ677" s="172"/>
      <c r="HR677" s="172"/>
      <c r="HS677" s="172"/>
      <c r="HT677" s="172"/>
      <c r="HU677" s="172"/>
      <c r="HV677" s="172"/>
      <c r="HW677" s="172"/>
      <c r="HX677" s="172"/>
      <c r="HY677" s="172"/>
      <c r="HZ677" s="172"/>
      <c r="IA677" s="172"/>
      <c r="IB677" s="172"/>
      <c r="IC677" s="172"/>
      <c r="ID677" s="172"/>
      <c r="IE677" s="172"/>
      <c r="IF677" s="172"/>
      <c r="IG677" s="172"/>
      <c r="IH677" s="172"/>
      <c r="II677" s="172"/>
      <c r="IJ677" s="172"/>
      <c r="IK677" s="172"/>
      <c r="IL677" s="172"/>
      <c r="IM677" s="172"/>
      <c r="IN677" s="172"/>
      <c r="IO677" s="172"/>
      <c r="IP677" s="172"/>
      <c r="IQ677" s="172"/>
      <c r="IR677" s="172"/>
      <c r="IS677" s="172"/>
      <c r="IT677" s="172"/>
      <c r="IU677" s="172"/>
      <c r="IV677" s="172"/>
    </row>
    <row r="678" spans="1:256" x14ac:dyDescent="0.25">
      <c r="A678" s="164">
        <v>44055</v>
      </c>
      <c r="B678" s="165">
        <v>0.58333333333333337</v>
      </c>
      <c r="C678" s="128">
        <f t="shared" si="106"/>
        <v>4</v>
      </c>
      <c r="D678" s="129">
        <f t="shared" si="107"/>
        <v>4</v>
      </c>
      <c r="E678" s="33">
        <f t="shared" si="108"/>
        <v>260</v>
      </c>
      <c r="F678" s="33">
        <v>5</v>
      </c>
      <c r="G678" s="168">
        <v>44055</v>
      </c>
      <c r="H678" s="169"/>
      <c r="I678" s="170">
        <v>6</v>
      </c>
      <c r="J678" s="171">
        <v>44054</v>
      </c>
      <c r="K678" s="167">
        <v>20</v>
      </c>
      <c r="L678" s="169"/>
      <c r="M678" s="170">
        <v>8</v>
      </c>
      <c r="N678" s="171">
        <v>44053</v>
      </c>
      <c r="O678" s="167">
        <v>20</v>
      </c>
      <c r="P678" s="169"/>
      <c r="Q678" s="170">
        <v>8</v>
      </c>
      <c r="R678" s="171">
        <v>44052</v>
      </c>
      <c r="S678" s="167">
        <v>20</v>
      </c>
      <c r="T678" s="169"/>
      <c r="U678" s="170">
        <v>8</v>
      </c>
      <c r="V678" s="171">
        <v>44051</v>
      </c>
      <c r="W678" s="167">
        <v>20</v>
      </c>
      <c r="X678" s="169"/>
      <c r="Y678" s="170">
        <v>5</v>
      </c>
      <c r="Z678" s="171">
        <v>44050</v>
      </c>
      <c r="AA678" s="167">
        <v>20</v>
      </c>
      <c r="AB678" s="169"/>
      <c r="AC678" s="170">
        <v>3</v>
      </c>
      <c r="AD678" s="171">
        <v>44049</v>
      </c>
      <c r="AE678" s="167">
        <v>20</v>
      </c>
      <c r="AF678" s="169"/>
      <c r="AG678" s="170">
        <v>1</v>
      </c>
      <c r="AH678" s="171">
        <v>44048</v>
      </c>
      <c r="AI678" s="167">
        <v>20</v>
      </c>
      <c r="AJ678" s="169"/>
      <c r="AK678" s="170">
        <v>1</v>
      </c>
      <c r="AL678" s="171">
        <v>44047</v>
      </c>
      <c r="AM678" s="167">
        <v>20</v>
      </c>
      <c r="AN678" s="169"/>
      <c r="AO678" s="170">
        <v>1</v>
      </c>
      <c r="AP678" s="171">
        <v>44046</v>
      </c>
      <c r="AQ678" s="167">
        <v>20</v>
      </c>
      <c r="AR678" s="169"/>
      <c r="AS678" s="170">
        <v>1</v>
      </c>
      <c r="AT678" s="171">
        <v>44045</v>
      </c>
      <c r="AU678" s="167">
        <v>20</v>
      </c>
      <c r="AV678" s="169"/>
      <c r="AW678" s="170">
        <v>1</v>
      </c>
      <c r="AX678" s="171">
        <v>44044</v>
      </c>
      <c r="AY678" s="167">
        <v>20</v>
      </c>
      <c r="AZ678" s="169"/>
      <c r="BA678" s="170">
        <v>1</v>
      </c>
      <c r="BB678" s="171">
        <v>44043</v>
      </c>
      <c r="BC678" s="167">
        <v>20</v>
      </c>
      <c r="BD678" s="169"/>
      <c r="BE678" s="170">
        <v>1</v>
      </c>
      <c r="BF678" s="171">
        <v>44042</v>
      </c>
      <c r="BG678" s="167">
        <v>20</v>
      </c>
      <c r="BH678" s="169"/>
      <c r="BI678" s="172"/>
      <c r="BJ678" s="172"/>
      <c r="BK678" s="172"/>
      <c r="BL678" s="172"/>
      <c r="BM678" s="172"/>
      <c r="BN678" s="172"/>
      <c r="BO678" s="172"/>
      <c r="BP678" s="172"/>
      <c r="BQ678" s="172"/>
      <c r="BR678" s="172"/>
      <c r="BS678" s="172"/>
      <c r="BT678" s="172"/>
      <c r="BU678" s="172"/>
      <c r="BV678" s="172"/>
      <c r="BW678" s="172"/>
      <c r="BX678" s="172"/>
      <c r="BY678" s="172"/>
      <c r="BZ678" s="172"/>
      <c r="CA678" s="172"/>
      <c r="CB678" s="172"/>
      <c r="CC678" s="172"/>
      <c r="CD678" s="172"/>
      <c r="CE678" s="172"/>
      <c r="CF678" s="172"/>
      <c r="CG678" s="172"/>
      <c r="CH678" s="172"/>
      <c r="CI678" s="172"/>
      <c r="CJ678" s="172"/>
      <c r="CK678" s="172"/>
      <c r="CL678" s="172"/>
      <c r="CM678" s="172"/>
      <c r="CN678" s="172"/>
      <c r="CO678" s="172"/>
      <c r="CP678" s="172"/>
      <c r="CQ678" s="172"/>
      <c r="CR678" s="172"/>
      <c r="CS678" s="172"/>
      <c r="CT678" s="172"/>
      <c r="CU678" s="172"/>
      <c r="CV678" s="172"/>
      <c r="CW678" s="172"/>
      <c r="CX678" s="172"/>
      <c r="CY678" s="172"/>
      <c r="CZ678" s="172"/>
      <c r="DA678" s="172"/>
      <c r="DB678" s="172"/>
      <c r="DC678" s="172"/>
      <c r="DD678" s="172"/>
      <c r="DE678" s="172"/>
      <c r="DF678" s="172"/>
      <c r="DG678" s="172"/>
      <c r="DH678" s="172"/>
      <c r="DI678" s="172"/>
      <c r="DJ678" s="172"/>
      <c r="DK678" s="172"/>
      <c r="DL678" s="172"/>
      <c r="DM678" s="172"/>
      <c r="DN678" s="172"/>
      <c r="DO678" s="172"/>
      <c r="DP678" s="172"/>
      <c r="DQ678" s="172"/>
      <c r="DR678" s="172"/>
      <c r="DS678" s="172"/>
      <c r="DT678" s="172"/>
      <c r="DU678" s="172"/>
      <c r="DV678" s="172"/>
      <c r="DW678" s="172"/>
      <c r="DX678" s="172"/>
      <c r="DY678" s="172"/>
      <c r="DZ678" s="172"/>
      <c r="EA678" s="172"/>
      <c r="EB678" s="172"/>
      <c r="EC678" s="172"/>
      <c r="ED678" s="172"/>
      <c r="EE678" s="172"/>
      <c r="EF678" s="172"/>
      <c r="EG678" s="172"/>
      <c r="EH678" s="172"/>
      <c r="EI678" s="172"/>
      <c r="EJ678" s="172"/>
      <c r="EK678" s="172"/>
      <c r="EL678" s="172"/>
      <c r="EM678" s="172"/>
      <c r="EN678" s="172"/>
      <c r="EO678" s="172"/>
      <c r="EP678" s="172"/>
      <c r="EQ678" s="172"/>
      <c r="ER678" s="172"/>
      <c r="ES678" s="172"/>
      <c r="ET678" s="172"/>
      <c r="EU678" s="172"/>
      <c r="EV678" s="172"/>
      <c r="EW678" s="172"/>
      <c r="EX678" s="172"/>
      <c r="EY678" s="172"/>
      <c r="EZ678" s="172"/>
      <c r="FA678" s="172"/>
      <c r="FB678" s="172"/>
      <c r="FC678" s="172"/>
      <c r="FD678" s="172"/>
      <c r="FE678" s="172"/>
      <c r="FF678" s="172"/>
      <c r="FG678" s="172"/>
      <c r="FH678" s="172"/>
      <c r="FI678" s="172"/>
      <c r="FJ678" s="172"/>
      <c r="FK678" s="172"/>
      <c r="FL678" s="172"/>
      <c r="FM678" s="172"/>
      <c r="FN678" s="172"/>
      <c r="FO678" s="172"/>
      <c r="FP678" s="172"/>
      <c r="FQ678" s="172"/>
      <c r="FR678" s="172"/>
      <c r="FS678" s="172"/>
      <c r="FT678" s="172"/>
      <c r="FU678" s="172"/>
      <c r="FV678" s="172"/>
      <c r="FW678" s="172"/>
      <c r="FX678" s="172"/>
      <c r="FY678" s="172"/>
      <c r="FZ678" s="172"/>
      <c r="GA678" s="172"/>
      <c r="GB678" s="172"/>
      <c r="GC678" s="172"/>
      <c r="GD678" s="172"/>
      <c r="GE678" s="172"/>
      <c r="GF678" s="172"/>
      <c r="GG678" s="172"/>
      <c r="GH678" s="172"/>
      <c r="GI678" s="172"/>
      <c r="GJ678" s="172"/>
      <c r="GK678" s="172"/>
      <c r="GL678" s="172"/>
      <c r="GM678" s="172"/>
      <c r="GN678" s="172"/>
      <c r="GO678" s="172"/>
      <c r="GP678" s="172"/>
      <c r="GQ678" s="172"/>
      <c r="GR678" s="172"/>
      <c r="GS678" s="172"/>
      <c r="GT678" s="172"/>
      <c r="GU678" s="172"/>
      <c r="GV678" s="172"/>
      <c r="GW678" s="172"/>
      <c r="GX678" s="172"/>
      <c r="GY678" s="172"/>
      <c r="GZ678" s="172"/>
      <c r="HA678" s="172"/>
      <c r="HB678" s="172"/>
      <c r="HC678" s="172"/>
      <c r="HD678" s="172"/>
      <c r="HE678" s="172"/>
      <c r="HF678" s="172"/>
      <c r="HG678" s="172"/>
      <c r="HH678" s="172"/>
      <c r="HI678" s="172"/>
      <c r="HJ678" s="172"/>
      <c r="HK678" s="172"/>
      <c r="HL678" s="172"/>
      <c r="HM678" s="172"/>
      <c r="HN678" s="172"/>
      <c r="HO678" s="172"/>
      <c r="HP678" s="172"/>
      <c r="HQ678" s="172"/>
      <c r="HR678" s="172"/>
      <c r="HS678" s="172"/>
      <c r="HT678" s="172"/>
      <c r="HU678" s="172"/>
      <c r="HV678" s="172"/>
      <c r="HW678" s="172"/>
      <c r="HX678" s="172"/>
      <c r="HY678" s="172"/>
      <c r="HZ678" s="172"/>
      <c r="IA678" s="172"/>
      <c r="IB678" s="172"/>
      <c r="IC678" s="172"/>
      <c r="ID678" s="172"/>
      <c r="IE678" s="172"/>
      <c r="IF678" s="172"/>
      <c r="IG678" s="172"/>
      <c r="IH678" s="172"/>
      <c r="II678" s="172"/>
      <c r="IJ678" s="172"/>
      <c r="IK678" s="172"/>
      <c r="IL678" s="172"/>
      <c r="IM678" s="172"/>
      <c r="IN678" s="172"/>
      <c r="IO678" s="172"/>
      <c r="IP678" s="172"/>
      <c r="IQ678" s="172"/>
      <c r="IR678" s="172"/>
      <c r="IS678" s="172"/>
      <c r="IT678" s="172"/>
      <c r="IU678" s="172"/>
      <c r="IV678" s="172"/>
    </row>
    <row r="679" spans="1:256" x14ac:dyDescent="0.25">
      <c r="A679" s="164"/>
      <c r="B679" s="165"/>
      <c r="C679" s="128">
        <f t="shared" si="106"/>
        <v>1</v>
      </c>
      <c r="D679" s="129">
        <f t="shared" si="107"/>
        <v>1</v>
      </c>
      <c r="E679" s="33">
        <f t="shared" si="108"/>
        <v>55</v>
      </c>
      <c r="F679" s="33">
        <v>5</v>
      </c>
      <c r="G679" s="168">
        <v>44055</v>
      </c>
      <c r="H679" s="169"/>
      <c r="I679" s="170">
        <v>6</v>
      </c>
      <c r="J679" s="171">
        <v>44054</v>
      </c>
      <c r="K679" s="167">
        <v>5</v>
      </c>
      <c r="L679" s="169"/>
      <c r="M679" s="170">
        <v>8</v>
      </c>
      <c r="N679" s="171">
        <v>44053</v>
      </c>
      <c r="O679" s="167">
        <v>5</v>
      </c>
      <c r="P679" s="169"/>
      <c r="Q679" s="170">
        <v>8</v>
      </c>
      <c r="R679" s="171">
        <v>44052</v>
      </c>
      <c r="S679" s="167">
        <v>5</v>
      </c>
      <c r="T679" s="169"/>
      <c r="U679" s="170">
        <v>8</v>
      </c>
      <c r="V679" s="171">
        <v>44051</v>
      </c>
      <c r="W679" s="167">
        <v>5</v>
      </c>
      <c r="X679" s="169"/>
      <c r="Y679" s="170">
        <v>5</v>
      </c>
      <c r="Z679" s="171">
        <v>44050</v>
      </c>
      <c r="AA679" s="167">
        <v>5</v>
      </c>
      <c r="AB679" s="169"/>
      <c r="AC679" s="170">
        <v>3</v>
      </c>
      <c r="AD679" s="171">
        <v>44049</v>
      </c>
      <c r="AE679" s="167">
        <v>5</v>
      </c>
      <c r="AF679" s="169"/>
      <c r="AG679" s="170">
        <v>1</v>
      </c>
      <c r="AH679" s="171">
        <v>44048</v>
      </c>
      <c r="AI679" s="167">
        <v>5</v>
      </c>
      <c r="AJ679" s="169"/>
      <c r="AK679" s="170">
        <v>1</v>
      </c>
      <c r="AL679" s="171">
        <v>44047</v>
      </c>
      <c r="AM679" s="167">
        <v>5</v>
      </c>
      <c r="AN679" s="169"/>
      <c r="AO679" s="170">
        <v>1</v>
      </c>
      <c r="AP679" s="171">
        <v>44046</v>
      </c>
      <c r="AQ679" s="167">
        <v>5</v>
      </c>
      <c r="AR679" s="169"/>
      <c r="AS679" s="170">
        <v>1</v>
      </c>
      <c r="AT679" s="171">
        <v>44045</v>
      </c>
      <c r="AU679" s="167">
        <v>5</v>
      </c>
      <c r="AV679" s="169"/>
      <c r="AW679" s="170"/>
      <c r="AX679" s="171"/>
      <c r="AY679" s="167">
        <v>0</v>
      </c>
      <c r="AZ679" s="169"/>
      <c r="BA679" s="170">
        <v>1</v>
      </c>
      <c r="BB679" s="171">
        <v>44043</v>
      </c>
      <c r="BC679" s="167">
        <v>5</v>
      </c>
      <c r="BD679" s="169"/>
      <c r="BE679" s="170"/>
      <c r="BF679" s="171"/>
      <c r="BG679" s="167"/>
      <c r="BH679" s="169"/>
      <c r="BI679" s="172"/>
      <c r="BJ679" s="172"/>
      <c r="BK679" s="172"/>
      <c r="BL679" s="172"/>
      <c r="BM679" s="172"/>
      <c r="BN679" s="172"/>
      <c r="BO679" s="172"/>
      <c r="BP679" s="172"/>
      <c r="BQ679" s="172"/>
      <c r="BR679" s="172"/>
      <c r="BS679" s="172"/>
      <c r="BT679" s="172"/>
      <c r="BU679" s="172"/>
      <c r="BV679" s="172"/>
      <c r="BW679" s="172"/>
      <c r="BX679" s="172"/>
      <c r="BY679" s="172"/>
      <c r="BZ679" s="172"/>
      <c r="CA679" s="172"/>
      <c r="CB679" s="172"/>
      <c r="CC679" s="172"/>
      <c r="CD679" s="172"/>
      <c r="CE679" s="172"/>
      <c r="CF679" s="172"/>
      <c r="CG679" s="172"/>
      <c r="CH679" s="172"/>
      <c r="CI679" s="172"/>
      <c r="CJ679" s="172"/>
      <c r="CK679" s="172"/>
      <c r="CL679" s="172"/>
      <c r="CM679" s="172"/>
      <c r="CN679" s="172"/>
      <c r="CO679" s="172"/>
      <c r="CP679" s="172"/>
      <c r="CQ679" s="172"/>
      <c r="CR679" s="172"/>
      <c r="CS679" s="172"/>
      <c r="CT679" s="172"/>
      <c r="CU679" s="172"/>
      <c r="CV679" s="172"/>
      <c r="CW679" s="172"/>
      <c r="CX679" s="172"/>
      <c r="CY679" s="172"/>
      <c r="CZ679" s="172"/>
      <c r="DA679" s="172"/>
      <c r="DB679" s="172"/>
      <c r="DC679" s="172"/>
      <c r="DD679" s="172"/>
      <c r="DE679" s="172"/>
      <c r="DF679" s="172"/>
      <c r="DG679" s="172"/>
      <c r="DH679" s="172"/>
      <c r="DI679" s="172"/>
      <c r="DJ679" s="172"/>
      <c r="DK679" s="172"/>
      <c r="DL679" s="172"/>
      <c r="DM679" s="172"/>
      <c r="DN679" s="172"/>
      <c r="DO679" s="172"/>
      <c r="DP679" s="172"/>
      <c r="DQ679" s="172"/>
      <c r="DR679" s="172"/>
      <c r="DS679" s="172"/>
      <c r="DT679" s="172"/>
      <c r="DU679" s="172"/>
      <c r="DV679" s="172"/>
      <c r="DW679" s="172"/>
      <c r="DX679" s="172"/>
      <c r="DY679" s="172"/>
      <c r="DZ679" s="172"/>
      <c r="EA679" s="172"/>
      <c r="EB679" s="172"/>
      <c r="EC679" s="172"/>
      <c r="ED679" s="172"/>
      <c r="EE679" s="172"/>
      <c r="EF679" s="172"/>
      <c r="EG679" s="172"/>
      <c r="EH679" s="172"/>
      <c r="EI679" s="172"/>
      <c r="EJ679" s="172"/>
      <c r="EK679" s="172"/>
      <c r="EL679" s="172"/>
      <c r="EM679" s="172"/>
      <c r="EN679" s="172"/>
      <c r="EO679" s="172"/>
      <c r="EP679" s="172"/>
      <c r="EQ679" s="172"/>
      <c r="ER679" s="172"/>
      <c r="ES679" s="172"/>
      <c r="ET679" s="172"/>
      <c r="EU679" s="172"/>
      <c r="EV679" s="172"/>
      <c r="EW679" s="172"/>
      <c r="EX679" s="172"/>
      <c r="EY679" s="172"/>
      <c r="EZ679" s="172"/>
      <c r="FA679" s="172"/>
      <c r="FB679" s="172"/>
      <c r="FC679" s="172"/>
      <c r="FD679" s="172"/>
      <c r="FE679" s="172"/>
      <c r="FF679" s="172"/>
      <c r="FG679" s="172"/>
      <c r="FH679" s="172"/>
      <c r="FI679" s="172"/>
      <c r="FJ679" s="172"/>
      <c r="FK679" s="172"/>
      <c r="FL679" s="172"/>
      <c r="FM679" s="172"/>
      <c r="FN679" s="172"/>
      <c r="FO679" s="172"/>
      <c r="FP679" s="172"/>
      <c r="FQ679" s="172"/>
      <c r="FR679" s="172"/>
      <c r="FS679" s="172"/>
      <c r="FT679" s="172"/>
      <c r="FU679" s="172"/>
      <c r="FV679" s="172"/>
      <c r="FW679" s="172"/>
      <c r="FX679" s="172"/>
      <c r="FY679" s="172"/>
      <c r="FZ679" s="172"/>
      <c r="GA679" s="172"/>
      <c r="GB679" s="172"/>
      <c r="GC679" s="172"/>
      <c r="GD679" s="172"/>
      <c r="GE679" s="172"/>
      <c r="GF679" s="172"/>
      <c r="GG679" s="172"/>
      <c r="GH679" s="172"/>
      <c r="GI679" s="172"/>
      <c r="GJ679" s="172"/>
      <c r="GK679" s="172"/>
      <c r="GL679" s="172"/>
      <c r="GM679" s="172"/>
      <c r="GN679" s="172"/>
      <c r="GO679" s="172"/>
      <c r="GP679" s="172"/>
      <c r="GQ679" s="172"/>
      <c r="GR679" s="172"/>
      <c r="GS679" s="172"/>
      <c r="GT679" s="172"/>
      <c r="GU679" s="172"/>
      <c r="GV679" s="172"/>
      <c r="GW679" s="172"/>
      <c r="GX679" s="172"/>
      <c r="GY679" s="172"/>
      <c r="GZ679" s="172"/>
      <c r="HA679" s="172"/>
      <c r="HB679" s="172"/>
      <c r="HC679" s="172"/>
      <c r="HD679" s="172"/>
      <c r="HE679" s="172"/>
      <c r="HF679" s="172"/>
      <c r="HG679" s="172"/>
      <c r="HH679" s="172"/>
      <c r="HI679" s="172"/>
      <c r="HJ679" s="172"/>
      <c r="HK679" s="172"/>
      <c r="HL679" s="172"/>
      <c r="HM679" s="172"/>
      <c r="HN679" s="172"/>
      <c r="HO679" s="172"/>
      <c r="HP679" s="172"/>
      <c r="HQ679" s="172"/>
      <c r="HR679" s="172"/>
      <c r="HS679" s="172"/>
      <c r="HT679" s="172"/>
      <c r="HU679" s="172"/>
      <c r="HV679" s="172"/>
      <c r="HW679" s="172"/>
      <c r="HX679" s="172"/>
      <c r="HY679" s="172"/>
      <c r="HZ679" s="172"/>
      <c r="IA679" s="172"/>
      <c r="IB679" s="172"/>
      <c r="IC679" s="172"/>
      <c r="ID679" s="172"/>
      <c r="IE679" s="172"/>
      <c r="IF679" s="172"/>
      <c r="IG679" s="172"/>
      <c r="IH679" s="172"/>
      <c r="II679" s="172"/>
      <c r="IJ679" s="172"/>
      <c r="IK679" s="172"/>
      <c r="IL679" s="172"/>
      <c r="IM679" s="172"/>
      <c r="IN679" s="172"/>
      <c r="IO679" s="172"/>
      <c r="IP679" s="172"/>
      <c r="IQ679" s="172"/>
      <c r="IR679" s="172"/>
      <c r="IS679" s="172"/>
      <c r="IT679" s="172"/>
      <c r="IU679" s="172"/>
      <c r="IV679" s="172"/>
    </row>
    <row r="680" spans="1:256" x14ac:dyDescent="0.25">
      <c r="A680" s="164"/>
      <c r="B680" s="165"/>
      <c r="C680" s="128">
        <f t="shared" si="106"/>
        <v>2</v>
      </c>
      <c r="D680" s="129">
        <f t="shared" si="107"/>
        <v>2</v>
      </c>
      <c r="E680" s="33">
        <f t="shared" si="108"/>
        <v>10</v>
      </c>
      <c r="F680" s="33">
        <v>5</v>
      </c>
      <c r="G680" s="168">
        <v>44055</v>
      </c>
      <c r="H680" s="169"/>
      <c r="I680" s="170">
        <v>6</v>
      </c>
      <c r="J680" s="171">
        <v>44054</v>
      </c>
      <c r="K680" s="167">
        <v>10</v>
      </c>
      <c r="L680" s="169"/>
      <c r="M680" s="170"/>
      <c r="N680" s="171"/>
      <c r="O680" s="167"/>
      <c r="P680" s="169"/>
      <c r="Q680" s="170"/>
      <c r="R680" s="171"/>
      <c r="S680" s="167"/>
      <c r="T680" s="169"/>
      <c r="U680" s="170"/>
      <c r="V680" s="171"/>
      <c r="W680" s="167"/>
      <c r="X680" s="169"/>
      <c r="Y680" s="170"/>
      <c r="Z680" s="171"/>
      <c r="AA680" s="167"/>
      <c r="AB680" s="169"/>
      <c r="AC680" s="170"/>
      <c r="AD680" s="171"/>
      <c r="AE680" s="167"/>
      <c r="AF680" s="169"/>
      <c r="AG680" s="170"/>
      <c r="AH680" s="171"/>
      <c r="AI680" s="167"/>
      <c r="AJ680" s="169"/>
      <c r="AK680" s="170"/>
      <c r="AL680" s="171"/>
      <c r="AM680" s="167"/>
      <c r="AN680" s="169"/>
      <c r="AO680" s="170"/>
      <c r="AP680" s="171"/>
      <c r="AQ680" s="167"/>
      <c r="AR680" s="169"/>
      <c r="AS680" s="170"/>
      <c r="AT680" s="171"/>
      <c r="AU680" s="167"/>
      <c r="AV680" s="169"/>
      <c r="AW680" s="170"/>
      <c r="AX680" s="171"/>
      <c r="AY680" s="167"/>
      <c r="AZ680" s="169"/>
      <c r="BA680" s="170"/>
      <c r="BB680" s="171"/>
      <c r="BC680" s="167"/>
      <c r="BD680" s="169"/>
      <c r="BE680" s="170"/>
      <c r="BF680" s="171"/>
      <c r="BG680" s="167"/>
      <c r="BH680" s="169"/>
      <c r="BI680" s="172"/>
      <c r="BJ680" s="172"/>
      <c r="BK680" s="172"/>
      <c r="BL680" s="172"/>
      <c r="BM680" s="172"/>
      <c r="BN680" s="172"/>
      <c r="BO680" s="172"/>
      <c r="BP680" s="172"/>
      <c r="BQ680" s="172"/>
      <c r="BR680" s="172"/>
      <c r="BS680" s="172"/>
      <c r="BT680" s="172"/>
      <c r="BU680" s="172"/>
      <c r="BV680" s="172"/>
      <c r="BW680" s="172"/>
      <c r="BX680" s="172"/>
      <c r="BY680" s="172"/>
      <c r="BZ680" s="172"/>
      <c r="CA680" s="172"/>
      <c r="CB680" s="172"/>
      <c r="CC680" s="172"/>
      <c r="CD680" s="172"/>
      <c r="CE680" s="172"/>
      <c r="CF680" s="172"/>
      <c r="CG680" s="172"/>
      <c r="CH680" s="172"/>
      <c r="CI680" s="172"/>
      <c r="CJ680" s="172"/>
      <c r="CK680" s="172"/>
      <c r="CL680" s="172"/>
      <c r="CM680" s="172"/>
      <c r="CN680" s="172"/>
      <c r="CO680" s="172"/>
      <c r="CP680" s="172"/>
      <c r="CQ680" s="172"/>
      <c r="CR680" s="172"/>
      <c r="CS680" s="172"/>
      <c r="CT680" s="172"/>
      <c r="CU680" s="172"/>
      <c r="CV680" s="172"/>
      <c r="CW680" s="172"/>
      <c r="CX680" s="172"/>
      <c r="CY680" s="172"/>
      <c r="CZ680" s="172"/>
      <c r="DA680" s="172"/>
      <c r="DB680" s="172"/>
      <c r="DC680" s="172"/>
      <c r="DD680" s="172"/>
      <c r="DE680" s="172"/>
      <c r="DF680" s="172"/>
      <c r="DG680" s="172"/>
      <c r="DH680" s="172"/>
      <c r="DI680" s="172"/>
      <c r="DJ680" s="172"/>
      <c r="DK680" s="172"/>
      <c r="DL680" s="172"/>
      <c r="DM680" s="172"/>
      <c r="DN680" s="172"/>
      <c r="DO680" s="172"/>
      <c r="DP680" s="172"/>
      <c r="DQ680" s="172"/>
      <c r="DR680" s="172"/>
      <c r="DS680" s="172"/>
      <c r="DT680" s="172"/>
      <c r="DU680" s="172"/>
      <c r="DV680" s="172"/>
      <c r="DW680" s="172"/>
      <c r="DX680" s="172"/>
      <c r="DY680" s="172"/>
      <c r="DZ680" s="172"/>
      <c r="EA680" s="172"/>
      <c r="EB680" s="172"/>
      <c r="EC680" s="172"/>
      <c r="ED680" s="172"/>
      <c r="EE680" s="172"/>
      <c r="EF680" s="172"/>
      <c r="EG680" s="172"/>
      <c r="EH680" s="172"/>
      <c r="EI680" s="172"/>
      <c r="EJ680" s="172"/>
      <c r="EK680" s="172"/>
      <c r="EL680" s="172"/>
      <c r="EM680" s="172"/>
      <c r="EN680" s="172"/>
      <c r="EO680" s="172"/>
      <c r="EP680" s="172"/>
      <c r="EQ680" s="172"/>
      <c r="ER680" s="172"/>
      <c r="ES680" s="172"/>
      <c r="ET680" s="172"/>
      <c r="EU680" s="172"/>
      <c r="EV680" s="172"/>
      <c r="EW680" s="172"/>
      <c r="EX680" s="172"/>
      <c r="EY680" s="172"/>
      <c r="EZ680" s="172"/>
      <c r="FA680" s="172"/>
      <c r="FB680" s="172"/>
      <c r="FC680" s="172"/>
      <c r="FD680" s="172"/>
      <c r="FE680" s="172"/>
      <c r="FF680" s="172"/>
      <c r="FG680" s="172"/>
      <c r="FH680" s="172"/>
      <c r="FI680" s="172"/>
      <c r="FJ680" s="172"/>
      <c r="FK680" s="172"/>
      <c r="FL680" s="172"/>
      <c r="FM680" s="172"/>
      <c r="FN680" s="172"/>
      <c r="FO680" s="172"/>
      <c r="FP680" s="172"/>
      <c r="FQ680" s="172"/>
      <c r="FR680" s="172"/>
      <c r="FS680" s="172"/>
      <c r="FT680" s="172"/>
      <c r="FU680" s="172"/>
      <c r="FV680" s="172"/>
      <c r="FW680" s="172"/>
      <c r="FX680" s="172"/>
      <c r="FY680" s="172"/>
      <c r="FZ680" s="172"/>
      <c r="GA680" s="172"/>
      <c r="GB680" s="172"/>
      <c r="GC680" s="172"/>
      <c r="GD680" s="172"/>
      <c r="GE680" s="172"/>
      <c r="GF680" s="172"/>
      <c r="GG680" s="172"/>
      <c r="GH680" s="172"/>
      <c r="GI680" s="172"/>
      <c r="GJ680" s="172"/>
      <c r="GK680" s="172"/>
      <c r="GL680" s="172"/>
      <c r="GM680" s="172"/>
      <c r="GN680" s="172"/>
      <c r="GO680" s="172"/>
      <c r="GP680" s="172"/>
      <c r="GQ680" s="172"/>
      <c r="GR680" s="172"/>
      <c r="GS680" s="172"/>
      <c r="GT680" s="172"/>
      <c r="GU680" s="172"/>
      <c r="GV680" s="172"/>
      <c r="GW680" s="172"/>
      <c r="GX680" s="172"/>
      <c r="GY680" s="172"/>
      <c r="GZ680" s="172"/>
      <c r="HA680" s="172"/>
      <c r="HB680" s="172"/>
      <c r="HC680" s="172"/>
      <c r="HD680" s="172"/>
      <c r="HE680" s="172"/>
      <c r="HF680" s="172"/>
      <c r="HG680" s="172"/>
      <c r="HH680" s="172"/>
      <c r="HI680" s="172"/>
      <c r="HJ680" s="172"/>
      <c r="HK680" s="172"/>
      <c r="HL680" s="172"/>
      <c r="HM680" s="172"/>
      <c r="HN680" s="172"/>
      <c r="HO680" s="172"/>
      <c r="HP680" s="172"/>
      <c r="HQ680" s="172"/>
      <c r="HR680" s="172"/>
      <c r="HS680" s="172"/>
      <c r="HT680" s="172"/>
      <c r="HU680" s="172"/>
      <c r="HV680" s="172"/>
      <c r="HW680" s="172"/>
      <c r="HX680" s="172"/>
      <c r="HY680" s="172"/>
      <c r="HZ680" s="172"/>
      <c r="IA680" s="172"/>
      <c r="IB680" s="172"/>
      <c r="IC680" s="172"/>
      <c r="ID680" s="172"/>
      <c r="IE680" s="172"/>
      <c r="IF680" s="172"/>
      <c r="IG680" s="172"/>
      <c r="IH680" s="172"/>
      <c r="II680" s="172"/>
      <c r="IJ680" s="172"/>
      <c r="IK680" s="172"/>
      <c r="IL680" s="172"/>
      <c r="IM680" s="172"/>
      <c r="IN680" s="172"/>
      <c r="IO680" s="172"/>
      <c r="IP680" s="172"/>
      <c r="IQ680" s="172"/>
      <c r="IR680" s="172"/>
      <c r="IS680" s="172"/>
      <c r="IT680" s="172"/>
      <c r="IU680" s="172"/>
      <c r="IV680" s="172"/>
    </row>
    <row r="681" spans="1:256" x14ac:dyDescent="0.25">
      <c r="A681" s="164">
        <v>44055</v>
      </c>
      <c r="B681" s="165">
        <v>0.625</v>
      </c>
      <c r="C681" s="128">
        <f t="shared" si="106"/>
        <v>2</v>
      </c>
      <c r="D681" s="129">
        <f t="shared" si="107"/>
        <v>2</v>
      </c>
      <c r="E681" s="33">
        <f t="shared" si="108"/>
        <v>130</v>
      </c>
      <c r="F681" s="33">
        <v>5</v>
      </c>
      <c r="G681" s="168">
        <v>44055</v>
      </c>
      <c r="H681" s="169"/>
      <c r="I681" s="170">
        <v>6</v>
      </c>
      <c r="J681" s="171">
        <v>44054</v>
      </c>
      <c r="K681" s="167">
        <v>10</v>
      </c>
      <c r="L681" s="169"/>
      <c r="M681" s="170">
        <v>8</v>
      </c>
      <c r="N681" s="171">
        <v>44053</v>
      </c>
      <c r="O681" s="167">
        <v>10</v>
      </c>
      <c r="P681" s="169"/>
      <c r="Q681" s="170">
        <v>8</v>
      </c>
      <c r="R681" s="171">
        <v>44052</v>
      </c>
      <c r="S681" s="167">
        <v>10</v>
      </c>
      <c r="T681" s="169"/>
      <c r="U681" s="170">
        <v>8</v>
      </c>
      <c r="V681" s="171">
        <v>44051</v>
      </c>
      <c r="W681" s="167">
        <v>10</v>
      </c>
      <c r="X681" s="169"/>
      <c r="Y681" s="170">
        <v>5</v>
      </c>
      <c r="Z681" s="171">
        <v>44050</v>
      </c>
      <c r="AA681" s="167">
        <v>10</v>
      </c>
      <c r="AB681" s="169"/>
      <c r="AC681" s="170">
        <v>3</v>
      </c>
      <c r="AD681" s="171">
        <v>44049</v>
      </c>
      <c r="AE681" s="167">
        <v>10</v>
      </c>
      <c r="AF681" s="169"/>
      <c r="AG681" s="170">
        <v>1</v>
      </c>
      <c r="AH681" s="171">
        <v>44048</v>
      </c>
      <c r="AI681" s="167">
        <v>10</v>
      </c>
      <c r="AJ681" s="169"/>
      <c r="AK681" s="170">
        <v>1</v>
      </c>
      <c r="AL681" s="171">
        <v>44047</v>
      </c>
      <c r="AM681" s="167">
        <v>10</v>
      </c>
      <c r="AN681" s="169"/>
      <c r="AO681" s="170">
        <v>1</v>
      </c>
      <c r="AP681" s="171">
        <v>44046</v>
      </c>
      <c r="AQ681" s="167">
        <v>10</v>
      </c>
      <c r="AR681" s="169"/>
      <c r="AS681" s="170">
        <v>1</v>
      </c>
      <c r="AT681" s="171">
        <v>44045</v>
      </c>
      <c r="AU681" s="167">
        <v>10</v>
      </c>
      <c r="AV681" s="169"/>
      <c r="AW681" s="170">
        <v>1</v>
      </c>
      <c r="AX681" s="171">
        <v>44044</v>
      </c>
      <c r="AY681" s="167">
        <v>10</v>
      </c>
      <c r="AZ681" s="169"/>
      <c r="BA681" s="170">
        <v>1</v>
      </c>
      <c r="BB681" s="171">
        <v>44043</v>
      </c>
      <c r="BC681" s="167">
        <v>10</v>
      </c>
      <c r="BD681" s="169"/>
      <c r="BE681" s="170">
        <v>1</v>
      </c>
      <c r="BF681" s="171">
        <v>44042</v>
      </c>
      <c r="BG681" s="167">
        <v>10</v>
      </c>
      <c r="BH681" s="169"/>
      <c r="BI681" s="172"/>
      <c r="BJ681" s="172"/>
      <c r="BK681" s="172"/>
      <c r="BL681" s="172"/>
      <c r="BM681" s="172"/>
      <c r="BN681" s="172"/>
      <c r="BO681" s="172"/>
      <c r="BP681" s="172"/>
      <c r="BQ681" s="172"/>
      <c r="BR681" s="172"/>
      <c r="BS681" s="172"/>
      <c r="BT681" s="172"/>
      <c r="BU681" s="172"/>
      <c r="BV681" s="172"/>
      <c r="BW681" s="172"/>
      <c r="BX681" s="172"/>
      <c r="BY681" s="172"/>
      <c r="BZ681" s="172"/>
      <c r="CA681" s="172"/>
      <c r="CB681" s="172"/>
      <c r="CC681" s="172"/>
      <c r="CD681" s="172"/>
      <c r="CE681" s="172"/>
      <c r="CF681" s="172"/>
      <c r="CG681" s="172"/>
      <c r="CH681" s="172"/>
      <c r="CI681" s="172"/>
      <c r="CJ681" s="172"/>
      <c r="CK681" s="172"/>
      <c r="CL681" s="172"/>
      <c r="CM681" s="172"/>
      <c r="CN681" s="172"/>
      <c r="CO681" s="172"/>
      <c r="CP681" s="172"/>
      <c r="CQ681" s="172"/>
      <c r="CR681" s="172"/>
      <c r="CS681" s="172"/>
      <c r="CT681" s="172"/>
      <c r="CU681" s="172"/>
      <c r="CV681" s="172"/>
      <c r="CW681" s="172"/>
      <c r="CX681" s="172"/>
      <c r="CY681" s="172"/>
      <c r="CZ681" s="172"/>
      <c r="DA681" s="172"/>
      <c r="DB681" s="172"/>
      <c r="DC681" s="172"/>
      <c r="DD681" s="172"/>
      <c r="DE681" s="172"/>
      <c r="DF681" s="172"/>
      <c r="DG681" s="172"/>
      <c r="DH681" s="172"/>
      <c r="DI681" s="172"/>
      <c r="DJ681" s="172"/>
      <c r="DK681" s="172"/>
      <c r="DL681" s="172"/>
      <c r="DM681" s="172"/>
      <c r="DN681" s="172"/>
      <c r="DO681" s="172"/>
      <c r="DP681" s="172"/>
      <c r="DQ681" s="172"/>
      <c r="DR681" s="172"/>
      <c r="DS681" s="172"/>
      <c r="DT681" s="172"/>
      <c r="DU681" s="172"/>
      <c r="DV681" s="172"/>
      <c r="DW681" s="172"/>
      <c r="DX681" s="172"/>
      <c r="DY681" s="172"/>
      <c r="DZ681" s="172"/>
      <c r="EA681" s="172"/>
      <c r="EB681" s="172"/>
      <c r="EC681" s="172"/>
      <c r="ED681" s="172"/>
      <c r="EE681" s="172"/>
      <c r="EF681" s="172"/>
      <c r="EG681" s="172"/>
      <c r="EH681" s="172"/>
      <c r="EI681" s="172"/>
      <c r="EJ681" s="172"/>
      <c r="EK681" s="172"/>
      <c r="EL681" s="172"/>
      <c r="EM681" s="172"/>
      <c r="EN681" s="172"/>
      <c r="EO681" s="172"/>
      <c r="EP681" s="172"/>
      <c r="EQ681" s="172"/>
      <c r="ER681" s="172"/>
      <c r="ES681" s="172"/>
      <c r="ET681" s="172"/>
      <c r="EU681" s="172"/>
      <c r="EV681" s="172"/>
      <c r="EW681" s="172"/>
      <c r="EX681" s="172"/>
      <c r="EY681" s="172"/>
      <c r="EZ681" s="172"/>
      <c r="FA681" s="172"/>
      <c r="FB681" s="172"/>
      <c r="FC681" s="172"/>
      <c r="FD681" s="172"/>
      <c r="FE681" s="172"/>
      <c r="FF681" s="172"/>
      <c r="FG681" s="172"/>
      <c r="FH681" s="172"/>
      <c r="FI681" s="172"/>
      <c r="FJ681" s="172"/>
      <c r="FK681" s="172"/>
      <c r="FL681" s="172"/>
      <c r="FM681" s="172"/>
      <c r="FN681" s="172"/>
      <c r="FO681" s="172"/>
      <c r="FP681" s="172"/>
      <c r="FQ681" s="172"/>
      <c r="FR681" s="172"/>
      <c r="FS681" s="172"/>
      <c r="FT681" s="172"/>
      <c r="FU681" s="172"/>
      <c r="FV681" s="172"/>
      <c r="FW681" s="172"/>
      <c r="FX681" s="172"/>
      <c r="FY681" s="172"/>
      <c r="FZ681" s="172"/>
      <c r="GA681" s="172"/>
      <c r="GB681" s="172"/>
      <c r="GC681" s="172"/>
      <c r="GD681" s="172"/>
      <c r="GE681" s="172"/>
      <c r="GF681" s="172"/>
      <c r="GG681" s="172"/>
      <c r="GH681" s="172"/>
      <c r="GI681" s="172"/>
      <c r="GJ681" s="172"/>
      <c r="GK681" s="172"/>
      <c r="GL681" s="172"/>
      <c r="GM681" s="172"/>
      <c r="GN681" s="172"/>
      <c r="GO681" s="172"/>
      <c r="GP681" s="172"/>
      <c r="GQ681" s="172"/>
      <c r="GR681" s="172"/>
      <c r="GS681" s="172"/>
      <c r="GT681" s="172"/>
      <c r="GU681" s="172"/>
      <c r="GV681" s="172"/>
      <c r="GW681" s="172"/>
      <c r="GX681" s="172"/>
      <c r="GY681" s="172"/>
      <c r="GZ681" s="172"/>
      <c r="HA681" s="172"/>
      <c r="HB681" s="172"/>
      <c r="HC681" s="172"/>
      <c r="HD681" s="172"/>
      <c r="HE681" s="172"/>
      <c r="HF681" s="172"/>
      <c r="HG681" s="172"/>
      <c r="HH681" s="172"/>
      <c r="HI681" s="172"/>
      <c r="HJ681" s="172"/>
      <c r="HK681" s="172"/>
      <c r="HL681" s="172"/>
      <c r="HM681" s="172"/>
      <c r="HN681" s="172"/>
      <c r="HO681" s="172"/>
      <c r="HP681" s="172"/>
      <c r="HQ681" s="172"/>
      <c r="HR681" s="172"/>
      <c r="HS681" s="172"/>
      <c r="HT681" s="172"/>
      <c r="HU681" s="172"/>
      <c r="HV681" s="172"/>
      <c r="HW681" s="172"/>
      <c r="HX681" s="172"/>
      <c r="HY681" s="172"/>
      <c r="HZ681" s="172"/>
      <c r="IA681" s="172"/>
      <c r="IB681" s="172"/>
      <c r="IC681" s="172"/>
      <c r="ID681" s="172"/>
      <c r="IE681" s="172"/>
      <c r="IF681" s="172"/>
      <c r="IG681" s="172"/>
      <c r="IH681" s="172"/>
      <c r="II681" s="172"/>
      <c r="IJ681" s="172"/>
      <c r="IK681" s="172"/>
      <c r="IL681" s="172"/>
      <c r="IM681" s="172"/>
      <c r="IN681" s="172"/>
      <c r="IO681" s="172"/>
      <c r="IP681" s="172"/>
      <c r="IQ681" s="172"/>
      <c r="IR681" s="172"/>
      <c r="IS681" s="172"/>
      <c r="IT681" s="172"/>
      <c r="IU681" s="172"/>
      <c r="IV681" s="172"/>
    </row>
    <row r="682" spans="1:256" x14ac:dyDescent="0.25">
      <c r="A682" s="164"/>
      <c r="B682" s="165"/>
      <c r="C682" s="128">
        <f t="shared" si="106"/>
        <v>1</v>
      </c>
      <c r="D682" s="129">
        <f t="shared" si="107"/>
        <v>1</v>
      </c>
      <c r="E682" s="33">
        <f t="shared" si="108"/>
        <v>55</v>
      </c>
      <c r="F682" s="33">
        <v>5</v>
      </c>
      <c r="G682" s="168">
        <v>44055</v>
      </c>
      <c r="H682" s="169"/>
      <c r="I682" s="170">
        <v>6</v>
      </c>
      <c r="J682" s="171">
        <v>44054</v>
      </c>
      <c r="K682" s="167">
        <v>5</v>
      </c>
      <c r="L682" s="169"/>
      <c r="M682" s="170">
        <v>8</v>
      </c>
      <c r="N682" s="171">
        <v>44053</v>
      </c>
      <c r="O682" s="167">
        <v>5</v>
      </c>
      <c r="P682" s="169"/>
      <c r="Q682" s="170">
        <v>8</v>
      </c>
      <c r="R682" s="171">
        <v>44052</v>
      </c>
      <c r="S682" s="167">
        <v>5</v>
      </c>
      <c r="T682" s="169"/>
      <c r="U682" s="170">
        <v>8</v>
      </c>
      <c r="V682" s="171">
        <v>44051</v>
      </c>
      <c r="W682" s="167">
        <v>5</v>
      </c>
      <c r="X682" s="169"/>
      <c r="Y682" s="170"/>
      <c r="Z682" s="171"/>
      <c r="AA682" s="167">
        <v>0</v>
      </c>
      <c r="AB682" s="169"/>
      <c r="AC682" s="170">
        <v>3</v>
      </c>
      <c r="AD682" s="171">
        <v>44049</v>
      </c>
      <c r="AE682" s="167">
        <v>5</v>
      </c>
      <c r="AF682" s="169"/>
      <c r="AG682" s="170">
        <v>1</v>
      </c>
      <c r="AH682" s="171">
        <v>44048</v>
      </c>
      <c r="AI682" s="167">
        <v>5</v>
      </c>
      <c r="AJ682" s="169"/>
      <c r="AK682" s="170">
        <v>1</v>
      </c>
      <c r="AL682" s="171">
        <v>44047</v>
      </c>
      <c r="AM682" s="167">
        <v>5</v>
      </c>
      <c r="AN682" s="169"/>
      <c r="AO682" s="170"/>
      <c r="AP682" s="171"/>
      <c r="AQ682" s="167">
        <v>0</v>
      </c>
      <c r="AR682" s="169"/>
      <c r="AS682" s="170">
        <v>1</v>
      </c>
      <c r="AT682" s="171">
        <v>44045</v>
      </c>
      <c r="AU682" s="167">
        <v>5</v>
      </c>
      <c r="AV682" s="169"/>
      <c r="AW682" s="170">
        <v>1</v>
      </c>
      <c r="AX682" s="171">
        <v>44044</v>
      </c>
      <c r="AY682" s="167">
        <v>5</v>
      </c>
      <c r="AZ682" s="169"/>
      <c r="BA682" s="170">
        <v>1</v>
      </c>
      <c r="BB682" s="171">
        <v>44043</v>
      </c>
      <c r="BC682" s="167">
        <v>5</v>
      </c>
      <c r="BD682" s="169"/>
      <c r="BE682" s="170">
        <v>1</v>
      </c>
      <c r="BF682" s="171">
        <v>44042</v>
      </c>
      <c r="BG682" s="167">
        <v>5</v>
      </c>
      <c r="BH682" s="169"/>
      <c r="BI682" s="172"/>
      <c r="BJ682" s="172"/>
      <c r="BK682" s="172"/>
      <c r="BL682" s="172"/>
      <c r="BM682" s="172"/>
      <c r="BN682" s="172"/>
      <c r="BO682" s="172"/>
      <c r="BP682" s="172"/>
      <c r="BQ682" s="172"/>
      <c r="BR682" s="172"/>
      <c r="BS682" s="172"/>
      <c r="BT682" s="172"/>
      <c r="BU682" s="172"/>
      <c r="BV682" s="172"/>
      <c r="BW682" s="172"/>
      <c r="BX682" s="172"/>
      <c r="BY682" s="172"/>
      <c r="BZ682" s="172"/>
      <c r="CA682" s="172"/>
      <c r="CB682" s="172"/>
      <c r="CC682" s="172"/>
      <c r="CD682" s="172"/>
      <c r="CE682" s="172"/>
      <c r="CF682" s="172"/>
      <c r="CG682" s="172"/>
      <c r="CH682" s="172"/>
      <c r="CI682" s="172"/>
      <c r="CJ682" s="172"/>
      <c r="CK682" s="172"/>
      <c r="CL682" s="172"/>
      <c r="CM682" s="172"/>
      <c r="CN682" s="172"/>
      <c r="CO682" s="172"/>
      <c r="CP682" s="172"/>
      <c r="CQ682" s="172"/>
      <c r="CR682" s="172"/>
      <c r="CS682" s="172"/>
      <c r="CT682" s="172"/>
      <c r="CU682" s="172"/>
      <c r="CV682" s="172"/>
      <c r="CW682" s="172"/>
      <c r="CX682" s="172"/>
      <c r="CY682" s="172"/>
      <c r="CZ682" s="172"/>
      <c r="DA682" s="172"/>
      <c r="DB682" s="172"/>
      <c r="DC682" s="172"/>
      <c r="DD682" s="172"/>
      <c r="DE682" s="172"/>
      <c r="DF682" s="172"/>
      <c r="DG682" s="172"/>
      <c r="DH682" s="172"/>
      <c r="DI682" s="172"/>
      <c r="DJ682" s="172"/>
      <c r="DK682" s="172"/>
      <c r="DL682" s="172"/>
      <c r="DM682" s="172"/>
      <c r="DN682" s="172"/>
      <c r="DO682" s="172"/>
      <c r="DP682" s="172"/>
      <c r="DQ682" s="172"/>
      <c r="DR682" s="172"/>
      <c r="DS682" s="172"/>
      <c r="DT682" s="172"/>
      <c r="DU682" s="172"/>
      <c r="DV682" s="172"/>
      <c r="DW682" s="172"/>
      <c r="DX682" s="172"/>
      <c r="DY682" s="172"/>
      <c r="DZ682" s="172"/>
      <c r="EA682" s="172"/>
      <c r="EB682" s="172"/>
      <c r="EC682" s="172"/>
      <c r="ED682" s="172"/>
      <c r="EE682" s="172"/>
      <c r="EF682" s="172"/>
      <c r="EG682" s="172"/>
      <c r="EH682" s="172"/>
      <c r="EI682" s="172"/>
      <c r="EJ682" s="172"/>
      <c r="EK682" s="172"/>
      <c r="EL682" s="172"/>
      <c r="EM682" s="172"/>
      <c r="EN682" s="172"/>
      <c r="EO682" s="172"/>
      <c r="EP682" s="172"/>
      <c r="EQ682" s="172"/>
      <c r="ER682" s="172"/>
      <c r="ES682" s="172"/>
      <c r="ET682" s="172"/>
      <c r="EU682" s="172"/>
      <c r="EV682" s="172"/>
      <c r="EW682" s="172"/>
      <c r="EX682" s="172"/>
      <c r="EY682" s="172"/>
      <c r="EZ682" s="172"/>
      <c r="FA682" s="172"/>
      <c r="FB682" s="172"/>
      <c r="FC682" s="172"/>
      <c r="FD682" s="172"/>
      <c r="FE682" s="172"/>
      <c r="FF682" s="172"/>
      <c r="FG682" s="172"/>
      <c r="FH682" s="172"/>
      <c r="FI682" s="172"/>
      <c r="FJ682" s="172"/>
      <c r="FK682" s="172"/>
      <c r="FL682" s="172"/>
      <c r="FM682" s="172"/>
      <c r="FN682" s="172"/>
      <c r="FO682" s="172"/>
      <c r="FP682" s="172"/>
      <c r="FQ682" s="172"/>
      <c r="FR682" s="172"/>
      <c r="FS682" s="172"/>
      <c r="FT682" s="172"/>
      <c r="FU682" s="172"/>
      <c r="FV682" s="172"/>
      <c r="FW682" s="172"/>
      <c r="FX682" s="172"/>
      <c r="FY682" s="172"/>
      <c r="FZ682" s="172"/>
      <c r="GA682" s="172"/>
      <c r="GB682" s="172"/>
      <c r="GC682" s="172"/>
      <c r="GD682" s="172"/>
      <c r="GE682" s="172"/>
      <c r="GF682" s="172"/>
      <c r="GG682" s="172"/>
      <c r="GH682" s="172"/>
      <c r="GI682" s="172"/>
      <c r="GJ682" s="172"/>
      <c r="GK682" s="172"/>
      <c r="GL682" s="172"/>
      <c r="GM682" s="172"/>
      <c r="GN682" s="172"/>
      <c r="GO682" s="172"/>
      <c r="GP682" s="172"/>
      <c r="GQ682" s="172"/>
      <c r="GR682" s="172"/>
      <c r="GS682" s="172"/>
      <c r="GT682" s="172"/>
      <c r="GU682" s="172"/>
      <c r="GV682" s="172"/>
      <c r="GW682" s="172"/>
      <c r="GX682" s="172"/>
      <c r="GY682" s="172"/>
      <c r="GZ682" s="172"/>
      <c r="HA682" s="172"/>
      <c r="HB682" s="172"/>
      <c r="HC682" s="172"/>
      <c r="HD682" s="172"/>
      <c r="HE682" s="172"/>
      <c r="HF682" s="172"/>
      <c r="HG682" s="172"/>
      <c r="HH682" s="172"/>
      <c r="HI682" s="172"/>
      <c r="HJ682" s="172"/>
      <c r="HK682" s="172"/>
      <c r="HL682" s="172"/>
      <c r="HM682" s="172"/>
      <c r="HN682" s="172"/>
      <c r="HO682" s="172"/>
      <c r="HP682" s="172"/>
      <c r="HQ682" s="172"/>
      <c r="HR682" s="172"/>
      <c r="HS682" s="172"/>
      <c r="HT682" s="172"/>
      <c r="HU682" s="172"/>
      <c r="HV682" s="172"/>
      <c r="HW682" s="172"/>
      <c r="HX682" s="172"/>
      <c r="HY682" s="172"/>
      <c r="HZ682" s="172"/>
      <c r="IA682" s="172"/>
      <c r="IB682" s="172"/>
      <c r="IC682" s="172"/>
      <c r="ID682" s="172"/>
      <c r="IE682" s="172"/>
      <c r="IF682" s="172"/>
      <c r="IG682" s="172"/>
      <c r="IH682" s="172"/>
      <c r="II682" s="172"/>
      <c r="IJ682" s="172"/>
      <c r="IK682" s="172"/>
      <c r="IL682" s="172"/>
      <c r="IM682" s="172"/>
      <c r="IN682" s="172"/>
      <c r="IO682" s="172"/>
      <c r="IP682" s="172"/>
      <c r="IQ682" s="172"/>
      <c r="IR682" s="172"/>
      <c r="IS682" s="172"/>
      <c r="IT682" s="172"/>
      <c r="IU682" s="172"/>
      <c r="IV682" s="172"/>
    </row>
    <row r="683" spans="1:256" x14ac:dyDescent="0.25">
      <c r="A683" s="164"/>
      <c r="B683" s="165"/>
      <c r="C683" s="128">
        <f t="shared" si="106"/>
        <v>1</v>
      </c>
      <c r="D683" s="129">
        <f t="shared" si="107"/>
        <v>1</v>
      </c>
      <c r="E683" s="33">
        <f t="shared" si="108"/>
        <v>10</v>
      </c>
      <c r="F683" s="33">
        <v>5</v>
      </c>
      <c r="G683" s="168">
        <v>44055</v>
      </c>
      <c r="H683" s="169"/>
      <c r="I683" s="170"/>
      <c r="J683" s="171"/>
      <c r="K683" s="167">
        <v>0</v>
      </c>
      <c r="L683" s="169"/>
      <c r="M683" s="170">
        <v>8</v>
      </c>
      <c r="N683" s="171">
        <v>44053</v>
      </c>
      <c r="O683" s="167">
        <v>5</v>
      </c>
      <c r="P683" s="169"/>
      <c r="Q683" s="170"/>
      <c r="R683" s="171"/>
      <c r="S683" s="167">
        <v>0</v>
      </c>
      <c r="T683" s="169"/>
      <c r="U683" s="170"/>
      <c r="V683" s="171"/>
      <c r="W683" s="167">
        <v>0</v>
      </c>
      <c r="X683" s="169"/>
      <c r="Y683" s="170">
        <v>5</v>
      </c>
      <c r="Z683" s="171">
        <v>44050</v>
      </c>
      <c r="AA683" s="167">
        <v>5</v>
      </c>
      <c r="AB683" s="169"/>
      <c r="AC683" s="170"/>
      <c r="AD683" s="171"/>
      <c r="AE683" s="167"/>
      <c r="AF683" s="169"/>
      <c r="AG683" s="170"/>
      <c r="AH683" s="171"/>
      <c r="AI683" s="167"/>
      <c r="AJ683" s="169"/>
      <c r="AK683" s="170"/>
      <c r="AL683" s="171"/>
      <c r="AM683" s="167"/>
      <c r="AN683" s="169"/>
      <c r="AO683" s="170"/>
      <c r="AP683" s="171"/>
      <c r="AQ683" s="167"/>
      <c r="AR683" s="169"/>
      <c r="AS683" s="170"/>
      <c r="AT683" s="171"/>
      <c r="AU683" s="167"/>
      <c r="AV683" s="169"/>
      <c r="AW683" s="170"/>
      <c r="AX683" s="171"/>
      <c r="AY683" s="167"/>
      <c r="AZ683" s="169"/>
      <c r="BA683" s="170"/>
      <c r="BB683" s="171"/>
      <c r="BC683" s="167"/>
      <c r="BD683" s="169"/>
      <c r="BE683" s="170"/>
      <c r="BF683" s="171"/>
      <c r="BG683" s="167"/>
      <c r="BH683" s="169"/>
      <c r="BI683" s="172"/>
      <c r="BJ683" s="172"/>
      <c r="BK683" s="172"/>
      <c r="BL683" s="172"/>
      <c r="BM683" s="172"/>
      <c r="BN683" s="172"/>
      <c r="BO683" s="172"/>
      <c r="BP683" s="172"/>
      <c r="BQ683" s="172"/>
      <c r="BR683" s="172"/>
      <c r="BS683" s="172"/>
      <c r="BT683" s="172"/>
      <c r="BU683" s="172"/>
      <c r="BV683" s="172"/>
      <c r="BW683" s="172"/>
      <c r="BX683" s="172"/>
      <c r="BY683" s="172"/>
      <c r="BZ683" s="172"/>
      <c r="CA683" s="172"/>
      <c r="CB683" s="172"/>
      <c r="CC683" s="172"/>
      <c r="CD683" s="172"/>
      <c r="CE683" s="172"/>
      <c r="CF683" s="172"/>
      <c r="CG683" s="172"/>
      <c r="CH683" s="172"/>
      <c r="CI683" s="172"/>
      <c r="CJ683" s="172"/>
      <c r="CK683" s="172"/>
      <c r="CL683" s="172"/>
      <c r="CM683" s="172"/>
      <c r="CN683" s="172"/>
      <c r="CO683" s="172"/>
      <c r="CP683" s="172"/>
      <c r="CQ683" s="172"/>
      <c r="CR683" s="172"/>
      <c r="CS683" s="172"/>
      <c r="CT683" s="172"/>
      <c r="CU683" s="172"/>
      <c r="CV683" s="172"/>
      <c r="CW683" s="172"/>
      <c r="CX683" s="172"/>
      <c r="CY683" s="172"/>
      <c r="CZ683" s="172"/>
      <c r="DA683" s="172"/>
      <c r="DB683" s="172"/>
      <c r="DC683" s="172"/>
      <c r="DD683" s="172"/>
      <c r="DE683" s="172"/>
      <c r="DF683" s="172"/>
      <c r="DG683" s="172"/>
      <c r="DH683" s="172"/>
      <c r="DI683" s="172"/>
      <c r="DJ683" s="172"/>
      <c r="DK683" s="172"/>
      <c r="DL683" s="172"/>
      <c r="DM683" s="172"/>
      <c r="DN683" s="172"/>
      <c r="DO683" s="172"/>
      <c r="DP683" s="172"/>
      <c r="DQ683" s="172"/>
      <c r="DR683" s="172"/>
      <c r="DS683" s="172"/>
      <c r="DT683" s="172"/>
      <c r="DU683" s="172"/>
      <c r="DV683" s="172"/>
      <c r="DW683" s="172"/>
      <c r="DX683" s="172"/>
      <c r="DY683" s="172"/>
      <c r="DZ683" s="172"/>
      <c r="EA683" s="172"/>
      <c r="EB683" s="172"/>
      <c r="EC683" s="172"/>
      <c r="ED683" s="172"/>
      <c r="EE683" s="172"/>
      <c r="EF683" s="172"/>
      <c r="EG683" s="172"/>
      <c r="EH683" s="172"/>
      <c r="EI683" s="172"/>
      <c r="EJ683" s="172"/>
      <c r="EK683" s="172"/>
      <c r="EL683" s="172"/>
      <c r="EM683" s="172"/>
      <c r="EN683" s="172"/>
      <c r="EO683" s="172"/>
      <c r="EP683" s="172"/>
      <c r="EQ683" s="172"/>
      <c r="ER683" s="172"/>
      <c r="ES683" s="172"/>
      <c r="ET683" s="172"/>
      <c r="EU683" s="172"/>
      <c r="EV683" s="172"/>
      <c r="EW683" s="172"/>
      <c r="EX683" s="172"/>
      <c r="EY683" s="172"/>
      <c r="EZ683" s="172"/>
      <c r="FA683" s="172"/>
      <c r="FB683" s="172"/>
      <c r="FC683" s="172"/>
      <c r="FD683" s="172"/>
      <c r="FE683" s="172"/>
      <c r="FF683" s="172"/>
      <c r="FG683" s="172"/>
      <c r="FH683" s="172"/>
      <c r="FI683" s="172"/>
      <c r="FJ683" s="172"/>
      <c r="FK683" s="172"/>
      <c r="FL683" s="172"/>
      <c r="FM683" s="172"/>
      <c r="FN683" s="172"/>
      <c r="FO683" s="172"/>
      <c r="FP683" s="172"/>
      <c r="FQ683" s="172"/>
      <c r="FR683" s="172"/>
      <c r="FS683" s="172"/>
      <c r="FT683" s="172"/>
      <c r="FU683" s="172"/>
      <c r="FV683" s="172"/>
      <c r="FW683" s="172"/>
      <c r="FX683" s="172"/>
      <c r="FY683" s="172"/>
      <c r="FZ683" s="172"/>
      <c r="GA683" s="172"/>
      <c r="GB683" s="172"/>
      <c r="GC683" s="172"/>
      <c r="GD683" s="172"/>
      <c r="GE683" s="172"/>
      <c r="GF683" s="172"/>
      <c r="GG683" s="172"/>
      <c r="GH683" s="172"/>
      <c r="GI683" s="172"/>
      <c r="GJ683" s="172"/>
      <c r="GK683" s="172"/>
      <c r="GL683" s="172"/>
      <c r="GM683" s="172"/>
      <c r="GN683" s="172"/>
      <c r="GO683" s="172"/>
      <c r="GP683" s="172"/>
      <c r="GQ683" s="172"/>
      <c r="GR683" s="172"/>
      <c r="GS683" s="172"/>
      <c r="GT683" s="172"/>
      <c r="GU683" s="172"/>
      <c r="GV683" s="172"/>
      <c r="GW683" s="172"/>
      <c r="GX683" s="172"/>
      <c r="GY683" s="172"/>
      <c r="GZ683" s="172"/>
      <c r="HA683" s="172"/>
      <c r="HB683" s="172"/>
      <c r="HC683" s="172"/>
      <c r="HD683" s="172"/>
      <c r="HE683" s="172"/>
      <c r="HF683" s="172"/>
      <c r="HG683" s="172"/>
      <c r="HH683" s="172"/>
      <c r="HI683" s="172"/>
      <c r="HJ683" s="172"/>
      <c r="HK683" s="172"/>
      <c r="HL683" s="172"/>
      <c r="HM683" s="172"/>
      <c r="HN683" s="172"/>
      <c r="HO683" s="172"/>
      <c r="HP683" s="172"/>
      <c r="HQ683" s="172"/>
      <c r="HR683" s="172"/>
      <c r="HS683" s="172"/>
      <c r="HT683" s="172"/>
      <c r="HU683" s="172"/>
      <c r="HV683" s="172"/>
      <c r="HW683" s="172"/>
      <c r="HX683" s="172"/>
      <c r="HY683" s="172"/>
      <c r="HZ683" s="172"/>
      <c r="IA683" s="172"/>
      <c r="IB683" s="172"/>
      <c r="IC683" s="172"/>
      <c r="ID683" s="172"/>
      <c r="IE683" s="172"/>
      <c r="IF683" s="172"/>
      <c r="IG683" s="172"/>
      <c r="IH683" s="172"/>
      <c r="II683" s="172"/>
      <c r="IJ683" s="172"/>
      <c r="IK683" s="172"/>
      <c r="IL683" s="172"/>
      <c r="IM683" s="172"/>
      <c r="IN683" s="172"/>
      <c r="IO683" s="172"/>
      <c r="IP683" s="172"/>
      <c r="IQ683" s="172"/>
      <c r="IR683" s="172"/>
      <c r="IS683" s="172"/>
      <c r="IT683" s="172"/>
      <c r="IU683" s="172"/>
      <c r="IV683" s="172"/>
    </row>
    <row r="684" spans="1:256" x14ac:dyDescent="0.25">
      <c r="A684" s="164">
        <v>44055</v>
      </c>
      <c r="B684" s="165">
        <v>0.66666666666666663</v>
      </c>
      <c r="C684" s="128">
        <f t="shared" si="106"/>
        <v>2</v>
      </c>
      <c r="D684" s="129">
        <f t="shared" si="107"/>
        <v>2</v>
      </c>
      <c r="E684" s="33">
        <f t="shared" si="108"/>
        <v>130</v>
      </c>
      <c r="F684" s="33">
        <v>5</v>
      </c>
      <c r="G684" s="168">
        <v>44055</v>
      </c>
      <c r="H684" s="169"/>
      <c r="I684" s="170">
        <v>6</v>
      </c>
      <c r="J684" s="171">
        <v>44054</v>
      </c>
      <c r="K684" s="167">
        <v>10</v>
      </c>
      <c r="L684" s="169"/>
      <c r="M684" s="170">
        <v>8</v>
      </c>
      <c r="N684" s="171">
        <v>44053</v>
      </c>
      <c r="O684" s="167">
        <v>10</v>
      </c>
      <c r="P684" s="169"/>
      <c r="Q684" s="170">
        <v>8</v>
      </c>
      <c r="R684" s="171">
        <v>44052</v>
      </c>
      <c r="S684" s="167">
        <v>10</v>
      </c>
      <c r="T684" s="169"/>
      <c r="U684" s="170">
        <v>8</v>
      </c>
      <c r="V684" s="171">
        <v>44051</v>
      </c>
      <c r="W684" s="167">
        <v>10</v>
      </c>
      <c r="X684" s="169"/>
      <c r="Y684" s="170">
        <v>5</v>
      </c>
      <c r="Z684" s="171">
        <v>44050</v>
      </c>
      <c r="AA684" s="167">
        <v>10</v>
      </c>
      <c r="AB684" s="169"/>
      <c r="AC684" s="170">
        <v>3</v>
      </c>
      <c r="AD684" s="171">
        <v>44049</v>
      </c>
      <c r="AE684" s="167">
        <v>10</v>
      </c>
      <c r="AF684" s="169"/>
      <c r="AG684" s="170">
        <v>1</v>
      </c>
      <c r="AH684" s="171">
        <v>44048</v>
      </c>
      <c r="AI684" s="167">
        <v>10</v>
      </c>
      <c r="AJ684" s="169"/>
      <c r="AK684" s="170">
        <v>1</v>
      </c>
      <c r="AL684" s="171">
        <v>44047</v>
      </c>
      <c r="AM684" s="167">
        <v>10</v>
      </c>
      <c r="AN684" s="169"/>
      <c r="AO684" s="170">
        <v>1</v>
      </c>
      <c r="AP684" s="171">
        <v>44046</v>
      </c>
      <c r="AQ684" s="167">
        <v>10</v>
      </c>
      <c r="AR684" s="169"/>
      <c r="AS684" s="170">
        <v>1</v>
      </c>
      <c r="AT684" s="171">
        <v>44045</v>
      </c>
      <c r="AU684" s="167">
        <v>10</v>
      </c>
      <c r="AV684" s="169"/>
      <c r="AW684" s="170">
        <v>1</v>
      </c>
      <c r="AX684" s="171">
        <v>44044</v>
      </c>
      <c r="AY684" s="167">
        <v>10</v>
      </c>
      <c r="AZ684" s="169"/>
      <c r="BA684" s="170">
        <v>1</v>
      </c>
      <c r="BB684" s="171">
        <v>44043</v>
      </c>
      <c r="BC684" s="167">
        <v>10</v>
      </c>
      <c r="BD684" s="169"/>
      <c r="BE684" s="170">
        <v>1</v>
      </c>
      <c r="BF684" s="171">
        <v>44042</v>
      </c>
      <c r="BG684" s="167">
        <v>10</v>
      </c>
      <c r="BH684" s="169"/>
      <c r="BI684" s="172"/>
      <c r="BJ684" s="172"/>
      <c r="BK684" s="172"/>
      <c r="BL684" s="172"/>
      <c r="BM684" s="172"/>
      <c r="BN684" s="172"/>
      <c r="BO684" s="172"/>
      <c r="BP684" s="172"/>
      <c r="BQ684" s="172"/>
      <c r="BR684" s="172"/>
      <c r="BS684" s="172"/>
      <c r="BT684" s="172"/>
      <c r="BU684" s="172"/>
      <c r="BV684" s="172"/>
      <c r="BW684" s="172"/>
      <c r="BX684" s="172"/>
      <c r="BY684" s="172"/>
      <c r="BZ684" s="172"/>
      <c r="CA684" s="172"/>
      <c r="CB684" s="172"/>
      <c r="CC684" s="172"/>
      <c r="CD684" s="172"/>
      <c r="CE684" s="172"/>
      <c r="CF684" s="172"/>
      <c r="CG684" s="172"/>
      <c r="CH684" s="172"/>
      <c r="CI684" s="172"/>
      <c r="CJ684" s="172"/>
      <c r="CK684" s="172"/>
      <c r="CL684" s="172"/>
      <c r="CM684" s="172"/>
      <c r="CN684" s="172"/>
      <c r="CO684" s="172"/>
      <c r="CP684" s="172"/>
      <c r="CQ684" s="172"/>
      <c r="CR684" s="172"/>
      <c r="CS684" s="172"/>
      <c r="CT684" s="172"/>
      <c r="CU684" s="172"/>
      <c r="CV684" s="172"/>
      <c r="CW684" s="172"/>
      <c r="CX684" s="172"/>
      <c r="CY684" s="172"/>
      <c r="CZ684" s="172"/>
      <c r="DA684" s="172"/>
      <c r="DB684" s="172"/>
      <c r="DC684" s="172"/>
      <c r="DD684" s="172"/>
      <c r="DE684" s="172"/>
      <c r="DF684" s="172"/>
      <c r="DG684" s="172"/>
      <c r="DH684" s="172"/>
      <c r="DI684" s="172"/>
      <c r="DJ684" s="172"/>
      <c r="DK684" s="172"/>
      <c r="DL684" s="172"/>
      <c r="DM684" s="172"/>
      <c r="DN684" s="172"/>
      <c r="DO684" s="172"/>
      <c r="DP684" s="172"/>
      <c r="DQ684" s="172"/>
      <c r="DR684" s="172"/>
      <c r="DS684" s="172"/>
      <c r="DT684" s="172"/>
      <c r="DU684" s="172"/>
      <c r="DV684" s="172"/>
      <c r="DW684" s="172"/>
      <c r="DX684" s="172"/>
      <c r="DY684" s="172"/>
      <c r="DZ684" s="172"/>
      <c r="EA684" s="172"/>
      <c r="EB684" s="172"/>
      <c r="EC684" s="172"/>
      <c r="ED684" s="172"/>
      <c r="EE684" s="172"/>
      <c r="EF684" s="172"/>
      <c r="EG684" s="172"/>
      <c r="EH684" s="172"/>
      <c r="EI684" s="172"/>
      <c r="EJ684" s="172"/>
      <c r="EK684" s="172"/>
      <c r="EL684" s="172"/>
      <c r="EM684" s="172"/>
      <c r="EN684" s="172"/>
      <c r="EO684" s="172"/>
      <c r="EP684" s="172"/>
      <c r="EQ684" s="172"/>
      <c r="ER684" s="172"/>
      <c r="ES684" s="172"/>
      <c r="ET684" s="172"/>
      <c r="EU684" s="172"/>
      <c r="EV684" s="172"/>
      <c r="EW684" s="172"/>
      <c r="EX684" s="172"/>
      <c r="EY684" s="172"/>
      <c r="EZ684" s="172"/>
      <c r="FA684" s="172"/>
      <c r="FB684" s="172"/>
      <c r="FC684" s="172"/>
      <c r="FD684" s="172"/>
      <c r="FE684" s="172"/>
      <c r="FF684" s="172"/>
      <c r="FG684" s="172"/>
      <c r="FH684" s="172"/>
      <c r="FI684" s="172"/>
      <c r="FJ684" s="172"/>
      <c r="FK684" s="172"/>
      <c r="FL684" s="172"/>
      <c r="FM684" s="172"/>
      <c r="FN684" s="172"/>
      <c r="FO684" s="172"/>
      <c r="FP684" s="172"/>
      <c r="FQ684" s="172"/>
      <c r="FR684" s="172"/>
      <c r="FS684" s="172"/>
      <c r="FT684" s="172"/>
      <c r="FU684" s="172"/>
      <c r="FV684" s="172"/>
      <c r="FW684" s="172"/>
      <c r="FX684" s="172"/>
      <c r="FY684" s="172"/>
      <c r="FZ684" s="172"/>
      <c r="GA684" s="172"/>
      <c r="GB684" s="172"/>
      <c r="GC684" s="172"/>
      <c r="GD684" s="172"/>
      <c r="GE684" s="172"/>
      <c r="GF684" s="172"/>
      <c r="GG684" s="172"/>
      <c r="GH684" s="172"/>
      <c r="GI684" s="172"/>
      <c r="GJ684" s="172"/>
      <c r="GK684" s="172"/>
      <c r="GL684" s="172"/>
      <c r="GM684" s="172"/>
      <c r="GN684" s="172"/>
      <c r="GO684" s="172"/>
      <c r="GP684" s="172"/>
      <c r="GQ684" s="172"/>
      <c r="GR684" s="172"/>
      <c r="GS684" s="172"/>
      <c r="GT684" s="172"/>
      <c r="GU684" s="172"/>
      <c r="GV684" s="172"/>
      <c r="GW684" s="172"/>
      <c r="GX684" s="172"/>
      <c r="GY684" s="172"/>
      <c r="GZ684" s="172"/>
      <c r="HA684" s="172"/>
      <c r="HB684" s="172"/>
      <c r="HC684" s="172"/>
      <c r="HD684" s="172"/>
      <c r="HE684" s="172"/>
      <c r="HF684" s="172"/>
      <c r="HG684" s="172"/>
      <c r="HH684" s="172"/>
      <c r="HI684" s="172"/>
      <c r="HJ684" s="172"/>
      <c r="HK684" s="172"/>
      <c r="HL684" s="172"/>
      <c r="HM684" s="172"/>
      <c r="HN684" s="172"/>
      <c r="HO684" s="172"/>
      <c r="HP684" s="172"/>
      <c r="HQ684" s="172"/>
      <c r="HR684" s="172"/>
      <c r="HS684" s="172"/>
      <c r="HT684" s="172"/>
      <c r="HU684" s="172"/>
      <c r="HV684" s="172"/>
      <c r="HW684" s="172"/>
      <c r="HX684" s="172"/>
      <c r="HY684" s="172"/>
      <c r="HZ684" s="172"/>
      <c r="IA684" s="172"/>
      <c r="IB684" s="172"/>
      <c r="IC684" s="172"/>
      <c r="ID684" s="172"/>
      <c r="IE684" s="172"/>
      <c r="IF684" s="172"/>
      <c r="IG684" s="172"/>
      <c r="IH684" s="172"/>
      <c r="II684" s="172"/>
      <c r="IJ684" s="172"/>
      <c r="IK684" s="172"/>
      <c r="IL684" s="172"/>
      <c r="IM684" s="172"/>
      <c r="IN684" s="172"/>
      <c r="IO684" s="172"/>
      <c r="IP684" s="172"/>
      <c r="IQ684" s="172"/>
      <c r="IR684" s="172"/>
      <c r="IS684" s="172"/>
      <c r="IT684" s="172"/>
      <c r="IU684" s="172"/>
      <c r="IV684" s="172"/>
    </row>
    <row r="685" spans="1:256" x14ac:dyDescent="0.25">
      <c r="A685" s="164"/>
      <c r="B685" s="165"/>
      <c r="C685" s="128">
        <f t="shared" si="106"/>
        <v>1</v>
      </c>
      <c r="D685" s="129">
        <f t="shared" si="107"/>
        <v>1</v>
      </c>
      <c r="E685" s="33">
        <f t="shared" si="108"/>
        <v>55</v>
      </c>
      <c r="F685" s="33">
        <v>5</v>
      </c>
      <c r="G685" s="168">
        <v>44055</v>
      </c>
      <c r="H685" s="169"/>
      <c r="I685" s="170">
        <v>6</v>
      </c>
      <c r="J685" s="171">
        <v>44054</v>
      </c>
      <c r="K685" s="167">
        <v>5</v>
      </c>
      <c r="L685" s="169"/>
      <c r="M685" s="170">
        <v>8</v>
      </c>
      <c r="N685" s="171">
        <v>44053</v>
      </c>
      <c r="O685" s="167">
        <v>5</v>
      </c>
      <c r="P685" s="169"/>
      <c r="Q685" s="170">
        <v>8</v>
      </c>
      <c r="R685" s="171">
        <v>44052</v>
      </c>
      <c r="S685" s="167">
        <v>5</v>
      </c>
      <c r="T685" s="169"/>
      <c r="U685" s="170">
        <v>8</v>
      </c>
      <c r="V685" s="171">
        <v>44051</v>
      </c>
      <c r="W685" s="167">
        <v>5</v>
      </c>
      <c r="X685" s="169"/>
      <c r="Y685" s="170"/>
      <c r="Z685" s="171"/>
      <c r="AA685" s="167">
        <v>0</v>
      </c>
      <c r="AB685" s="169"/>
      <c r="AC685" s="170"/>
      <c r="AD685" s="171"/>
      <c r="AE685" s="167">
        <v>0</v>
      </c>
      <c r="AF685" s="169"/>
      <c r="AG685" s="170">
        <v>1</v>
      </c>
      <c r="AH685" s="171">
        <v>44048</v>
      </c>
      <c r="AI685" s="167">
        <v>5</v>
      </c>
      <c r="AJ685" s="169"/>
      <c r="AK685" s="170">
        <v>1</v>
      </c>
      <c r="AL685" s="171">
        <v>44047</v>
      </c>
      <c r="AM685" s="167">
        <v>5</v>
      </c>
      <c r="AN685" s="169"/>
      <c r="AO685" s="170">
        <v>1</v>
      </c>
      <c r="AP685" s="171">
        <v>44046</v>
      </c>
      <c r="AQ685" s="167">
        <v>5</v>
      </c>
      <c r="AR685" s="169"/>
      <c r="AS685" s="170">
        <v>1</v>
      </c>
      <c r="AT685" s="171">
        <v>44045</v>
      </c>
      <c r="AU685" s="167">
        <v>5</v>
      </c>
      <c r="AV685" s="169"/>
      <c r="AW685" s="170">
        <v>1</v>
      </c>
      <c r="AX685" s="171">
        <v>44044</v>
      </c>
      <c r="AY685" s="167">
        <v>5</v>
      </c>
      <c r="AZ685" s="169"/>
      <c r="BA685" s="170">
        <v>1</v>
      </c>
      <c r="BB685" s="171">
        <v>44043</v>
      </c>
      <c r="BC685" s="167">
        <v>5</v>
      </c>
      <c r="BD685" s="169"/>
      <c r="BE685" s="170">
        <v>1</v>
      </c>
      <c r="BF685" s="171">
        <v>44042</v>
      </c>
      <c r="BG685" s="167">
        <v>5</v>
      </c>
      <c r="BH685" s="169"/>
      <c r="BI685" s="172"/>
      <c r="BJ685" s="172"/>
      <c r="BK685" s="172"/>
      <c r="BL685" s="172"/>
      <c r="BM685" s="172"/>
      <c r="BN685" s="172"/>
      <c r="BO685" s="172"/>
      <c r="BP685" s="172"/>
      <c r="BQ685" s="172"/>
      <c r="BR685" s="172"/>
      <c r="BS685" s="172"/>
      <c r="BT685" s="172"/>
      <c r="BU685" s="172"/>
      <c r="BV685" s="172"/>
      <c r="BW685" s="172"/>
      <c r="BX685" s="172"/>
      <c r="BY685" s="172"/>
      <c r="BZ685" s="172"/>
      <c r="CA685" s="172"/>
      <c r="CB685" s="172"/>
      <c r="CC685" s="172"/>
      <c r="CD685" s="172"/>
      <c r="CE685" s="172"/>
      <c r="CF685" s="172"/>
      <c r="CG685" s="172"/>
      <c r="CH685" s="172"/>
      <c r="CI685" s="172"/>
      <c r="CJ685" s="172"/>
      <c r="CK685" s="172"/>
      <c r="CL685" s="172"/>
      <c r="CM685" s="172"/>
      <c r="CN685" s="172"/>
      <c r="CO685" s="172"/>
      <c r="CP685" s="172"/>
      <c r="CQ685" s="172"/>
      <c r="CR685" s="172"/>
      <c r="CS685" s="172"/>
      <c r="CT685" s="172"/>
      <c r="CU685" s="172"/>
      <c r="CV685" s="172"/>
      <c r="CW685" s="172"/>
      <c r="CX685" s="172"/>
      <c r="CY685" s="172"/>
      <c r="CZ685" s="172"/>
      <c r="DA685" s="172"/>
      <c r="DB685" s="172"/>
      <c r="DC685" s="172"/>
      <c r="DD685" s="172"/>
      <c r="DE685" s="172"/>
      <c r="DF685" s="172"/>
      <c r="DG685" s="172"/>
      <c r="DH685" s="172"/>
      <c r="DI685" s="172"/>
      <c r="DJ685" s="172"/>
      <c r="DK685" s="172"/>
      <c r="DL685" s="172"/>
      <c r="DM685" s="172"/>
      <c r="DN685" s="172"/>
      <c r="DO685" s="172"/>
      <c r="DP685" s="172"/>
      <c r="DQ685" s="172"/>
      <c r="DR685" s="172"/>
      <c r="DS685" s="172"/>
      <c r="DT685" s="172"/>
      <c r="DU685" s="172"/>
      <c r="DV685" s="172"/>
      <c r="DW685" s="172"/>
      <c r="DX685" s="172"/>
      <c r="DY685" s="172"/>
      <c r="DZ685" s="172"/>
      <c r="EA685" s="172"/>
      <c r="EB685" s="172"/>
      <c r="EC685" s="172"/>
      <c r="ED685" s="172"/>
      <c r="EE685" s="172"/>
      <c r="EF685" s="172"/>
      <c r="EG685" s="172"/>
      <c r="EH685" s="172"/>
      <c r="EI685" s="172"/>
      <c r="EJ685" s="172"/>
      <c r="EK685" s="172"/>
      <c r="EL685" s="172"/>
      <c r="EM685" s="172"/>
      <c r="EN685" s="172"/>
      <c r="EO685" s="172"/>
      <c r="EP685" s="172"/>
      <c r="EQ685" s="172"/>
      <c r="ER685" s="172"/>
      <c r="ES685" s="172"/>
      <c r="ET685" s="172"/>
      <c r="EU685" s="172"/>
      <c r="EV685" s="172"/>
      <c r="EW685" s="172"/>
      <c r="EX685" s="172"/>
      <c r="EY685" s="172"/>
      <c r="EZ685" s="172"/>
      <c r="FA685" s="172"/>
      <c r="FB685" s="172"/>
      <c r="FC685" s="172"/>
      <c r="FD685" s="172"/>
      <c r="FE685" s="172"/>
      <c r="FF685" s="172"/>
      <c r="FG685" s="172"/>
      <c r="FH685" s="172"/>
      <c r="FI685" s="172"/>
      <c r="FJ685" s="172"/>
      <c r="FK685" s="172"/>
      <c r="FL685" s="172"/>
      <c r="FM685" s="172"/>
      <c r="FN685" s="172"/>
      <c r="FO685" s="172"/>
      <c r="FP685" s="172"/>
      <c r="FQ685" s="172"/>
      <c r="FR685" s="172"/>
      <c r="FS685" s="172"/>
      <c r="FT685" s="172"/>
      <c r="FU685" s="172"/>
      <c r="FV685" s="172"/>
      <c r="FW685" s="172"/>
      <c r="FX685" s="172"/>
      <c r="FY685" s="172"/>
      <c r="FZ685" s="172"/>
      <c r="GA685" s="172"/>
      <c r="GB685" s="172"/>
      <c r="GC685" s="172"/>
      <c r="GD685" s="172"/>
      <c r="GE685" s="172"/>
      <c r="GF685" s="172"/>
      <c r="GG685" s="172"/>
      <c r="GH685" s="172"/>
      <c r="GI685" s="172"/>
      <c r="GJ685" s="172"/>
      <c r="GK685" s="172"/>
      <c r="GL685" s="172"/>
      <c r="GM685" s="172"/>
      <c r="GN685" s="172"/>
      <c r="GO685" s="172"/>
      <c r="GP685" s="172"/>
      <c r="GQ685" s="172"/>
      <c r="GR685" s="172"/>
      <c r="GS685" s="172"/>
      <c r="GT685" s="172"/>
      <c r="GU685" s="172"/>
      <c r="GV685" s="172"/>
      <c r="GW685" s="172"/>
      <c r="GX685" s="172"/>
      <c r="GY685" s="172"/>
      <c r="GZ685" s="172"/>
      <c r="HA685" s="172"/>
      <c r="HB685" s="172"/>
      <c r="HC685" s="172"/>
      <c r="HD685" s="172"/>
      <c r="HE685" s="172"/>
      <c r="HF685" s="172"/>
      <c r="HG685" s="172"/>
      <c r="HH685" s="172"/>
      <c r="HI685" s="172"/>
      <c r="HJ685" s="172"/>
      <c r="HK685" s="172"/>
      <c r="HL685" s="172"/>
      <c r="HM685" s="172"/>
      <c r="HN685" s="172"/>
      <c r="HO685" s="172"/>
      <c r="HP685" s="172"/>
      <c r="HQ685" s="172"/>
      <c r="HR685" s="172"/>
      <c r="HS685" s="172"/>
      <c r="HT685" s="172"/>
      <c r="HU685" s="172"/>
      <c r="HV685" s="172"/>
      <c r="HW685" s="172"/>
      <c r="HX685" s="172"/>
      <c r="HY685" s="172"/>
      <c r="HZ685" s="172"/>
      <c r="IA685" s="172"/>
      <c r="IB685" s="172"/>
      <c r="IC685" s="172"/>
      <c r="ID685" s="172"/>
      <c r="IE685" s="172"/>
      <c r="IF685" s="172"/>
      <c r="IG685" s="172"/>
      <c r="IH685" s="172"/>
      <c r="II685" s="172"/>
      <c r="IJ685" s="172"/>
      <c r="IK685" s="172"/>
      <c r="IL685" s="172"/>
      <c r="IM685" s="172"/>
      <c r="IN685" s="172"/>
      <c r="IO685" s="172"/>
      <c r="IP685" s="172"/>
      <c r="IQ685" s="172"/>
      <c r="IR685" s="172"/>
      <c r="IS685" s="172"/>
      <c r="IT685" s="172"/>
      <c r="IU685" s="172"/>
      <c r="IV685" s="172"/>
    </row>
    <row r="686" spans="1:256" x14ac:dyDescent="0.25">
      <c r="A686" s="164"/>
      <c r="B686" s="165"/>
      <c r="C686" s="128">
        <f t="shared" si="106"/>
        <v>1</v>
      </c>
      <c r="D686" s="129">
        <f t="shared" si="107"/>
        <v>1</v>
      </c>
      <c r="E686" s="33">
        <f t="shared" si="108"/>
        <v>5</v>
      </c>
      <c r="F686" s="33">
        <v>5</v>
      </c>
      <c r="G686" s="168">
        <v>44055</v>
      </c>
      <c r="H686" s="169"/>
      <c r="I686" s="170">
        <v>6</v>
      </c>
      <c r="J686" s="171">
        <v>44054</v>
      </c>
      <c r="K686" s="167">
        <v>5</v>
      </c>
      <c r="L686" s="169"/>
      <c r="M686" s="170"/>
      <c r="N686" s="171"/>
      <c r="O686" s="167"/>
      <c r="P686" s="169"/>
      <c r="Q686" s="170"/>
      <c r="R686" s="171"/>
      <c r="S686" s="167"/>
      <c r="T686" s="169"/>
      <c r="U686" s="170"/>
      <c r="V686" s="171"/>
      <c r="W686" s="167"/>
      <c r="X686" s="169"/>
      <c r="Y686" s="170"/>
      <c r="Z686" s="171"/>
      <c r="AA686" s="167"/>
      <c r="AB686" s="169"/>
      <c r="AC686" s="170"/>
      <c r="AD686" s="171"/>
      <c r="AE686" s="167"/>
      <c r="AF686" s="169"/>
      <c r="AG686" s="170"/>
      <c r="AH686" s="171"/>
      <c r="AI686" s="167"/>
      <c r="AJ686" s="169"/>
      <c r="AK686" s="170"/>
      <c r="AL686" s="171"/>
      <c r="AM686" s="167"/>
      <c r="AN686" s="169"/>
      <c r="AO686" s="170"/>
      <c r="AP686" s="171"/>
      <c r="AQ686" s="167"/>
      <c r="AR686" s="169"/>
      <c r="AS686" s="170"/>
      <c r="AT686" s="171"/>
      <c r="AU686" s="167"/>
      <c r="AV686" s="169"/>
      <c r="AW686" s="170"/>
      <c r="AX686" s="171"/>
      <c r="AY686" s="167"/>
      <c r="AZ686" s="169"/>
      <c r="BA686" s="170"/>
      <c r="BB686" s="171"/>
      <c r="BC686" s="167"/>
      <c r="BD686" s="169"/>
      <c r="BE686" s="170"/>
      <c r="BF686" s="171"/>
      <c r="BG686" s="167"/>
      <c r="BH686" s="169"/>
      <c r="BI686" s="172"/>
      <c r="BJ686" s="172"/>
      <c r="BK686" s="172"/>
      <c r="BL686" s="172"/>
      <c r="BM686" s="172"/>
      <c r="BN686" s="172"/>
      <c r="BO686" s="172"/>
      <c r="BP686" s="172"/>
      <c r="BQ686" s="172"/>
      <c r="BR686" s="172"/>
      <c r="BS686" s="172"/>
      <c r="BT686" s="172"/>
      <c r="BU686" s="172"/>
      <c r="BV686" s="172"/>
      <c r="BW686" s="172"/>
      <c r="BX686" s="172"/>
      <c r="BY686" s="172"/>
      <c r="BZ686" s="172"/>
      <c r="CA686" s="172"/>
      <c r="CB686" s="172"/>
      <c r="CC686" s="172"/>
      <c r="CD686" s="172"/>
      <c r="CE686" s="172"/>
      <c r="CF686" s="172"/>
      <c r="CG686" s="172"/>
      <c r="CH686" s="172"/>
      <c r="CI686" s="172"/>
      <c r="CJ686" s="172"/>
      <c r="CK686" s="172"/>
      <c r="CL686" s="172"/>
      <c r="CM686" s="172"/>
      <c r="CN686" s="172"/>
      <c r="CO686" s="172"/>
      <c r="CP686" s="172"/>
      <c r="CQ686" s="172"/>
      <c r="CR686" s="172"/>
      <c r="CS686" s="172"/>
      <c r="CT686" s="172"/>
      <c r="CU686" s="172"/>
      <c r="CV686" s="172"/>
      <c r="CW686" s="172"/>
      <c r="CX686" s="172"/>
      <c r="CY686" s="172"/>
      <c r="CZ686" s="172"/>
      <c r="DA686" s="172"/>
      <c r="DB686" s="172"/>
      <c r="DC686" s="172"/>
      <c r="DD686" s="172"/>
      <c r="DE686" s="172"/>
      <c r="DF686" s="172"/>
      <c r="DG686" s="172"/>
      <c r="DH686" s="172"/>
      <c r="DI686" s="172"/>
      <c r="DJ686" s="172"/>
      <c r="DK686" s="172"/>
      <c r="DL686" s="172"/>
      <c r="DM686" s="172"/>
      <c r="DN686" s="172"/>
      <c r="DO686" s="172"/>
      <c r="DP686" s="172"/>
      <c r="DQ686" s="172"/>
      <c r="DR686" s="172"/>
      <c r="DS686" s="172"/>
      <c r="DT686" s="172"/>
      <c r="DU686" s="172"/>
      <c r="DV686" s="172"/>
      <c r="DW686" s="172"/>
      <c r="DX686" s="172"/>
      <c r="DY686" s="172"/>
      <c r="DZ686" s="172"/>
      <c r="EA686" s="172"/>
      <c r="EB686" s="172"/>
      <c r="EC686" s="172"/>
      <c r="ED686" s="172"/>
      <c r="EE686" s="172"/>
      <c r="EF686" s="172"/>
      <c r="EG686" s="172"/>
      <c r="EH686" s="172"/>
      <c r="EI686" s="172"/>
      <c r="EJ686" s="172"/>
      <c r="EK686" s="172"/>
      <c r="EL686" s="172"/>
      <c r="EM686" s="172"/>
      <c r="EN686" s="172"/>
      <c r="EO686" s="172"/>
      <c r="EP686" s="172"/>
      <c r="EQ686" s="172"/>
      <c r="ER686" s="172"/>
      <c r="ES686" s="172"/>
      <c r="ET686" s="172"/>
      <c r="EU686" s="172"/>
      <c r="EV686" s="172"/>
      <c r="EW686" s="172"/>
      <c r="EX686" s="172"/>
      <c r="EY686" s="172"/>
      <c r="EZ686" s="172"/>
      <c r="FA686" s="172"/>
      <c r="FB686" s="172"/>
      <c r="FC686" s="172"/>
      <c r="FD686" s="172"/>
      <c r="FE686" s="172"/>
      <c r="FF686" s="172"/>
      <c r="FG686" s="172"/>
      <c r="FH686" s="172"/>
      <c r="FI686" s="172"/>
      <c r="FJ686" s="172"/>
      <c r="FK686" s="172"/>
      <c r="FL686" s="172"/>
      <c r="FM686" s="172"/>
      <c r="FN686" s="172"/>
      <c r="FO686" s="172"/>
      <c r="FP686" s="172"/>
      <c r="FQ686" s="172"/>
      <c r="FR686" s="172"/>
      <c r="FS686" s="172"/>
      <c r="FT686" s="172"/>
      <c r="FU686" s="172"/>
      <c r="FV686" s="172"/>
      <c r="FW686" s="172"/>
      <c r="FX686" s="172"/>
      <c r="FY686" s="172"/>
      <c r="FZ686" s="172"/>
      <c r="GA686" s="172"/>
      <c r="GB686" s="172"/>
      <c r="GC686" s="172"/>
      <c r="GD686" s="172"/>
      <c r="GE686" s="172"/>
      <c r="GF686" s="172"/>
      <c r="GG686" s="172"/>
      <c r="GH686" s="172"/>
      <c r="GI686" s="172"/>
      <c r="GJ686" s="172"/>
      <c r="GK686" s="172"/>
      <c r="GL686" s="172"/>
      <c r="GM686" s="172"/>
      <c r="GN686" s="172"/>
      <c r="GO686" s="172"/>
      <c r="GP686" s="172"/>
      <c r="GQ686" s="172"/>
      <c r="GR686" s="172"/>
      <c r="GS686" s="172"/>
      <c r="GT686" s="172"/>
      <c r="GU686" s="172"/>
      <c r="GV686" s="172"/>
      <c r="GW686" s="172"/>
      <c r="GX686" s="172"/>
      <c r="GY686" s="172"/>
      <c r="GZ686" s="172"/>
      <c r="HA686" s="172"/>
      <c r="HB686" s="172"/>
      <c r="HC686" s="172"/>
      <c r="HD686" s="172"/>
      <c r="HE686" s="172"/>
      <c r="HF686" s="172"/>
      <c r="HG686" s="172"/>
      <c r="HH686" s="172"/>
      <c r="HI686" s="172"/>
      <c r="HJ686" s="172"/>
      <c r="HK686" s="172"/>
      <c r="HL686" s="172"/>
      <c r="HM686" s="172"/>
      <c r="HN686" s="172"/>
      <c r="HO686" s="172"/>
      <c r="HP686" s="172"/>
      <c r="HQ686" s="172"/>
      <c r="HR686" s="172"/>
      <c r="HS686" s="172"/>
      <c r="HT686" s="172"/>
      <c r="HU686" s="172"/>
      <c r="HV686" s="172"/>
      <c r="HW686" s="172"/>
      <c r="HX686" s="172"/>
      <c r="HY686" s="172"/>
      <c r="HZ686" s="172"/>
      <c r="IA686" s="172"/>
      <c r="IB686" s="172"/>
      <c r="IC686" s="172"/>
      <c r="ID686" s="172"/>
      <c r="IE686" s="172"/>
      <c r="IF686" s="172"/>
      <c r="IG686" s="172"/>
      <c r="IH686" s="172"/>
      <c r="II686" s="172"/>
      <c r="IJ686" s="172"/>
      <c r="IK686" s="172"/>
      <c r="IL686" s="172"/>
      <c r="IM686" s="172"/>
      <c r="IN686" s="172"/>
      <c r="IO686" s="172"/>
      <c r="IP686" s="172"/>
      <c r="IQ686" s="172"/>
      <c r="IR686" s="172"/>
      <c r="IS686" s="172"/>
      <c r="IT686" s="172"/>
      <c r="IU686" s="172"/>
      <c r="IV686" s="172"/>
    </row>
    <row r="687" spans="1:256" x14ac:dyDescent="0.25">
      <c r="A687" s="164">
        <v>44055</v>
      </c>
      <c r="B687" s="165">
        <v>0.75</v>
      </c>
      <c r="C687" s="128">
        <f t="shared" si="106"/>
        <v>2</v>
      </c>
      <c r="D687" s="129">
        <f t="shared" si="107"/>
        <v>2</v>
      </c>
      <c r="E687" s="33">
        <f t="shared" si="108"/>
        <v>130</v>
      </c>
      <c r="F687" s="33">
        <v>5</v>
      </c>
      <c r="G687" s="168">
        <v>44055</v>
      </c>
      <c r="H687" s="169"/>
      <c r="I687" s="170">
        <v>6</v>
      </c>
      <c r="J687" s="171">
        <v>44054</v>
      </c>
      <c r="K687" s="167">
        <v>10</v>
      </c>
      <c r="L687" s="169"/>
      <c r="M687" s="170">
        <v>8</v>
      </c>
      <c r="N687" s="171">
        <v>44053</v>
      </c>
      <c r="O687" s="167">
        <v>10</v>
      </c>
      <c r="P687" s="169"/>
      <c r="Q687" s="170">
        <v>8</v>
      </c>
      <c r="R687" s="171">
        <v>44052</v>
      </c>
      <c r="S687" s="167">
        <v>10</v>
      </c>
      <c r="T687" s="169"/>
      <c r="U687" s="170">
        <v>8</v>
      </c>
      <c r="V687" s="171">
        <v>44051</v>
      </c>
      <c r="W687" s="167">
        <v>10</v>
      </c>
      <c r="X687" s="169"/>
      <c r="Y687" s="170">
        <v>5</v>
      </c>
      <c r="Z687" s="171">
        <v>44050</v>
      </c>
      <c r="AA687" s="167">
        <v>10</v>
      </c>
      <c r="AB687" s="169"/>
      <c r="AC687" s="170">
        <v>3</v>
      </c>
      <c r="AD687" s="171">
        <v>44049</v>
      </c>
      <c r="AE687" s="167">
        <v>10</v>
      </c>
      <c r="AF687" s="169"/>
      <c r="AG687" s="170">
        <v>1</v>
      </c>
      <c r="AH687" s="171">
        <v>44048</v>
      </c>
      <c r="AI687" s="167">
        <v>10</v>
      </c>
      <c r="AJ687" s="169"/>
      <c r="AK687" s="170">
        <v>1</v>
      </c>
      <c r="AL687" s="171">
        <v>44047</v>
      </c>
      <c r="AM687" s="167">
        <v>10</v>
      </c>
      <c r="AN687" s="169"/>
      <c r="AO687" s="170">
        <v>1</v>
      </c>
      <c r="AP687" s="171">
        <v>44046</v>
      </c>
      <c r="AQ687" s="167">
        <v>10</v>
      </c>
      <c r="AR687" s="169"/>
      <c r="AS687" s="170">
        <v>1</v>
      </c>
      <c r="AT687" s="171">
        <v>44045</v>
      </c>
      <c r="AU687" s="167">
        <v>10</v>
      </c>
      <c r="AV687" s="169"/>
      <c r="AW687" s="170">
        <v>1</v>
      </c>
      <c r="AX687" s="171">
        <v>44044</v>
      </c>
      <c r="AY687" s="167">
        <v>10</v>
      </c>
      <c r="AZ687" s="169"/>
      <c r="BA687" s="170">
        <v>1</v>
      </c>
      <c r="BB687" s="171">
        <v>44043</v>
      </c>
      <c r="BC687" s="167">
        <v>10</v>
      </c>
      <c r="BD687" s="169"/>
      <c r="BE687" s="170">
        <v>1</v>
      </c>
      <c r="BF687" s="171">
        <v>44042</v>
      </c>
      <c r="BG687" s="167">
        <v>10</v>
      </c>
      <c r="BH687" s="169"/>
      <c r="BI687" s="172"/>
      <c r="BJ687" s="172"/>
      <c r="BK687" s="172"/>
      <c r="BL687" s="172"/>
      <c r="BM687" s="172"/>
      <c r="BN687" s="172"/>
      <c r="BO687" s="172"/>
      <c r="BP687" s="172"/>
      <c r="BQ687" s="172"/>
      <c r="BR687" s="172"/>
      <c r="BS687" s="172"/>
      <c r="BT687" s="172"/>
      <c r="BU687" s="172"/>
      <c r="BV687" s="172"/>
      <c r="BW687" s="172"/>
      <c r="BX687" s="172"/>
      <c r="BY687" s="172"/>
      <c r="BZ687" s="172"/>
      <c r="CA687" s="172"/>
      <c r="CB687" s="172"/>
      <c r="CC687" s="172"/>
      <c r="CD687" s="172"/>
      <c r="CE687" s="172"/>
      <c r="CF687" s="172"/>
      <c r="CG687" s="172"/>
      <c r="CH687" s="172"/>
      <c r="CI687" s="172"/>
      <c r="CJ687" s="172"/>
      <c r="CK687" s="172"/>
      <c r="CL687" s="172"/>
      <c r="CM687" s="172"/>
      <c r="CN687" s="172"/>
      <c r="CO687" s="172"/>
      <c r="CP687" s="172"/>
      <c r="CQ687" s="172"/>
      <c r="CR687" s="172"/>
      <c r="CS687" s="172"/>
      <c r="CT687" s="172"/>
      <c r="CU687" s="172"/>
      <c r="CV687" s="172"/>
      <c r="CW687" s="172"/>
      <c r="CX687" s="172"/>
      <c r="CY687" s="172"/>
      <c r="CZ687" s="172"/>
      <c r="DA687" s="172"/>
      <c r="DB687" s="172"/>
      <c r="DC687" s="172"/>
      <c r="DD687" s="172"/>
      <c r="DE687" s="172"/>
      <c r="DF687" s="172"/>
      <c r="DG687" s="172"/>
      <c r="DH687" s="172"/>
      <c r="DI687" s="172"/>
      <c r="DJ687" s="172"/>
      <c r="DK687" s="172"/>
      <c r="DL687" s="172"/>
      <c r="DM687" s="172"/>
      <c r="DN687" s="172"/>
      <c r="DO687" s="172"/>
      <c r="DP687" s="172"/>
      <c r="DQ687" s="172"/>
      <c r="DR687" s="172"/>
      <c r="DS687" s="172"/>
      <c r="DT687" s="172"/>
      <c r="DU687" s="172"/>
      <c r="DV687" s="172"/>
      <c r="DW687" s="172"/>
      <c r="DX687" s="172"/>
      <c r="DY687" s="172"/>
      <c r="DZ687" s="172"/>
      <c r="EA687" s="172"/>
      <c r="EB687" s="172"/>
      <c r="EC687" s="172"/>
      <c r="ED687" s="172"/>
      <c r="EE687" s="172"/>
      <c r="EF687" s="172"/>
      <c r="EG687" s="172"/>
      <c r="EH687" s="172"/>
      <c r="EI687" s="172"/>
      <c r="EJ687" s="172"/>
      <c r="EK687" s="172"/>
      <c r="EL687" s="172"/>
      <c r="EM687" s="172"/>
      <c r="EN687" s="172"/>
      <c r="EO687" s="172"/>
      <c r="EP687" s="172"/>
      <c r="EQ687" s="172"/>
      <c r="ER687" s="172"/>
      <c r="ES687" s="172"/>
      <c r="ET687" s="172"/>
      <c r="EU687" s="172"/>
      <c r="EV687" s="172"/>
      <c r="EW687" s="172"/>
      <c r="EX687" s="172"/>
      <c r="EY687" s="172"/>
      <c r="EZ687" s="172"/>
      <c r="FA687" s="172"/>
      <c r="FB687" s="172"/>
      <c r="FC687" s="172"/>
      <c r="FD687" s="172"/>
      <c r="FE687" s="172"/>
      <c r="FF687" s="172"/>
      <c r="FG687" s="172"/>
      <c r="FH687" s="172"/>
      <c r="FI687" s="172"/>
      <c r="FJ687" s="172"/>
      <c r="FK687" s="172"/>
      <c r="FL687" s="172"/>
      <c r="FM687" s="172"/>
      <c r="FN687" s="172"/>
      <c r="FO687" s="172"/>
      <c r="FP687" s="172"/>
      <c r="FQ687" s="172"/>
      <c r="FR687" s="172"/>
      <c r="FS687" s="172"/>
      <c r="FT687" s="172"/>
      <c r="FU687" s="172"/>
      <c r="FV687" s="172"/>
      <c r="FW687" s="172"/>
      <c r="FX687" s="172"/>
      <c r="FY687" s="172"/>
      <c r="FZ687" s="172"/>
      <c r="GA687" s="172"/>
      <c r="GB687" s="172"/>
      <c r="GC687" s="172"/>
      <c r="GD687" s="172"/>
      <c r="GE687" s="172"/>
      <c r="GF687" s="172"/>
      <c r="GG687" s="172"/>
      <c r="GH687" s="172"/>
      <c r="GI687" s="172"/>
      <c r="GJ687" s="172"/>
      <c r="GK687" s="172"/>
      <c r="GL687" s="172"/>
      <c r="GM687" s="172"/>
      <c r="GN687" s="172"/>
      <c r="GO687" s="172"/>
      <c r="GP687" s="172"/>
      <c r="GQ687" s="172"/>
      <c r="GR687" s="172"/>
      <c r="GS687" s="172"/>
      <c r="GT687" s="172"/>
      <c r="GU687" s="172"/>
      <c r="GV687" s="172"/>
      <c r="GW687" s="172"/>
      <c r="GX687" s="172"/>
      <c r="GY687" s="172"/>
      <c r="GZ687" s="172"/>
      <c r="HA687" s="172"/>
      <c r="HB687" s="172"/>
      <c r="HC687" s="172"/>
      <c r="HD687" s="172"/>
      <c r="HE687" s="172"/>
      <c r="HF687" s="172"/>
      <c r="HG687" s="172"/>
      <c r="HH687" s="172"/>
      <c r="HI687" s="172"/>
      <c r="HJ687" s="172"/>
      <c r="HK687" s="172"/>
      <c r="HL687" s="172"/>
      <c r="HM687" s="172"/>
      <c r="HN687" s="172"/>
      <c r="HO687" s="172"/>
      <c r="HP687" s="172"/>
      <c r="HQ687" s="172"/>
      <c r="HR687" s="172"/>
      <c r="HS687" s="172"/>
      <c r="HT687" s="172"/>
      <c r="HU687" s="172"/>
      <c r="HV687" s="172"/>
      <c r="HW687" s="172"/>
      <c r="HX687" s="172"/>
      <c r="HY687" s="172"/>
      <c r="HZ687" s="172"/>
      <c r="IA687" s="172"/>
      <c r="IB687" s="172"/>
      <c r="IC687" s="172"/>
      <c r="ID687" s="172"/>
      <c r="IE687" s="172"/>
      <c r="IF687" s="172"/>
      <c r="IG687" s="172"/>
      <c r="IH687" s="172"/>
      <c r="II687" s="172"/>
      <c r="IJ687" s="172"/>
      <c r="IK687" s="172"/>
      <c r="IL687" s="172"/>
      <c r="IM687" s="172"/>
      <c r="IN687" s="172"/>
      <c r="IO687" s="172"/>
      <c r="IP687" s="172"/>
      <c r="IQ687" s="172"/>
      <c r="IR687" s="172"/>
      <c r="IS687" s="172"/>
      <c r="IT687" s="172"/>
      <c r="IU687" s="172"/>
      <c r="IV687" s="172"/>
    </row>
    <row r="688" spans="1:256" x14ac:dyDescent="0.25">
      <c r="A688" s="164"/>
      <c r="B688" s="165"/>
      <c r="C688" s="128">
        <f t="shared" si="106"/>
        <v>1</v>
      </c>
      <c r="D688" s="129">
        <f t="shared" si="107"/>
        <v>1</v>
      </c>
      <c r="E688" s="33">
        <f t="shared" si="108"/>
        <v>60</v>
      </c>
      <c r="F688" s="33">
        <v>5</v>
      </c>
      <c r="G688" s="168">
        <v>44055</v>
      </c>
      <c r="H688" s="169"/>
      <c r="I688" s="170">
        <v>6</v>
      </c>
      <c r="J688" s="171">
        <v>44054</v>
      </c>
      <c r="K688" s="167">
        <v>5</v>
      </c>
      <c r="L688" s="169"/>
      <c r="M688" s="170">
        <v>8</v>
      </c>
      <c r="N688" s="171">
        <v>44053</v>
      </c>
      <c r="O688" s="167">
        <v>5</v>
      </c>
      <c r="P688" s="169"/>
      <c r="Q688" s="170">
        <v>8</v>
      </c>
      <c r="R688" s="171">
        <v>44052</v>
      </c>
      <c r="S688" s="167">
        <v>5</v>
      </c>
      <c r="T688" s="169"/>
      <c r="U688" s="170">
        <v>8</v>
      </c>
      <c r="V688" s="171">
        <v>44051</v>
      </c>
      <c r="W688" s="167">
        <v>5</v>
      </c>
      <c r="X688" s="169"/>
      <c r="Y688" s="170">
        <v>5</v>
      </c>
      <c r="Z688" s="171">
        <v>44050</v>
      </c>
      <c r="AA688" s="167">
        <v>5</v>
      </c>
      <c r="AB688" s="169"/>
      <c r="AC688" s="170">
        <v>3</v>
      </c>
      <c r="AD688" s="171">
        <v>44049</v>
      </c>
      <c r="AE688" s="167">
        <v>5</v>
      </c>
      <c r="AF688" s="169"/>
      <c r="AG688" s="170">
        <v>1</v>
      </c>
      <c r="AH688" s="171">
        <v>44048</v>
      </c>
      <c r="AI688" s="167">
        <v>5</v>
      </c>
      <c r="AJ688" s="169"/>
      <c r="AK688" s="170">
        <v>1</v>
      </c>
      <c r="AL688" s="171">
        <v>44047</v>
      </c>
      <c r="AM688" s="167">
        <v>5</v>
      </c>
      <c r="AN688" s="169"/>
      <c r="AO688" s="170">
        <v>1</v>
      </c>
      <c r="AP688" s="171">
        <v>44046</v>
      </c>
      <c r="AQ688" s="167">
        <v>5</v>
      </c>
      <c r="AR688" s="169"/>
      <c r="AS688" s="170">
        <v>1</v>
      </c>
      <c r="AT688" s="171">
        <v>44045</v>
      </c>
      <c r="AU688" s="167">
        <v>5</v>
      </c>
      <c r="AV688" s="169"/>
      <c r="AW688" s="170"/>
      <c r="AX688" s="171"/>
      <c r="AY688" s="167">
        <v>0</v>
      </c>
      <c r="AZ688" s="169"/>
      <c r="BA688" s="170">
        <v>1</v>
      </c>
      <c r="BB688" s="171">
        <v>44043</v>
      </c>
      <c r="BC688" s="167">
        <v>5</v>
      </c>
      <c r="BD688" s="169"/>
      <c r="BE688" s="170">
        <v>1</v>
      </c>
      <c r="BF688" s="171">
        <v>44042</v>
      </c>
      <c r="BG688" s="167">
        <v>5</v>
      </c>
      <c r="BH688" s="169"/>
      <c r="BI688" s="172"/>
      <c r="BJ688" s="172"/>
      <c r="BK688" s="172"/>
      <c r="BL688" s="172"/>
      <c r="BM688" s="172"/>
      <c r="BN688" s="172"/>
      <c r="BO688" s="172"/>
      <c r="BP688" s="172"/>
      <c r="BQ688" s="172"/>
      <c r="BR688" s="172"/>
      <c r="BS688" s="172"/>
      <c r="BT688" s="172"/>
      <c r="BU688" s="172"/>
      <c r="BV688" s="172"/>
      <c r="BW688" s="172"/>
      <c r="BX688" s="172"/>
      <c r="BY688" s="172"/>
      <c r="BZ688" s="172"/>
      <c r="CA688" s="172"/>
      <c r="CB688" s="172"/>
      <c r="CC688" s="172"/>
      <c r="CD688" s="172"/>
      <c r="CE688" s="172"/>
      <c r="CF688" s="172"/>
      <c r="CG688" s="172"/>
      <c r="CH688" s="172"/>
      <c r="CI688" s="172"/>
      <c r="CJ688" s="172"/>
      <c r="CK688" s="172"/>
      <c r="CL688" s="172"/>
      <c r="CM688" s="172"/>
      <c r="CN688" s="172"/>
      <c r="CO688" s="172"/>
      <c r="CP688" s="172"/>
      <c r="CQ688" s="172"/>
      <c r="CR688" s="172"/>
      <c r="CS688" s="172"/>
      <c r="CT688" s="172"/>
      <c r="CU688" s="172"/>
      <c r="CV688" s="172"/>
      <c r="CW688" s="172"/>
      <c r="CX688" s="172"/>
      <c r="CY688" s="172"/>
      <c r="CZ688" s="172"/>
      <c r="DA688" s="172"/>
      <c r="DB688" s="172"/>
      <c r="DC688" s="172"/>
      <c r="DD688" s="172"/>
      <c r="DE688" s="172"/>
      <c r="DF688" s="172"/>
      <c r="DG688" s="172"/>
      <c r="DH688" s="172"/>
      <c r="DI688" s="172"/>
      <c r="DJ688" s="172"/>
      <c r="DK688" s="172"/>
      <c r="DL688" s="172"/>
      <c r="DM688" s="172"/>
      <c r="DN688" s="172"/>
      <c r="DO688" s="172"/>
      <c r="DP688" s="172"/>
      <c r="DQ688" s="172"/>
      <c r="DR688" s="172"/>
      <c r="DS688" s="172"/>
      <c r="DT688" s="172"/>
      <c r="DU688" s="172"/>
      <c r="DV688" s="172"/>
      <c r="DW688" s="172"/>
      <c r="DX688" s="172"/>
      <c r="DY688" s="172"/>
      <c r="DZ688" s="172"/>
      <c r="EA688" s="172"/>
      <c r="EB688" s="172"/>
      <c r="EC688" s="172"/>
      <c r="ED688" s="172"/>
      <c r="EE688" s="172"/>
      <c r="EF688" s="172"/>
      <c r="EG688" s="172"/>
      <c r="EH688" s="172"/>
      <c r="EI688" s="172"/>
      <c r="EJ688" s="172"/>
      <c r="EK688" s="172"/>
      <c r="EL688" s="172"/>
      <c r="EM688" s="172"/>
      <c r="EN688" s="172"/>
      <c r="EO688" s="172"/>
      <c r="EP688" s="172"/>
      <c r="EQ688" s="172"/>
      <c r="ER688" s="172"/>
      <c r="ES688" s="172"/>
      <c r="ET688" s="172"/>
      <c r="EU688" s="172"/>
      <c r="EV688" s="172"/>
      <c r="EW688" s="172"/>
      <c r="EX688" s="172"/>
      <c r="EY688" s="172"/>
      <c r="EZ688" s="172"/>
      <c r="FA688" s="172"/>
      <c r="FB688" s="172"/>
      <c r="FC688" s="172"/>
      <c r="FD688" s="172"/>
      <c r="FE688" s="172"/>
      <c r="FF688" s="172"/>
      <c r="FG688" s="172"/>
      <c r="FH688" s="172"/>
      <c r="FI688" s="172"/>
      <c r="FJ688" s="172"/>
      <c r="FK688" s="172"/>
      <c r="FL688" s="172"/>
      <c r="FM688" s="172"/>
      <c r="FN688" s="172"/>
      <c r="FO688" s="172"/>
      <c r="FP688" s="172"/>
      <c r="FQ688" s="172"/>
      <c r="FR688" s="172"/>
      <c r="FS688" s="172"/>
      <c r="FT688" s="172"/>
      <c r="FU688" s="172"/>
      <c r="FV688" s="172"/>
      <c r="FW688" s="172"/>
      <c r="FX688" s="172"/>
      <c r="FY688" s="172"/>
      <c r="FZ688" s="172"/>
      <c r="GA688" s="172"/>
      <c r="GB688" s="172"/>
      <c r="GC688" s="172"/>
      <c r="GD688" s="172"/>
      <c r="GE688" s="172"/>
      <c r="GF688" s="172"/>
      <c r="GG688" s="172"/>
      <c r="GH688" s="172"/>
      <c r="GI688" s="172"/>
      <c r="GJ688" s="172"/>
      <c r="GK688" s="172"/>
      <c r="GL688" s="172"/>
      <c r="GM688" s="172"/>
      <c r="GN688" s="172"/>
      <c r="GO688" s="172"/>
      <c r="GP688" s="172"/>
      <c r="GQ688" s="172"/>
      <c r="GR688" s="172"/>
      <c r="GS688" s="172"/>
      <c r="GT688" s="172"/>
      <c r="GU688" s="172"/>
      <c r="GV688" s="172"/>
      <c r="GW688" s="172"/>
      <c r="GX688" s="172"/>
      <c r="GY688" s="172"/>
      <c r="GZ688" s="172"/>
      <c r="HA688" s="172"/>
      <c r="HB688" s="172"/>
      <c r="HC688" s="172"/>
      <c r="HD688" s="172"/>
      <c r="HE688" s="172"/>
      <c r="HF688" s="172"/>
      <c r="HG688" s="172"/>
      <c r="HH688" s="172"/>
      <c r="HI688" s="172"/>
      <c r="HJ688" s="172"/>
      <c r="HK688" s="172"/>
      <c r="HL688" s="172"/>
      <c r="HM688" s="172"/>
      <c r="HN688" s="172"/>
      <c r="HO688" s="172"/>
      <c r="HP688" s="172"/>
      <c r="HQ688" s="172"/>
      <c r="HR688" s="172"/>
      <c r="HS688" s="172"/>
      <c r="HT688" s="172"/>
      <c r="HU688" s="172"/>
      <c r="HV688" s="172"/>
      <c r="HW688" s="172"/>
      <c r="HX688" s="172"/>
      <c r="HY688" s="172"/>
      <c r="HZ688" s="172"/>
      <c r="IA688" s="172"/>
      <c r="IB688" s="172"/>
      <c r="IC688" s="172"/>
      <c r="ID688" s="172"/>
      <c r="IE688" s="172"/>
      <c r="IF688" s="172"/>
      <c r="IG688" s="172"/>
      <c r="IH688" s="172"/>
      <c r="II688" s="172"/>
      <c r="IJ688" s="172"/>
      <c r="IK688" s="172"/>
      <c r="IL688" s="172"/>
      <c r="IM688" s="172"/>
      <c r="IN688" s="172"/>
      <c r="IO688" s="172"/>
      <c r="IP688" s="172"/>
      <c r="IQ688" s="172"/>
      <c r="IR688" s="172"/>
      <c r="IS688" s="172"/>
      <c r="IT688" s="172"/>
      <c r="IU688" s="172"/>
      <c r="IV688" s="172"/>
    </row>
    <row r="689" spans="1:256" ht="13.75" thickBot="1" x14ac:dyDescent="0.3">
      <c r="A689" s="164">
        <v>44055</v>
      </c>
      <c r="B689" s="165">
        <v>0.83333333333333337</v>
      </c>
      <c r="C689" s="128">
        <f t="shared" si="106"/>
        <v>4</v>
      </c>
      <c r="D689" s="129">
        <f t="shared" si="107"/>
        <v>4</v>
      </c>
      <c r="E689" s="33">
        <f t="shared" si="108"/>
        <v>260</v>
      </c>
      <c r="F689" s="33">
        <v>5</v>
      </c>
      <c r="G689" s="168">
        <v>44055</v>
      </c>
      <c r="H689" s="169"/>
      <c r="I689" s="170">
        <v>6</v>
      </c>
      <c r="J689" s="171">
        <v>44054</v>
      </c>
      <c r="K689" s="167">
        <v>20</v>
      </c>
      <c r="L689" s="169"/>
      <c r="M689" s="170">
        <v>8</v>
      </c>
      <c r="N689" s="171">
        <v>44053</v>
      </c>
      <c r="O689" s="167">
        <v>20</v>
      </c>
      <c r="P689" s="169"/>
      <c r="Q689" s="170">
        <v>8</v>
      </c>
      <c r="R689" s="171">
        <v>44052</v>
      </c>
      <c r="S689" s="167">
        <v>20</v>
      </c>
      <c r="T689" s="169"/>
      <c r="U689" s="170">
        <v>8</v>
      </c>
      <c r="V689" s="171">
        <v>44051</v>
      </c>
      <c r="W689" s="167">
        <v>20</v>
      </c>
      <c r="X689" s="169"/>
      <c r="Y689" s="170">
        <v>5</v>
      </c>
      <c r="Z689" s="171">
        <v>44050</v>
      </c>
      <c r="AA689" s="167">
        <v>20</v>
      </c>
      <c r="AB689" s="169"/>
      <c r="AC689" s="170">
        <v>3</v>
      </c>
      <c r="AD689" s="171">
        <v>44049</v>
      </c>
      <c r="AE689" s="167">
        <v>20</v>
      </c>
      <c r="AF689" s="169"/>
      <c r="AG689" s="170">
        <v>1</v>
      </c>
      <c r="AH689" s="171">
        <v>44048</v>
      </c>
      <c r="AI689" s="167">
        <v>20</v>
      </c>
      <c r="AJ689" s="169"/>
      <c r="AK689" s="170">
        <v>1</v>
      </c>
      <c r="AL689" s="171">
        <v>44047</v>
      </c>
      <c r="AM689" s="167">
        <v>20</v>
      </c>
      <c r="AN689" s="169"/>
      <c r="AO689" s="170">
        <v>1</v>
      </c>
      <c r="AP689" s="171">
        <v>44046</v>
      </c>
      <c r="AQ689" s="167">
        <v>20</v>
      </c>
      <c r="AR689" s="169"/>
      <c r="AS689" s="170">
        <v>1</v>
      </c>
      <c r="AT689" s="171">
        <v>44045</v>
      </c>
      <c r="AU689" s="167">
        <v>20</v>
      </c>
      <c r="AV689" s="169"/>
      <c r="AW689" s="170">
        <v>1</v>
      </c>
      <c r="AX689" s="171">
        <v>44044</v>
      </c>
      <c r="AY689" s="167">
        <v>20</v>
      </c>
      <c r="AZ689" s="169"/>
      <c r="BA689" s="170">
        <v>1</v>
      </c>
      <c r="BB689" s="171">
        <v>44043</v>
      </c>
      <c r="BC689" s="167">
        <v>20</v>
      </c>
      <c r="BD689" s="169"/>
      <c r="BE689" s="170">
        <v>1</v>
      </c>
      <c r="BF689" s="171">
        <v>44042</v>
      </c>
      <c r="BG689" s="167">
        <v>20</v>
      </c>
      <c r="BH689" s="169"/>
      <c r="BI689" s="172"/>
      <c r="BJ689" s="172"/>
      <c r="BK689" s="172"/>
      <c r="BL689" s="172"/>
      <c r="BM689" s="172"/>
      <c r="BN689" s="172"/>
      <c r="BO689" s="172"/>
      <c r="BP689" s="172"/>
      <c r="BQ689" s="172"/>
      <c r="BR689" s="172"/>
      <c r="BS689" s="172"/>
      <c r="BT689" s="172"/>
      <c r="BU689" s="172"/>
      <c r="BV689" s="172"/>
      <c r="BW689" s="172"/>
      <c r="BX689" s="172"/>
      <c r="BY689" s="172"/>
      <c r="BZ689" s="172"/>
      <c r="CA689" s="172"/>
      <c r="CB689" s="172"/>
      <c r="CC689" s="172"/>
      <c r="CD689" s="172"/>
      <c r="CE689" s="172"/>
      <c r="CF689" s="172"/>
      <c r="CG689" s="172"/>
      <c r="CH689" s="172"/>
      <c r="CI689" s="172"/>
      <c r="CJ689" s="172"/>
      <c r="CK689" s="172"/>
      <c r="CL689" s="172"/>
      <c r="CM689" s="172"/>
      <c r="CN689" s="172"/>
      <c r="CO689" s="172"/>
      <c r="CP689" s="172"/>
      <c r="CQ689" s="172"/>
      <c r="CR689" s="172"/>
      <c r="CS689" s="172"/>
      <c r="CT689" s="172"/>
      <c r="CU689" s="172"/>
      <c r="CV689" s="172"/>
      <c r="CW689" s="172"/>
      <c r="CX689" s="172"/>
      <c r="CY689" s="172"/>
      <c r="CZ689" s="172"/>
      <c r="DA689" s="172"/>
      <c r="DB689" s="172"/>
      <c r="DC689" s="172"/>
      <c r="DD689" s="172"/>
      <c r="DE689" s="172"/>
      <c r="DF689" s="172"/>
      <c r="DG689" s="172"/>
      <c r="DH689" s="172"/>
      <c r="DI689" s="172"/>
      <c r="DJ689" s="172"/>
      <c r="DK689" s="172"/>
      <c r="DL689" s="172"/>
      <c r="DM689" s="172"/>
      <c r="DN689" s="172"/>
      <c r="DO689" s="172"/>
      <c r="DP689" s="172"/>
      <c r="DQ689" s="172"/>
      <c r="DR689" s="172"/>
      <c r="DS689" s="172"/>
      <c r="DT689" s="172"/>
      <c r="DU689" s="172"/>
      <c r="DV689" s="172"/>
      <c r="DW689" s="172"/>
      <c r="DX689" s="172"/>
      <c r="DY689" s="172"/>
      <c r="DZ689" s="172"/>
      <c r="EA689" s="172"/>
      <c r="EB689" s="172"/>
      <c r="EC689" s="172"/>
      <c r="ED689" s="172"/>
      <c r="EE689" s="172"/>
      <c r="EF689" s="172"/>
      <c r="EG689" s="172"/>
      <c r="EH689" s="172"/>
      <c r="EI689" s="172"/>
      <c r="EJ689" s="172"/>
      <c r="EK689" s="172"/>
      <c r="EL689" s="172"/>
      <c r="EM689" s="172"/>
      <c r="EN689" s="172"/>
      <c r="EO689" s="172"/>
      <c r="EP689" s="172"/>
      <c r="EQ689" s="172"/>
      <c r="ER689" s="172"/>
      <c r="ES689" s="172"/>
      <c r="ET689" s="172"/>
      <c r="EU689" s="172"/>
      <c r="EV689" s="172"/>
      <c r="EW689" s="172"/>
      <c r="EX689" s="172"/>
      <c r="EY689" s="172"/>
      <c r="EZ689" s="172"/>
      <c r="FA689" s="172"/>
      <c r="FB689" s="172"/>
      <c r="FC689" s="172"/>
      <c r="FD689" s="172"/>
      <c r="FE689" s="172"/>
      <c r="FF689" s="172"/>
      <c r="FG689" s="172"/>
      <c r="FH689" s="172"/>
      <c r="FI689" s="172"/>
      <c r="FJ689" s="172"/>
      <c r="FK689" s="172"/>
      <c r="FL689" s="172"/>
      <c r="FM689" s="172"/>
      <c r="FN689" s="172"/>
      <c r="FO689" s="172"/>
      <c r="FP689" s="172"/>
      <c r="FQ689" s="172"/>
      <c r="FR689" s="172"/>
      <c r="FS689" s="172"/>
      <c r="FT689" s="172"/>
      <c r="FU689" s="172"/>
      <c r="FV689" s="172"/>
      <c r="FW689" s="172"/>
      <c r="FX689" s="172"/>
      <c r="FY689" s="172"/>
      <c r="FZ689" s="172"/>
      <c r="GA689" s="172"/>
      <c r="GB689" s="172"/>
      <c r="GC689" s="172"/>
      <c r="GD689" s="172"/>
      <c r="GE689" s="172"/>
      <c r="GF689" s="172"/>
      <c r="GG689" s="172"/>
      <c r="GH689" s="172"/>
      <c r="GI689" s="172"/>
      <c r="GJ689" s="172"/>
      <c r="GK689" s="172"/>
      <c r="GL689" s="172"/>
      <c r="GM689" s="172"/>
      <c r="GN689" s="172"/>
      <c r="GO689" s="172"/>
      <c r="GP689" s="172"/>
      <c r="GQ689" s="172"/>
      <c r="GR689" s="172"/>
      <c r="GS689" s="172"/>
      <c r="GT689" s="172"/>
      <c r="GU689" s="172"/>
      <c r="GV689" s="172"/>
      <c r="GW689" s="172"/>
      <c r="GX689" s="172"/>
      <c r="GY689" s="172"/>
      <c r="GZ689" s="172"/>
      <c r="HA689" s="172"/>
      <c r="HB689" s="172"/>
      <c r="HC689" s="172"/>
      <c r="HD689" s="172"/>
      <c r="HE689" s="172"/>
      <c r="HF689" s="172"/>
      <c r="HG689" s="172"/>
      <c r="HH689" s="172"/>
      <c r="HI689" s="172"/>
      <c r="HJ689" s="172"/>
      <c r="HK689" s="172"/>
      <c r="HL689" s="172"/>
      <c r="HM689" s="172"/>
      <c r="HN689" s="172"/>
      <c r="HO689" s="172"/>
      <c r="HP689" s="172"/>
      <c r="HQ689" s="172"/>
      <c r="HR689" s="172"/>
      <c r="HS689" s="172"/>
      <c r="HT689" s="172"/>
      <c r="HU689" s="172"/>
      <c r="HV689" s="172"/>
      <c r="HW689" s="172"/>
      <c r="HX689" s="172"/>
      <c r="HY689" s="172"/>
      <c r="HZ689" s="172"/>
      <c r="IA689" s="172"/>
      <c r="IB689" s="172"/>
      <c r="IC689" s="172"/>
      <c r="ID689" s="172"/>
      <c r="IE689" s="172"/>
      <c r="IF689" s="172"/>
      <c r="IG689" s="172"/>
      <c r="IH689" s="172"/>
      <c r="II689" s="172"/>
      <c r="IJ689" s="172"/>
      <c r="IK689" s="172"/>
      <c r="IL689" s="172"/>
      <c r="IM689" s="172"/>
      <c r="IN689" s="172"/>
      <c r="IO689" s="172"/>
      <c r="IP689" s="172"/>
      <c r="IQ689" s="172"/>
      <c r="IR689" s="172"/>
      <c r="IS689" s="172"/>
      <c r="IT689" s="172"/>
      <c r="IU689" s="172"/>
      <c r="IV689" s="172"/>
    </row>
    <row r="690" spans="1:256" x14ac:dyDescent="0.25">
      <c r="A690" s="173">
        <v>44056</v>
      </c>
      <c r="B690" s="174">
        <v>0.25</v>
      </c>
      <c r="C690" s="135">
        <f>ABS(MAX(K690,O690,S690,W690,AA690,AE690,AI690,AM690,AQ690,AU690,AY690,BC690,BG690)/F690)</f>
        <v>1</v>
      </c>
      <c r="D690" s="136">
        <f t="shared" si="107"/>
        <v>1</v>
      </c>
      <c r="E690" s="7">
        <f t="shared" si="108"/>
        <v>65</v>
      </c>
      <c r="F690" s="7">
        <v>5</v>
      </c>
      <c r="G690" s="177">
        <v>44055</v>
      </c>
      <c r="H690" s="178"/>
      <c r="I690" s="179">
        <v>6</v>
      </c>
      <c r="J690" s="180">
        <v>44054</v>
      </c>
      <c r="K690" s="176">
        <v>5</v>
      </c>
      <c r="L690" s="178"/>
      <c r="M690" s="179">
        <v>8</v>
      </c>
      <c r="N690" s="180">
        <v>44053</v>
      </c>
      <c r="O690" s="176">
        <v>5</v>
      </c>
      <c r="P690" s="178"/>
      <c r="Q690" s="179">
        <v>8</v>
      </c>
      <c r="R690" s="180">
        <v>44052</v>
      </c>
      <c r="S690" s="176">
        <v>5</v>
      </c>
      <c r="T690" s="178"/>
      <c r="U690" s="179">
        <v>8</v>
      </c>
      <c r="V690" s="180">
        <v>44051</v>
      </c>
      <c r="W690" s="176">
        <v>5</v>
      </c>
      <c r="X690" s="178"/>
      <c r="Y690" s="179">
        <v>5</v>
      </c>
      <c r="Z690" s="180">
        <v>44050</v>
      </c>
      <c r="AA690" s="176">
        <v>5</v>
      </c>
      <c r="AB690" s="178"/>
      <c r="AC690" s="179">
        <v>3</v>
      </c>
      <c r="AD690" s="180">
        <v>44049</v>
      </c>
      <c r="AE690" s="176">
        <v>5</v>
      </c>
      <c r="AF690" s="178"/>
      <c r="AG690" s="179">
        <v>1</v>
      </c>
      <c r="AH690" s="180">
        <v>44048</v>
      </c>
      <c r="AI690" s="176">
        <v>5</v>
      </c>
      <c r="AJ690" s="178"/>
      <c r="AK690" s="179">
        <v>1</v>
      </c>
      <c r="AL690" s="180">
        <v>44047</v>
      </c>
      <c r="AM690" s="176">
        <v>5</v>
      </c>
      <c r="AN690" s="178"/>
      <c r="AO690" s="179">
        <v>1</v>
      </c>
      <c r="AP690" s="180">
        <v>44046</v>
      </c>
      <c r="AQ690" s="176">
        <v>5</v>
      </c>
      <c r="AR690" s="178"/>
      <c r="AS690" s="179">
        <v>1</v>
      </c>
      <c r="AT690" s="180">
        <v>44045</v>
      </c>
      <c r="AU690" s="176">
        <v>5</v>
      </c>
      <c r="AV690" s="178"/>
      <c r="AW690" s="179">
        <v>1</v>
      </c>
      <c r="AX690" s="180">
        <v>44044</v>
      </c>
      <c r="AY690" s="176">
        <v>5</v>
      </c>
      <c r="AZ690" s="178"/>
      <c r="BA690" s="179">
        <v>1</v>
      </c>
      <c r="BB690" s="180">
        <v>44043</v>
      </c>
      <c r="BC690" s="176">
        <v>5</v>
      </c>
      <c r="BD690" s="178"/>
      <c r="BE690" s="179">
        <v>1</v>
      </c>
      <c r="BF690" s="180">
        <v>44042</v>
      </c>
      <c r="BG690" s="176">
        <v>5</v>
      </c>
      <c r="BH690" s="178"/>
      <c r="BI690" s="181"/>
      <c r="BJ690" s="181"/>
      <c r="BK690" s="181"/>
      <c r="BL690" s="181"/>
      <c r="BM690" s="181"/>
      <c r="BN690" s="181"/>
      <c r="BO690" s="181"/>
      <c r="BP690" s="181"/>
      <c r="BQ690" s="181"/>
      <c r="BR690" s="181"/>
      <c r="BS690" s="181"/>
      <c r="BT690" s="181"/>
      <c r="BU690" s="181"/>
      <c r="BV690" s="181"/>
      <c r="BW690" s="181"/>
      <c r="BX690" s="181"/>
      <c r="BY690" s="181"/>
      <c r="BZ690" s="181"/>
      <c r="CA690" s="181"/>
      <c r="CB690" s="181"/>
      <c r="CC690" s="181"/>
      <c r="CD690" s="181"/>
      <c r="CE690" s="181"/>
      <c r="CF690" s="181"/>
      <c r="CG690" s="181"/>
      <c r="CH690" s="181"/>
      <c r="CI690" s="181"/>
      <c r="CJ690" s="181"/>
      <c r="CK690" s="181"/>
      <c r="CL690" s="181"/>
      <c r="CM690" s="181"/>
      <c r="CN690" s="181"/>
      <c r="CO690" s="181"/>
      <c r="CP690" s="181"/>
      <c r="CQ690" s="181"/>
      <c r="CR690" s="181"/>
      <c r="CS690" s="181"/>
      <c r="CT690" s="181"/>
      <c r="CU690" s="181"/>
      <c r="CV690" s="181"/>
      <c r="CW690" s="181"/>
      <c r="CX690" s="181"/>
      <c r="CY690" s="181"/>
      <c r="CZ690" s="181"/>
      <c r="DA690" s="181"/>
      <c r="DB690" s="181"/>
      <c r="DC690" s="181"/>
      <c r="DD690" s="181"/>
      <c r="DE690" s="181"/>
      <c r="DF690" s="181"/>
      <c r="DG690" s="181"/>
      <c r="DH690" s="181"/>
      <c r="DI690" s="181"/>
      <c r="DJ690" s="181"/>
      <c r="DK690" s="181"/>
      <c r="DL690" s="181"/>
      <c r="DM690" s="181"/>
      <c r="DN690" s="181"/>
      <c r="DO690" s="181"/>
      <c r="DP690" s="181"/>
      <c r="DQ690" s="181"/>
      <c r="DR690" s="181"/>
      <c r="DS690" s="181"/>
      <c r="DT690" s="181"/>
      <c r="DU690" s="181"/>
      <c r="DV690" s="181"/>
      <c r="DW690" s="181"/>
      <c r="DX690" s="181"/>
      <c r="DY690" s="181"/>
      <c r="DZ690" s="181"/>
      <c r="EA690" s="181"/>
      <c r="EB690" s="181"/>
      <c r="EC690" s="181"/>
      <c r="ED690" s="181"/>
      <c r="EE690" s="181"/>
      <c r="EF690" s="181"/>
      <c r="EG690" s="181"/>
      <c r="EH690" s="181"/>
      <c r="EI690" s="181"/>
      <c r="EJ690" s="181"/>
      <c r="EK690" s="181"/>
      <c r="EL690" s="181"/>
      <c r="EM690" s="181"/>
      <c r="EN690" s="181"/>
      <c r="EO690" s="181"/>
      <c r="EP690" s="181"/>
      <c r="EQ690" s="181"/>
      <c r="ER690" s="181"/>
      <c r="ES690" s="181"/>
      <c r="ET690" s="181"/>
      <c r="EU690" s="181"/>
      <c r="EV690" s="181"/>
      <c r="EW690" s="181"/>
      <c r="EX690" s="181"/>
      <c r="EY690" s="181"/>
      <c r="EZ690" s="181"/>
      <c r="FA690" s="181"/>
      <c r="FB690" s="181"/>
      <c r="FC690" s="181"/>
      <c r="FD690" s="181"/>
      <c r="FE690" s="181"/>
      <c r="FF690" s="181"/>
      <c r="FG690" s="181"/>
      <c r="FH690" s="181"/>
      <c r="FI690" s="181"/>
      <c r="FJ690" s="181"/>
      <c r="FK690" s="181"/>
      <c r="FL690" s="181"/>
      <c r="FM690" s="181"/>
      <c r="FN690" s="181"/>
      <c r="FO690" s="181"/>
      <c r="FP690" s="181"/>
      <c r="FQ690" s="181"/>
      <c r="FR690" s="181"/>
      <c r="FS690" s="181"/>
      <c r="FT690" s="181"/>
      <c r="FU690" s="181"/>
      <c r="FV690" s="181"/>
      <c r="FW690" s="181"/>
      <c r="FX690" s="181"/>
      <c r="FY690" s="181"/>
      <c r="FZ690" s="181"/>
      <c r="GA690" s="181"/>
      <c r="GB690" s="181"/>
      <c r="GC690" s="181"/>
      <c r="GD690" s="181"/>
      <c r="GE690" s="181"/>
      <c r="GF690" s="181"/>
      <c r="GG690" s="181"/>
      <c r="GH690" s="181"/>
      <c r="GI690" s="181"/>
      <c r="GJ690" s="181"/>
      <c r="GK690" s="181"/>
      <c r="GL690" s="181"/>
      <c r="GM690" s="181"/>
      <c r="GN690" s="181"/>
      <c r="GO690" s="181"/>
      <c r="GP690" s="181"/>
      <c r="GQ690" s="181"/>
      <c r="GR690" s="181"/>
      <c r="GS690" s="181"/>
      <c r="GT690" s="181"/>
      <c r="GU690" s="181"/>
      <c r="GV690" s="181"/>
      <c r="GW690" s="181"/>
      <c r="GX690" s="181"/>
      <c r="GY690" s="181"/>
      <c r="GZ690" s="181"/>
      <c r="HA690" s="181"/>
      <c r="HB690" s="181"/>
      <c r="HC690" s="181"/>
      <c r="HD690" s="181"/>
      <c r="HE690" s="181"/>
      <c r="HF690" s="181"/>
      <c r="HG690" s="181"/>
      <c r="HH690" s="181"/>
      <c r="HI690" s="181"/>
      <c r="HJ690" s="181"/>
      <c r="HK690" s="181"/>
      <c r="HL690" s="181"/>
      <c r="HM690" s="181"/>
      <c r="HN690" s="181"/>
      <c r="HO690" s="181"/>
      <c r="HP690" s="181"/>
      <c r="HQ690" s="181"/>
      <c r="HR690" s="181"/>
      <c r="HS690" s="181"/>
      <c r="HT690" s="181"/>
      <c r="HU690" s="181"/>
      <c r="HV690" s="181"/>
      <c r="HW690" s="181"/>
      <c r="HX690" s="181"/>
      <c r="HY690" s="181"/>
      <c r="HZ690" s="181"/>
      <c r="IA690" s="181"/>
      <c r="IB690" s="181"/>
      <c r="IC690" s="181"/>
      <c r="ID690" s="181"/>
      <c r="IE690" s="181"/>
      <c r="IF690" s="181"/>
      <c r="IG690" s="181"/>
      <c r="IH690" s="181"/>
      <c r="II690" s="181"/>
      <c r="IJ690" s="181"/>
      <c r="IK690" s="181"/>
      <c r="IL690" s="181"/>
      <c r="IM690" s="181"/>
      <c r="IN690" s="181"/>
      <c r="IO690" s="181"/>
      <c r="IP690" s="181"/>
      <c r="IQ690" s="181"/>
      <c r="IR690" s="181"/>
      <c r="IS690" s="181"/>
      <c r="IT690" s="181"/>
      <c r="IU690" s="181"/>
      <c r="IV690" s="181"/>
    </row>
    <row r="691" spans="1:256" x14ac:dyDescent="0.25">
      <c r="A691" s="164"/>
      <c r="B691" s="165"/>
      <c r="C691" s="128">
        <f>ABS(MAX(K691,O691,S691,W691,AA691,AE691,AI691,AM691,AQ691,AU691,AY691,BC691,BG691)/F691)</f>
        <v>1</v>
      </c>
      <c r="D691" s="129">
        <f t="shared" si="107"/>
        <v>1</v>
      </c>
      <c r="E691" s="33">
        <f t="shared" si="108"/>
        <v>65</v>
      </c>
      <c r="F691" s="33">
        <v>5</v>
      </c>
      <c r="G691" s="168">
        <v>44056</v>
      </c>
      <c r="H691" s="169"/>
      <c r="I691" s="170">
        <v>6</v>
      </c>
      <c r="J691" s="171">
        <v>44055</v>
      </c>
      <c r="K691" s="167">
        <v>5</v>
      </c>
      <c r="L691" s="169"/>
      <c r="M691" s="170">
        <v>8</v>
      </c>
      <c r="N691" s="171">
        <v>44054</v>
      </c>
      <c r="O691" s="167">
        <v>5</v>
      </c>
      <c r="P691" s="169"/>
      <c r="Q691" s="170">
        <v>8</v>
      </c>
      <c r="R691" s="171">
        <v>44053</v>
      </c>
      <c r="S691" s="167">
        <v>5</v>
      </c>
      <c r="T691" s="169"/>
      <c r="U691" s="170">
        <v>8</v>
      </c>
      <c r="V691" s="171">
        <v>44052</v>
      </c>
      <c r="W691" s="167">
        <v>5</v>
      </c>
      <c r="X691" s="169"/>
      <c r="Y691" s="170">
        <v>5</v>
      </c>
      <c r="Z691" s="171">
        <v>44051</v>
      </c>
      <c r="AA691" s="167">
        <v>5</v>
      </c>
      <c r="AB691" s="169"/>
      <c r="AC691" s="170">
        <v>3</v>
      </c>
      <c r="AD691" s="171">
        <v>44050</v>
      </c>
      <c r="AE691" s="167">
        <v>5</v>
      </c>
      <c r="AF691" s="169"/>
      <c r="AG691" s="170">
        <v>1</v>
      </c>
      <c r="AH691" s="171">
        <v>44049</v>
      </c>
      <c r="AI691" s="167">
        <v>5</v>
      </c>
      <c r="AJ691" s="169"/>
      <c r="AK691" s="170">
        <v>1</v>
      </c>
      <c r="AL691" s="171">
        <v>44048</v>
      </c>
      <c r="AM691" s="167">
        <v>5</v>
      </c>
      <c r="AN691" s="169"/>
      <c r="AO691" s="170">
        <v>1</v>
      </c>
      <c r="AP691" s="171">
        <v>44047</v>
      </c>
      <c r="AQ691" s="167">
        <v>5</v>
      </c>
      <c r="AR691" s="169"/>
      <c r="AS691" s="170">
        <v>1</v>
      </c>
      <c r="AT691" s="171">
        <v>44046</v>
      </c>
      <c r="AU691" s="167">
        <v>5</v>
      </c>
      <c r="AV691" s="169"/>
      <c r="AW691" s="170">
        <v>1</v>
      </c>
      <c r="AX691" s="171">
        <v>44045</v>
      </c>
      <c r="AY691" s="167">
        <v>5</v>
      </c>
      <c r="AZ691" s="169"/>
      <c r="BA691" s="170">
        <v>1</v>
      </c>
      <c r="BB691" s="171">
        <v>44044</v>
      </c>
      <c r="BC691" s="167">
        <v>5</v>
      </c>
      <c r="BD691" s="169"/>
      <c r="BE691" s="170">
        <v>1</v>
      </c>
      <c r="BF691" s="171">
        <v>44043</v>
      </c>
      <c r="BG691" s="167">
        <v>5</v>
      </c>
      <c r="BH691" s="169"/>
      <c r="BI691" s="172"/>
      <c r="BJ691" s="172"/>
      <c r="BK691" s="172"/>
      <c r="BL691" s="172"/>
      <c r="BM691" s="172"/>
      <c r="BN691" s="172"/>
      <c r="BO691" s="172"/>
      <c r="BP691" s="172"/>
      <c r="BQ691" s="172"/>
      <c r="BR691" s="172"/>
      <c r="BS691" s="172"/>
      <c r="BT691" s="172"/>
      <c r="BU691" s="172"/>
      <c r="BV691" s="172"/>
      <c r="BW691" s="172"/>
      <c r="BX691" s="172"/>
      <c r="BY691" s="172"/>
      <c r="BZ691" s="172"/>
      <c r="CA691" s="172"/>
      <c r="CB691" s="172"/>
      <c r="CC691" s="172"/>
      <c r="CD691" s="172"/>
      <c r="CE691" s="172"/>
      <c r="CF691" s="172"/>
      <c r="CG691" s="172"/>
      <c r="CH691" s="172"/>
      <c r="CI691" s="172"/>
      <c r="CJ691" s="172"/>
      <c r="CK691" s="172"/>
      <c r="CL691" s="172"/>
      <c r="CM691" s="172"/>
      <c r="CN691" s="172"/>
      <c r="CO691" s="172"/>
      <c r="CP691" s="172"/>
      <c r="CQ691" s="172"/>
      <c r="CR691" s="172"/>
      <c r="CS691" s="172"/>
      <c r="CT691" s="172"/>
      <c r="CU691" s="172"/>
      <c r="CV691" s="172"/>
      <c r="CW691" s="172"/>
      <c r="CX691" s="172"/>
      <c r="CY691" s="172"/>
      <c r="CZ691" s="172"/>
      <c r="DA691" s="172"/>
      <c r="DB691" s="172"/>
      <c r="DC691" s="172"/>
      <c r="DD691" s="172"/>
      <c r="DE691" s="172"/>
      <c r="DF691" s="172"/>
      <c r="DG691" s="172"/>
      <c r="DH691" s="172"/>
      <c r="DI691" s="172"/>
      <c r="DJ691" s="172"/>
      <c r="DK691" s="172"/>
      <c r="DL691" s="172"/>
      <c r="DM691" s="172"/>
      <c r="DN691" s="172"/>
      <c r="DO691" s="172"/>
      <c r="DP691" s="172"/>
      <c r="DQ691" s="172"/>
      <c r="DR691" s="172"/>
      <c r="DS691" s="172"/>
      <c r="DT691" s="172"/>
      <c r="DU691" s="172"/>
      <c r="DV691" s="172"/>
      <c r="DW691" s="172"/>
      <c r="DX691" s="172"/>
      <c r="DY691" s="172"/>
      <c r="DZ691" s="172"/>
      <c r="EA691" s="172"/>
      <c r="EB691" s="172"/>
      <c r="EC691" s="172"/>
      <c r="ED691" s="172"/>
      <c r="EE691" s="172"/>
      <c r="EF691" s="172"/>
      <c r="EG691" s="172"/>
      <c r="EH691" s="172"/>
      <c r="EI691" s="172"/>
      <c r="EJ691" s="172"/>
      <c r="EK691" s="172"/>
      <c r="EL691" s="172"/>
      <c r="EM691" s="172"/>
      <c r="EN691" s="172"/>
      <c r="EO691" s="172"/>
      <c r="EP691" s="172"/>
      <c r="EQ691" s="172"/>
      <c r="ER691" s="172"/>
      <c r="ES691" s="172"/>
      <c r="ET691" s="172"/>
      <c r="EU691" s="172"/>
      <c r="EV691" s="172"/>
      <c r="EW691" s="172"/>
      <c r="EX691" s="172"/>
      <c r="EY691" s="172"/>
      <c r="EZ691" s="172"/>
      <c r="FA691" s="172"/>
      <c r="FB691" s="172"/>
      <c r="FC691" s="172"/>
      <c r="FD691" s="172"/>
      <c r="FE691" s="172"/>
      <c r="FF691" s="172"/>
      <c r="FG691" s="172"/>
      <c r="FH691" s="172"/>
      <c r="FI691" s="172"/>
      <c r="FJ691" s="172"/>
      <c r="FK691" s="172"/>
      <c r="FL691" s="172"/>
      <c r="FM691" s="172"/>
      <c r="FN691" s="172"/>
      <c r="FO691" s="172"/>
      <c r="FP691" s="172"/>
      <c r="FQ691" s="172"/>
      <c r="FR691" s="172"/>
      <c r="FS691" s="172"/>
      <c r="FT691" s="172"/>
      <c r="FU691" s="172"/>
      <c r="FV691" s="172"/>
      <c r="FW691" s="172"/>
      <c r="FX691" s="172"/>
      <c r="FY691" s="172"/>
      <c r="FZ691" s="172"/>
      <c r="GA691" s="172"/>
      <c r="GB691" s="172"/>
      <c r="GC691" s="172"/>
      <c r="GD691" s="172"/>
      <c r="GE691" s="172"/>
      <c r="GF691" s="172"/>
      <c r="GG691" s="172"/>
      <c r="GH691" s="172"/>
      <c r="GI691" s="172"/>
      <c r="GJ691" s="172"/>
      <c r="GK691" s="172"/>
      <c r="GL691" s="172"/>
      <c r="GM691" s="172"/>
      <c r="GN691" s="172"/>
      <c r="GO691" s="172"/>
      <c r="GP691" s="172"/>
      <c r="GQ691" s="172"/>
      <c r="GR691" s="172"/>
      <c r="GS691" s="172"/>
      <c r="GT691" s="172"/>
      <c r="GU691" s="172"/>
      <c r="GV691" s="172"/>
      <c r="GW691" s="172"/>
      <c r="GX691" s="172"/>
      <c r="GY691" s="172"/>
      <c r="GZ691" s="172"/>
      <c r="HA691" s="172"/>
      <c r="HB691" s="172"/>
      <c r="HC691" s="172"/>
      <c r="HD691" s="172"/>
      <c r="HE691" s="172"/>
      <c r="HF691" s="172"/>
      <c r="HG691" s="172"/>
      <c r="HH691" s="172"/>
      <c r="HI691" s="172"/>
      <c r="HJ691" s="172"/>
      <c r="HK691" s="172"/>
      <c r="HL691" s="172"/>
      <c r="HM691" s="172"/>
      <c r="HN691" s="172"/>
      <c r="HO691" s="172"/>
      <c r="HP691" s="172"/>
      <c r="HQ691" s="172"/>
      <c r="HR691" s="172"/>
      <c r="HS691" s="172"/>
      <c r="HT691" s="172"/>
      <c r="HU691" s="172"/>
      <c r="HV691" s="172"/>
      <c r="HW691" s="172"/>
      <c r="HX691" s="172"/>
      <c r="HY691" s="172"/>
      <c r="HZ691" s="172"/>
      <c r="IA691" s="172"/>
      <c r="IB691" s="172"/>
      <c r="IC691" s="172"/>
      <c r="ID691" s="172"/>
      <c r="IE691" s="172"/>
      <c r="IF691" s="172"/>
      <c r="IG691" s="172"/>
      <c r="IH691" s="172"/>
      <c r="II691" s="172"/>
      <c r="IJ691" s="172"/>
      <c r="IK691" s="172"/>
      <c r="IL691" s="172"/>
      <c r="IM691" s="172"/>
      <c r="IN691" s="172"/>
      <c r="IO691" s="172"/>
      <c r="IP691" s="172"/>
      <c r="IQ691" s="172"/>
      <c r="IR691" s="172"/>
      <c r="IS691" s="172"/>
      <c r="IT691" s="172"/>
      <c r="IU691" s="172"/>
      <c r="IV691" s="172"/>
    </row>
    <row r="692" spans="1:256" x14ac:dyDescent="0.25">
      <c r="A692" s="164"/>
      <c r="B692" s="165"/>
      <c r="C692" s="128">
        <f>ABS(MAX(K692,O692,S692,W692,AA692,AE692,AI692,AM692,AQ692,AU692,AY692,BC692,BG692)/F692)</f>
        <v>1</v>
      </c>
      <c r="D692" s="129">
        <f>C692</f>
        <v>1</v>
      </c>
      <c r="E692" s="33">
        <f>SUM(K692,O692,S692,W692,AA692,AE692,AI692,AM692,AQ692,AU692,AY692,BC692,BG692)</f>
        <v>60</v>
      </c>
      <c r="F692" s="33">
        <v>5</v>
      </c>
      <c r="G692" s="168">
        <v>44056</v>
      </c>
      <c r="H692" s="169"/>
      <c r="I692" s="170">
        <v>6</v>
      </c>
      <c r="J692" s="171">
        <v>44055</v>
      </c>
      <c r="K692" s="167">
        <v>5</v>
      </c>
      <c r="L692" s="169"/>
      <c r="M692" s="170">
        <v>8</v>
      </c>
      <c r="N692" s="171">
        <v>44054</v>
      </c>
      <c r="O692" s="167">
        <v>5</v>
      </c>
      <c r="P692" s="169"/>
      <c r="Q692" s="170">
        <v>8</v>
      </c>
      <c r="R692" s="171">
        <v>44053</v>
      </c>
      <c r="S692" s="167">
        <v>5</v>
      </c>
      <c r="T692" s="169"/>
      <c r="U692" s="170">
        <v>8</v>
      </c>
      <c r="V692" s="171">
        <v>44052</v>
      </c>
      <c r="W692" s="167">
        <v>5</v>
      </c>
      <c r="X692" s="169"/>
      <c r="Y692" s="170">
        <v>5</v>
      </c>
      <c r="Z692" s="171">
        <v>44051</v>
      </c>
      <c r="AA692" s="167">
        <v>5</v>
      </c>
      <c r="AB692" s="169"/>
      <c r="AC692" s="170">
        <v>3</v>
      </c>
      <c r="AD692" s="171">
        <v>44050</v>
      </c>
      <c r="AE692" s="167">
        <v>5</v>
      </c>
      <c r="AF692" s="169"/>
      <c r="AG692" s="170">
        <v>1</v>
      </c>
      <c r="AH692" s="171">
        <v>44049</v>
      </c>
      <c r="AI692" s="167">
        <v>5</v>
      </c>
      <c r="AJ692" s="169"/>
      <c r="AK692" s="170">
        <v>1</v>
      </c>
      <c r="AL692" s="171">
        <v>44048</v>
      </c>
      <c r="AM692" s="167">
        <v>5</v>
      </c>
      <c r="AN692" s="169"/>
      <c r="AO692" s="170">
        <v>1</v>
      </c>
      <c r="AP692" s="171">
        <v>44047</v>
      </c>
      <c r="AQ692" s="167">
        <v>5</v>
      </c>
      <c r="AR692" s="169"/>
      <c r="AS692" s="170"/>
      <c r="AT692" s="171"/>
      <c r="AU692" s="167">
        <v>0</v>
      </c>
      <c r="AV692" s="169"/>
      <c r="AW692" s="170">
        <v>1</v>
      </c>
      <c r="AX692" s="171">
        <v>44045</v>
      </c>
      <c r="AY692" s="167">
        <v>5</v>
      </c>
      <c r="AZ692" s="169"/>
      <c r="BA692" s="170">
        <v>1</v>
      </c>
      <c r="BB692" s="171">
        <v>44044</v>
      </c>
      <c r="BC692" s="167">
        <v>5</v>
      </c>
      <c r="BD692" s="169"/>
      <c r="BE692" s="170">
        <v>1</v>
      </c>
      <c r="BF692" s="171">
        <v>44043</v>
      </c>
      <c r="BG692" s="167">
        <v>5</v>
      </c>
      <c r="BH692" s="169"/>
      <c r="BI692" s="172"/>
      <c r="BJ692" s="172"/>
      <c r="BK692" s="172"/>
      <c r="BL692" s="172"/>
      <c r="BM692" s="172"/>
      <c r="BN692" s="172"/>
      <c r="BO692" s="172"/>
      <c r="BP692" s="172"/>
      <c r="BQ692" s="172"/>
      <c r="BR692" s="172"/>
      <c r="BS692" s="172"/>
      <c r="BT692" s="172"/>
      <c r="BU692" s="172"/>
      <c r="BV692" s="172"/>
      <c r="BW692" s="172"/>
      <c r="BX692" s="172"/>
      <c r="BY692" s="172"/>
      <c r="BZ692" s="172"/>
      <c r="CA692" s="172"/>
      <c r="CB692" s="172"/>
      <c r="CC692" s="172"/>
      <c r="CD692" s="172"/>
      <c r="CE692" s="172"/>
      <c r="CF692" s="172"/>
      <c r="CG692" s="172"/>
      <c r="CH692" s="172"/>
      <c r="CI692" s="172"/>
      <c r="CJ692" s="172"/>
      <c r="CK692" s="172"/>
      <c r="CL692" s="172"/>
      <c r="CM692" s="172"/>
      <c r="CN692" s="172"/>
      <c r="CO692" s="172"/>
      <c r="CP692" s="172"/>
      <c r="CQ692" s="172"/>
      <c r="CR692" s="172"/>
      <c r="CS692" s="172"/>
      <c r="CT692" s="172"/>
      <c r="CU692" s="172"/>
      <c r="CV692" s="172"/>
      <c r="CW692" s="172"/>
      <c r="CX692" s="172"/>
      <c r="CY692" s="172"/>
      <c r="CZ692" s="172"/>
      <c r="DA692" s="172"/>
      <c r="DB692" s="172"/>
      <c r="DC692" s="172"/>
      <c r="DD692" s="172"/>
      <c r="DE692" s="172"/>
      <c r="DF692" s="172"/>
      <c r="DG692" s="172"/>
      <c r="DH692" s="172"/>
      <c r="DI692" s="172"/>
      <c r="DJ692" s="172"/>
      <c r="DK692" s="172"/>
      <c r="DL692" s="172"/>
      <c r="DM692" s="172"/>
      <c r="DN692" s="172"/>
      <c r="DO692" s="172"/>
      <c r="DP692" s="172"/>
      <c r="DQ692" s="172"/>
      <c r="DR692" s="172"/>
      <c r="DS692" s="172"/>
      <c r="DT692" s="172"/>
      <c r="DU692" s="172"/>
      <c r="DV692" s="172"/>
      <c r="DW692" s="172"/>
      <c r="DX692" s="172"/>
      <c r="DY692" s="172"/>
      <c r="DZ692" s="172"/>
      <c r="EA692" s="172"/>
      <c r="EB692" s="172"/>
      <c r="EC692" s="172"/>
      <c r="ED692" s="172"/>
      <c r="EE692" s="172"/>
      <c r="EF692" s="172"/>
      <c r="EG692" s="172"/>
      <c r="EH692" s="172"/>
      <c r="EI692" s="172"/>
      <c r="EJ692" s="172"/>
      <c r="EK692" s="172"/>
      <c r="EL692" s="172"/>
      <c r="EM692" s="172"/>
      <c r="EN692" s="172"/>
      <c r="EO692" s="172"/>
      <c r="EP692" s="172"/>
      <c r="EQ692" s="172"/>
      <c r="ER692" s="172"/>
      <c r="ES692" s="172"/>
      <c r="ET692" s="172"/>
      <c r="EU692" s="172"/>
      <c r="EV692" s="172"/>
      <c r="EW692" s="172"/>
      <c r="EX692" s="172"/>
      <c r="EY692" s="172"/>
      <c r="EZ692" s="172"/>
      <c r="FA692" s="172"/>
      <c r="FB692" s="172"/>
      <c r="FC692" s="172"/>
      <c r="FD692" s="172"/>
      <c r="FE692" s="172"/>
      <c r="FF692" s="172"/>
      <c r="FG692" s="172"/>
      <c r="FH692" s="172"/>
      <c r="FI692" s="172"/>
      <c r="FJ692" s="172"/>
      <c r="FK692" s="172"/>
      <c r="FL692" s="172"/>
      <c r="FM692" s="172"/>
      <c r="FN692" s="172"/>
      <c r="FO692" s="172"/>
      <c r="FP692" s="172"/>
      <c r="FQ692" s="172"/>
      <c r="FR692" s="172"/>
      <c r="FS692" s="172"/>
      <c r="FT692" s="172"/>
      <c r="FU692" s="172"/>
      <c r="FV692" s="172"/>
      <c r="FW692" s="172"/>
      <c r="FX692" s="172"/>
      <c r="FY692" s="172"/>
      <c r="FZ692" s="172"/>
      <c r="GA692" s="172"/>
      <c r="GB692" s="172"/>
      <c r="GC692" s="172"/>
      <c r="GD692" s="172"/>
      <c r="GE692" s="172"/>
      <c r="GF692" s="172"/>
      <c r="GG692" s="172"/>
      <c r="GH692" s="172"/>
      <c r="GI692" s="172"/>
      <c r="GJ692" s="172"/>
      <c r="GK692" s="172"/>
      <c r="GL692" s="172"/>
      <c r="GM692" s="172"/>
      <c r="GN692" s="172"/>
      <c r="GO692" s="172"/>
      <c r="GP692" s="172"/>
      <c r="GQ692" s="172"/>
      <c r="GR692" s="172"/>
      <c r="GS692" s="172"/>
      <c r="GT692" s="172"/>
      <c r="GU692" s="172"/>
      <c r="GV692" s="172"/>
      <c r="GW692" s="172"/>
      <c r="GX692" s="172"/>
      <c r="GY692" s="172"/>
      <c r="GZ692" s="172"/>
      <c r="HA692" s="172"/>
      <c r="HB692" s="172"/>
      <c r="HC692" s="172"/>
      <c r="HD692" s="172"/>
      <c r="HE692" s="172"/>
      <c r="HF692" s="172"/>
      <c r="HG692" s="172"/>
      <c r="HH692" s="172"/>
      <c r="HI692" s="172"/>
      <c r="HJ692" s="172"/>
      <c r="HK692" s="172"/>
      <c r="HL692" s="172"/>
      <c r="HM692" s="172"/>
      <c r="HN692" s="172"/>
      <c r="HO692" s="172"/>
      <c r="HP692" s="172"/>
      <c r="HQ692" s="172"/>
      <c r="HR692" s="172"/>
      <c r="HS692" s="172"/>
      <c r="HT692" s="172"/>
      <c r="HU692" s="172"/>
      <c r="HV692" s="172"/>
      <c r="HW692" s="172"/>
      <c r="HX692" s="172"/>
      <c r="HY692" s="172"/>
      <c r="HZ692" s="172"/>
      <c r="IA692" s="172"/>
      <c r="IB692" s="172"/>
      <c r="IC692" s="172"/>
      <c r="ID692" s="172"/>
      <c r="IE692" s="172"/>
      <c r="IF692" s="172"/>
      <c r="IG692" s="172"/>
      <c r="IH692" s="172"/>
      <c r="II692" s="172"/>
      <c r="IJ692" s="172"/>
      <c r="IK692" s="172"/>
      <c r="IL692" s="172"/>
      <c r="IM692" s="172"/>
      <c r="IN692" s="172"/>
      <c r="IO692" s="172"/>
      <c r="IP692" s="172"/>
      <c r="IQ692" s="172"/>
      <c r="IR692" s="172"/>
      <c r="IS692" s="172"/>
      <c r="IT692" s="172"/>
      <c r="IU692" s="172"/>
      <c r="IV692" s="172"/>
    </row>
    <row r="693" spans="1:256" x14ac:dyDescent="0.25">
      <c r="A693" s="164"/>
      <c r="B693" s="165"/>
      <c r="C693" s="128">
        <f>ABS(MAX(K693,O693,S693,W693,AA693,AE693,AI693,AM693,AQ693,AU693,AY693,BC693,BG693)/F693)</f>
        <v>1</v>
      </c>
      <c r="D693" s="129">
        <f>C693</f>
        <v>1</v>
      </c>
      <c r="E693" s="33">
        <f>SUM(K693,O693,S693,W693,AA693,AE693,AI693,AM693,AQ693,AU693,AY693,BC693,BG693)</f>
        <v>5</v>
      </c>
      <c r="F693" s="33">
        <v>5</v>
      </c>
      <c r="G693" s="168">
        <v>44056</v>
      </c>
      <c r="H693" s="169"/>
      <c r="I693" s="170">
        <v>6</v>
      </c>
      <c r="J693" s="171">
        <v>44055</v>
      </c>
      <c r="K693" s="167">
        <v>5</v>
      </c>
      <c r="L693" s="169"/>
      <c r="M693" s="170"/>
      <c r="N693" s="171"/>
      <c r="O693" s="167"/>
      <c r="P693" s="169"/>
      <c r="Q693" s="170"/>
      <c r="R693" s="171"/>
      <c r="S693" s="167"/>
      <c r="T693" s="169"/>
      <c r="U693" s="170"/>
      <c r="V693" s="171"/>
      <c r="W693" s="167"/>
      <c r="X693" s="169"/>
      <c r="Y693" s="170"/>
      <c r="Z693" s="171"/>
      <c r="AA693" s="167"/>
      <c r="AB693" s="169"/>
      <c r="AC693" s="170"/>
      <c r="AD693" s="171"/>
      <c r="AE693" s="167"/>
      <c r="AF693" s="169"/>
      <c r="AG693" s="170"/>
      <c r="AH693" s="171"/>
      <c r="AI693" s="167"/>
      <c r="AJ693" s="169"/>
      <c r="AK693" s="170"/>
      <c r="AL693" s="171"/>
      <c r="AM693" s="167"/>
      <c r="AN693" s="169"/>
      <c r="AO693" s="170"/>
      <c r="AP693" s="171"/>
      <c r="AQ693" s="167"/>
      <c r="AR693" s="169"/>
      <c r="AS693" s="170"/>
      <c r="AT693" s="171"/>
      <c r="AU693" s="167"/>
      <c r="AV693" s="169"/>
      <c r="AW693" s="170"/>
      <c r="AX693" s="171"/>
      <c r="AY693" s="167"/>
      <c r="AZ693" s="169"/>
      <c r="BA693" s="170"/>
      <c r="BB693" s="171"/>
      <c r="BC693" s="167"/>
      <c r="BD693" s="169"/>
      <c r="BE693" s="170"/>
      <c r="BF693" s="171"/>
      <c r="BG693" s="167"/>
      <c r="BH693" s="169"/>
      <c r="BI693" s="172"/>
      <c r="BJ693" s="172"/>
      <c r="BK693" s="172"/>
      <c r="BL693" s="172"/>
      <c r="BM693" s="172"/>
      <c r="BN693" s="172"/>
      <c r="BO693" s="172"/>
      <c r="BP693" s="172"/>
      <c r="BQ693" s="172"/>
      <c r="BR693" s="172"/>
      <c r="BS693" s="172"/>
      <c r="BT693" s="172"/>
      <c r="BU693" s="172"/>
      <c r="BV693" s="172"/>
      <c r="BW693" s="172"/>
      <c r="BX693" s="172"/>
      <c r="BY693" s="172"/>
      <c r="BZ693" s="172"/>
      <c r="CA693" s="172"/>
      <c r="CB693" s="172"/>
      <c r="CC693" s="172"/>
      <c r="CD693" s="172"/>
      <c r="CE693" s="172"/>
      <c r="CF693" s="172"/>
      <c r="CG693" s="172"/>
      <c r="CH693" s="172"/>
      <c r="CI693" s="172"/>
      <c r="CJ693" s="172"/>
      <c r="CK693" s="172"/>
      <c r="CL693" s="172"/>
      <c r="CM693" s="172"/>
      <c r="CN693" s="172"/>
      <c r="CO693" s="172"/>
      <c r="CP693" s="172"/>
      <c r="CQ693" s="172"/>
      <c r="CR693" s="172"/>
      <c r="CS693" s="172"/>
      <c r="CT693" s="172"/>
      <c r="CU693" s="172"/>
      <c r="CV693" s="172"/>
      <c r="CW693" s="172"/>
      <c r="CX693" s="172"/>
      <c r="CY693" s="172"/>
      <c r="CZ693" s="172"/>
      <c r="DA693" s="172"/>
      <c r="DB693" s="172"/>
      <c r="DC693" s="172"/>
      <c r="DD693" s="172"/>
      <c r="DE693" s="172"/>
      <c r="DF693" s="172"/>
      <c r="DG693" s="172"/>
      <c r="DH693" s="172"/>
      <c r="DI693" s="172"/>
      <c r="DJ693" s="172"/>
      <c r="DK693" s="172"/>
      <c r="DL693" s="172"/>
      <c r="DM693" s="172"/>
      <c r="DN693" s="172"/>
      <c r="DO693" s="172"/>
      <c r="DP693" s="172"/>
      <c r="DQ693" s="172"/>
      <c r="DR693" s="172"/>
      <c r="DS693" s="172"/>
      <c r="DT693" s="172"/>
      <c r="DU693" s="172"/>
      <c r="DV693" s="172"/>
      <c r="DW693" s="172"/>
      <c r="DX693" s="172"/>
      <c r="DY693" s="172"/>
      <c r="DZ693" s="172"/>
      <c r="EA693" s="172"/>
      <c r="EB693" s="172"/>
      <c r="EC693" s="172"/>
      <c r="ED693" s="172"/>
      <c r="EE693" s="172"/>
      <c r="EF693" s="172"/>
      <c r="EG693" s="172"/>
      <c r="EH693" s="172"/>
      <c r="EI693" s="172"/>
      <c r="EJ693" s="172"/>
      <c r="EK693" s="172"/>
      <c r="EL693" s="172"/>
      <c r="EM693" s="172"/>
      <c r="EN693" s="172"/>
      <c r="EO693" s="172"/>
      <c r="EP693" s="172"/>
      <c r="EQ693" s="172"/>
      <c r="ER693" s="172"/>
      <c r="ES693" s="172"/>
      <c r="ET693" s="172"/>
      <c r="EU693" s="172"/>
      <c r="EV693" s="172"/>
      <c r="EW693" s="172"/>
      <c r="EX693" s="172"/>
      <c r="EY693" s="172"/>
      <c r="EZ693" s="172"/>
      <c r="FA693" s="172"/>
      <c r="FB693" s="172"/>
      <c r="FC693" s="172"/>
      <c r="FD693" s="172"/>
      <c r="FE693" s="172"/>
      <c r="FF693" s="172"/>
      <c r="FG693" s="172"/>
      <c r="FH693" s="172"/>
      <c r="FI693" s="172"/>
      <c r="FJ693" s="172"/>
      <c r="FK693" s="172"/>
      <c r="FL693" s="172"/>
      <c r="FM693" s="172"/>
      <c r="FN693" s="172"/>
      <c r="FO693" s="172"/>
      <c r="FP693" s="172"/>
      <c r="FQ693" s="172"/>
      <c r="FR693" s="172"/>
      <c r="FS693" s="172"/>
      <c r="FT693" s="172"/>
      <c r="FU693" s="172"/>
      <c r="FV693" s="172"/>
      <c r="FW693" s="172"/>
      <c r="FX693" s="172"/>
      <c r="FY693" s="172"/>
      <c r="FZ693" s="172"/>
      <c r="GA693" s="172"/>
      <c r="GB693" s="172"/>
      <c r="GC693" s="172"/>
      <c r="GD693" s="172"/>
      <c r="GE693" s="172"/>
      <c r="GF693" s="172"/>
      <c r="GG693" s="172"/>
      <c r="GH693" s="172"/>
      <c r="GI693" s="172"/>
      <c r="GJ693" s="172"/>
      <c r="GK693" s="172"/>
      <c r="GL693" s="172"/>
      <c r="GM693" s="172"/>
      <c r="GN693" s="172"/>
      <c r="GO693" s="172"/>
      <c r="GP693" s="172"/>
      <c r="GQ693" s="172"/>
      <c r="GR693" s="172"/>
      <c r="GS693" s="172"/>
      <c r="GT693" s="172"/>
      <c r="GU693" s="172"/>
      <c r="GV693" s="172"/>
      <c r="GW693" s="172"/>
      <c r="GX693" s="172"/>
      <c r="GY693" s="172"/>
      <c r="GZ693" s="172"/>
      <c r="HA693" s="172"/>
      <c r="HB693" s="172"/>
      <c r="HC693" s="172"/>
      <c r="HD693" s="172"/>
      <c r="HE693" s="172"/>
      <c r="HF693" s="172"/>
      <c r="HG693" s="172"/>
      <c r="HH693" s="172"/>
      <c r="HI693" s="172"/>
      <c r="HJ693" s="172"/>
      <c r="HK693" s="172"/>
      <c r="HL693" s="172"/>
      <c r="HM693" s="172"/>
      <c r="HN693" s="172"/>
      <c r="HO693" s="172"/>
      <c r="HP693" s="172"/>
      <c r="HQ693" s="172"/>
      <c r="HR693" s="172"/>
      <c r="HS693" s="172"/>
      <c r="HT693" s="172"/>
      <c r="HU693" s="172"/>
      <c r="HV693" s="172"/>
      <c r="HW693" s="172"/>
      <c r="HX693" s="172"/>
      <c r="HY693" s="172"/>
      <c r="HZ693" s="172"/>
      <c r="IA693" s="172"/>
      <c r="IB693" s="172"/>
      <c r="IC693" s="172"/>
      <c r="ID693" s="172"/>
      <c r="IE693" s="172"/>
      <c r="IF693" s="172"/>
      <c r="IG693" s="172"/>
      <c r="IH693" s="172"/>
      <c r="II693" s="172"/>
      <c r="IJ693" s="172"/>
      <c r="IK693" s="172"/>
      <c r="IL693" s="172"/>
      <c r="IM693" s="172"/>
      <c r="IN693" s="172"/>
      <c r="IO693" s="172"/>
      <c r="IP693" s="172"/>
      <c r="IQ693" s="172"/>
      <c r="IR693" s="172"/>
      <c r="IS693" s="172"/>
      <c r="IT693" s="172"/>
      <c r="IU693" s="172"/>
      <c r="IV693" s="172"/>
    </row>
    <row r="694" spans="1:256" x14ac:dyDescent="0.25">
      <c r="A694" s="164">
        <v>44056</v>
      </c>
      <c r="B694" s="165">
        <v>0.29166666666666669</v>
      </c>
      <c r="C694" s="128">
        <f t="shared" ref="C694:C717" si="109">ABS(MAX(K694,O694,S694,W694,AA694,AE694,AI694,AM694,AQ694,AU694,AY694,BC694,BG694)/F694)</f>
        <v>7</v>
      </c>
      <c r="D694" s="129">
        <f t="shared" ref="D694:D717" si="110">C694</f>
        <v>7</v>
      </c>
      <c r="E694" s="33">
        <f t="shared" ref="E694:E717" si="111">SUM(K694,O694,S694,W694,AA694,AE694,AI694,AM694,AQ694,AU694,AY694,BC694,BG694)</f>
        <v>455</v>
      </c>
      <c r="F694" s="33">
        <v>5</v>
      </c>
      <c r="G694" s="168">
        <v>44056</v>
      </c>
      <c r="H694" s="169"/>
      <c r="I694" s="170">
        <v>6</v>
      </c>
      <c r="J694" s="171">
        <v>44055</v>
      </c>
      <c r="K694" s="167">
        <v>35</v>
      </c>
      <c r="L694" s="169"/>
      <c r="M694" s="170">
        <v>8</v>
      </c>
      <c r="N694" s="171">
        <v>44054</v>
      </c>
      <c r="O694" s="167">
        <v>35</v>
      </c>
      <c r="P694" s="169"/>
      <c r="Q694" s="170">
        <v>8</v>
      </c>
      <c r="R694" s="171">
        <v>44053</v>
      </c>
      <c r="S694" s="167">
        <v>35</v>
      </c>
      <c r="T694" s="169"/>
      <c r="U694" s="170">
        <v>8</v>
      </c>
      <c r="V694" s="171">
        <v>44052</v>
      </c>
      <c r="W694" s="167">
        <v>35</v>
      </c>
      <c r="X694" s="169"/>
      <c r="Y694" s="170">
        <v>5</v>
      </c>
      <c r="Z694" s="171">
        <v>44051</v>
      </c>
      <c r="AA694" s="167">
        <v>35</v>
      </c>
      <c r="AB694" s="169"/>
      <c r="AC694" s="170">
        <v>3</v>
      </c>
      <c r="AD694" s="171">
        <v>44050</v>
      </c>
      <c r="AE694" s="167">
        <v>35</v>
      </c>
      <c r="AF694" s="169"/>
      <c r="AG694" s="170">
        <v>1</v>
      </c>
      <c r="AH694" s="171">
        <v>44049</v>
      </c>
      <c r="AI694" s="167">
        <v>35</v>
      </c>
      <c r="AJ694" s="169"/>
      <c r="AK694" s="170">
        <v>1</v>
      </c>
      <c r="AL694" s="171">
        <v>44048</v>
      </c>
      <c r="AM694" s="167">
        <v>35</v>
      </c>
      <c r="AN694" s="169"/>
      <c r="AO694" s="170">
        <v>1</v>
      </c>
      <c r="AP694" s="171">
        <v>44047</v>
      </c>
      <c r="AQ694" s="167">
        <v>35</v>
      </c>
      <c r="AR694" s="169"/>
      <c r="AS694" s="170">
        <v>1</v>
      </c>
      <c r="AT694" s="171">
        <v>44046</v>
      </c>
      <c r="AU694" s="167">
        <v>35</v>
      </c>
      <c r="AV694" s="169"/>
      <c r="AW694" s="170">
        <v>1</v>
      </c>
      <c r="AX694" s="171">
        <v>44045</v>
      </c>
      <c r="AY694" s="167">
        <v>35</v>
      </c>
      <c r="AZ694" s="169"/>
      <c r="BA694" s="170">
        <v>1</v>
      </c>
      <c r="BB694" s="171">
        <v>44044</v>
      </c>
      <c r="BC694" s="167">
        <v>35</v>
      </c>
      <c r="BD694" s="169"/>
      <c r="BE694" s="170">
        <v>1</v>
      </c>
      <c r="BF694" s="171">
        <v>44043</v>
      </c>
      <c r="BG694" s="167">
        <v>35</v>
      </c>
      <c r="BH694" s="169"/>
      <c r="BI694" s="172"/>
      <c r="BJ694" s="172"/>
      <c r="BK694" s="172"/>
      <c r="BL694" s="172"/>
      <c r="BM694" s="172"/>
      <c r="BN694" s="172"/>
      <c r="BO694" s="172"/>
      <c r="BP694" s="172"/>
      <c r="BQ694" s="172"/>
      <c r="BR694" s="172"/>
      <c r="BS694" s="172"/>
      <c r="BT694" s="172"/>
      <c r="BU694" s="172"/>
      <c r="BV694" s="172"/>
      <c r="BW694" s="172"/>
      <c r="BX694" s="172"/>
      <c r="BY694" s="172"/>
      <c r="BZ694" s="172"/>
      <c r="CA694" s="172"/>
      <c r="CB694" s="172"/>
      <c r="CC694" s="172"/>
      <c r="CD694" s="172"/>
      <c r="CE694" s="172"/>
      <c r="CF694" s="172"/>
      <c r="CG694" s="172"/>
      <c r="CH694" s="172"/>
      <c r="CI694" s="172"/>
      <c r="CJ694" s="172"/>
      <c r="CK694" s="172"/>
      <c r="CL694" s="172"/>
      <c r="CM694" s="172"/>
      <c r="CN694" s="172"/>
      <c r="CO694" s="172"/>
      <c r="CP694" s="172"/>
      <c r="CQ694" s="172"/>
      <c r="CR694" s="172"/>
      <c r="CS694" s="172"/>
      <c r="CT694" s="172"/>
      <c r="CU694" s="172"/>
      <c r="CV694" s="172"/>
      <c r="CW694" s="172"/>
      <c r="CX694" s="172"/>
      <c r="CY694" s="172"/>
      <c r="CZ694" s="172"/>
      <c r="DA694" s="172"/>
      <c r="DB694" s="172"/>
      <c r="DC694" s="172"/>
      <c r="DD694" s="172"/>
      <c r="DE694" s="172"/>
      <c r="DF694" s="172"/>
      <c r="DG694" s="172"/>
      <c r="DH694" s="172"/>
      <c r="DI694" s="172"/>
      <c r="DJ694" s="172"/>
      <c r="DK694" s="172"/>
      <c r="DL694" s="172"/>
      <c r="DM694" s="172"/>
      <c r="DN694" s="172"/>
      <c r="DO694" s="172"/>
      <c r="DP694" s="172"/>
      <c r="DQ694" s="172"/>
      <c r="DR694" s="172"/>
      <c r="DS694" s="172"/>
      <c r="DT694" s="172"/>
      <c r="DU694" s="172"/>
      <c r="DV694" s="172"/>
      <c r="DW694" s="172"/>
      <c r="DX694" s="172"/>
      <c r="DY694" s="172"/>
      <c r="DZ694" s="172"/>
      <c r="EA694" s="172"/>
      <c r="EB694" s="172"/>
      <c r="EC694" s="172"/>
      <c r="ED694" s="172"/>
      <c r="EE694" s="172"/>
      <c r="EF694" s="172"/>
      <c r="EG694" s="172"/>
      <c r="EH694" s="172"/>
      <c r="EI694" s="172"/>
      <c r="EJ694" s="172"/>
      <c r="EK694" s="172"/>
      <c r="EL694" s="172"/>
      <c r="EM694" s="172"/>
      <c r="EN694" s="172"/>
      <c r="EO694" s="172"/>
      <c r="EP694" s="172"/>
      <c r="EQ694" s="172"/>
      <c r="ER694" s="172"/>
      <c r="ES694" s="172"/>
      <c r="ET694" s="172"/>
      <c r="EU694" s="172"/>
      <c r="EV694" s="172"/>
      <c r="EW694" s="172"/>
      <c r="EX694" s="172"/>
      <c r="EY694" s="172"/>
      <c r="EZ694" s="172"/>
      <c r="FA694" s="172"/>
      <c r="FB694" s="172"/>
      <c r="FC694" s="172"/>
      <c r="FD694" s="172"/>
      <c r="FE694" s="172"/>
      <c r="FF694" s="172"/>
      <c r="FG694" s="172"/>
      <c r="FH694" s="172"/>
      <c r="FI694" s="172"/>
      <c r="FJ694" s="172"/>
      <c r="FK694" s="172"/>
      <c r="FL694" s="172"/>
      <c r="FM694" s="172"/>
      <c r="FN694" s="172"/>
      <c r="FO694" s="172"/>
      <c r="FP694" s="172"/>
      <c r="FQ694" s="172"/>
      <c r="FR694" s="172"/>
      <c r="FS694" s="172"/>
      <c r="FT694" s="172"/>
      <c r="FU694" s="172"/>
      <c r="FV694" s="172"/>
      <c r="FW694" s="172"/>
      <c r="FX694" s="172"/>
      <c r="FY694" s="172"/>
      <c r="FZ694" s="172"/>
      <c r="GA694" s="172"/>
      <c r="GB694" s="172"/>
      <c r="GC694" s="172"/>
      <c r="GD694" s="172"/>
      <c r="GE694" s="172"/>
      <c r="GF694" s="172"/>
      <c r="GG694" s="172"/>
      <c r="GH694" s="172"/>
      <c r="GI694" s="172"/>
      <c r="GJ694" s="172"/>
      <c r="GK694" s="172"/>
      <c r="GL694" s="172"/>
      <c r="GM694" s="172"/>
      <c r="GN694" s="172"/>
      <c r="GO694" s="172"/>
      <c r="GP694" s="172"/>
      <c r="GQ694" s="172"/>
      <c r="GR694" s="172"/>
      <c r="GS694" s="172"/>
      <c r="GT694" s="172"/>
      <c r="GU694" s="172"/>
      <c r="GV694" s="172"/>
      <c r="GW694" s="172"/>
      <c r="GX694" s="172"/>
      <c r="GY694" s="172"/>
      <c r="GZ694" s="172"/>
      <c r="HA694" s="172"/>
      <c r="HB694" s="172"/>
      <c r="HC694" s="172"/>
      <c r="HD694" s="172"/>
      <c r="HE694" s="172"/>
      <c r="HF694" s="172"/>
      <c r="HG694" s="172"/>
      <c r="HH694" s="172"/>
      <c r="HI694" s="172"/>
      <c r="HJ694" s="172"/>
      <c r="HK694" s="172"/>
      <c r="HL694" s="172"/>
      <c r="HM694" s="172"/>
      <c r="HN694" s="172"/>
      <c r="HO694" s="172"/>
      <c r="HP694" s="172"/>
      <c r="HQ694" s="172"/>
      <c r="HR694" s="172"/>
      <c r="HS694" s="172"/>
      <c r="HT694" s="172"/>
      <c r="HU694" s="172"/>
      <c r="HV694" s="172"/>
      <c r="HW694" s="172"/>
      <c r="HX694" s="172"/>
      <c r="HY694" s="172"/>
      <c r="HZ694" s="172"/>
      <c r="IA694" s="172"/>
      <c r="IB694" s="172"/>
      <c r="IC694" s="172"/>
      <c r="ID694" s="172"/>
      <c r="IE694" s="172"/>
      <c r="IF694" s="172"/>
      <c r="IG694" s="172"/>
      <c r="IH694" s="172"/>
      <c r="II694" s="172"/>
      <c r="IJ694" s="172"/>
      <c r="IK694" s="172"/>
      <c r="IL694" s="172"/>
      <c r="IM694" s="172"/>
      <c r="IN694" s="172"/>
      <c r="IO694" s="172"/>
      <c r="IP694" s="172"/>
      <c r="IQ694" s="172"/>
      <c r="IR694" s="172"/>
      <c r="IS694" s="172"/>
      <c r="IT694" s="172"/>
      <c r="IU694" s="172"/>
      <c r="IV694" s="172"/>
    </row>
    <row r="695" spans="1:256" x14ac:dyDescent="0.25">
      <c r="A695" s="164"/>
      <c r="B695" s="165"/>
      <c r="C695" s="128">
        <f t="shared" si="109"/>
        <v>1</v>
      </c>
      <c r="D695" s="129">
        <f t="shared" si="110"/>
        <v>1</v>
      </c>
      <c r="E695" s="33">
        <f t="shared" si="111"/>
        <v>30</v>
      </c>
      <c r="F695" s="33">
        <v>5</v>
      </c>
      <c r="G695" s="168">
        <v>44056</v>
      </c>
      <c r="H695" s="169"/>
      <c r="I695" s="170">
        <v>6</v>
      </c>
      <c r="J695" s="171">
        <v>44055</v>
      </c>
      <c r="K695" s="167">
        <v>5</v>
      </c>
      <c r="L695" s="169"/>
      <c r="M695" s="170">
        <v>8</v>
      </c>
      <c r="N695" s="171">
        <v>44054</v>
      </c>
      <c r="O695" s="167">
        <v>5</v>
      </c>
      <c r="P695" s="169"/>
      <c r="Q695" s="170">
        <v>8</v>
      </c>
      <c r="R695" s="171">
        <v>44053</v>
      </c>
      <c r="S695" s="167">
        <v>5</v>
      </c>
      <c r="T695" s="169"/>
      <c r="U695" s="170">
        <v>8</v>
      </c>
      <c r="V695" s="171">
        <v>44052</v>
      </c>
      <c r="W695" s="167">
        <v>5</v>
      </c>
      <c r="X695" s="169"/>
      <c r="Y695" s="170">
        <v>5</v>
      </c>
      <c r="Z695" s="171">
        <v>44051</v>
      </c>
      <c r="AA695" s="167">
        <v>5</v>
      </c>
      <c r="AB695" s="169"/>
      <c r="AC695" s="170">
        <v>3</v>
      </c>
      <c r="AD695" s="171">
        <v>44050</v>
      </c>
      <c r="AE695" s="167">
        <v>5</v>
      </c>
      <c r="AF695" s="169"/>
      <c r="AG695" s="170"/>
      <c r="AH695" s="171"/>
      <c r="AI695" s="167"/>
      <c r="AJ695" s="169"/>
      <c r="AK695" s="170"/>
      <c r="AL695" s="171"/>
      <c r="AM695" s="167"/>
      <c r="AN695" s="169"/>
      <c r="AO695" s="170"/>
      <c r="AP695" s="171"/>
      <c r="AQ695" s="167"/>
      <c r="AR695" s="169"/>
      <c r="AS695" s="170"/>
      <c r="AT695" s="171"/>
      <c r="AU695" s="167"/>
      <c r="AV695" s="169"/>
      <c r="AW695" s="170"/>
      <c r="AX695" s="171"/>
      <c r="AY695" s="167"/>
      <c r="AZ695" s="169"/>
      <c r="BA695" s="170"/>
      <c r="BB695" s="171"/>
      <c r="BC695" s="167"/>
      <c r="BD695" s="169"/>
      <c r="BE695" s="170"/>
      <c r="BF695" s="171"/>
      <c r="BG695" s="167"/>
      <c r="BH695" s="169"/>
      <c r="BI695" s="172"/>
      <c r="BJ695" s="172"/>
      <c r="BK695" s="172"/>
      <c r="BL695" s="172"/>
      <c r="BM695" s="172"/>
      <c r="BN695" s="172"/>
      <c r="BO695" s="172"/>
      <c r="BP695" s="172"/>
      <c r="BQ695" s="172"/>
      <c r="BR695" s="172"/>
      <c r="BS695" s="172"/>
      <c r="BT695" s="172"/>
      <c r="BU695" s="172"/>
      <c r="BV695" s="172"/>
      <c r="BW695" s="172"/>
      <c r="BX695" s="172"/>
      <c r="BY695" s="172"/>
      <c r="BZ695" s="172"/>
      <c r="CA695" s="172"/>
      <c r="CB695" s="172"/>
      <c r="CC695" s="172"/>
      <c r="CD695" s="172"/>
      <c r="CE695" s="172"/>
      <c r="CF695" s="172"/>
      <c r="CG695" s="172"/>
      <c r="CH695" s="172"/>
      <c r="CI695" s="172"/>
      <c r="CJ695" s="172"/>
      <c r="CK695" s="172"/>
      <c r="CL695" s="172"/>
      <c r="CM695" s="172"/>
      <c r="CN695" s="172"/>
      <c r="CO695" s="172"/>
      <c r="CP695" s="172"/>
      <c r="CQ695" s="172"/>
      <c r="CR695" s="172"/>
      <c r="CS695" s="172"/>
      <c r="CT695" s="172"/>
      <c r="CU695" s="172"/>
      <c r="CV695" s="172"/>
      <c r="CW695" s="172"/>
      <c r="CX695" s="172"/>
      <c r="CY695" s="172"/>
      <c r="CZ695" s="172"/>
      <c r="DA695" s="172"/>
      <c r="DB695" s="172"/>
      <c r="DC695" s="172"/>
      <c r="DD695" s="172"/>
      <c r="DE695" s="172"/>
      <c r="DF695" s="172"/>
      <c r="DG695" s="172"/>
      <c r="DH695" s="172"/>
      <c r="DI695" s="172"/>
      <c r="DJ695" s="172"/>
      <c r="DK695" s="172"/>
      <c r="DL695" s="172"/>
      <c r="DM695" s="172"/>
      <c r="DN695" s="172"/>
      <c r="DO695" s="172"/>
      <c r="DP695" s="172"/>
      <c r="DQ695" s="172"/>
      <c r="DR695" s="172"/>
      <c r="DS695" s="172"/>
      <c r="DT695" s="172"/>
      <c r="DU695" s="172"/>
      <c r="DV695" s="172"/>
      <c r="DW695" s="172"/>
      <c r="DX695" s="172"/>
      <c r="DY695" s="172"/>
      <c r="DZ695" s="172"/>
      <c r="EA695" s="172"/>
      <c r="EB695" s="172"/>
      <c r="EC695" s="172"/>
      <c r="ED695" s="172"/>
      <c r="EE695" s="172"/>
      <c r="EF695" s="172"/>
      <c r="EG695" s="172"/>
      <c r="EH695" s="172"/>
      <c r="EI695" s="172"/>
      <c r="EJ695" s="172"/>
      <c r="EK695" s="172"/>
      <c r="EL695" s="172"/>
      <c r="EM695" s="172"/>
      <c r="EN695" s="172"/>
      <c r="EO695" s="172"/>
      <c r="EP695" s="172"/>
      <c r="EQ695" s="172"/>
      <c r="ER695" s="172"/>
      <c r="ES695" s="172"/>
      <c r="ET695" s="172"/>
      <c r="EU695" s="172"/>
      <c r="EV695" s="172"/>
      <c r="EW695" s="172"/>
      <c r="EX695" s="172"/>
      <c r="EY695" s="172"/>
      <c r="EZ695" s="172"/>
      <c r="FA695" s="172"/>
      <c r="FB695" s="172"/>
      <c r="FC695" s="172"/>
      <c r="FD695" s="172"/>
      <c r="FE695" s="172"/>
      <c r="FF695" s="172"/>
      <c r="FG695" s="172"/>
      <c r="FH695" s="172"/>
      <c r="FI695" s="172"/>
      <c r="FJ695" s="172"/>
      <c r="FK695" s="172"/>
      <c r="FL695" s="172"/>
      <c r="FM695" s="172"/>
      <c r="FN695" s="172"/>
      <c r="FO695" s="172"/>
      <c r="FP695" s="172"/>
      <c r="FQ695" s="172"/>
      <c r="FR695" s="172"/>
      <c r="FS695" s="172"/>
      <c r="FT695" s="172"/>
      <c r="FU695" s="172"/>
      <c r="FV695" s="172"/>
      <c r="FW695" s="172"/>
      <c r="FX695" s="172"/>
      <c r="FY695" s="172"/>
      <c r="FZ695" s="172"/>
      <c r="GA695" s="172"/>
      <c r="GB695" s="172"/>
      <c r="GC695" s="172"/>
      <c r="GD695" s="172"/>
      <c r="GE695" s="172"/>
      <c r="GF695" s="172"/>
      <c r="GG695" s="172"/>
      <c r="GH695" s="172"/>
      <c r="GI695" s="172"/>
      <c r="GJ695" s="172"/>
      <c r="GK695" s="172"/>
      <c r="GL695" s="172"/>
      <c r="GM695" s="172"/>
      <c r="GN695" s="172"/>
      <c r="GO695" s="172"/>
      <c r="GP695" s="172"/>
      <c r="GQ695" s="172"/>
      <c r="GR695" s="172"/>
      <c r="GS695" s="172"/>
      <c r="GT695" s="172"/>
      <c r="GU695" s="172"/>
      <c r="GV695" s="172"/>
      <c r="GW695" s="172"/>
      <c r="GX695" s="172"/>
      <c r="GY695" s="172"/>
      <c r="GZ695" s="172"/>
      <c r="HA695" s="172"/>
      <c r="HB695" s="172"/>
      <c r="HC695" s="172"/>
      <c r="HD695" s="172"/>
      <c r="HE695" s="172"/>
      <c r="HF695" s="172"/>
      <c r="HG695" s="172"/>
      <c r="HH695" s="172"/>
      <c r="HI695" s="172"/>
      <c r="HJ695" s="172"/>
      <c r="HK695" s="172"/>
      <c r="HL695" s="172"/>
      <c r="HM695" s="172"/>
      <c r="HN695" s="172"/>
      <c r="HO695" s="172"/>
      <c r="HP695" s="172"/>
      <c r="HQ695" s="172"/>
      <c r="HR695" s="172"/>
      <c r="HS695" s="172"/>
      <c r="HT695" s="172"/>
      <c r="HU695" s="172"/>
      <c r="HV695" s="172"/>
      <c r="HW695" s="172"/>
      <c r="HX695" s="172"/>
      <c r="HY695" s="172"/>
      <c r="HZ695" s="172"/>
      <c r="IA695" s="172"/>
      <c r="IB695" s="172"/>
      <c r="IC695" s="172"/>
      <c r="ID695" s="172"/>
      <c r="IE695" s="172"/>
      <c r="IF695" s="172"/>
      <c r="IG695" s="172"/>
      <c r="IH695" s="172"/>
      <c r="II695" s="172"/>
      <c r="IJ695" s="172"/>
      <c r="IK695" s="172"/>
      <c r="IL695" s="172"/>
      <c r="IM695" s="172"/>
      <c r="IN695" s="172"/>
      <c r="IO695" s="172"/>
      <c r="IP695" s="172"/>
      <c r="IQ695" s="172"/>
      <c r="IR695" s="172"/>
      <c r="IS695" s="172"/>
      <c r="IT695" s="172"/>
      <c r="IU695" s="172"/>
      <c r="IV695" s="172"/>
    </row>
    <row r="696" spans="1:256" x14ac:dyDescent="0.25">
      <c r="A696" s="164"/>
      <c r="B696" s="165"/>
      <c r="C696" s="128">
        <f t="shared" si="109"/>
        <v>1</v>
      </c>
      <c r="D696" s="129">
        <f t="shared" si="110"/>
        <v>1</v>
      </c>
      <c r="E696" s="33">
        <f t="shared" si="111"/>
        <v>5</v>
      </c>
      <c r="F696" s="33">
        <v>5</v>
      </c>
      <c r="G696" s="168">
        <v>44056</v>
      </c>
      <c r="H696" s="169"/>
      <c r="I696" s="170">
        <v>6</v>
      </c>
      <c r="J696" s="171">
        <v>44055</v>
      </c>
      <c r="K696" s="167">
        <v>5</v>
      </c>
      <c r="L696" s="169"/>
      <c r="M696" s="170"/>
      <c r="N696" s="171"/>
      <c r="O696" s="167"/>
      <c r="P696" s="169"/>
      <c r="Q696" s="170"/>
      <c r="R696" s="171"/>
      <c r="S696" s="167"/>
      <c r="T696" s="169"/>
      <c r="U696" s="170"/>
      <c r="V696" s="171"/>
      <c r="W696" s="167"/>
      <c r="X696" s="169"/>
      <c r="Y696" s="170"/>
      <c r="Z696" s="171"/>
      <c r="AA696" s="167"/>
      <c r="AB696" s="169"/>
      <c r="AC696" s="170"/>
      <c r="AD696" s="171"/>
      <c r="AE696" s="167"/>
      <c r="AF696" s="169"/>
      <c r="AG696" s="170"/>
      <c r="AH696" s="171"/>
      <c r="AI696" s="167"/>
      <c r="AJ696" s="169"/>
      <c r="AK696" s="170"/>
      <c r="AL696" s="171"/>
      <c r="AM696" s="167"/>
      <c r="AN696" s="169"/>
      <c r="AO696" s="170"/>
      <c r="AP696" s="171"/>
      <c r="AQ696" s="167"/>
      <c r="AR696" s="169"/>
      <c r="AS696" s="170"/>
      <c r="AT696" s="171"/>
      <c r="AU696" s="167"/>
      <c r="AV696" s="169"/>
      <c r="AW696" s="170"/>
      <c r="AX696" s="171"/>
      <c r="AY696" s="167"/>
      <c r="AZ696" s="169"/>
      <c r="BA696" s="170"/>
      <c r="BB696" s="171"/>
      <c r="BC696" s="167"/>
      <c r="BD696" s="169"/>
      <c r="BE696" s="170"/>
      <c r="BF696" s="171"/>
      <c r="BG696" s="167"/>
      <c r="BH696" s="169"/>
      <c r="BI696" s="172"/>
      <c r="BJ696" s="172"/>
      <c r="BK696" s="172"/>
      <c r="BL696" s="172"/>
      <c r="BM696" s="172"/>
      <c r="BN696" s="172"/>
      <c r="BO696" s="172"/>
      <c r="BP696" s="172"/>
      <c r="BQ696" s="172"/>
      <c r="BR696" s="172"/>
      <c r="BS696" s="172"/>
      <c r="BT696" s="172"/>
      <c r="BU696" s="172"/>
      <c r="BV696" s="172"/>
      <c r="BW696" s="172"/>
      <c r="BX696" s="172"/>
      <c r="BY696" s="172"/>
      <c r="BZ696" s="172"/>
      <c r="CA696" s="172"/>
      <c r="CB696" s="172"/>
      <c r="CC696" s="172"/>
      <c r="CD696" s="172"/>
      <c r="CE696" s="172"/>
      <c r="CF696" s="172"/>
      <c r="CG696" s="172"/>
      <c r="CH696" s="172"/>
      <c r="CI696" s="172"/>
      <c r="CJ696" s="172"/>
      <c r="CK696" s="172"/>
      <c r="CL696" s="172"/>
      <c r="CM696" s="172"/>
      <c r="CN696" s="172"/>
      <c r="CO696" s="172"/>
      <c r="CP696" s="172"/>
      <c r="CQ696" s="172"/>
      <c r="CR696" s="172"/>
      <c r="CS696" s="172"/>
      <c r="CT696" s="172"/>
      <c r="CU696" s="172"/>
      <c r="CV696" s="172"/>
      <c r="CW696" s="172"/>
      <c r="CX696" s="172"/>
      <c r="CY696" s="172"/>
      <c r="CZ696" s="172"/>
      <c r="DA696" s="172"/>
      <c r="DB696" s="172"/>
      <c r="DC696" s="172"/>
      <c r="DD696" s="172"/>
      <c r="DE696" s="172"/>
      <c r="DF696" s="172"/>
      <c r="DG696" s="172"/>
      <c r="DH696" s="172"/>
      <c r="DI696" s="172"/>
      <c r="DJ696" s="172"/>
      <c r="DK696" s="172"/>
      <c r="DL696" s="172"/>
      <c r="DM696" s="172"/>
      <c r="DN696" s="172"/>
      <c r="DO696" s="172"/>
      <c r="DP696" s="172"/>
      <c r="DQ696" s="172"/>
      <c r="DR696" s="172"/>
      <c r="DS696" s="172"/>
      <c r="DT696" s="172"/>
      <c r="DU696" s="172"/>
      <c r="DV696" s="172"/>
      <c r="DW696" s="172"/>
      <c r="DX696" s="172"/>
      <c r="DY696" s="172"/>
      <c r="DZ696" s="172"/>
      <c r="EA696" s="172"/>
      <c r="EB696" s="172"/>
      <c r="EC696" s="172"/>
      <c r="ED696" s="172"/>
      <c r="EE696" s="172"/>
      <c r="EF696" s="172"/>
      <c r="EG696" s="172"/>
      <c r="EH696" s="172"/>
      <c r="EI696" s="172"/>
      <c r="EJ696" s="172"/>
      <c r="EK696" s="172"/>
      <c r="EL696" s="172"/>
      <c r="EM696" s="172"/>
      <c r="EN696" s="172"/>
      <c r="EO696" s="172"/>
      <c r="EP696" s="172"/>
      <c r="EQ696" s="172"/>
      <c r="ER696" s="172"/>
      <c r="ES696" s="172"/>
      <c r="ET696" s="172"/>
      <c r="EU696" s="172"/>
      <c r="EV696" s="172"/>
      <c r="EW696" s="172"/>
      <c r="EX696" s="172"/>
      <c r="EY696" s="172"/>
      <c r="EZ696" s="172"/>
      <c r="FA696" s="172"/>
      <c r="FB696" s="172"/>
      <c r="FC696" s="172"/>
      <c r="FD696" s="172"/>
      <c r="FE696" s="172"/>
      <c r="FF696" s="172"/>
      <c r="FG696" s="172"/>
      <c r="FH696" s="172"/>
      <c r="FI696" s="172"/>
      <c r="FJ696" s="172"/>
      <c r="FK696" s="172"/>
      <c r="FL696" s="172"/>
      <c r="FM696" s="172"/>
      <c r="FN696" s="172"/>
      <c r="FO696" s="172"/>
      <c r="FP696" s="172"/>
      <c r="FQ696" s="172"/>
      <c r="FR696" s="172"/>
      <c r="FS696" s="172"/>
      <c r="FT696" s="172"/>
      <c r="FU696" s="172"/>
      <c r="FV696" s="172"/>
      <c r="FW696" s="172"/>
      <c r="FX696" s="172"/>
      <c r="FY696" s="172"/>
      <c r="FZ696" s="172"/>
      <c r="GA696" s="172"/>
      <c r="GB696" s="172"/>
      <c r="GC696" s="172"/>
      <c r="GD696" s="172"/>
      <c r="GE696" s="172"/>
      <c r="GF696" s="172"/>
      <c r="GG696" s="172"/>
      <c r="GH696" s="172"/>
      <c r="GI696" s="172"/>
      <c r="GJ696" s="172"/>
      <c r="GK696" s="172"/>
      <c r="GL696" s="172"/>
      <c r="GM696" s="172"/>
      <c r="GN696" s="172"/>
      <c r="GO696" s="172"/>
      <c r="GP696" s="172"/>
      <c r="GQ696" s="172"/>
      <c r="GR696" s="172"/>
      <c r="GS696" s="172"/>
      <c r="GT696" s="172"/>
      <c r="GU696" s="172"/>
      <c r="GV696" s="172"/>
      <c r="GW696" s="172"/>
      <c r="GX696" s="172"/>
      <c r="GY696" s="172"/>
      <c r="GZ696" s="172"/>
      <c r="HA696" s="172"/>
      <c r="HB696" s="172"/>
      <c r="HC696" s="172"/>
      <c r="HD696" s="172"/>
      <c r="HE696" s="172"/>
      <c r="HF696" s="172"/>
      <c r="HG696" s="172"/>
      <c r="HH696" s="172"/>
      <c r="HI696" s="172"/>
      <c r="HJ696" s="172"/>
      <c r="HK696" s="172"/>
      <c r="HL696" s="172"/>
      <c r="HM696" s="172"/>
      <c r="HN696" s="172"/>
      <c r="HO696" s="172"/>
      <c r="HP696" s="172"/>
      <c r="HQ696" s="172"/>
      <c r="HR696" s="172"/>
      <c r="HS696" s="172"/>
      <c r="HT696" s="172"/>
      <c r="HU696" s="172"/>
      <c r="HV696" s="172"/>
      <c r="HW696" s="172"/>
      <c r="HX696" s="172"/>
      <c r="HY696" s="172"/>
      <c r="HZ696" s="172"/>
      <c r="IA696" s="172"/>
      <c r="IB696" s="172"/>
      <c r="IC696" s="172"/>
      <c r="ID696" s="172"/>
      <c r="IE696" s="172"/>
      <c r="IF696" s="172"/>
      <c r="IG696" s="172"/>
      <c r="IH696" s="172"/>
      <c r="II696" s="172"/>
      <c r="IJ696" s="172"/>
      <c r="IK696" s="172"/>
      <c r="IL696" s="172"/>
      <c r="IM696" s="172"/>
      <c r="IN696" s="172"/>
      <c r="IO696" s="172"/>
      <c r="IP696" s="172"/>
      <c r="IQ696" s="172"/>
      <c r="IR696" s="172"/>
      <c r="IS696" s="172"/>
      <c r="IT696" s="172"/>
      <c r="IU696" s="172"/>
      <c r="IV696" s="172"/>
    </row>
    <row r="697" spans="1:256" x14ac:dyDescent="0.25">
      <c r="A697" s="164">
        <v>44056</v>
      </c>
      <c r="B697" s="165">
        <v>0.33333333333333331</v>
      </c>
      <c r="C697" s="128">
        <f t="shared" si="109"/>
        <v>5</v>
      </c>
      <c r="D697" s="129">
        <f t="shared" si="110"/>
        <v>5</v>
      </c>
      <c r="E697" s="33">
        <f t="shared" si="111"/>
        <v>325</v>
      </c>
      <c r="F697" s="33">
        <v>5</v>
      </c>
      <c r="G697" s="168">
        <v>44056</v>
      </c>
      <c r="H697" s="169"/>
      <c r="I697" s="170">
        <v>6</v>
      </c>
      <c r="J697" s="171">
        <v>44055</v>
      </c>
      <c r="K697" s="167">
        <v>25</v>
      </c>
      <c r="L697" s="169"/>
      <c r="M697" s="170">
        <v>8</v>
      </c>
      <c r="N697" s="171">
        <v>44054</v>
      </c>
      <c r="O697" s="167">
        <v>25</v>
      </c>
      <c r="P697" s="169"/>
      <c r="Q697" s="170">
        <v>8</v>
      </c>
      <c r="R697" s="171">
        <v>44053</v>
      </c>
      <c r="S697" s="167">
        <v>25</v>
      </c>
      <c r="T697" s="169"/>
      <c r="U697" s="170">
        <v>8</v>
      </c>
      <c r="V697" s="171">
        <v>44052</v>
      </c>
      <c r="W697" s="167">
        <v>25</v>
      </c>
      <c r="X697" s="169"/>
      <c r="Y697" s="170">
        <v>5</v>
      </c>
      <c r="Z697" s="171">
        <v>44051</v>
      </c>
      <c r="AA697" s="167">
        <v>25</v>
      </c>
      <c r="AB697" s="169"/>
      <c r="AC697" s="170">
        <v>3</v>
      </c>
      <c r="AD697" s="171">
        <v>44050</v>
      </c>
      <c r="AE697" s="167">
        <v>25</v>
      </c>
      <c r="AF697" s="169"/>
      <c r="AG697" s="170">
        <v>1</v>
      </c>
      <c r="AH697" s="171">
        <v>44049</v>
      </c>
      <c r="AI697" s="167">
        <v>25</v>
      </c>
      <c r="AJ697" s="169"/>
      <c r="AK697" s="170">
        <v>1</v>
      </c>
      <c r="AL697" s="171">
        <v>44048</v>
      </c>
      <c r="AM697" s="167">
        <v>25</v>
      </c>
      <c r="AN697" s="169"/>
      <c r="AO697" s="170">
        <v>1</v>
      </c>
      <c r="AP697" s="171">
        <v>44047</v>
      </c>
      <c r="AQ697" s="167">
        <v>25</v>
      </c>
      <c r="AR697" s="169"/>
      <c r="AS697" s="170">
        <v>1</v>
      </c>
      <c r="AT697" s="171">
        <v>44046</v>
      </c>
      <c r="AU697" s="167">
        <v>25</v>
      </c>
      <c r="AV697" s="169"/>
      <c r="AW697" s="170">
        <v>1</v>
      </c>
      <c r="AX697" s="171">
        <v>44045</v>
      </c>
      <c r="AY697" s="167">
        <v>25</v>
      </c>
      <c r="AZ697" s="169"/>
      <c r="BA697" s="170">
        <v>1</v>
      </c>
      <c r="BB697" s="171">
        <v>44044</v>
      </c>
      <c r="BC697" s="167">
        <v>25</v>
      </c>
      <c r="BD697" s="169"/>
      <c r="BE697" s="170">
        <v>1</v>
      </c>
      <c r="BF697" s="171">
        <v>44043</v>
      </c>
      <c r="BG697" s="167">
        <v>25</v>
      </c>
      <c r="BH697" s="169"/>
      <c r="BI697" s="172"/>
      <c r="BJ697" s="172"/>
      <c r="BK697" s="172"/>
      <c r="BL697" s="172"/>
      <c r="BM697" s="172"/>
      <c r="BN697" s="172"/>
      <c r="BO697" s="172"/>
      <c r="BP697" s="172"/>
      <c r="BQ697" s="172"/>
      <c r="BR697" s="172"/>
      <c r="BS697" s="172"/>
      <c r="BT697" s="172"/>
      <c r="BU697" s="172"/>
      <c r="BV697" s="172"/>
      <c r="BW697" s="172"/>
      <c r="BX697" s="172"/>
      <c r="BY697" s="172"/>
      <c r="BZ697" s="172"/>
      <c r="CA697" s="172"/>
      <c r="CB697" s="172"/>
      <c r="CC697" s="172"/>
      <c r="CD697" s="172"/>
      <c r="CE697" s="172"/>
      <c r="CF697" s="172"/>
      <c r="CG697" s="172"/>
      <c r="CH697" s="172"/>
      <c r="CI697" s="172"/>
      <c r="CJ697" s="172"/>
      <c r="CK697" s="172"/>
      <c r="CL697" s="172"/>
      <c r="CM697" s="172"/>
      <c r="CN697" s="172"/>
      <c r="CO697" s="172"/>
      <c r="CP697" s="172"/>
      <c r="CQ697" s="172"/>
      <c r="CR697" s="172"/>
      <c r="CS697" s="172"/>
      <c r="CT697" s="172"/>
      <c r="CU697" s="172"/>
      <c r="CV697" s="172"/>
      <c r="CW697" s="172"/>
      <c r="CX697" s="172"/>
      <c r="CY697" s="172"/>
      <c r="CZ697" s="172"/>
      <c r="DA697" s="172"/>
      <c r="DB697" s="172"/>
      <c r="DC697" s="172"/>
      <c r="DD697" s="172"/>
      <c r="DE697" s="172"/>
      <c r="DF697" s="172"/>
      <c r="DG697" s="172"/>
      <c r="DH697" s="172"/>
      <c r="DI697" s="172"/>
      <c r="DJ697" s="172"/>
      <c r="DK697" s="172"/>
      <c r="DL697" s="172"/>
      <c r="DM697" s="172"/>
      <c r="DN697" s="172"/>
      <c r="DO697" s="172"/>
      <c r="DP697" s="172"/>
      <c r="DQ697" s="172"/>
      <c r="DR697" s="172"/>
      <c r="DS697" s="172"/>
      <c r="DT697" s="172"/>
      <c r="DU697" s="172"/>
      <c r="DV697" s="172"/>
      <c r="DW697" s="172"/>
      <c r="DX697" s="172"/>
      <c r="DY697" s="172"/>
      <c r="DZ697" s="172"/>
      <c r="EA697" s="172"/>
      <c r="EB697" s="172"/>
      <c r="EC697" s="172"/>
      <c r="ED697" s="172"/>
      <c r="EE697" s="172"/>
      <c r="EF697" s="172"/>
      <c r="EG697" s="172"/>
      <c r="EH697" s="172"/>
      <c r="EI697" s="172"/>
      <c r="EJ697" s="172"/>
      <c r="EK697" s="172"/>
      <c r="EL697" s="172"/>
      <c r="EM697" s="172"/>
      <c r="EN697" s="172"/>
      <c r="EO697" s="172"/>
      <c r="EP697" s="172"/>
      <c r="EQ697" s="172"/>
      <c r="ER697" s="172"/>
      <c r="ES697" s="172"/>
      <c r="ET697" s="172"/>
      <c r="EU697" s="172"/>
      <c r="EV697" s="172"/>
      <c r="EW697" s="172"/>
      <c r="EX697" s="172"/>
      <c r="EY697" s="172"/>
      <c r="EZ697" s="172"/>
      <c r="FA697" s="172"/>
      <c r="FB697" s="172"/>
      <c r="FC697" s="172"/>
      <c r="FD697" s="172"/>
      <c r="FE697" s="172"/>
      <c r="FF697" s="172"/>
      <c r="FG697" s="172"/>
      <c r="FH697" s="172"/>
      <c r="FI697" s="172"/>
      <c r="FJ697" s="172"/>
      <c r="FK697" s="172"/>
      <c r="FL697" s="172"/>
      <c r="FM697" s="172"/>
      <c r="FN697" s="172"/>
      <c r="FO697" s="172"/>
      <c r="FP697" s="172"/>
      <c r="FQ697" s="172"/>
      <c r="FR697" s="172"/>
      <c r="FS697" s="172"/>
      <c r="FT697" s="172"/>
      <c r="FU697" s="172"/>
      <c r="FV697" s="172"/>
      <c r="FW697" s="172"/>
      <c r="FX697" s="172"/>
      <c r="FY697" s="172"/>
      <c r="FZ697" s="172"/>
      <c r="GA697" s="172"/>
      <c r="GB697" s="172"/>
      <c r="GC697" s="172"/>
      <c r="GD697" s="172"/>
      <c r="GE697" s="172"/>
      <c r="GF697" s="172"/>
      <c r="GG697" s="172"/>
      <c r="GH697" s="172"/>
      <c r="GI697" s="172"/>
      <c r="GJ697" s="172"/>
      <c r="GK697" s="172"/>
      <c r="GL697" s="172"/>
      <c r="GM697" s="172"/>
      <c r="GN697" s="172"/>
      <c r="GO697" s="172"/>
      <c r="GP697" s="172"/>
      <c r="GQ697" s="172"/>
      <c r="GR697" s="172"/>
      <c r="GS697" s="172"/>
      <c r="GT697" s="172"/>
      <c r="GU697" s="172"/>
      <c r="GV697" s="172"/>
      <c r="GW697" s="172"/>
      <c r="GX697" s="172"/>
      <c r="GY697" s="172"/>
      <c r="GZ697" s="172"/>
      <c r="HA697" s="172"/>
      <c r="HB697" s="172"/>
      <c r="HC697" s="172"/>
      <c r="HD697" s="172"/>
      <c r="HE697" s="172"/>
      <c r="HF697" s="172"/>
      <c r="HG697" s="172"/>
      <c r="HH697" s="172"/>
      <c r="HI697" s="172"/>
      <c r="HJ697" s="172"/>
      <c r="HK697" s="172"/>
      <c r="HL697" s="172"/>
      <c r="HM697" s="172"/>
      <c r="HN697" s="172"/>
      <c r="HO697" s="172"/>
      <c r="HP697" s="172"/>
      <c r="HQ697" s="172"/>
      <c r="HR697" s="172"/>
      <c r="HS697" s="172"/>
      <c r="HT697" s="172"/>
      <c r="HU697" s="172"/>
      <c r="HV697" s="172"/>
      <c r="HW697" s="172"/>
      <c r="HX697" s="172"/>
      <c r="HY697" s="172"/>
      <c r="HZ697" s="172"/>
      <c r="IA697" s="172"/>
      <c r="IB697" s="172"/>
      <c r="IC697" s="172"/>
      <c r="ID697" s="172"/>
      <c r="IE697" s="172"/>
      <c r="IF697" s="172"/>
      <c r="IG697" s="172"/>
      <c r="IH697" s="172"/>
      <c r="II697" s="172"/>
      <c r="IJ697" s="172"/>
      <c r="IK697" s="172"/>
      <c r="IL697" s="172"/>
      <c r="IM697" s="172"/>
      <c r="IN697" s="172"/>
      <c r="IO697" s="172"/>
      <c r="IP697" s="172"/>
      <c r="IQ697" s="172"/>
      <c r="IR697" s="172"/>
      <c r="IS697" s="172"/>
      <c r="IT697" s="172"/>
      <c r="IU697" s="172"/>
      <c r="IV697" s="172"/>
    </row>
    <row r="698" spans="1:256" s="172" customFormat="1" x14ac:dyDescent="0.25">
      <c r="A698" s="164">
        <v>44056</v>
      </c>
      <c r="B698" s="165">
        <v>0.375</v>
      </c>
      <c r="C698" s="128">
        <f t="shared" si="109"/>
        <v>3</v>
      </c>
      <c r="D698" s="129">
        <f t="shared" si="110"/>
        <v>3</v>
      </c>
      <c r="E698" s="33">
        <f t="shared" si="111"/>
        <v>195</v>
      </c>
      <c r="F698" s="33">
        <v>5</v>
      </c>
      <c r="G698" s="168">
        <v>44056</v>
      </c>
      <c r="H698" s="169"/>
      <c r="I698" s="170">
        <v>6</v>
      </c>
      <c r="J698" s="171">
        <v>44055</v>
      </c>
      <c r="K698" s="167">
        <v>15</v>
      </c>
      <c r="L698" s="169"/>
      <c r="M698" s="170">
        <v>8</v>
      </c>
      <c r="N698" s="171">
        <v>44054</v>
      </c>
      <c r="O698" s="167">
        <v>15</v>
      </c>
      <c r="P698" s="169"/>
      <c r="Q698" s="170">
        <v>8</v>
      </c>
      <c r="R698" s="171">
        <v>44053</v>
      </c>
      <c r="S698" s="167">
        <v>15</v>
      </c>
      <c r="T698" s="169"/>
      <c r="U698" s="170">
        <v>8</v>
      </c>
      <c r="V698" s="171">
        <v>44052</v>
      </c>
      <c r="W698" s="167">
        <v>15</v>
      </c>
      <c r="X698" s="169"/>
      <c r="Y698" s="170">
        <v>5</v>
      </c>
      <c r="Z698" s="171">
        <v>44051</v>
      </c>
      <c r="AA698" s="167">
        <v>15</v>
      </c>
      <c r="AB698" s="169"/>
      <c r="AC698" s="170">
        <v>3</v>
      </c>
      <c r="AD698" s="171">
        <v>44050</v>
      </c>
      <c r="AE698" s="167">
        <v>15</v>
      </c>
      <c r="AF698" s="169"/>
      <c r="AG698" s="170">
        <v>1</v>
      </c>
      <c r="AH698" s="171">
        <v>44049</v>
      </c>
      <c r="AI698" s="167">
        <v>15</v>
      </c>
      <c r="AJ698" s="169"/>
      <c r="AK698" s="170">
        <v>1</v>
      </c>
      <c r="AL698" s="171">
        <v>44048</v>
      </c>
      <c r="AM698" s="167">
        <v>15</v>
      </c>
      <c r="AN698" s="169"/>
      <c r="AO698" s="170">
        <v>1</v>
      </c>
      <c r="AP698" s="171">
        <v>44047</v>
      </c>
      <c r="AQ698" s="167">
        <v>15</v>
      </c>
      <c r="AR698" s="169"/>
      <c r="AS698" s="170">
        <v>1</v>
      </c>
      <c r="AT698" s="171">
        <v>44046</v>
      </c>
      <c r="AU698" s="167">
        <v>15</v>
      </c>
      <c r="AV698" s="169"/>
      <c r="AW698" s="170">
        <v>1</v>
      </c>
      <c r="AX698" s="171">
        <v>44045</v>
      </c>
      <c r="AY698" s="167">
        <v>15</v>
      </c>
      <c r="AZ698" s="169"/>
      <c r="BA698" s="170">
        <v>1</v>
      </c>
      <c r="BB698" s="171">
        <v>44044</v>
      </c>
      <c r="BC698" s="167">
        <v>15</v>
      </c>
      <c r="BD698" s="169"/>
      <c r="BE698" s="170">
        <v>1</v>
      </c>
      <c r="BF698" s="171">
        <v>44043</v>
      </c>
      <c r="BG698" s="167">
        <v>15</v>
      </c>
      <c r="BH698" s="169"/>
    </row>
    <row r="699" spans="1:256" s="172" customFormat="1" x14ac:dyDescent="0.25">
      <c r="A699" s="164"/>
      <c r="B699" s="165"/>
      <c r="C699" s="128">
        <f t="shared" si="109"/>
        <v>1</v>
      </c>
      <c r="D699" s="129">
        <f t="shared" si="110"/>
        <v>1</v>
      </c>
      <c r="E699" s="33">
        <f t="shared" si="111"/>
        <v>60</v>
      </c>
      <c r="F699" s="33">
        <v>5</v>
      </c>
      <c r="G699" s="168">
        <v>44056</v>
      </c>
      <c r="H699" s="169"/>
      <c r="I699" s="170">
        <v>6</v>
      </c>
      <c r="J699" s="171">
        <v>44055</v>
      </c>
      <c r="K699" s="167">
        <v>5</v>
      </c>
      <c r="L699" s="169"/>
      <c r="M699" s="170">
        <v>8</v>
      </c>
      <c r="N699" s="171">
        <v>44054</v>
      </c>
      <c r="O699" s="167">
        <v>5</v>
      </c>
      <c r="P699" s="169"/>
      <c r="Q699" s="170">
        <v>8</v>
      </c>
      <c r="R699" s="171">
        <v>44053</v>
      </c>
      <c r="S699" s="167">
        <v>5</v>
      </c>
      <c r="T699" s="169"/>
      <c r="U699" s="170">
        <v>8</v>
      </c>
      <c r="V699" s="171">
        <v>44052</v>
      </c>
      <c r="W699" s="167">
        <v>5</v>
      </c>
      <c r="X699" s="169"/>
      <c r="Y699" s="170">
        <v>5</v>
      </c>
      <c r="Z699" s="171">
        <v>44051</v>
      </c>
      <c r="AA699" s="167">
        <v>5</v>
      </c>
      <c r="AB699" s="169"/>
      <c r="AC699" s="170">
        <v>3</v>
      </c>
      <c r="AD699" s="171">
        <v>44050</v>
      </c>
      <c r="AE699" s="167">
        <v>5</v>
      </c>
      <c r="AF699" s="169"/>
      <c r="AG699" s="170">
        <v>1</v>
      </c>
      <c r="AH699" s="171">
        <v>44049</v>
      </c>
      <c r="AI699" s="167">
        <v>5</v>
      </c>
      <c r="AJ699" s="169"/>
      <c r="AK699" s="170">
        <v>1</v>
      </c>
      <c r="AL699" s="171">
        <v>44048</v>
      </c>
      <c r="AM699" s="167">
        <v>5</v>
      </c>
      <c r="AN699" s="169"/>
      <c r="AO699" s="170">
        <v>1</v>
      </c>
      <c r="AP699" s="171">
        <v>44047</v>
      </c>
      <c r="AQ699" s="167">
        <v>5</v>
      </c>
      <c r="AR699" s="169"/>
      <c r="AS699" s="170">
        <v>1</v>
      </c>
      <c r="AT699" s="171">
        <v>44046</v>
      </c>
      <c r="AU699" s="167">
        <v>5</v>
      </c>
      <c r="AV699" s="169"/>
      <c r="AW699" s="170">
        <v>1</v>
      </c>
      <c r="AX699" s="171">
        <v>44045</v>
      </c>
      <c r="AY699" s="167">
        <v>5</v>
      </c>
      <c r="AZ699" s="169"/>
      <c r="BA699" s="170"/>
      <c r="BB699" s="171"/>
      <c r="BC699" s="167">
        <v>0</v>
      </c>
      <c r="BD699" s="169"/>
      <c r="BE699" s="170">
        <v>1</v>
      </c>
      <c r="BF699" s="171">
        <v>44043</v>
      </c>
      <c r="BG699" s="167">
        <v>5</v>
      </c>
      <c r="BH699" s="169"/>
    </row>
    <row r="700" spans="1:256" s="172" customFormat="1" x14ac:dyDescent="0.25">
      <c r="A700" s="164"/>
      <c r="B700" s="165"/>
      <c r="C700" s="128">
        <f t="shared" si="109"/>
        <v>1</v>
      </c>
      <c r="D700" s="129">
        <f t="shared" si="110"/>
        <v>1</v>
      </c>
      <c r="E700" s="33">
        <f t="shared" si="111"/>
        <v>50</v>
      </c>
      <c r="F700" s="33">
        <v>5</v>
      </c>
      <c r="G700" s="168">
        <v>44056</v>
      </c>
      <c r="H700" s="169"/>
      <c r="I700" s="170"/>
      <c r="J700" s="171"/>
      <c r="K700" s="167">
        <v>0</v>
      </c>
      <c r="L700" s="169"/>
      <c r="M700" s="170">
        <v>8</v>
      </c>
      <c r="N700" s="171">
        <v>44054</v>
      </c>
      <c r="O700" s="167">
        <v>5</v>
      </c>
      <c r="P700" s="169"/>
      <c r="Q700" s="170">
        <v>8</v>
      </c>
      <c r="R700" s="171">
        <v>44053</v>
      </c>
      <c r="S700" s="167">
        <v>5</v>
      </c>
      <c r="T700" s="169"/>
      <c r="U700" s="170">
        <v>8</v>
      </c>
      <c r="V700" s="171">
        <v>44052</v>
      </c>
      <c r="W700" s="167">
        <v>5</v>
      </c>
      <c r="X700" s="169"/>
      <c r="Y700" s="170">
        <v>5</v>
      </c>
      <c r="Z700" s="171">
        <v>44051</v>
      </c>
      <c r="AA700" s="167">
        <v>5</v>
      </c>
      <c r="AB700" s="169"/>
      <c r="AC700" s="170">
        <v>3</v>
      </c>
      <c r="AD700" s="171">
        <v>44050</v>
      </c>
      <c r="AE700" s="167">
        <v>5</v>
      </c>
      <c r="AF700" s="169"/>
      <c r="AG700" s="170">
        <v>1</v>
      </c>
      <c r="AH700" s="171">
        <v>44049</v>
      </c>
      <c r="AI700" s="167">
        <v>5</v>
      </c>
      <c r="AJ700" s="169"/>
      <c r="AK700" s="170">
        <v>1</v>
      </c>
      <c r="AL700" s="171">
        <v>44048</v>
      </c>
      <c r="AM700" s="167">
        <v>5</v>
      </c>
      <c r="AN700" s="169"/>
      <c r="AO700" s="170">
        <v>1</v>
      </c>
      <c r="AP700" s="171">
        <v>44047</v>
      </c>
      <c r="AQ700" s="167">
        <v>5</v>
      </c>
      <c r="AR700" s="169"/>
      <c r="AS700" s="170">
        <v>1</v>
      </c>
      <c r="AT700" s="171">
        <v>44046</v>
      </c>
      <c r="AU700" s="167">
        <v>5</v>
      </c>
      <c r="AV700" s="169"/>
      <c r="AW700" s="170">
        <v>1</v>
      </c>
      <c r="AX700" s="171">
        <v>44045</v>
      </c>
      <c r="AY700" s="167">
        <v>5</v>
      </c>
      <c r="AZ700" s="169"/>
      <c r="BA700" s="170"/>
      <c r="BB700" s="171"/>
      <c r="BC700" s="167"/>
      <c r="BD700" s="169"/>
      <c r="BE700" s="170"/>
      <c r="BF700" s="171"/>
      <c r="BG700" s="167"/>
      <c r="BH700" s="169"/>
    </row>
    <row r="701" spans="1:256" s="172" customFormat="1" x14ac:dyDescent="0.25">
      <c r="A701" s="164">
        <v>44056</v>
      </c>
      <c r="B701" s="165">
        <v>0.45833333333333331</v>
      </c>
      <c r="C701" s="128">
        <f t="shared" si="109"/>
        <v>3</v>
      </c>
      <c r="D701" s="129">
        <f t="shared" si="110"/>
        <v>3</v>
      </c>
      <c r="E701" s="33">
        <f t="shared" si="111"/>
        <v>195</v>
      </c>
      <c r="F701" s="33">
        <v>5</v>
      </c>
      <c r="G701" s="168">
        <v>44056</v>
      </c>
      <c r="H701" s="169"/>
      <c r="I701" s="170">
        <v>6</v>
      </c>
      <c r="J701" s="171">
        <v>44055</v>
      </c>
      <c r="K701" s="167">
        <v>15</v>
      </c>
      <c r="L701" s="169"/>
      <c r="M701" s="170">
        <v>8</v>
      </c>
      <c r="N701" s="171">
        <v>44054</v>
      </c>
      <c r="O701" s="167">
        <v>15</v>
      </c>
      <c r="P701" s="169"/>
      <c r="Q701" s="170">
        <v>8</v>
      </c>
      <c r="R701" s="171">
        <v>44053</v>
      </c>
      <c r="S701" s="167">
        <v>15</v>
      </c>
      <c r="T701" s="169"/>
      <c r="U701" s="170">
        <v>8</v>
      </c>
      <c r="V701" s="171">
        <v>44052</v>
      </c>
      <c r="W701" s="167">
        <v>15</v>
      </c>
      <c r="X701" s="169"/>
      <c r="Y701" s="170">
        <v>5</v>
      </c>
      <c r="Z701" s="171">
        <v>44051</v>
      </c>
      <c r="AA701" s="167">
        <v>15</v>
      </c>
      <c r="AB701" s="169"/>
      <c r="AC701" s="170">
        <v>3</v>
      </c>
      <c r="AD701" s="171">
        <v>44050</v>
      </c>
      <c r="AE701" s="167">
        <v>15</v>
      </c>
      <c r="AF701" s="169"/>
      <c r="AG701" s="170">
        <v>1</v>
      </c>
      <c r="AH701" s="171">
        <v>44049</v>
      </c>
      <c r="AI701" s="167">
        <v>15</v>
      </c>
      <c r="AJ701" s="169"/>
      <c r="AK701" s="170">
        <v>1</v>
      </c>
      <c r="AL701" s="171">
        <v>44048</v>
      </c>
      <c r="AM701" s="167">
        <v>15</v>
      </c>
      <c r="AN701" s="169"/>
      <c r="AO701" s="170">
        <v>1</v>
      </c>
      <c r="AP701" s="171">
        <v>44047</v>
      </c>
      <c r="AQ701" s="167">
        <v>15</v>
      </c>
      <c r="AR701" s="169"/>
      <c r="AS701" s="170">
        <v>1</v>
      </c>
      <c r="AT701" s="171">
        <v>44046</v>
      </c>
      <c r="AU701" s="167">
        <v>15</v>
      </c>
      <c r="AV701" s="169"/>
      <c r="AW701" s="170">
        <v>1</v>
      </c>
      <c r="AX701" s="171">
        <v>44045</v>
      </c>
      <c r="AY701" s="167">
        <v>15</v>
      </c>
      <c r="AZ701" s="169"/>
      <c r="BA701" s="170">
        <v>1</v>
      </c>
      <c r="BB701" s="171">
        <v>44044</v>
      </c>
      <c r="BC701" s="167">
        <v>15</v>
      </c>
      <c r="BD701" s="169"/>
      <c r="BE701" s="170">
        <v>1</v>
      </c>
      <c r="BF701" s="171">
        <v>44043</v>
      </c>
      <c r="BG701" s="167">
        <v>15</v>
      </c>
      <c r="BH701" s="169"/>
    </row>
    <row r="702" spans="1:256" s="172" customFormat="1" x14ac:dyDescent="0.25">
      <c r="A702" s="164"/>
      <c r="B702" s="165"/>
      <c r="C702" s="128">
        <f t="shared" si="109"/>
        <v>1</v>
      </c>
      <c r="D702" s="129">
        <f t="shared" si="110"/>
        <v>1</v>
      </c>
      <c r="E702" s="33">
        <f t="shared" si="111"/>
        <v>55</v>
      </c>
      <c r="F702" s="33">
        <v>5</v>
      </c>
      <c r="G702" s="168">
        <v>44056</v>
      </c>
      <c r="H702" s="169"/>
      <c r="I702" s="170">
        <v>6</v>
      </c>
      <c r="J702" s="171">
        <v>44055</v>
      </c>
      <c r="K702" s="167">
        <v>5</v>
      </c>
      <c r="L702" s="169"/>
      <c r="M702" s="170"/>
      <c r="N702" s="171"/>
      <c r="O702" s="167">
        <v>0</v>
      </c>
      <c r="P702" s="169"/>
      <c r="Q702" s="170">
        <v>8</v>
      </c>
      <c r="R702" s="171">
        <v>44053</v>
      </c>
      <c r="S702" s="167">
        <v>5</v>
      </c>
      <c r="T702" s="169"/>
      <c r="U702" s="170">
        <v>8</v>
      </c>
      <c r="V702" s="171">
        <v>44052</v>
      </c>
      <c r="W702" s="167">
        <v>5</v>
      </c>
      <c r="X702" s="169"/>
      <c r="Y702" s="170">
        <v>5</v>
      </c>
      <c r="Z702" s="171">
        <v>44051</v>
      </c>
      <c r="AA702" s="167">
        <v>5</v>
      </c>
      <c r="AB702" s="169"/>
      <c r="AC702" s="170"/>
      <c r="AD702" s="171"/>
      <c r="AE702" s="167">
        <v>0</v>
      </c>
      <c r="AF702" s="169"/>
      <c r="AG702" s="170">
        <v>1</v>
      </c>
      <c r="AH702" s="171">
        <v>44049</v>
      </c>
      <c r="AI702" s="167">
        <v>5</v>
      </c>
      <c r="AJ702" s="169"/>
      <c r="AK702" s="170">
        <v>1</v>
      </c>
      <c r="AL702" s="171">
        <v>44048</v>
      </c>
      <c r="AM702" s="167">
        <v>5</v>
      </c>
      <c r="AN702" s="169"/>
      <c r="AO702" s="170">
        <v>1</v>
      </c>
      <c r="AP702" s="171">
        <v>44047</v>
      </c>
      <c r="AQ702" s="167">
        <v>5</v>
      </c>
      <c r="AR702" s="169"/>
      <c r="AS702" s="170">
        <v>1</v>
      </c>
      <c r="AT702" s="171">
        <v>44046</v>
      </c>
      <c r="AU702" s="167">
        <v>5</v>
      </c>
      <c r="AV702" s="169"/>
      <c r="AW702" s="170">
        <v>1</v>
      </c>
      <c r="AX702" s="171">
        <v>44045</v>
      </c>
      <c r="AY702" s="167">
        <v>5</v>
      </c>
      <c r="AZ702" s="169"/>
      <c r="BA702" s="170">
        <v>1</v>
      </c>
      <c r="BB702" s="171">
        <v>44044</v>
      </c>
      <c r="BC702" s="167">
        <v>5</v>
      </c>
      <c r="BD702" s="169"/>
      <c r="BE702" s="170">
        <v>1</v>
      </c>
      <c r="BF702" s="171">
        <v>44043</v>
      </c>
      <c r="BG702" s="167">
        <v>5</v>
      </c>
      <c r="BH702" s="169"/>
    </row>
    <row r="703" spans="1:256" s="172" customFormat="1" x14ac:dyDescent="0.25">
      <c r="A703" s="164">
        <v>44056</v>
      </c>
      <c r="B703" s="165">
        <v>0.5</v>
      </c>
      <c r="C703" s="128">
        <f t="shared" si="109"/>
        <v>6</v>
      </c>
      <c r="D703" s="129">
        <f t="shared" si="110"/>
        <v>6</v>
      </c>
      <c r="E703" s="33">
        <f t="shared" si="111"/>
        <v>390</v>
      </c>
      <c r="F703" s="33">
        <v>5</v>
      </c>
      <c r="G703" s="168">
        <v>44056</v>
      </c>
      <c r="H703" s="169"/>
      <c r="I703" s="170">
        <v>6</v>
      </c>
      <c r="J703" s="171">
        <v>44055</v>
      </c>
      <c r="K703" s="167">
        <v>30</v>
      </c>
      <c r="L703" s="169"/>
      <c r="M703" s="170">
        <v>8</v>
      </c>
      <c r="N703" s="171">
        <v>44054</v>
      </c>
      <c r="O703" s="167">
        <v>30</v>
      </c>
      <c r="P703" s="169"/>
      <c r="Q703" s="170">
        <v>8</v>
      </c>
      <c r="R703" s="171">
        <v>44053</v>
      </c>
      <c r="S703" s="167">
        <v>30</v>
      </c>
      <c r="T703" s="169"/>
      <c r="U703" s="170">
        <v>8</v>
      </c>
      <c r="V703" s="171">
        <v>44052</v>
      </c>
      <c r="W703" s="167">
        <v>30</v>
      </c>
      <c r="X703" s="169"/>
      <c r="Y703" s="170">
        <v>5</v>
      </c>
      <c r="Z703" s="171">
        <v>44051</v>
      </c>
      <c r="AA703" s="167">
        <v>30</v>
      </c>
      <c r="AB703" s="169"/>
      <c r="AC703" s="170">
        <v>3</v>
      </c>
      <c r="AD703" s="171">
        <v>44050</v>
      </c>
      <c r="AE703" s="167">
        <v>30</v>
      </c>
      <c r="AF703" s="169"/>
      <c r="AG703" s="170">
        <v>1</v>
      </c>
      <c r="AH703" s="171">
        <v>44049</v>
      </c>
      <c r="AI703" s="167">
        <v>30</v>
      </c>
      <c r="AJ703" s="169"/>
      <c r="AK703" s="170">
        <v>1</v>
      </c>
      <c r="AL703" s="171">
        <v>44048</v>
      </c>
      <c r="AM703" s="167">
        <v>30</v>
      </c>
      <c r="AN703" s="169"/>
      <c r="AO703" s="170">
        <v>1</v>
      </c>
      <c r="AP703" s="171">
        <v>44047</v>
      </c>
      <c r="AQ703" s="167">
        <v>30</v>
      </c>
      <c r="AR703" s="169"/>
      <c r="AS703" s="170">
        <v>1</v>
      </c>
      <c r="AT703" s="171">
        <v>44046</v>
      </c>
      <c r="AU703" s="167">
        <v>30</v>
      </c>
      <c r="AV703" s="169"/>
      <c r="AW703" s="170">
        <v>1</v>
      </c>
      <c r="AX703" s="171">
        <v>44045</v>
      </c>
      <c r="AY703" s="167">
        <v>30</v>
      </c>
      <c r="AZ703" s="169"/>
      <c r="BA703" s="170">
        <v>1</v>
      </c>
      <c r="BB703" s="171">
        <v>44044</v>
      </c>
      <c r="BC703" s="167">
        <v>30</v>
      </c>
      <c r="BD703" s="169"/>
      <c r="BE703" s="170">
        <v>1</v>
      </c>
      <c r="BF703" s="171">
        <v>44043</v>
      </c>
      <c r="BG703" s="167">
        <v>30</v>
      </c>
      <c r="BH703" s="169"/>
    </row>
    <row r="704" spans="1:256" s="172" customFormat="1" x14ac:dyDescent="0.25">
      <c r="A704" s="164"/>
      <c r="B704" s="165"/>
      <c r="C704" s="128">
        <f t="shared" si="109"/>
        <v>1</v>
      </c>
      <c r="D704" s="129">
        <f t="shared" si="110"/>
        <v>1</v>
      </c>
      <c r="E704" s="33">
        <f t="shared" si="111"/>
        <v>15</v>
      </c>
      <c r="F704" s="33">
        <v>5</v>
      </c>
      <c r="G704" s="168">
        <v>44056</v>
      </c>
      <c r="H704" s="169"/>
      <c r="I704" s="170">
        <v>6</v>
      </c>
      <c r="J704" s="171">
        <v>44055</v>
      </c>
      <c r="K704" s="167">
        <v>5</v>
      </c>
      <c r="L704" s="169"/>
      <c r="M704" s="170">
        <v>8</v>
      </c>
      <c r="N704" s="171">
        <v>44054</v>
      </c>
      <c r="O704" s="167">
        <v>5</v>
      </c>
      <c r="P704" s="169"/>
      <c r="Q704" s="170">
        <v>8</v>
      </c>
      <c r="R704" s="171">
        <v>44053</v>
      </c>
      <c r="S704" s="167">
        <v>5</v>
      </c>
      <c r="T704" s="169"/>
      <c r="U704" s="170"/>
      <c r="V704" s="171"/>
      <c r="W704" s="167"/>
      <c r="X704" s="169"/>
      <c r="Y704" s="170"/>
      <c r="Z704" s="171"/>
      <c r="AA704" s="167"/>
      <c r="AB704" s="169"/>
      <c r="AC704" s="170"/>
      <c r="AD704" s="171"/>
      <c r="AE704" s="167"/>
      <c r="AF704" s="169"/>
      <c r="AG704" s="170"/>
      <c r="AH704" s="171"/>
      <c r="AI704" s="167"/>
      <c r="AJ704" s="169"/>
      <c r="AK704" s="170"/>
      <c r="AL704" s="171"/>
      <c r="AM704" s="167"/>
      <c r="AN704" s="169"/>
      <c r="AO704" s="170"/>
      <c r="AP704" s="171"/>
      <c r="AQ704" s="167"/>
      <c r="AR704" s="169"/>
      <c r="AS704" s="170"/>
      <c r="AT704" s="171"/>
      <c r="AU704" s="167"/>
      <c r="AV704" s="169"/>
      <c r="AW704" s="170"/>
      <c r="AX704" s="171"/>
      <c r="AY704" s="167"/>
      <c r="AZ704" s="169"/>
      <c r="BA704" s="170"/>
      <c r="BB704" s="171"/>
      <c r="BC704" s="167"/>
      <c r="BD704" s="169"/>
      <c r="BE704" s="170"/>
      <c r="BF704" s="171"/>
      <c r="BG704" s="167"/>
      <c r="BH704" s="169"/>
    </row>
    <row r="705" spans="1:256" s="172" customFormat="1" x14ac:dyDescent="0.25">
      <c r="A705" s="164"/>
      <c r="B705" s="165"/>
      <c r="C705" s="128">
        <f t="shared" si="109"/>
        <v>1</v>
      </c>
      <c r="D705" s="129">
        <f t="shared" si="110"/>
        <v>1</v>
      </c>
      <c r="E705" s="33">
        <f t="shared" si="111"/>
        <v>20</v>
      </c>
      <c r="F705" s="33">
        <v>5</v>
      </c>
      <c r="G705" s="168">
        <v>44056</v>
      </c>
      <c r="H705" s="169"/>
      <c r="I705" s="170">
        <v>6</v>
      </c>
      <c r="J705" s="171">
        <v>44055</v>
      </c>
      <c r="K705" s="167">
        <v>5</v>
      </c>
      <c r="L705" s="169"/>
      <c r="M705" s="170">
        <v>8</v>
      </c>
      <c r="N705" s="171">
        <v>44054</v>
      </c>
      <c r="O705" s="167">
        <v>5</v>
      </c>
      <c r="P705" s="169"/>
      <c r="Q705" s="170"/>
      <c r="R705" s="171"/>
      <c r="S705" s="167">
        <v>0</v>
      </c>
      <c r="T705" s="169"/>
      <c r="U705" s="170"/>
      <c r="V705" s="171"/>
      <c r="W705" s="167">
        <v>0</v>
      </c>
      <c r="X705" s="169"/>
      <c r="Y705" s="170"/>
      <c r="Z705" s="171"/>
      <c r="AA705" s="167">
        <v>0</v>
      </c>
      <c r="AB705" s="169"/>
      <c r="AC705" s="170"/>
      <c r="AD705" s="171"/>
      <c r="AE705" s="167">
        <v>0</v>
      </c>
      <c r="AF705" s="169"/>
      <c r="AG705" s="170"/>
      <c r="AH705" s="171"/>
      <c r="AI705" s="167">
        <v>0</v>
      </c>
      <c r="AJ705" s="169"/>
      <c r="AK705" s="170"/>
      <c r="AL705" s="171"/>
      <c r="AM705" s="167">
        <v>0</v>
      </c>
      <c r="AN705" s="169"/>
      <c r="AO705" s="170"/>
      <c r="AP705" s="171"/>
      <c r="AQ705" s="167">
        <v>0</v>
      </c>
      <c r="AR705" s="169"/>
      <c r="AS705" s="170"/>
      <c r="AT705" s="171"/>
      <c r="AU705" s="167">
        <v>0</v>
      </c>
      <c r="AV705" s="169"/>
      <c r="AW705" s="170"/>
      <c r="AX705" s="171"/>
      <c r="AY705" s="167">
        <v>0</v>
      </c>
      <c r="AZ705" s="169"/>
      <c r="BA705" s="170">
        <v>1</v>
      </c>
      <c r="BB705" s="171">
        <v>44044</v>
      </c>
      <c r="BC705" s="167">
        <v>5</v>
      </c>
      <c r="BD705" s="169"/>
      <c r="BE705" s="170">
        <v>1</v>
      </c>
      <c r="BF705" s="171">
        <v>44043</v>
      </c>
      <c r="BG705" s="167">
        <v>5</v>
      </c>
      <c r="BH705" s="169"/>
    </row>
    <row r="706" spans="1:256" s="172" customFormat="1" x14ac:dyDescent="0.25">
      <c r="A706" s="164"/>
      <c r="B706" s="165"/>
      <c r="C706" s="128">
        <f t="shared" si="109"/>
        <v>2</v>
      </c>
      <c r="D706" s="129">
        <f t="shared" si="110"/>
        <v>2</v>
      </c>
      <c r="E706" s="33">
        <f t="shared" si="111"/>
        <v>10</v>
      </c>
      <c r="F706" s="33">
        <v>5</v>
      </c>
      <c r="G706" s="168">
        <v>44056</v>
      </c>
      <c r="H706" s="169"/>
      <c r="I706" s="170">
        <v>6</v>
      </c>
      <c r="J706" s="171">
        <v>44055</v>
      </c>
      <c r="K706" s="167">
        <v>10</v>
      </c>
      <c r="L706" s="169"/>
      <c r="M706" s="170"/>
      <c r="N706" s="171"/>
      <c r="O706" s="167"/>
      <c r="P706" s="169"/>
      <c r="Q706" s="170"/>
      <c r="R706" s="171"/>
      <c r="S706" s="167"/>
      <c r="T706" s="169"/>
      <c r="U706" s="170"/>
      <c r="V706" s="171"/>
      <c r="W706" s="167"/>
      <c r="X706" s="169"/>
      <c r="Y706" s="170"/>
      <c r="Z706" s="171"/>
      <c r="AA706" s="167"/>
      <c r="AB706" s="169"/>
      <c r="AC706" s="170"/>
      <c r="AD706" s="171"/>
      <c r="AE706" s="167"/>
      <c r="AF706" s="169"/>
      <c r="AG706" s="170"/>
      <c r="AH706" s="171"/>
      <c r="AI706" s="167"/>
      <c r="AJ706" s="169"/>
      <c r="AK706" s="170"/>
      <c r="AL706" s="171"/>
      <c r="AM706" s="167"/>
      <c r="AN706" s="169"/>
      <c r="AO706" s="170"/>
      <c r="AP706" s="171"/>
      <c r="AQ706" s="167"/>
      <c r="AR706" s="169"/>
      <c r="AS706" s="170"/>
      <c r="AT706" s="171"/>
      <c r="AU706" s="167"/>
      <c r="AV706" s="169"/>
      <c r="AW706" s="170"/>
      <c r="AX706" s="171"/>
      <c r="AY706" s="167"/>
      <c r="AZ706" s="169"/>
      <c r="BA706" s="170"/>
      <c r="BB706" s="171"/>
      <c r="BC706" s="167"/>
      <c r="BD706" s="169"/>
      <c r="BE706" s="170"/>
      <c r="BF706" s="171"/>
      <c r="BG706" s="167"/>
      <c r="BH706" s="169"/>
    </row>
    <row r="707" spans="1:256" s="172" customFormat="1" x14ac:dyDescent="0.25">
      <c r="A707" s="164">
        <v>44056</v>
      </c>
      <c r="B707" s="165">
        <v>0.54166666666666663</v>
      </c>
      <c r="C707" s="128">
        <f t="shared" si="109"/>
        <v>7</v>
      </c>
      <c r="D707" s="129">
        <f t="shared" si="110"/>
        <v>7</v>
      </c>
      <c r="E707" s="33">
        <f t="shared" si="111"/>
        <v>455</v>
      </c>
      <c r="F707" s="33">
        <v>5</v>
      </c>
      <c r="G707" s="168">
        <v>44056</v>
      </c>
      <c r="H707" s="169"/>
      <c r="I707" s="170">
        <v>6</v>
      </c>
      <c r="J707" s="171">
        <v>44055</v>
      </c>
      <c r="K707" s="167">
        <v>35</v>
      </c>
      <c r="L707" s="169"/>
      <c r="M707" s="170">
        <v>8</v>
      </c>
      <c r="N707" s="171">
        <v>44054</v>
      </c>
      <c r="O707" s="167">
        <v>35</v>
      </c>
      <c r="P707" s="169"/>
      <c r="Q707" s="170">
        <v>8</v>
      </c>
      <c r="R707" s="171">
        <v>44053</v>
      </c>
      <c r="S707" s="167">
        <v>35</v>
      </c>
      <c r="T707" s="169"/>
      <c r="U707" s="170">
        <v>8</v>
      </c>
      <c r="V707" s="171">
        <v>44052</v>
      </c>
      <c r="W707" s="167">
        <v>35</v>
      </c>
      <c r="X707" s="169"/>
      <c r="Y707" s="170">
        <v>5</v>
      </c>
      <c r="Z707" s="171">
        <v>44051</v>
      </c>
      <c r="AA707" s="167">
        <v>35</v>
      </c>
      <c r="AB707" s="169"/>
      <c r="AC707" s="170">
        <v>3</v>
      </c>
      <c r="AD707" s="171">
        <v>44050</v>
      </c>
      <c r="AE707" s="167">
        <v>35</v>
      </c>
      <c r="AF707" s="169"/>
      <c r="AG707" s="170">
        <v>1</v>
      </c>
      <c r="AH707" s="171">
        <v>44049</v>
      </c>
      <c r="AI707" s="167">
        <v>35</v>
      </c>
      <c r="AJ707" s="169"/>
      <c r="AK707" s="170">
        <v>1</v>
      </c>
      <c r="AL707" s="171">
        <v>44048</v>
      </c>
      <c r="AM707" s="167">
        <v>35</v>
      </c>
      <c r="AN707" s="169"/>
      <c r="AO707" s="170">
        <v>1</v>
      </c>
      <c r="AP707" s="171">
        <v>44047</v>
      </c>
      <c r="AQ707" s="167">
        <v>35</v>
      </c>
      <c r="AR707" s="169"/>
      <c r="AS707" s="170">
        <v>1</v>
      </c>
      <c r="AT707" s="171">
        <v>44046</v>
      </c>
      <c r="AU707" s="167">
        <v>35</v>
      </c>
      <c r="AV707" s="169"/>
      <c r="AW707" s="170">
        <v>1</v>
      </c>
      <c r="AX707" s="171">
        <v>44045</v>
      </c>
      <c r="AY707" s="167">
        <v>35</v>
      </c>
      <c r="AZ707" s="169"/>
      <c r="BA707" s="170">
        <v>1</v>
      </c>
      <c r="BB707" s="171">
        <v>44044</v>
      </c>
      <c r="BC707" s="167">
        <v>35</v>
      </c>
      <c r="BD707" s="169"/>
      <c r="BE707" s="170">
        <v>1</v>
      </c>
      <c r="BF707" s="171">
        <v>44043</v>
      </c>
      <c r="BG707" s="167">
        <v>35</v>
      </c>
      <c r="BH707" s="169"/>
    </row>
    <row r="708" spans="1:256" s="172" customFormat="1" x14ac:dyDescent="0.25">
      <c r="A708" s="164"/>
      <c r="B708" s="165"/>
      <c r="C708" s="128">
        <f t="shared" si="109"/>
        <v>1</v>
      </c>
      <c r="D708" s="129">
        <f t="shared" si="110"/>
        <v>1</v>
      </c>
      <c r="E708" s="33">
        <f t="shared" si="111"/>
        <v>55</v>
      </c>
      <c r="F708" s="33">
        <v>5</v>
      </c>
      <c r="G708" s="168">
        <v>44056</v>
      </c>
      <c r="H708" s="169"/>
      <c r="I708" s="170">
        <v>6</v>
      </c>
      <c r="J708" s="171">
        <v>44055</v>
      </c>
      <c r="K708" s="167">
        <v>5</v>
      </c>
      <c r="L708" s="169"/>
      <c r="M708" s="170">
        <v>8</v>
      </c>
      <c r="N708" s="171">
        <v>44054</v>
      </c>
      <c r="O708" s="167">
        <v>5</v>
      </c>
      <c r="P708" s="169"/>
      <c r="Q708" s="170">
        <v>8</v>
      </c>
      <c r="R708" s="171">
        <v>44053</v>
      </c>
      <c r="S708" s="167">
        <v>5</v>
      </c>
      <c r="T708" s="169"/>
      <c r="U708" s="170">
        <v>8</v>
      </c>
      <c r="V708" s="171">
        <v>44052</v>
      </c>
      <c r="W708" s="167">
        <v>5</v>
      </c>
      <c r="X708" s="169"/>
      <c r="Y708" s="170">
        <v>5</v>
      </c>
      <c r="Z708" s="171">
        <v>44051</v>
      </c>
      <c r="AA708" s="167">
        <v>5</v>
      </c>
      <c r="AB708" s="169"/>
      <c r="AC708" s="170">
        <v>3</v>
      </c>
      <c r="AD708" s="171">
        <v>44050</v>
      </c>
      <c r="AE708" s="167">
        <v>5</v>
      </c>
      <c r="AF708" s="169"/>
      <c r="AG708" s="170">
        <v>1</v>
      </c>
      <c r="AH708" s="171">
        <v>44049</v>
      </c>
      <c r="AI708" s="167">
        <v>5</v>
      </c>
      <c r="AJ708" s="169"/>
      <c r="AK708" s="170">
        <v>1</v>
      </c>
      <c r="AL708" s="171">
        <v>44048</v>
      </c>
      <c r="AM708" s="167">
        <v>5</v>
      </c>
      <c r="AN708" s="169"/>
      <c r="AO708" s="170">
        <v>1</v>
      </c>
      <c r="AP708" s="171">
        <v>44047</v>
      </c>
      <c r="AQ708" s="167">
        <v>5</v>
      </c>
      <c r="AR708" s="169"/>
      <c r="AS708" s="170">
        <v>1</v>
      </c>
      <c r="AT708" s="171">
        <v>44046</v>
      </c>
      <c r="AU708" s="167">
        <v>5</v>
      </c>
      <c r="AV708" s="169"/>
      <c r="AW708" s="170">
        <v>1</v>
      </c>
      <c r="AX708" s="171">
        <v>44045</v>
      </c>
      <c r="AY708" s="167">
        <v>5</v>
      </c>
      <c r="AZ708" s="169"/>
      <c r="BA708" s="170"/>
      <c r="BB708" s="171"/>
      <c r="BC708" s="167"/>
      <c r="BD708" s="169"/>
      <c r="BE708" s="170"/>
      <c r="BF708" s="171"/>
      <c r="BG708" s="167"/>
      <c r="BH708" s="169"/>
    </row>
    <row r="709" spans="1:256" s="172" customFormat="1" x14ac:dyDescent="0.25">
      <c r="A709" s="164">
        <v>44056</v>
      </c>
      <c r="B709" s="165">
        <v>0.58333333333333337</v>
      </c>
      <c r="C709" s="128">
        <f t="shared" si="109"/>
        <v>6</v>
      </c>
      <c r="D709" s="129">
        <f t="shared" si="110"/>
        <v>6</v>
      </c>
      <c r="E709" s="33">
        <f t="shared" si="111"/>
        <v>390</v>
      </c>
      <c r="F709" s="33">
        <v>5</v>
      </c>
      <c r="G709" s="168">
        <v>44056</v>
      </c>
      <c r="H709" s="169"/>
      <c r="I709" s="170">
        <v>6</v>
      </c>
      <c r="J709" s="171">
        <v>44055</v>
      </c>
      <c r="K709" s="167">
        <v>30</v>
      </c>
      <c r="L709" s="169"/>
      <c r="M709" s="170">
        <v>8</v>
      </c>
      <c r="N709" s="171">
        <v>44054</v>
      </c>
      <c r="O709" s="167">
        <v>30</v>
      </c>
      <c r="P709" s="169"/>
      <c r="Q709" s="170">
        <v>8</v>
      </c>
      <c r="R709" s="171">
        <v>44053</v>
      </c>
      <c r="S709" s="167">
        <v>30</v>
      </c>
      <c r="T709" s="169"/>
      <c r="U709" s="170">
        <v>8</v>
      </c>
      <c r="V709" s="171">
        <v>44052</v>
      </c>
      <c r="W709" s="167">
        <v>30</v>
      </c>
      <c r="X709" s="169"/>
      <c r="Y709" s="170">
        <v>5</v>
      </c>
      <c r="Z709" s="171">
        <v>44051</v>
      </c>
      <c r="AA709" s="167">
        <v>30</v>
      </c>
      <c r="AB709" s="169"/>
      <c r="AC709" s="170">
        <v>3</v>
      </c>
      <c r="AD709" s="171">
        <v>44050</v>
      </c>
      <c r="AE709" s="167">
        <v>30</v>
      </c>
      <c r="AF709" s="169"/>
      <c r="AG709" s="170">
        <v>1</v>
      </c>
      <c r="AH709" s="171">
        <v>44049</v>
      </c>
      <c r="AI709" s="167">
        <v>30</v>
      </c>
      <c r="AJ709" s="169"/>
      <c r="AK709" s="170">
        <v>1</v>
      </c>
      <c r="AL709" s="171">
        <v>44048</v>
      </c>
      <c r="AM709" s="167">
        <v>30</v>
      </c>
      <c r="AN709" s="169"/>
      <c r="AO709" s="170">
        <v>1</v>
      </c>
      <c r="AP709" s="171">
        <v>44047</v>
      </c>
      <c r="AQ709" s="167">
        <v>30</v>
      </c>
      <c r="AR709" s="169"/>
      <c r="AS709" s="170">
        <v>1</v>
      </c>
      <c r="AT709" s="171">
        <v>44046</v>
      </c>
      <c r="AU709" s="167">
        <v>30</v>
      </c>
      <c r="AV709" s="169"/>
      <c r="AW709" s="170">
        <v>1</v>
      </c>
      <c r="AX709" s="171">
        <v>44045</v>
      </c>
      <c r="AY709" s="167">
        <v>30</v>
      </c>
      <c r="AZ709" s="169"/>
      <c r="BA709" s="170">
        <v>1</v>
      </c>
      <c r="BB709" s="171">
        <v>44044</v>
      </c>
      <c r="BC709" s="167">
        <v>30</v>
      </c>
      <c r="BD709" s="169"/>
      <c r="BE709" s="170">
        <v>1</v>
      </c>
      <c r="BF709" s="171">
        <v>44043</v>
      </c>
      <c r="BG709" s="167">
        <v>30</v>
      </c>
      <c r="BH709" s="169"/>
    </row>
    <row r="710" spans="1:256" s="172" customFormat="1" x14ac:dyDescent="0.25">
      <c r="A710" s="164"/>
      <c r="B710" s="165"/>
      <c r="C710" s="128">
        <f t="shared" si="109"/>
        <v>1</v>
      </c>
      <c r="D710" s="129">
        <f t="shared" si="110"/>
        <v>1</v>
      </c>
      <c r="E710" s="33">
        <f t="shared" si="111"/>
        <v>50</v>
      </c>
      <c r="F710" s="33">
        <v>5</v>
      </c>
      <c r="G710" s="168">
        <v>44056</v>
      </c>
      <c r="H710" s="169"/>
      <c r="I710" s="170">
        <v>6</v>
      </c>
      <c r="J710" s="171">
        <v>44055</v>
      </c>
      <c r="K710" s="167">
        <v>5</v>
      </c>
      <c r="L710" s="169"/>
      <c r="M710" s="170">
        <v>8</v>
      </c>
      <c r="N710" s="171">
        <v>44054</v>
      </c>
      <c r="O710" s="167">
        <v>5</v>
      </c>
      <c r="P710" s="169"/>
      <c r="Q710" s="170">
        <v>8</v>
      </c>
      <c r="R710" s="171">
        <v>44053</v>
      </c>
      <c r="S710" s="167">
        <v>5</v>
      </c>
      <c r="T710" s="169"/>
      <c r="U710" s="170">
        <v>8</v>
      </c>
      <c r="V710" s="171">
        <v>44052</v>
      </c>
      <c r="W710" s="167">
        <v>5</v>
      </c>
      <c r="X710" s="169"/>
      <c r="Y710" s="170"/>
      <c r="Z710" s="171"/>
      <c r="AA710" s="167">
        <v>0</v>
      </c>
      <c r="AB710" s="169"/>
      <c r="AC710" s="170">
        <v>3</v>
      </c>
      <c r="AD710" s="171">
        <v>44050</v>
      </c>
      <c r="AE710" s="167">
        <v>5</v>
      </c>
      <c r="AF710" s="169"/>
      <c r="AG710" s="170">
        <v>1</v>
      </c>
      <c r="AH710" s="171">
        <v>44049</v>
      </c>
      <c r="AI710" s="167">
        <v>5</v>
      </c>
      <c r="AJ710" s="169"/>
      <c r="AK710" s="170"/>
      <c r="AL710" s="171"/>
      <c r="AM710" s="167">
        <v>0</v>
      </c>
      <c r="AN710" s="169"/>
      <c r="AO710" s="170">
        <v>1</v>
      </c>
      <c r="AP710" s="171">
        <v>44047</v>
      </c>
      <c r="AQ710" s="167">
        <v>5</v>
      </c>
      <c r="AR710" s="169"/>
      <c r="AS710" s="170">
        <v>1</v>
      </c>
      <c r="AT710" s="171">
        <v>44046</v>
      </c>
      <c r="AU710" s="167">
        <v>5</v>
      </c>
      <c r="AV710" s="169"/>
      <c r="AW710" s="170"/>
      <c r="AX710" s="171"/>
      <c r="AY710" s="167">
        <v>0</v>
      </c>
      <c r="AZ710" s="169"/>
      <c r="BA710" s="170">
        <v>1</v>
      </c>
      <c r="BB710" s="171">
        <v>44044</v>
      </c>
      <c r="BC710" s="167">
        <v>5</v>
      </c>
      <c r="BD710" s="169"/>
      <c r="BE710" s="170">
        <v>1</v>
      </c>
      <c r="BF710" s="171">
        <v>44043</v>
      </c>
      <c r="BG710" s="167">
        <v>5</v>
      </c>
      <c r="BH710" s="169"/>
    </row>
    <row r="711" spans="1:256" s="172" customFormat="1" x14ac:dyDescent="0.25">
      <c r="A711" s="164">
        <v>44056</v>
      </c>
      <c r="B711" s="165">
        <v>0.66666666666666663</v>
      </c>
      <c r="C711" s="128">
        <f t="shared" si="109"/>
        <v>5</v>
      </c>
      <c r="D711" s="129">
        <f t="shared" si="110"/>
        <v>5</v>
      </c>
      <c r="E711" s="33">
        <f t="shared" si="111"/>
        <v>325</v>
      </c>
      <c r="F711" s="33">
        <v>5</v>
      </c>
      <c r="G711" s="168">
        <v>44056</v>
      </c>
      <c r="H711" s="169"/>
      <c r="I711" s="170">
        <v>6</v>
      </c>
      <c r="J711" s="171">
        <v>44055</v>
      </c>
      <c r="K711" s="167">
        <v>25</v>
      </c>
      <c r="L711" s="169"/>
      <c r="M711" s="170">
        <v>8</v>
      </c>
      <c r="N711" s="171">
        <v>44054</v>
      </c>
      <c r="O711" s="167">
        <v>25</v>
      </c>
      <c r="P711" s="169"/>
      <c r="Q711" s="170">
        <v>8</v>
      </c>
      <c r="R711" s="171">
        <v>44053</v>
      </c>
      <c r="S711" s="167">
        <v>25</v>
      </c>
      <c r="T711" s="169"/>
      <c r="U711" s="170">
        <v>8</v>
      </c>
      <c r="V711" s="171">
        <v>44052</v>
      </c>
      <c r="W711" s="167">
        <v>25</v>
      </c>
      <c r="X711" s="169"/>
      <c r="Y711" s="170">
        <v>5</v>
      </c>
      <c r="Z711" s="171">
        <v>44051</v>
      </c>
      <c r="AA711" s="167">
        <v>25</v>
      </c>
      <c r="AB711" s="169"/>
      <c r="AC711" s="170">
        <v>3</v>
      </c>
      <c r="AD711" s="171">
        <v>44050</v>
      </c>
      <c r="AE711" s="167">
        <v>25</v>
      </c>
      <c r="AF711" s="169"/>
      <c r="AG711" s="170">
        <v>1</v>
      </c>
      <c r="AH711" s="171">
        <v>44049</v>
      </c>
      <c r="AI711" s="167">
        <v>25</v>
      </c>
      <c r="AJ711" s="169"/>
      <c r="AK711" s="170">
        <v>1</v>
      </c>
      <c r="AL711" s="171">
        <v>44048</v>
      </c>
      <c r="AM711" s="167">
        <v>25</v>
      </c>
      <c r="AN711" s="169"/>
      <c r="AO711" s="170">
        <v>1</v>
      </c>
      <c r="AP711" s="171">
        <v>44047</v>
      </c>
      <c r="AQ711" s="167">
        <v>25</v>
      </c>
      <c r="AR711" s="169"/>
      <c r="AS711" s="170">
        <v>1</v>
      </c>
      <c r="AT711" s="171">
        <v>44046</v>
      </c>
      <c r="AU711" s="167">
        <v>25</v>
      </c>
      <c r="AV711" s="169"/>
      <c r="AW711" s="170">
        <v>1</v>
      </c>
      <c r="AX711" s="171">
        <v>44045</v>
      </c>
      <c r="AY711" s="167">
        <v>25</v>
      </c>
      <c r="AZ711" s="169"/>
      <c r="BA711" s="170">
        <v>1</v>
      </c>
      <c r="BB711" s="171">
        <v>44044</v>
      </c>
      <c r="BC711" s="167">
        <v>25</v>
      </c>
      <c r="BD711" s="169"/>
      <c r="BE711" s="170">
        <v>1</v>
      </c>
      <c r="BF711" s="171">
        <v>44043</v>
      </c>
      <c r="BG711" s="167">
        <v>25</v>
      </c>
      <c r="BH711" s="169"/>
    </row>
    <row r="712" spans="1:256" s="172" customFormat="1" x14ac:dyDescent="0.25">
      <c r="A712" s="164"/>
      <c r="B712" s="165"/>
      <c r="C712" s="128">
        <f t="shared" si="109"/>
        <v>1</v>
      </c>
      <c r="D712" s="129">
        <f t="shared" si="110"/>
        <v>1</v>
      </c>
      <c r="E712" s="33">
        <f t="shared" si="111"/>
        <v>10</v>
      </c>
      <c r="F712" s="33">
        <v>5</v>
      </c>
      <c r="G712" s="168">
        <v>44056</v>
      </c>
      <c r="H712" s="169"/>
      <c r="I712" s="170">
        <v>6</v>
      </c>
      <c r="J712" s="171">
        <v>44055</v>
      </c>
      <c r="K712" s="167">
        <v>5</v>
      </c>
      <c r="L712" s="169"/>
      <c r="M712" s="170">
        <v>8</v>
      </c>
      <c r="N712" s="171">
        <v>44054</v>
      </c>
      <c r="O712" s="167">
        <v>5</v>
      </c>
      <c r="P712" s="169"/>
      <c r="Q712" s="170"/>
      <c r="R712" s="171"/>
      <c r="S712" s="167"/>
      <c r="T712" s="169"/>
      <c r="U712" s="170"/>
      <c r="V712" s="171"/>
      <c r="W712" s="167"/>
      <c r="X712" s="169"/>
      <c r="Y712" s="170"/>
      <c r="Z712" s="171"/>
      <c r="AA712" s="167"/>
      <c r="AB712" s="169"/>
      <c r="AC712" s="170"/>
      <c r="AD712" s="171"/>
      <c r="AE712" s="167"/>
      <c r="AF712" s="169"/>
      <c r="AG712" s="170"/>
      <c r="AH712" s="171"/>
      <c r="AI712" s="167"/>
      <c r="AJ712" s="169"/>
      <c r="AK712" s="170"/>
      <c r="AL712" s="171"/>
      <c r="AM712" s="167"/>
      <c r="AN712" s="169"/>
      <c r="AO712" s="170"/>
      <c r="AP712" s="171"/>
      <c r="AQ712" s="167"/>
      <c r="AR712" s="169"/>
      <c r="AS712" s="170"/>
      <c r="AT712" s="171"/>
      <c r="AU712" s="167"/>
      <c r="AV712" s="169"/>
      <c r="AW712" s="170"/>
      <c r="AX712" s="171"/>
      <c r="AY712" s="167"/>
      <c r="AZ712" s="169"/>
      <c r="BA712" s="170"/>
      <c r="BB712" s="171"/>
      <c r="BC712" s="167"/>
      <c r="BD712" s="169"/>
      <c r="BE712" s="170"/>
      <c r="BF712" s="171"/>
      <c r="BG712" s="167"/>
      <c r="BH712" s="169"/>
    </row>
    <row r="713" spans="1:256" s="172" customFormat="1" x14ac:dyDescent="0.25">
      <c r="A713" s="164">
        <v>44056</v>
      </c>
      <c r="B713" s="165">
        <v>0.70833333333333337</v>
      </c>
      <c r="C713" s="128">
        <f t="shared" si="109"/>
        <v>3</v>
      </c>
      <c r="D713" s="129">
        <f t="shared" si="110"/>
        <v>3</v>
      </c>
      <c r="E713" s="33">
        <f t="shared" si="111"/>
        <v>195</v>
      </c>
      <c r="F713" s="33">
        <v>5</v>
      </c>
      <c r="G713" s="168">
        <v>44056</v>
      </c>
      <c r="H713" s="169"/>
      <c r="I713" s="170">
        <v>6</v>
      </c>
      <c r="J713" s="171">
        <v>44055</v>
      </c>
      <c r="K713" s="167">
        <v>15</v>
      </c>
      <c r="L713" s="169"/>
      <c r="M713" s="170">
        <v>8</v>
      </c>
      <c r="N713" s="171">
        <v>44054</v>
      </c>
      <c r="O713" s="167">
        <v>15</v>
      </c>
      <c r="P713" s="169"/>
      <c r="Q713" s="170">
        <v>8</v>
      </c>
      <c r="R713" s="171">
        <v>44053</v>
      </c>
      <c r="S713" s="167">
        <v>15</v>
      </c>
      <c r="T713" s="169"/>
      <c r="U713" s="170">
        <v>8</v>
      </c>
      <c r="V713" s="171">
        <v>44052</v>
      </c>
      <c r="W713" s="167">
        <v>15</v>
      </c>
      <c r="X713" s="169"/>
      <c r="Y713" s="170">
        <v>5</v>
      </c>
      <c r="Z713" s="171">
        <v>44051</v>
      </c>
      <c r="AA713" s="167">
        <v>15</v>
      </c>
      <c r="AB713" s="169"/>
      <c r="AC713" s="170">
        <v>3</v>
      </c>
      <c r="AD713" s="171">
        <v>44050</v>
      </c>
      <c r="AE713" s="167">
        <v>15</v>
      </c>
      <c r="AF713" s="169"/>
      <c r="AG713" s="170">
        <v>1</v>
      </c>
      <c r="AH713" s="171">
        <v>44049</v>
      </c>
      <c r="AI713" s="167">
        <v>15</v>
      </c>
      <c r="AJ713" s="169"/>
      <c r="AK713" s="170">
        <v>1</v>
      </c>
      <c r="AL713" s="171">
        <v>44048</v>
      </c>
      <c r="AM713" s="167">
        <v>15</v>
      </c>
      <c r="AN713" s="169"/>
      <c r="AO713" s="170">
        <v>1</v>
      </c>
      <c r="AP713" s="171">
        <v>44047</v>
      </c>
      <c r="AQ713" s="167">
        <v>15</v>
      </c>
      <c r="AR713" s="169"/>
      <c r="AS713" s="170">
        <v>1</v>
      </c>
      <c r="AT713" s="171">
        <v>44046</v>
      </c>
      <c r="AU713" s="167">
        <v>15</v>
      </c>
      <c r="AV713" s="169"/>
      <c r="AW713" s="170">
        <v>1</v>
      </c>
      <c r="AX713" s="171">
        <v>44045</v>
      </c>
      <c r="AY713" s="167">
        <v>15</v>
      </c>
      <c r="AZ713" s="169"/>
      <c r="BA713" s="170">
        <v>1</v>
      </c>
      <c r="BB713" s="171">
        <v>44044</v>
      </c>
      <c r="BC713" s="167">
        <v>15</v>
      </c>
      <c r="BD713" s="169"/>
      <c r="BE713" s="170">
        <v>1</v>
      </c>
      <c r="BF713" s="171">
        <v>44043</v>
      </c>
      <c r="BG713" s="167">
        <v>15</v>
      </c>
      <c r="BH713" s="169"/>
    </row>
    <row r="714" spans="1:256" s="172" customFormat="1" x14ac:dyDescent="0.25">
      <c r="A714" s="164"/>
      <c r="B714" s="165"/>
      <c r="C714" s="128">
        <f t="shared" si="109"/>
        <v>1</v>
      </c>
      <c r="D714" s="129">
        <f t="shared" si="110"/>
        <v>1</v>
      </c>
      <c r="E714" s="33">
        <f t="shared" si="111"/>
        <v>5</v>
      </c>
      <c r="F714" s="33">
        <v>5</v>
      </c>
      <c r="G714" s="168">
        <v>44056</v>
      </c>
      <c r="H714" s="169"/>
      <c r="I714" s="170">
        <v>6</v>
      </c>
      <c r="J714" s="171">
        <v>44055</v>
      </c>
      <c r="K714" s="167">
        <v>5</v>
      </c>
      <c r="L714" s="169"/>
      <c r="M714" s="170"/>
      <c r="N714" s="171"/>
      <c r="O714" s="167"/>
      <c r="P714" s="169"/>
      <c r="Q714" s="170"/>
      <c r="R714" s="171"/>
      <c r="S714" s="167"/>
      <c r="T714" s="169"/>
      <c r="U714" s="170"/>
      <c r="V714" s="171"/>
      <c r="W714" s="167"/>
      <c r="X714" s="169"/>
      <c r="Y714" s="170"/>
      <c r="Z714" s="171"/>
      <c r="AA714" s="167"/>
      <c r="AB714" s="169"/>
      <c r="AC714" s="170"/>
      <c r="AD714" s="171"/>
      <c r="AE714" s="167"/>
      <c r="AF714" s="169"/>
      <c r="AG714" s="170"/>
      <c r="AH714" s="171"/>
      <c r="AI714" s="167"/>
      <c r="AJ714" s="169"/>
      <c r="AK714" s="170"/>
      <c r="AL714" s="171"/>
      <c r="AM714" s="167"/>
      <c r="AN714" s="169"/>
      <c r="AO714" s="170"/>
      <c r="AP714" s="171"/>
      <c r="AQ714" s="167"/>
      <c r="AR714" s="169"/>
      <c r="AS714" s="170"/>
      <c r="AT714" s="171"/>
      <c r="AU714" s="167"/>
      <c r="AV714" s="169"/>
      <c r="AW714" s="170"/>
      <c r="AX714" s="171"/>
      <c r="AY714" s="167"/>
      <c r="AZ714" s="169"/>
      <c r="BA714" s="170"/>
      <c r="BB714" s="171"/>
      <c r="BC714" s="167"/>
      <c r="BD714" s="169"/>
      <c r="BE714" s="170"/>
      <c r="BF714" s="171"/>
      <c r="BG714" s="167"/>
      <c r="BH714" s="169"/>
    </row>
    <row r="715" spans="1:256" s="172" customFormat="1" x14ac:dyDescent="0.25">
      <c r="A715" s="164">
        <v>44056</v>
      </c>
      <c r="B715" s="165">
        <v>0.75</v>
      </c>
      <c r="C715" s="128">
        <f t="shared" si="109"/>
        <v>3</v>
      </c>
      <c r="D715" s="129">
        <f t="shared" si="110"/>
        <v>3</v>
      </c>
      <c r="E715" s="33">
        <f t="shared" si="111"/>
        <v>195</v>
      </c>
      <c r="F715" s="33">
        <v>5</v>
      </c>
      <c r="G715" s="168">
        <v>44056</v>
      </c>
      <c r="H715" s="169"/>
      <c r="I715" s="170">
        <v>6</v>
      </c>
      <c r="J715" s="171">
        <v>44055</v>
      </c>
      <c r="K715" s="167">
        <v>15</v>
      </c>
      <c r="L715" s="169"/>
      <c r="M715" s="170">
        <v>8</v>
      </c>
      <c r="N715" s="171">
        <v>44054</v>
      </c>
      <c r="O715" s="167">
        <v>15</v>
      </c>
      <c r="P715" s="169"/>
      <c r="Q715" s="170">
        <v>8</v>
      </c>
      <c r="R715" s="171">
        <v>44053</v>
      </c>
      <c r="S715" s="167">
        <v>15</v>
      </c>
      <c r="T715" s="169"/>
      <c r="U715" s="170">
        <v>8</v>
      </c>
      <c r="V715" s="171">
        <v>44052</v>
      </c>
      <c r="W715" s="167">
        <v>15</v>
      </c>
      <c r="X715" s="169"/>
      <c r="Y715" s="170">
        <v>5</v>
      </c>
      <c r="Z715" s="171">
        <v>44051</v>
      </c>
      <c r="AA715" s="167">
        <v>15</v>
      </c>
      <c r="AB715" s="169"/>
      <c r="AC715" s="170">
        <v>3</v>
      </c>
      <c r="AD715" s="171">
        <v>44050</v>
      </c>
      <c r="AE715" s="167">
        <v>15</v>
      </c>
      <c r="AF715" s="169"/>
      <c r="AG715" s="170">
        <v>1</v>
      </c>
      <c r="AH715" s="171">
        <v>44049</v>
      </c>
      <c r="AI715" s="167">
        <v>15</v>
      </c>
      <c r="AJ715" s="169"/>
      <c r="AK715" s="170">
        <v>1</v>
      </c>
      <c r="AL715" s="171">
        <v>44048</v>
      </c>
      <c r="AM715" s="167">
        <v>15</v>
      </c>
      <c r="AN715" s="169"/>
      <c r="AO715" s="170">
        <v>1</v>
      </c>
      <c r="AP715" s="171">
        <v>44047</v>
      </c>
      <c r="AQ715" s="167">
        <v>15</v>
      </c>
      <c r="AR715" s="169"/>
      <c r="AS715" s="170">
        <v>1</v>
      </c>
      <c r="AT715" s="171">
        <v>44046</v>
      </c>
      <c r="AU715" s="167">
        <v>15</v>
      </c>
      <c r="AV715" s="169"/>
      <c r="AW715" s="170">
        <v>1</v>
      </c>
      <c r="AX715" s="171">
        <v>44045</v>
      </c>
      <c r="AY715" s="167">
        <v>15</v>
      </c>
      <c r="AZ715" s="169"/>
      <c r="BA715" s="170">
        <v>1</v>
      </c>
      <c r="BB715" s="171">
        <v>44044</v>
      </c>
      <c r="BC715" s="167">
        <v>15</v>
      </c>
      <c r="BD715" s="169"/>
      <c r="BE715" s="170">
        <v>1</v>
      </c>
      <c r="BF715" s="171">
        <v>44043</v>
      </c>
      <c r="BG715" s="167">
        <v>15</v>
      </c>
      <c r="BH715" s="169"/>
    </row>
    <row r="716" spans="1:256" s="172" customFormat="1" x14ac:dyDescent="0.25">
      <c r="A716" s="164"/>
      <c r="B716" s="165"/>
      <c r="C716" s="128">
        <f t="shared" si="109"/>
        <v>1</v>
      </c>
      <c r="D716" s="129">
        <f t="shared" si="110"/>
        <v>1</v>
      </c>
      <c r="E716" s="33">
        <f t="shared" si="111"/>
        <v>50</v>
      </c>
      <c r="F716" s="33">
        <v>5</v>
      </c>
      <c r="G716" s="168">
        <v>44056</v>
      </c>
      <c r="H716" s="169"/>
      <c r="I716" s="170">
        <v>6</v>
      </c>
      <c r="J716" s="171">
        <v>44055</v>
      </c>
      <c r="K716" s="167">
        <v>5</v>
      </c>
      <c r="L716" s="169"/>
      <c r="M716" s="170">
        <v>8</v>
      </c>
      <c r="N716" s="171">
        <v>44054</v>
      </c>
      <c r="O716" s="167">
        <v>5</v>
      </c>
      <c r="P716" s="169"/>
      <c r="Q716" s="170">
        <v>8</v>
      </c>
      <c r="R716" s="171">
        <v>44053</v>
      </c>
      <c r="S716" s="167">
        <v>5</v>
      </c>
      <c r="T716" s="169"/>
      <c r="U716" s="170">
        <v>8</v>
      </c>
      <c r="V716" s="171">
        <v>44052</v>
      </c>
      <c r="W716" s="167">
        <v>5</v>
      </c>
      <c r="X716" s="169"/>
      <c r="Y716" s="170">
        <v>5</v>
      </c>
      <c r="Z716" s="171">
        <v>44051</v>
      </c>
      <c r="AA716" s="167">
        <v>5</v>
      </c>
      <c r="AB716" s="169"/>
      <c r="AC716" s="170">
        <v>3</v>
      </c>
      <c r="AD716" s="171">
        <v>44050</v>
      </c>
      <c r="AE716" s="167">
        <v>5</v>
      </c>
      <c r="AF716" s="169"/>
      <c r="AG716" s="170">
        <v>1</v>
      </c>
      <c r="AH716" s="171">
        <v>44049</v>
      </c>
      <c r="AI716" s="167">
        <v>5</v>
      </c>
      <c r="AJ716" s="169"/>
      <c r="AK716" s="170">
        <v>1</v>
      </c>
      <c r="AL716" s="171">
        <v>44048</v>
      </c>
      <c r="AM716" s="167">
        <v>5</v>
      </c>
      <c r="AN716" s="169"/>
      <c r="AO716" s="170">
        <v>1</v>
      </c>
      <c r="AP716" s="171">
        <v>44047</v>
      </c>
      <c r="AQ716" s="167">
        <v>5</v>
      </c>
      <c r="AR716" s="169"/>
      <c r="AS716" s="170">
        <v>1</v>
      </c>
      <c r="AT716" s="171">
        <v>44046</v>
      </c>
      <c r="AU716" s="167">
        <v>5</v>
      </c>
      <c r="AV716" s="169"/>
      <c r="AW716" s="170"/>
      <c r="AX716" s="171"/>
      <c r="AY716" s="167"/>
      <c r="AZ716" s="169"/>
      <c r="BA716" s="170"/>
      <c r="BB716" s="171"/>
      <c r="BC716" s="167"/>
      <c r="BD716" s="169"/>
      <c r="BE716" s="170"/>
      <c r="BF716" s="171"/>
      <c r="BG716" s="167"/>
      <c r="BH716" s="169"/>
    </row>
    <row r="717" spans="1:256" s="172" customFormat="1" x14ac:dyDescent="0.25">
      <c r="A717" s="164"/>
      <c r="B717" s="165"/>
      <c r="C717" s="128">
        <f t="shared" si="109"/>
        <v>1</v>
      </c>
      <c r="D717" s="129">
        <f t="shared" si="110"/>
        <v>1</v>
      </c>
      <c r="E717" s="33">
        <f t="shared" si="111"/>
        <v>15</v>
      </c>
      <c r="F717" s="33">
        <v>5</v>
      </c>
      <c r="G717" s="168">
        <v>44056</v>
      </c>
      <c r="H717" s="169"/>
      <c r="I717" s="170">
        <v>6</v>
      </c>
      <c r="J717" s="171">
        <v>44055</v>
      </c>
      <c r="K717" s="167">
        <v>5</v>
      </c>
      <c r="L717" s="169"/>
      <c r="M717" s="170"/>
      <c r="N717" s="171"/>
      <c r="O717" s="167">
        <v>0</v>
      </c>
      <c r="P717" s="169"/>
      <c r="Q717" s="170"/>
      <c r="R717" s="171"/>
      <c r="S717" s="167">
        <v>0</v>
      </c>
      <c r="T717" s="169"/>
      <c r="U717" s="170">
        <v>8</v>
      </c>
      <c r="V717" s="171">
        <v>44052</v>
      </c>
      <c r="W717" s="167">
        <v>5</v>
      </c>
      <c r="X717" s="169"/>
      <c r="Y717" s="170">
        <v>5</v>
      </c>
      <c r="Z717" s="171">
        <v>44051</v>
      </c>
      <c r="AA717" s="167">
        <v>5</v>
      </c>
      <c r="AB717" s="169"/>
      <c r="AC717" s="170"/>
      <c r="AD717" s="171"/>
      <c r="AE717" s="167"/>
      <c r="AF717" s="169"/>
      <c r="AG717" s="170"/>
      <c r="AH717" s="171"/>
      <c r="AI717" s="167"/>
      <c r="AJ717" s="169"/>
      <c r="AK717" s="170"/>
      <c r="AL717" s="171"/>
      <c r="AM717" s="167"/>
      <c r="AN717" s="169"/>
      <c r="AO717" s="170"/>
      <c r="AP717" s="171"/>
      <c r="AQ717" s="167"/>
      <c r="AR717" s="169"/>
      <c r="AS717" s="170"/>
      <c r="AT717" s="171"/>
      <c r="AU717" s="167"/>
      <c r="AV717" s="169"/>
      <c r="AW717" s="170"/>
      <c r="AX717" s="171"/>
      <c r="AY717" s="167"/>
      <c r="AZ717" s="169"/>
      <c r="BA717" s="170"/>
      <c r="BB717" s="171"/>
      <c r="BC717" s="167"/>
      <c r="BD717" s="169"/>
      <c r="BE717" s="170"/>
      <c r="BF717" s="171"/>
      <c r="BG717" s="167"/>
      <c r="BH717" s="169"/>
    </row>
    <row r="718" spans="1:256" ht="13.75" thickBot="1" x14ac:dyDescent="0.3">
      <c r="A718" s="164">
        <v>44056</v>
      </c>
      <c r="B718" s="165">
        <v>0.875</v>
      </c>
      <c r="C718" s="128">
        <f t="shared" ref="C718:C723" si="112">ABS(MAX(K718,O718,S718,W718,AA718,AE718,AI718,AM718,AQ718,AU718,AY718,BC718,BG718)/F718)</f>
        <v>3</v>
      </c>
      <c r="D718" s="129">
        <f t="shared" ref="D718:D733" si="113">C718</f>
        <v>3</v>
      </c>
      <c r="E718" s="33">
        <f t="shared" ref="E718:E723" si="114">SUM(K718,O718,S718,W718,AA718,AE718,AI718,AM718,AQ718,AU718,AY718,BC718,BG718)</f>
        <v>195</v>
      </c>
      <c r="F718" s="33">
        <v>5</v>
      </c>
      <c r="G718" s="168">
        <v>44056</v>
      </c>
      <c r="H718" s="169"/>
      <c r="I718" s="170">
        <v>6</v>
      </c>
      <c r="J718" s="171">
        <v>44055</v>
      </c>
      <c r="K718" s="167">
        <v>15</v>
      </c>
      <c r="L718" s="169"/>
      <c r="M718" s="170">
        <v>8</v>
      </c>
      <c r="N718" s="171">
        <v>44054</v>
      </c>
      <c r="O718" s="167">
        <v>15</v>
      </c>
      <c r="P718" s="169"/>
      <c r="Q718" s="170">
        <v>8</v>
      </c>
      <c r="R718" s="171">
        <v>44053</v>
      </c>
      <c r="S718" s="167">
        <v>15</v>
      </c>
      <c r="T718" s="169"/>
      <c r="U718" s="170">
        <v>8</v>
      </c>
      <c r="V718" s="171">
        <v>44052</v>
      </c>
      <c r="W718" s="167">
        <v>15</v>
      </c>
      <c r="X718" s="169"/>
      <c r="Y718" s="170">
        <v>5</v>
      </c>
      <c r="Z718" s="171">
        <v>44051</v>
      </c>
      <c r="AA718" s="167">
        <v>15</v>
      </c>
      <c r="AB718" s="169"/>
      <c r="AC718" s="170">
        <v>3</v>
      </c>
      <c r="AD718" s="171">
        <v>44050</v>
      </c>
      <c r="AE718" s="167">
        <v>15</v>
      </c>
      <c r="AF718" s="169"/>
      <c r="AG718" s="170">
        <v>1</v>
      </c>
      <c r="AH718" s="171">
        <v>44049</v>
      </c>
      <c r="AI718" s="167">
        <v>15</v>
      </c>
      <c r="AJ718" s="169"/>
      <c r="AK718" s="170">
        <v>1</v>
      </c>
      <c r="AL718" s="171">
        <v>44048</v>
      </c>
      <c r="AM718" s="167">
        <v>15</v>
      </c>
      <c r="AN718" s="169"/>
      <c r="AO718" s="170">
        <v>1</v>
      </c>
      <c r="AP718" s="171">
        <v>44047</v>
      </c>
      <c r="AQ718" s="167">
        <v>15</v>
      </c>
      <c r="AR718" s="169"/>
      <c r="AS718" s="170">
        <v>1</v>
      </c>
      <c r="AT718" s="171">
        <v>44046</v>
      </c>
      <c r="AU718" s="167">
        <v>15</v>
      </c>
      <c r="AV718" s="169"/>
      <c r="AW718" s="170">
        <v>1</v>
      </c>
      <c r="AX718" s="171">
        <v>44045</v>
      </c>
      <c r="AY718" s="167">
        <v>15</v>
      </c>
      <c r="AZ718" s="169"/>
      <c r="BA718" s="170">
        <v>1</v>
      </c>
      <c r="BB718" s="171">
        <v>44044</v>
      </c>
      <c r="BC718" s="167">
        <v>15</v>
      </c>
      <c r="BD718" s="169"/>
      <c r="BE718" s="170">
        <v>1</v>
      </c>
      <c r="BF718" s="171">
        <v>44043</v>
      </c>
      <c r="BG718" s="167">
        <v>15</v>
      </c>
      <c r="BH718" s="169"/>
      <c r="BI718" s="172"/>
      <c r="BJ718" s="172"/>
      <c r="BK718" s="172"/>
      <c r="BL718" s="172"/>
      <c r="BM718" s="172"/>
      <c r="BN718" s="172"/>
      <c r="BO718" s="172"/>
      <c r="BP718" s="172"/>
      <c r="BQ718" s="172"/>
      <c r="BR718" s="172"/>
      <c r="BS718" s="172"/>
      <c r="BT718" s="172"/>
      <c r="BU718" s="172"/>
      <c r="BV718" s="172"/>
      <c r="BW718" s="172"/>
      <c r="BX718" s="172"/>
      <c r="BY718" s="172"/>
      <c r="BZ718" s="172"/>
      <c r="CA718" s="172"/>
      <c r="CB718" s="172"/>
      <c r="CC718" s="172"/>
      <c r="CD718" s="172"/>
      <c r="CE718" s="172"/>
      <c r="CF718" s="172"/>
      <c r="CG718" s="172"/>
      <c r="CH718" s="172"/>
      <c r="CI718" s="172"/>
      <c r="CJ718" s="172"/>
      <c r="CK718" s="172"/>
      <c r="CL718" s="172"/>
      <c r="CM718" s="172"/>
      <c r="CN718" s="172"/>
      <c r="CO718" s="172"/>
      <c r="CP718" s="172"/>
      <c r="CQ718" s="172"/>
      <c r="CR718" s="172"/>
      <c r="CS718" s="172"/>
      <c r="CT718" s="172"/>
      <c r="CU718" s="172"/>
      <c r="CV718" s="172"/>
      <c r="CW718" s="172"/>
      <c r="CX718" s="172"/>
      <c r="CY718" s="172"/>
      <c r="CZ718" s="172"/>
      <c r="DA718" s="172"/>
      <c r="DB718" s="172"/>
      <c r="DC718" s="172"/>
      <c r="DD718" s="172"/>
      <c r="DE718" s="172"/>
      <c r="DF718" s="172"/>
      <c r="DG718" s="172"/>
      <c r="DH718" s="172"/>
      <c r="DI718" s="172"/>
      <c r="DJ718" s="172"/>
      <c r="DK718" s="172"/>
      <c r="DL718" s="172"/>
      <c r="DM718" s="172"/>
      <c r="DN718" s="172"/>
      <c r="DO718" s="172"/>
      <c r="DP718" s="172"/>
      <c r="DQ718" s="172"/>
      <c r="DR718" s="172"/>
      <c r="DS718" s="172"/>
      <c r="DT718" s="172"/>
      <c r="DU718" s="172"/>
      <c r="DV718" s="172"/>
      <c r="DW718" s="172"/>
      <c r="DX718" s="172"/>
      <c r="DY718" s="172"/>
      <c r="DZ718" s="172"/>
      <c r="EA718" s="172"/>
      <c r="EB718" s="172"/>
      <c r="EC718" s="172"/>
      <c r="ED718" s="172"/>
      <c r="EE718" s="172"/>
      <c r="EF718" s="172"/>
      <c r="EG718" s="172"/>
      <c r="EH718" s="172"/>
      <c r="EI718" s="172"/>
      <c r="EJ718" s="172"/>
      <c r="EK718" s="172"/>
      <c r="EL718" s="172"/>
      <c r="EM718" s="172"/>
      <c r="EN718" s="172"/>
      <c r="EO718" s="172"/>
      <c r="EP718" s="172"/>
      <c r="EQ718" s="172"/>
      <c r="ER718" s="172"/>
      <c r="ES718" s="172"/>
      <c r="ET718" s="172"/>
      <c r="EU718" s="172"/>
      <c r="EV718" s="172"/>
      <c r="EW718" s="172"/>
      <c r="EX718" s="172"/>
      <c r="EY718" s="172"/>
      <c r="EZ718" s="172"/>
      <c r="FA718" s="172"/>
      <c r="FB718" s="172"/>
      <c r="FC718" s="172"/>
      <c r="FD718" s="172"/>
      <c r="FE718" s="172"/>
      <c r="FF718" s="172"/>
      <c r="FG718" s="172"/>
      <c r="FH718" s="172"/>
      <c r="FI718" s="172"/>
      <c r="FJ718" s="172"/>
      <c r="FK718" s="172"/>
      <c r="FL718" s="172"/>
      <c r="FM718" s="172"/>
      <c r="FN718" s="172"/>
      <c r="FO718" s="172"/>
      <c r="FP718" s="172"/>
      <c r="FQ718" s="172"/>
      <c r="FR718" s="172"/>
      <c r="FS718" s="172"/>
      <c r="FT718" s="172"/>
      <c r="FU718" s="172"/>
      <c r="FV718" s="172"/>
      <c r="FW718" s="172"/>
      <c r="FX718" s="172"/>
      <c r="FY718" s="172"/>
      <c r="FZ718" s="172"/>
      <c r="GA718" s="172"/>
      <c r="GB718" s="172"/>
      <c r="GC718" s="172"/>
      <c r="GD718" s="172"/>
      <c r="GE718" s="172"/>
      <c r="GF718" s="172"/>
      <c r="GG718" s="172"/>
      <c r="GH718" s="172"/>
      <c r="GI718" s="172"/>
      <c r="GJ718" s="172"/>
      <c r="GK718" s="172"/>
      <c r="GL718" s="172"/>
      <c r="GM718" s="172"/>
      <c r="GN718" s="172"/>
      <c r="GO718" s="172"/>
      <c r="GP718" s="172"/>
      <c r="GQ718" s="172"/>
      <c r="GR718" s="172"/>
      <c r="GS718" s="172"/>
      <c r="GT718" s="172"/>
      <c r="GU718" s="172"/>
      <c r="GV718" s="172"/>
      <c r="GW718" s="172"/>
      <c r="GX718" s="172"/>
      <c r="GY718" s="172"/>
      <c r="GZ718" s="172"/>
      <c r="HA718" s="172"/>
      <c r="HB718" s="172"/>
      <c r="HC718" s="172"/>
      <c r="HD718" s="172"/>
      <c r="HE718" s="172"/>
      <c r="HF718" s="172"/>
      <c r="HG718" s="172"/>
      <c r="HH718" s="172"/>
      <c r="HI718" s="172"/>
      <c r="HJ718" s="172"/>
      <c r="HK718" s="172"/>
      <c r="HL718" s="172"/>
      <c r="HM718" s="172"/>
      <c r="HN718" s="172"/>
      <c r="HO718" s="172"/>
      <c r="HP718" s="172"/>
      <c r="HQ718" s="172"/>
      <c r="HR718" s="172"/>
      <c r="HS718" s="172"/>
      <c r="HT718" s="172"/>
      <c r="HU718" s="172"/>
      <c r="HV718" s="172"/>
      <c r="HW718" s="172"/>
      <c r="HX718" s="172"/>
      <c r="HY718" s="172"/>
      <c r="HZ718" s="172"/>
      <c r="IA718" s="172"/>
      <c r="IB718" s="172"/>
      <c r="IC718" s="172"/>
      <c r="ID718" s="172"/>
      <c r="IE718" s="172"/>
      <c r="IF718" s="172"/>
      <c r="IG718" s="172"/>
      <c r="IH718" s="172"/>
      <c r="II718" s="172"/>
      <c r="IJ718" s="172"/>
      <c r="IK718" s="172"/>
      <c r="IL718" s="172"/>
      <c r="IM718" s="172"/>
      <c r="IN718" s="172"/>
      <c r="IO718" s="172"/>
      <c r="IP718" s="172"/>
      <c r="IQ718" s="172"/>
      <c r="IR718" s="172"/>
      <c r="IS718" s="172"/>
      <c r="IT718" s="172"/>
      <c r="IU718" s="172"/>
      <c r="IV718" s="172"/>
    </row>
    <row r="719" spans="1:256" s="181" customFormat="1" x14ac:dyDescent="0.25">
      <c r="A719" s="173">
        <v>44057</v>
      </c>
      <c r="B719" s="174">
        <v>0.25</v>
      </c>
      <c r="C719" s="135">
        <f t="shared" si="112"/>
        <v>3</v>
      </c>
      <c r="D719" s="136">
        <f t="shared" si="113"/>
        <v>3</v>
      </c>
      <c r="E719" s="7">
        <f t="shared" si="114"/>
        <v>195</v>
      </c>
      <c r="F719" s="7">
        <v>5</v>
      </c>
      <c r="G719" s="177">
        <v>44057</v>
      </c>
      <c r="H719" s="178"/>
      <c r="I719" s="179">
        <v>6</v>
      </c>
      <c r="J719" s="180">
        <v>44056</v>
      </c>
      <c r="K719" s="176">
        <v>15</v>
      </c>
      <c r="L719" s="178"/>
      <c r="M719" s="179">
        <v>8</v>
      </c>
      <c r="N719" s="180">
        <v>44055</v>
      </c>
      <c r="O719" s="176">
        <v>15</v>
      </c>
      <c r="P719" s="178"/>
      <c r="Q719" s="179">
        <v>8</v>
      </c>
      <c r="R719" s="180">
        <v>44054</v>
      </c>
      <c r="S719" s="176">
        <v>15</v>
      </c>
      <c r="T719" s="178"/>
      <c r="U719" s="179">
        <v>8</v>
      </c>
      <c r="V719" s="180">
        <v>44053</v>
      </c>
      <c r="W719" s="176">
        <v>15</v>
      </c>
      <c r="X719" s="178"/>
      <c r="Y719" s="179">
        <v>5</v>
      </c>
      <c r="Z719" s="180">
        <v>44052</v>
      </c>
      <c r="AA719" s="176">
        <v>15</v>
      </c>
      <c r="AB719" s="178"/>
      <c r="AC719" s="179">
        <v>3</v>
      </c>
      <c r="AD719" s="180">
        <v>44051</v>
      </c>
      <c r="AE719" s="176">
        <v>15</v>
      </c>
      <c r="AF719" s="178"/>
      <c r="AG719" s="179">
        <v>1</v>
      </c>
      <c r="AH719" s="180">
        <v>44050</v>
      </c>
      <c r="AI719" s="176">
        <v>15</v>
      </c>
      <c r="AJ719" s="178"/>
      <c r="AK719" s="179">
        <v>1</v>
      </c>
      <c r="AL719" s="180">
        <v>44049</v>
      </c>
      <c r="AM719" s="176">
        <v>15</v>
      </c>
      <c r="AN719" s="178"/>
      <c r="AO719" s="179">
        <v>1</v>
      </c>
      <c r="AP719" s="180">
        <v>44048</v>
      </c>
      <c r="AQ719" s="176">
        <v>15</v>
      </c>
      <c r="AR719" s="178"/>
      <c r="AS719" s="179">
        <v>1</v>
      </c>
      <c r="AT719" s="180">
        <v>44047</v>
      </c>
      <c r="AU719" s="176">
        <v>15</v>
      </c>
      <c r="AV719" s="178"/>
      <c r="AW719" s="179">
        <v>1</v>
      </c>
      <c r="AX719" s="180">
        <v>44046</v>
      </c>
      <c r="AY719" s="176">
        <v>15</v>
      </c>
      <c r="AZ719" s="178"/>
      <c r="BA719" s="179">
        <v>1</v>
      </c>
      <c r="BB719" s="180">
        <v>44045</v>
      </c>
      <c r="BC719" s="176">
        <v>15</v>
      </c>
      <c r="BD719" s="178"/>
      <c r="BE719" s="179">
        <v>1</v>
      </c>
      <c r="BF719" s="180">
        <v>44044</v>
      </c>
      <c r="BG719" s="176">
        <v>15</v>
      </c>
      <c r="BH719" s="178"/>
    </row>
    <row r="720" spans="1:256" s="172" customFormat="1" x14ac:dyDescent="0.25">
      <c r="A720" s="164"/>
      <c r="B720" s="165"/>
      <c r="C720" s="128">
        <f t="shared" si="112"/>
        <v>1</v>
      </c>
      <c r="D720" s="129">
        <f t="shared" si="113"/>
        <v>1</v>
      </c>
      <c r="E720" s="33">
        <f t="shared" si="114"/>
        <v>55</v>
      </c>
      <c r="F720" s="33">
        <v>5</v>
      </c>
      <c r="G720" s="168">
        <v>44057</v>
      </c>
      <c r="H720" s="169"/>
      <c r="I720" s="170">
        <v>6</v>
      </c>
      <c r="J720" s="171">
        <v>44056</v>
      </c>
      <c r="K720" s="167">
        <v>5</v>
      </c>
      <c r="L720" s="169"/>
      <c r="M720" s="170">
        <v>8</v>
      </c>
      <c r="N720" s="171">
        <v>44055</v>
      </c>
      <c r="O720" s="167">
        <v>5</v>
      </c>
      <c r="P720" s="169"/>
      <c r="Q720" s="170">
        <v>8</v>
      </c>
      <c r="R720" s="171">
        <v>44054</v>
      </c>
      <c r="S720" s="167">
        <v>5</v>
      </c>
      <c r="T720" s="169"/>
      <c r="U720" s="170">
        <v>8</v>
      </c>
      <c r="V720" s="171">
        <v>44053</v>
      </c>
      <c r="W720" s="167">
        <v>5</v>
      </c>
      <c r="X720" s="169"/>
      <c r="Y720" s="170">
        <v>5</v>
      </c>
      <c r="Z720" s="171">
        <v>44052</v>
      </c>
      <c r="AA720" s="167">
        <v>5</v>
      </c>
      <c r="AB720" s="169"/>
      <c r="AC720" s="170">
        <v>3</v>
      </c>
      <c r="AD720" s="171">
        <v>44051</v>
      </c>
      <c r="AE720" s="167">
        <v>5</v>
      </c>
      <c r="AF720" s="169"/>
      <c r="AG720" s="170">
        <v>1</v>
      </c>
      <c r="AH720" s="171">
        <v>44050</v>
      </c>
      <c r="AI720" s="167">
        <v>5</v>
      </c>
      <c r="AJ720" s="169"/>
      <c r="AK720" s="170">
        <v>1</v>
      </c>
      <c r="AL720" s="171">
        <v>44049</v>
      </c>
      <c r="AM720" s="167">
        <v>5</v>
      </c>
      <c r="AN720" s="169"/>
      <c r="AO720" s="170">
        <v>1</v>
      </c>
      <c r="AP720" s="171">
        <v>44048</v>
      </c>
      <c r="AQ720" s="167">
        <v>5</v>
      </c>
      <c r="AR720" s="169"/>
      <c r="AS720" s="170">
        <v>1</v>
      </c>
      <c r="AT720" s="171">
        <v>44047</v>
      </c>
      <c r="AU720" s="167">
        <v>5</v>
      </c>
      <c r="AV720" s="169"/>
      <c r="AW720" s="170">
        <v>1</v>
      </c>
      <c r="AX720" s="171">
        <v>44046</v>
      </c>
      <c r="AY720" s="167">
        <v>5</v>
      </c>
      <c r="AZ720" s="169"/>
      <c r="BA720" s="170"/>
      <c r="BB720" s="171"/>
      <c r="BC720" s="167"/>
      <c r="BD720" s="169"/>
      <c r="BE720" s="170"/>
      <c r="BF720" s="171"/>
      <c r="BG720" s="167"/>
      <c r="BH720" s="169"/>
    </row>
    <row r="721" spans="1:256" s="172" customFormat="1" x14ac:dyDescent="0.25">
      <c r="A721" s="164"/>
      <c r="B721" s="165"/>
      <c r="C721" s="128">
        <f t="shared" si="112"/>
        <v>1</v>
      </c>
      <c r="D721" s="129">
        <f t="shared" si="113"/>
        <v>1</v>
      </c>
      <c r="E721" s="33">
        <f t="shared" si="114"/>
        <v>5</v>
      </c>
      <c r="F721" s="33">
        <v>5</v>
      </c>
      <c r="G721" s="168">
        <v>44057</v>
      </c>
      <c r="H721" s="169"/>
      <c r="I721" s="170">
        <v>6</v>
      </c>
      <c r="J721" s="171">
        <v>44056</v>
      </c>
      <c r="K721" s="167">
        <v>5</v>
      </c>
      <c r="L721" s="169"/>
      <c r="M721" s="170"/>
      <c r="N721" s="171"/>
      <c r="O721" s="167"/>
      <c r="P721" s="169"/>
      <c r="Q721" s="170"/>
      <c r="R721" s="171"/>
      <c r="S721" s="167"/>
      <c r="T721" s="169"/>
      <c r="U721" s="170"/>
      <c r="V721" s="171"/>
      <c r="W721" s="167"/>
      <c r="X721" s="169"/>
      <c r="Y721" s="170"/>
      <c r="Z721" s="171"/>
      <c r="AA721" s="167"/>
      <c r="AB721" s="169"/>
      <c r="AC721" s="170"/>
      <c r="AD721" s="171"/>
      <c r="AE721" s="167"/>
      <c r="AF721" s="169"/>
      <c r="AG721" s="170"/>
      <c r="AH721" s="171"/>
      <c r="AI721" s="167"/>
      <c r="AJ721" s="169"/>
      <c r="AK721" s="170"/>
      <c r="AL721" s="171"/>
      <c r="AM721" s="167"/>
      <c r="AN721" s="169"/>
      <c r="AO721" s="170"/>
      <c r="AP721" s="171"/>
      <c r="AQ721" s="167"/>
      <c r="AR721" s="169"/>
      <c r="AS721" s="170"/>
      <c r="AT721" s="171"/>
      <c r="AU721" s="167"/>
      <c r="AV721" s="169"/>
      <c r="AW721" s="170"/>
      <c r="AX721" s="171"/>
      <c r="AY721" s="167"/>
      <c r="AZ721" s="169"/>
      <c r="BA721" s="170"/>
      <c r="BB721" s="171"/>
      <c r="BC721" s="167"/>
      <c r="BD721" s="169"/>
      <c r="BE721" s="170"/>
      <c r="BF721" s="171"/>
      <c r="BG721" s="167"/>
      <c r="BH721" s="169"/>
    </row>
    <row r="722" spans="1:256" x14ac:dyDescent="0.25">
      <c r="A722" s="164">
        <v>44057</v>
      </c>
      <c r="B722" s="165">
        <v>0.33333333333333331</v>
      </c>
      <c r="C722" s="128">
        <f t="shared" si="112"/>
        <v>6</v>
      </c>
      <c r="D722" s="129">
        <f t="shared" si="113"/>
        <v>6</v>
      </c>
      <c r="E722" s="33">
        <f t="shared" si="114"/>
        <v>390</v>
      </c>
      <c r="F722" s="33">
        <v>5</v>
      </c>
      <c r="G722" s="168">
        <v>44057</v>
      </c>
      <c r="H722" s="169"/>
      <c r="I722" s="170">
        <v>6</v>
      </c>
      <c r="J722" s="171">
        <v>44056</v>
      </c>
      <c r="K722" s="167">
        <v>30</v>
      </c>
      <c r="L722" s="169"/>
      <c r="M722" s="170">
        <v>8</v>
      </c>
      <c r="N722" s="171">
        <v>44055</v>
      </c>
      <c r="O722" s="167">
        <v>30</v>
      </c>
      <c r="P722" s="169"/>
      <c r="Q722" s="170">
        <v>8</v>
      </c>
      <c r="R722" s="171">
        <v>44054</v>
      </c>
      <c r="S722" s="167">
        <v>30</v>
      </c>
      <c r="T722" s="169"/>
      <c r="U722" s="170">
        <v>8</v>
      </c>
      <c r="V722" s="171">
        <v>44053</v>
      </c>
      <c r="W722" s="167">
        <v>30</v>
      </c>
      <c r="X722" s="169"/>
      <c r="Y722" s="170">
        <v>5</v>
      </c>
      <c r="Z722" s="171">
        <v>44052</v>
      </c>
      <c r="AA722" s="167">
        <v>30</v>
      </c>
      <c r="AB722" s="169"/>
      <c r="AC722" s="170">
        <v>3</v>
      </c>
      <c r="AD722" s="171">
        <v>44051</v>
      </c>
      <c r="AE722" s="167">
        <v>30</v>
      </c>
      <c r="AF722" s="169"/>
      <c r="AG722" s="170">
        <v>1</v>
      </c>
      <c r="AH722" s="171">
        <v>44050</v>
      </c>
      <c r="AI722" s="167">
        <v>30</v>
      </c>
      <c r="AJ722" s="169"/>
      <c r="AK722" s="170">
        <v>1</v>
      </c>
      <c r="AL722" s="171">
        <v>44049</v>
      </c>
      <c r="AM722" s="167">
        <v>30</v>
      </c>
      <c r="AN722" s="169"/>
      <c r="AO722" s="170">
        <v>1</v>
      </c>
      <c r="AP722" s="171">
        <v>44048</v>
      </c>
      <c r="AQ722" s="167">
        <v>30</v>
      </c>
      <c r="AR722" s="169"/>
      <c r="AS722" s="170">
        <v>1</v>
      </c>
      <c r="AT722" s="171">
        <v>44047</v>
      </c>
      <c r="AU722" s="167">
        <v>30</v>
      </c>
      <c r="AV722" s="169"/>
      <c r="AW722" s="170">
        <v>1</v>
      </c>
      <c r="AX722" s="171">
        <v>44046</v>
      </c>
      <c r="AY722" s="167">
        <v>30</v>
      </c>
      <c r="AZ722" s="169"/>
      <c r="BA722" s="170">
        <v>1</v>
      </c>
      <c r="BB722" s="171">
        <v>44045</v>
      </c>
      <c r="BC722" s="167">
        <v>30</v>
      </c>
      <c r="BD722" s="169"/>
      <c r="BE722" s="170">
        <v>1</v>
      </c>
      <c r="BF722" s="171">
        <v>44044</v>
      </c>
      <c r="BG722" s="167">
        <v>30</v>
      </c>
      <c r="BH722" s="169"/>
      <c r="BI722" s="172"/>
      <c r="BJ722" s="172"/>
      <c r="BK722" s="172"/>
      <c r="BL722" s="172"/>
      <c r="BM722" s="172"/>
      <c r="BN722" s="172"/>
      <c r="BO722" s="172"/>
      <c r="BP722" s="172"/>
      <c r="BQ722" s="172"/>
      <c r="BR722" s="172"/>
      <c r="BS722" s="172"/>
      <c r="BT722" s="172"/>
      <c r="BU722" s="172"/>
      <c r="BV722" s="172"/>
      <c r="BW722" s="172"/>
      <c r="BX722" s="172"/>
      <c r="BY722" s="172"/>
      <c r="BZ722" s="172"/>
      <c r="CA722" s="172"/>
      <c r="CB722" s="172"/>
      <c r="CC722" s="172"/>
      <c r="CD722" s="172"/>
      <c r="CE722" s="172"/>
      <c r="CF722" s="172"/>
      <c r="CG722" s="172"/>
      <c r="CH722" s="172"/>
      <c r="CI722" s="172"/>
      <c r="CJ722" s="172"/>
      <c r="CK722" s="172"/>
      <c r="CL722" s="172"/>
      <c r="CM722" s="172"/>
      <c r="CN722" s="172"/>
      <c r="CO722" s="172"/>
      <c r="CP722" s="172"/>
      <c r="CQ722" s="172"/>
      <c r="CR722" s="172"/>
      <c r="CS722" s="172"/>
      <c r="CT722" s="172"/>
      <c r="CU722" s="172"/>
      <c r="CV722" s="172"/>
      <c r="CW722" s="172"/>
      <c r="CX722" s="172"/>
      <c r="CY722" s="172"/>
      <c r="CZ722" s="172"/>
      <c r="DA722" s="172"/>
      <c r="DB722" s="172"/>
      <c r="DC722" s="172"/>
      <c r="DD722" s="172"/>
      <c r="DE722" s="172"/>
      <c r="DF722" s="172"/>
      <c r="DG722" s="172"/>
      <c r="DH722" s="172"/>
      <c r="DI722" s="172"/>
      <c r="DJ722" s="172"/>
      <c r="DK722" s="172"/>
      <c r="DL722" s="172"/>
      <c r="DM722" s="172"/>
      <c r="DN722" s="172"/>
      <c r="DO722" s="172"/>
      <c r="DP722" s="172"/>
      <c r="DQ722" s="172"/>
      <c r="DR722" s="172"/>
      <c r="DS722" s="172"/>
      <c r="DT722" s="172"/>
      <c r="DU722" s="172"/>
      <c r="DV722" s="172"/>
      <c r="DW722" s="172"/>
      <c r="DX722" s="172"/>
      <c r="DY722" s="172"/>
      <c r="DZ722" s="172"/>
      <c r="EA722" s="172"/>
      <c r="EB722" s="172"/>
      <c r="EC722" s="172"/>
      <c r="ED722" s="172"/>
      <c r="EE722" s="172"/>
      <c r="EF722" s="172"/>
      <c r="EG722" s="172"/>
      <c r="EH722" s="172"/>
      <c r="EI722" s="172"/>
      <c r="EJ722" s="172"/>
      <c r="EK722" s="172"/>
      <c r="EL722" s="172"/>
      <c r="EM722" s="172"/>
      <c r="EN722" s="172"/>
      <c r="EO722" s="172"/>
      <c r="EP722" s="172"/>
      <c r="EQ722" s="172"/>
      <c r="ER722" s="172"/>
      <c r="ES722" s="172"/>
      <c r="ET722" s="172"/>
      <c r="EU722" s="172"/>
      <c r="EV722" s="172"/>
      <c r="EW722" s="172"/>
      <c r="EX722" s="172"/>
      <c r="EY722" s="172"/>
      <c r="EZ722" s="172"/>
      <c r="FA722" s="172"/>
      <c r="FB722" s="172"/>
      <c r="FC722" s="172"/>
      <c r="FD722" s="172"/>
      <c r="FE722" s="172"/>
      <c r="FF722" s="172"/>
      <c r="FG722" s="172"/>
      <c r="FH722" s="172"/>
      <c r="FI722" s="172"/>
      <c r="FJ722" s="172"/>
      <c r="FK722" s="172"/>
      <c r="FL722" s="172"/>
      <c r="FM722" s="172"/>
      <c r="FN722" s="172"/>
      <c r="FO722" s="172"/>
      <c r="FP722" s="172"/>
      <c r="FQ722" s="172"/>
      <c r="FR722" s="172"/>
      <c r="FS722" s="172"/>
      <c r="FT722" s="172"/>
      <c r="FU722" s="172"/>
      <c r="FV722" s="172"/>
      <c r="FW722" s="172"/>
      <c r="FX722" s="172"/>
      <c r="FY722" s="172"/>
      <c r="FZ722" s="172"/>
      <c r="GA722" s="172"/>
      <c r="GB722" s="172"/>
      <c r="GC722" s="172"/>
      <c r="GD722" s="172"/>
      <c r="GE722" s="172"/>
      <c r="GF722" s="172"/>
      <c r="GG722" s="172"/>
      <c r="GH722" s="172"/>
      <c r="GI722" s="172"/>
      <c r="GJ722" s="172"/>
      <c r="GK722" s="172"/>
      <c r="GL722" s="172"/>
      <c r="GM722" s="172"/>
      <c r="GN722" s="172"/>
      <c r="GO722" s="172"/>
      <c r="GP722" s="172"/>
      <c r="GQ722" s="172"/>
      <c r="GR722" s="172"/>
      <c r="GS722" s="172"/>
      <c r="GT722" s="172"/>
      <c r="GU722" s="172"/>
      <c r="GV722" s="172"/>
      <c r="GW722" s="172"/>
      <c r="GX722" s="172"/>
      <c r="GY722" s="172"/>
      <c r="GZ722" s="172"/>
      <c r="HA722" s="172"/>
      <c r="HB722" s="172"/>
      <c r="HC722" s="172"/>
      <c r="HD722" s="172"/>
      <c r="HE722" s="172"/>
      <c r="HF722" s="172"/>
      <c r="HG722" s="172"/>
      <c r="HH722" s="172"/>
      <c r="HI722" s="172"/>
      <c r="HJ722" s="172"/>
      <c r="HK722" s="172"/>
      <c r="HL722" s="172"/>
      <c r="HM722" s="172"/>
      <c r="HN722" s="172"/>
      <c r="HO722" s="172"/>
      <c r="HP722" s="172"/>
      <c r="HQ722" s="172"/>
      <c r="HR722" s="172"/>
      <c r="HS722" s="172"/>
      <c r="HT722" s="172"/>
      <c r="HU722" s="172"/>
      <c r="HV722" s="172"/>
      <c r="HW722" s="172"/>
      <c r="HX722" s="172"/>
      <c r="HY722" s="172"/>
      <c r="HZ722" s="172"/>
      <c r="IA722" s="172"/>
      <c r="IB722" s="172"/>
      <c r="IC722" s="172"/>
      <c r="ID722" s="172"/>
      <c r="IE722" s="172"/>
      <c r="IF722" s="172"/>
      <c r="IG722" s="172"/>
      <c r="IH722" s="172"/>
      <c r="II722" s="172"/>
      <c r="IJ722" s="172"/>
      <c r="IK722" s="172"/>
      <c r="IL722" s="172"/>
      <c r="IM722" s="172"/>
      <c r="IN722" s="172"/>
      <c r="IO722" s="172"/>
      <c r="IP722" s="172"/>
      <c r="IQ722" s="172"/>
      <c r="IR722" s="172"/>
      <c r="IS722" s="172"/>
      <c r="IT722" s="172"/>
      <c r="IU722" s="172"/>
      <c r="IV722" s="172"/>
    </row>
    <row r="723" spans="1:256" x14ac:dyDescent="0.25">
      <c r="A723" s="164"/>
      <c r="B723" s="165"/>
      <c r="C723" s="128">
        <f t="shared" si="112"/>
        <v>2</v>
      </c>
      <c r="D723" s="129">
        <f t="shared" si="113"/>
        <v>2</v>
      </c>
      <c r="E723" s="33">
        <f t="shared" si="114"/>
        <v>120</v>
      </c>
      <c r="F723" s="33">
        <v>5</v>
      </c>
      <c r="G723" s="168">
        <v>44057</v>
      </c>
      <c r="H723" s="169"/>
      <c r="I723" s="170">
        <v>6</v>
      </c>
      <c r="J723" s="171">
        <v>44056</v>
      </c>
      <c r="K723" s="167">
        <v>10</v>
      </c>
      <c r="L723" s="169"/>
      <c r="M723" s="170">
        <v>8</v>
      </c>
      <c r="N723" s="171">
        <v>44055</v>
      </c>
      <c r="O723" s="167">
        <v>10</v>
      </c>
      <c r="P723" s="169"/>
      <c r="Q723" s="170">
        <v>8</v>
      </c>
      <c r="R723" s="171">
        <v>44054</v>
      </c>
      <c r="S723" s="167">
        <v>10</v>
      </c>
      <c r="T723" s="169"/>
      <c r="U723" s="170">
        <v>8</v>
      </c>
      <c r="V723" s="171">
        <v>44053</v>
      </c>
      <c r="W723" s="167">
        <v>10</v>
      </c>
      <c r="X723" s="169"/>
      <c r="Y723" s="170"/>
      <c r="Z723" s="171"/>
      <c r="AA723" s="167">
        <v>0</v>
      </c>
      <c r="AB723" s="169"/>
      <c r="AC723" s="170">
        <v>3</v>
      </c>
      <c r="AD723" s="171">
        <v>44051</v>
      </c>
      <c r="AE723" s="167">
        <v>10</v>
      </c>
      <c r="AF723" s="169"/>
      <c r="AG723" s="170">
        <v>1</v>
      </c>
      <c r="AH723" s="171">
        <v>44050</v>
      </c>
      <c r="AI723" s="167">
        <v>10</v>
      </c>
      <c r="AJ723" s="169"/>
      <c r="AK723" s="170">
        <v>1</v>
      </c>
      <c r="AL723" s="171">
        <v>44049</v>
      </c>
      <c r="AM723" s="167">
        <v>10</v>
      </c>
      <c r="AN723" s="169"/>
      <c r="AO723" s="170">
        <v>1</v>
      </c>
      <c r="AP723" s="171">
        <v>44048</v>
      </c>
      <c r="AQ723" s="167">
        <v>10</v>
      </c>
      <c r="AR723" s="169"/>
      <c r="AS723" s="170">
        <v>1</v>
      </c>
      <c r="AT723" s="171">
        <v>44047</v>
      </c>
      <c r="AU723" s="167">
        <v>10</v>
      </c>
      <c r="AV723" s="169"/>
      <c r="AW723" s="170">
        <v>1</v>
      </c>
      <c r="AX723" s="171">
        <v>44046</v>
      </c>
      <c r="AY723" s="167">
        <v>10</v>
      </c>
      <c r="AZ723" s="169"/>
      <c r="BA723" s="170">
        <v>1</v>
      </c>
      <c r="BB723" s="171">
        <v>44045</v>
      </c>
      <c r="BC723" s="167">
        <v>10</v>
      </c>
      <c r="BD723" s="169"/>
      <c r="BE723" s="170">
        <v>1</v>
      </c>
      <c r="BF723" s="171">
        <v>44044</v>
      </c>
      <c r="BG723" s="167">
        <v>10</v>
      </c>
      <c r="BH723" s="169"/>
      <c r="BI723" s="172"/>
      <c r="BJ723" s="172"/>
      <c r="BK723" s="172"/>
      <c r="BL723" s="172"/>
      <c r="BM723" s="172"/>
      <c r="BN723" s="172"/>
      <c r="BO723" s="172"/>
      <c r="BP723" s="172"/>
      <c r="BQ723" s="172"/>
      <c r="BR723" s="172"/>
      <c r="BS723" s="172"/>
      <c r="BT723" s="172"/>
      <c r="BU723" s="172"/>
      <c r="BV723" s="172"/>
      <c r="BW723" s="172"/>
      <c r="BX723" s="172"/>
      <c r="BY723" s="172"/>
      <c r="BZ723" s="172"/>
      <c r="CA723" s="172"/>
      <c r="CB723" s="172"/>
      <c r="CC723" s="172"/>
      <c r="CD723" s="172"/>
      <c r="CE723" s="172"/>
      <c r="CF723" s="172"/>
      <c r="CG723" s="172"/>
      <c r="CH723" s="172"/>
      <c r="CI723" s="172"/>
      <c r="CJ723" s="172"/>
      <c r="CK723" s="172"/>
      <c r="CL723" s="172"/>
      <c r="CM723" s="172"/>
      <c r="CN723" s="172"/>
      <c r="CO723" s="172"/>
      <c r="CP723" s="172"/>
      <c r="CQ723" s="172"/>
      <c r="CR723" s="172"/>
      <c r="CS723" s="172"/>
      <c r="CT723" s="172"/>
      <c r="CU723" s="172"/>
      <c r="CV723" s="172"/>
      <c r="CW723" s="172"/>
      <c r="CX723" s="172"/>
      <c r="CY723" s="172"/>
      <c r="CZ723" s="172"/>
      <c r="DA723" s="172"/>
      <c r="DB723" s="172"/>
      <c r="DC723" s="172"/>
      <c r="DD723" s="172"/>
      <c r="DE723" s="172"/>
      <c r="DF723" s="172"/>
      <c r="DG723" s="172"/>
      <c r="DH723" s="172"/>
      <c r="DI723" s="172"/>
      <c r="DJ723" s="172"/>
      <c r="DK723" s="172"/>
      <c r="DL723" s="172"/>
      <c r="DM723" s="172"/>
      <c r="DN723" s="172"/>
      <c r="DO723" s="172"/>
      <c r="DP723" s="172"/>
      <c r="DQ723" s="172"/>
      <c r="DR723" s="172"/>
      <c r="DS723" s="172"/>
      <c r="DT723" s="172"/>
      <c r="DU723" s="172"/>
      <c r="DV723" s="172"/>
      <c r="DW723" s="172"/>
      <c r="DX723" s="172"/>
      <c r="DY723" s="172"/>
      <c r="DZ723" s="172"/>
      <c r="EA723" s="172"/>
      <c r="EB723" s="172"/>
      <c r="EC723" s="172"/>
      <c r="ED723" s="172"/>
      <c r="EE723" s="172"/>
      <c r="EF723" s="172"/>
      <c r="EG723" s="172"/>
      <c r="EH723" s="172"/>
      <c r="EI723" s="172"/>
      <c r="EJ723" s="172"/>
      <c r="EK723" s="172"/>
      <c r="EL723" s="172"/>
      <c r="EM723" s="172"/>
      <c r="EN723" s="172"/>
      <c r="EO723" s="172"/>
      <c r="EP723" s="172"/>
      <c r="EQ723" s="172"/>
      <c r="ER723" s="172"/>
      <c r="ES723" s="172"/>
      <c r="ET723" s="172"/>
      <c r="EU723" s="172"/>
      <c r="EV723" s="172"/>
      <c r="EW723" s="172"/>
      <c r="EX723" s="172"/>
      <c r="EY723" s="172"/>
      <c r="EZ723" s="172"/>
      <c r="FA723" s="172"/>
      <c r="FB723" s="172"/>
      <c r="FC723" s="172"/>
      <c r="FD723" s="172"/>
      <c r="FE723" s="172"/>
      <c r="FF723" s="172"/>
      <c r="FG723" s="172"/>
      <c r="FH723" s="172"/>
      <c r="FI723" s="172"/>
      <c r="FJ723" s="172"/>
      <c r="FK723" s="172"/>
      <c r="FL723" s="172"/>
      <c r="FM723" s="172"/>
      <c r="FN723" s="172"/>
      <c r="FO723" s="172"/>
      <c r="FP723" s="172"/>
      <c r="FQ723" s="172"/>
      <c r="FR723" s="172"/>
      <c r="FS723" s="172"/>
      <c r="FT723" s="172"/>
      <c r="FU723" s="172"/>
      <c r="FV723" s="172"/>
      <c r="FW723" s="172"/>
      <c r="FX723" s="172"/>
      <c r="FY723" s="172"/>
      <c r="FZ723" s="172"/>
      <c r="GA723" s="172"/>
      <c r="GB723" s="172"/>
      <c r="GC723" s="172"/>
      <c r="GD723" s="172"/>
      <c r="GE723" s="172"/>
      <c r="GF723" s="172"/>
      <c r="GG723" s="172"/>
      <c r="GH723" s="172"/>
      <c r="GI723" s="172"/>
      <c r="GJ723" s="172"/>
      <c r="GK723" s="172"/>
      <c r="GL723" s="172"/>
      <c r="GM723" s="172"/>
      <c r="GN723" s="172"/>
      <c r="GO723" s="172"/>
      <c r="GP723" s="172"/>
      <c r="GQ723" s="172"/>
      <c r="GR723" s="172"/>
      <c r="GS723" s="172"/>
      <c r="GT723" s="172"/>
      <c r="GU723" s="172"/>
      <c r="GV723" s="172"/>
      <c r="GW723" s="172"/>
      <c r="GX723" s="172"/>
      <c r="GY723" s="172"/>
      <c r="GZ723" s="172"/>
      <c r="HA723" s="172"/>
      <c r="HB723" s="172"/>
      <c r="HC723" s="172"/>
      <c r="HD723" s="172"/>
      <c r="HE723" s="172"/>
      <c r="HF723" s="172"/>
      <c r="HG723" s="172"/>
      <c r="HH723" s="172"/>
      <c r="HI723" s="172"/>
      <c r="HJ723" s="172"/>
      <c r="HK723" s="172"/>
      <c r="HL723" s="172"/>
      <c r="HM723" s="172"/>
      <c r="HN723" s="172"/>
      <c r="HO723" s="172"/>
      <c r="HP723" s="172"/>
      <c r="HQ723" s="172"/>
      <c r="HR723" s="172"/>
      <c r="HS723" s="172"/>
      <c r="HT723" s="172"/>
      <c r="HU723" s="172"/>
      <c r="HV723" s="172"/>
      <c r="HW723" s="172"/>
      <c r="HX723" s="172"/>
      <c r="HY723" s="172"/>
      <c r="HZ723" s="172"/>
      <c r="IA723" s="172"/>
      <c r="IB723" s="172"/>
      <c r="IC723" s="172"/>
      <c r="ID723" s="172"/>
      <c r="IE723" s="172"/>
      <c r="IF723" s="172"/>
      <c r="IG723" s="172"/>
      <c r="IH723" s="172"/>
      <c r="II723" s="172"/>
      <c r="IJ723" s="172"/>
      <c r="IK723" s="172"/>
      <c r="IL723" s="172"/>
      <c r="IM723" s="172"/>
      <c r="IN723" s="172"/>
      <c r="IO723" s="172"/>
      <c r="IP723" s="172"/>
      <c r="IQ723" s="172"/>
      <c r="IR723" s="172"/>
      <c r="IS723" s="172"/>
      <c r="IT723" s="172"/>
      <c r="IU723" s="172"/>
      <c r="IV723" s="172"/>
    </row>
    <row r="724" spans="1:256" s="172" customFormat="1" x14ac:dyDescent="0.25">
      <c r="A724" s="164">
        <v>44057</v>
      </c>
      <c r="B724" s="165">
        <v>0.375</v>
      </c>
      <c r="C724" s="128">
        <f t="shared" ref="C724:C733" si="115">ABS(MAX(K724,O724,S724,W724,AA724,AE724,AI724,AM724,AQ724,AU724,AY724,BC724,BG724)/F724)</f>
        <v>2</v>
      </c>
      <c r="D724" s="129">
        <f t="shared" si="113"/>
        <v>2</v>
      </c>
      <c r="E724" s="33">
        <f t="shared" ref="E724:E733" si="116">SUM(K724,O724,S724,W724,AA724,AE724,AI724,AM724,AQ724,AU724,AY724,BC724,BG724)</f>
        <v>130</v>
      </c>
      <c r="F724" s="167">
        <v>5</v>
      </c>
      <c r="G724" s="168">
        <v>44057</v>
      </c>
      <c r="H724" s="169"/>
      <c r="I724" s="170">
        <v>6</v>
      </c>
      <c r="J724" s="171">
        <v>44056</v>
      </c>
      <c r="K724" s="167">
        <v>10</v>
      </c>
      <c r="L724" s="169"/>
      <c r="M724" s="170">
        <v>8</v>
      </c>
      <c r="N724" s="171">
        <v>44055</v>
      </c>
      <c r="O724" s="167">
        <v>10</v>
      </c>
      <c r="P724" s="169"/>
      <c r="Q724" s="170">
        <v>8</v>
      </c>
      <c r="R724" s="171">
        <v>44054</v>
      </c>
      <c r="S724" s="167">
        <v>10</v>
      </c>
      <c r="T724" s="169"/>
      <c r="U724" s="170">
        <v>8</v>
      </c>
      <c r="V724" s="171">
        <v>44053</v>
      </c>
      <c r="W724" s="167">
        <v>10</v>
      </c>
      <c r="X724" s="169"/>
      <c r="Y724" s="170">
        <v>5</v>
      </c>
      <c r="Z724" s="171">
        <v>44052</v>
      </c>
      <c r="AA724" s="167">
        <v>10</v>
      </c>
      <c r="AB724" s="169"/>
      <c r="AC724" s="170">
        <v>3</v>
      </c>
      <c r="AD724" s="171">
        <v>44051</v>
      </c>
      <c r="AE724" s="167">
        <v>10</v>
      </c>
      <c r="AF724" s="169"/>
      <c r="AG724" s="170">
        <v>1</v>
      </c>
      <c r="AH724" s="171">
        <v>44050</v>
      </c>
      <c r="AI724" s="167">
        <v>10</v>
      </c>
      <c r="AJ724" s="169"/>
      <c r="AK724" s="170">
        <v>1</v>
      </c>
      <c r="AL724" s="171">
        <v>44049</v>
      </c>
      <c r="AM724" s="167">
        <v>10</v>
      </c>
      <c r="AN724" s="169"/>
      <c r="AO724" s="170">
        <v>1</v>
      </c>
      <c r="AP724" s="171">
        <v>44048</v>
      </c>
      <c r="AQ724" s="167">
        <v>10</v>
      </c>
      <c r="AR724" s="169"/>
      <c r="AS724" s="170">
        <v>1</v>
      </c>
      <c r="AT724" s="171">
        <v>44047</v>
      </c>
      <c r="AU724" s="167">
        <v>10</v>
      </c>
      <c r="AV724" s="169"/>
      <c r="AW724" s="170">
        <v>1</v>
      </c>
      <c r="AX724" s="171">
        <v>44046</v>
      </c>
      <c r="AY724" s="167">
        <v>10</v>
      </c>
      <c r="AZ724" s="169"/>
      <c r="BA724" s="170">
        <v>1</v>
      </c>
      <c r="BB724" s="171">
        <v>44045</v>
      </c>
      <c r="BC724" s="167">
        <v>10</v>
      </c>
      <c r="BD724" s="169"/>
      <c r="BE724" s="170">
        <v>1</v>
      </c>
      <c r="BF724" s="171">
        <v>44044</v>
      </c>
      <c r="BG724" s="167">
        <v>10</v>
      </c>
      <c r="BH724" s="169"/>
    </row>
    <row r="725" spans="1:256" s="172" customFormat="1" x14ac:dyDescent="0.25">
      <c r="A725" s="164"/>
      <c r="B725" s="165"/>
      <c r="C725" s="128">
        <f t="shared" si="115"/>
        <v>1</v>
      </c>
      <c r="D725" s="129">
        <f t="shared" si="113"/>
        <v>1</v>
      </c>
      <c r="E725" s="33">
        <f t="shared" si="116"/>
        <v>25</v>
      </c>
      <c r="F725" s="167">
        <v>5</v>
      </c>
      <c r="G725" s="168">
        <v>44057</v>
      </c>
      <c r="H725" s="169"/>
      <c r="I725" s="170">
        <v>6</v>
      </c>
      <c r="J725" s="171">
        <v>44056</v>
      </c>
      <c r="K725" s="167">
        <v>5</v>
      </c>
      <c r="L725" s="169"/>
      <c r="M725" s="170">
        <v>8</v>
      </c>
      <c r="N725" s="171">
        <v>44055</v>
      </c>
      <c r="O725" s="167">
        <v>5</v>
      </c>
      <c r="P725" s="169"/>
      <c r="Q725" s="170">
        <v>8</v>
      </c>
      <c r="R725" s="171">
        <v>44054</v>
      </c>
      <c r="S725" s="167">
        <v>5</v>
      </c>
      <c r="T725" s="169"/>
      <c r="U725" s="170">
        <v>8</v>
      </c>
      <c r="V725" s="171">
        <v>44053</v>
      </c>
      <c r="W725" s="167">
        <v>5</v>
      </c>
      <c r="X725" s="169"/>
      <c r="Y725" s="170">
        <v>5</v>
      </c>
      <c r="Z725" s="171">
        <v>44052</v>
      </c>
      <c r="AA725" s="167">
        <v>5</v>
      </c>
      <c r="AB725" s="169"/>
      <c r="AC725" s="170"/>
      <c r="AD725" s="171"/>
      <c r="AE725" s="167"/>
      <c r="AF725" s="169"/>
      <c r="AG725" s="170"/>
      <c r="AH725" s="171"/>
      <c r="AI725" s="167"/>
      <c r="AJ725" s="169"/>
      <c r="AK725" s="170"/>
      <c r="AL725" s="171"/>
      <c r="AM725" s="167"/>
      <c r="AN725" s="169"/>
      <c r="AO725" s="170"/>
      <c r="AP725" s="171"/>
      <c r="AQ725" s="167"/>
      <c r="AR725" s="169"/>
      <c r="AS725" s="170"/>
      <c r="AT725" s="171"/>
      <c r="AU725" s="167"/>
      <c r="AV725" s="169"/>
      <c r="AW725" s="170"/>
      <c r="AX725" s="171"/>
      <c r="AY725" s="167"/>
      <c r="AZ725" s="169"/>
      <c r="BA725" s="170"/>
      <c r="BB725" s="171"/>
      <c r="BC725" s="167"/>
      <c r="BD725" s="169"/>
      <c r="BE725" s="170"/>
      <c r="BF725" s="171"/>
      <c r="BG725" s="167"/>
      <c r="BH725" s="169"/>
    </row>
    <row r="726" spans="1:256" s="172" customFormat="1" x14ac:dyDescent="0.25">
      <c r="A726" s="164"/>
      <c r="B726" s="165"/>
      <c r="C726" s="128">
        <f t="shared" si="115"/>
        <v>1</v>
      </c>
      <c r="D726" s="129">
        <f t="shared" si="113"/>
        <v>1</v>
      </c>
      <c r="E726" s="33">
        <f t="shared" si="116"/>
        <v>15</v>
      </c>
      <c r="F726" s="167">
        <v>5</v>
      </c>
      <c r="G726" s="168">
        <v>44057</v>
      </c>
      <c r="H726" s="169"/>
      <c r="I726" s="170">
        <v>6</v>
      </c>
      <c r="J726" s="171">
        <v>44056</v>
      </c>
      <c r="K726" s="167">
        <v>5</v>
      </c>
      <c r="L726" s="169"/>
      <c r="M726" s="170">
        <v>8</v>
      </c>
      <c r="N726" s="171">
        <v>44055</v>
      </c>
      <c r="O726" s="167">
        <v>5</v>
      </c>
      <c r="P726" s="169"/>
      <c r="Q726" s="170">
        <v>8</v>
      </c>
      <c r="R726" s="171">
        <v>44054</v>
      </c>
      <c r="S726" s="167">
        <v>5</v>
      </c>
      <c r="T726" s="169"/>
      <c r="U726" s="170"/>
      <c r="V726" s="171"/>
      <c r="W726" s="167"/>
      <c r="X726" s="169"/>
      <c r="Y726" s="170"/>
      <c r="Z726" s="171"/>
      <c r="AA726" s="167"/>
      <c r="AB726" s="169"/>
      <c r="AC726" s="170"/>
      <c r="AD726" s="171"/>
      <c r="AE726" s="167"/>
      <c r="AF726" s="169"/>
      <c r="AG726" s="170"/>
      <c r="AH726" s="171"/>
      <c r="AI726" s="167"/>
      <c r="AJ726" s="169"/>
      <c r="AK726" s="170"/>
      <c r="AL726" s="171"/>
      <c r="AM726" s="167"/>
      <c r="AN726" s="169"/>
      <c r="AO726" s="170"/>
      <c r="AP726" s="171"/>
      <c r="AQ726" s="167"/>
      <c r="AR726" s="169"/>
      <c r="AS726" s="170"/>
      <c r="AT726" s="171"/>
      <c r="AU726" s="167"/>
      <c r="AV726" s="169"/>
      <c r="AW726" s="170"/>
      <c r="AX726" s="171"/>
      <c r="AY726" s="167"/>
      <c r="AZ726" s="169"/>
      <c r="BA726" s="170"/>
      <c r="BB726" s="171"/>
      <c r="BC726" s="167"/>
      <c r="BD726" s="169"/>
      <c r="BE726" s="170"/>
      <c r="BF726" s="171"/>
      <c r="BG726" s="167"/>
      <c r="BH726" s="169"/>
    </row>
    <row r="727" spans="1:256" s="172" customFormat="1" x14ac:dyDescent="0.25">
      <c r="A727" s="164">
        <v>44057</v>
      </c>
      <c r="B727" s="165">
        <v>0.41666666666666669</v>
      </c>
      <c r="C727" s="128">
        <f t="shared" si="115"/>
        <v>2</v>
      </c>
      <c r="D727" s="129">
        <f t="shared" si="113"/>
        <v>2</v>
      </c>
      <c r="E727" s="33">
        <f t="shared" si="116"/>
        <v>130</v>
      </c>
      <c r="F727" s="167">
        <v>5</v>
      </c>
      <c r="G727" s="168">
        <v>44057</v>
      </c>
      <c r="H727" s="169"/>
      <c r="I727" s="170">
        <v>6</v>
      </c>
      <c r="J727" s="171">
        <v>44056</v>
      </c>
      <c r="K727" s="167">
        <v>10</v>
      </c>
      <c r="L727" s="169"/>
      <c r="M727" s="170">
        <v>8</v>
      </c>
      <c r="N727" s="171">
        <v>44055</v>
      </c>
      <c r="O727" s="167">
        <v>10</v>
      </c>
      <c r="P727" s="169"/>
      <c r="Q727" s="170">
        <v>8</v>
      </c>
      <c r="R727" s="171">
        <v>44054</v>
      </c>
      <c r="S727" s="167">
        <v>10</v>
      </c>
      <c r="T727" s="169"/>
      <c r="U727" s="170">
        <v>8</v>
      </c>
      <c r="V727" s="171">
        <v>44053</v>
      </c>
      <c r="W727" s="167">
        <v>10</v>
      </c>
      <c r="X727" s="169"/>
      <c r="Y727" s="170">
        <v>5</v>
      </c>
      <c r="Z727" s="171">
        <v>44052</v>
      </c>
      <c r="AA727" s="167">
        <v>10</v>
      </c>
      <c r="AB727" s="169"/>
      <c r="AC727" s="170">
        <v>3</v>
      </c>
      <c r="AD727" s="171">
        <v>44051</v>
      </c>
      <c r="AE727" s="167">
        <v>10</v>
      </c>
      <c r="AF727" s="169"/>
      <c r="AG727" s="170">
        <v>1</v>
      </c>
      <c r="AH727" s="171">
        <v>44050</v>
      </c>
      <c r="AI727" s="167">
        <v>10</v>
      </c>
      <c r="AJ727" s="169"/>
      <c r="AK727" s="170">
        <v>1</v>
      </c>
      <c r="AL727" s="171">
        <v>44049</v>
      </c>
      <c r="AM727" s="167">
        <v>10</v>
      </c>
      <c r="AN727" s="169"/>
      <c r="AO727" s="170">
        <v>1</v>
      </c>
      <c r="AP727" s="171">
        <v>44048</v>
      </c>
      <c r="AQ727" s="167">
        <v>10</v>
      </c>
      <c r="AR727" s="169"/>
      <c r="AS727" s="170">
        <v>1</v>
      </c>
      <c r="AT727" s="171">
        <v>44047</v>
      </c>
      <c r="AU727" s="167">
        <v>10</v>
      </c>
      <c r="AV727" s="169"/>
      <c r="AW727" s="170">
        <v>1</v>
      </c>
      <c r="AX727" s="171">
        <v>44046</v>
      </c>
      <c r="AY727" s="167">
        <v>10</v>
      </c>
      <c r="AZ727" s="169"/>
      <c r="BA727" s="170">
        <v>1</v>
      </c>
      <c r="BB727" s="171">
        <v>44045</v>
      </c>
      <c r="BC727" s="167">
        <v>10</v>
      </c>
      <c r="BD727" s="169"/>
      <c r="BE727" s="170">
        <v>1</v>
      </c>
      <c r="BF727" s="171">
        <v>44044</v>
      </c>
      <c r="BG727" s="167">
        <v>10</v>
      </c>
      <c r="BH727" s="169"/>
    </row>
    <row r="728" spans="1:256" s="172" customFormat="1" x14ac:dyDescent="0.25">
      <c r="A728" s="164"/>
      <c r="B728" s="165"/>
      <c r="C728" s="128">
        <f t="shared" si="115"/>
        <v>1</v>
      </c>
      <c r="D728" s="129">
        <f t="shared" si="113"/>
        <v>1</v>
      </c>
      <c r="E728" s="33">
        <f t="shared" si="116"/>
        <v>60</v>
      </c>
      <c r="F728" s="167">
        <v>5</v>
      </c>
      <c r="G728" s="168">
        <v>44057</v>
      </c>
      <c r="H728" s="169"/>
      <c r="I728" s="170">
        <v>6</v>
      </c>
      <c r="J728" s="171">
        <v>44056</v>
      </c>
      <c r="K728" s="167">
        <v>5</v>
      </c>
      <c r="L728" s="169"/>
      <c r="M728" s="170">
        <v>8</v>
      </c>
      <c r="N728" s="171">
        <v>44055</v>
      </c>
      <c r="O728" s="167">
        <v>5</v>
      </c>
      <c r="P728" s="169"/>
      <c r="Q728" s="170">
        <v>8</v>
      </c>
      <c r="R728" s="171">
        <v>44054</v>
      </c>
      <c r="S728" s="167">
        <v>5</v>
      </c>
      <c r="T728" s="169"/>
      <c r="U728" s="170">
        <v>8</v>
      </c>
      <c r="V728" s="171">
        <v>44053</v>
      </c>
      <c r="W728" s="167">
        <v>5</v>
      </c>
      <c r="X728" s="169"/>
      <c r="Y728" s="170"/>
      <c r="Z728" s="171"/>
      <c r="AA728" s="167">
        <v>0</v>
      </c>
      <c r="AB728" s="169"/>
      <c r="AC728" s="170">
        <v>3</v>
      </c>
      <c r="AD728" s="171">
        <v>44051</v>
      </c>
      <c r="AE728" s="167">
        <v>5</v>
      </c>
      <c r="AF728" s="169"/>
      <c r="AG728" s="170">
        <v>1</v>
      </c>
      <c r="AH728" s="171">
        <v>44050</v>
      </c>
      <c r="AI728" s="167">
        <v>5</v>
      </c>
      <c r="AJ728" s="169"/>
      <c r="AK728" s="170">
        <v>1</v>
      </c>
      <c r="AL728" s="171">
        <v>44049</v>
      </c>
      <c r="AM728" s="167">
        <v>5</v>
      </c>
      <c r="AN728" s="169"/>
      <c r="AO728" s="170">
        <v>1</v>
      </c>
      <c r="AP728" s="171">
        <v>44048</v>
      </c>
      <c r="AQ728" s="167">
        <v>5</v>
      </c>
      <c r="AR728" s="169"/>
      <c r="AS728" s="170">
        <v>1</v>
      </c>
      <c r="AT728" s="171">
        <v>44047</v>
      </c>
      <c r="AU728" s="167">
        <v>5</v>
      </c>
      <c r="AV728" s="169"/>
      <c r="AW728" s="170">
        <v>1</v>
      </c>
      <c r="AX728" s="171">
        <v>44046</v>
      </c>
      <c r="AY728" s="167">
        <v>5</v>
      </c>
      <c r="AZ728" s="169"/>
      <c r="BA728" s="170">
        <v>1</v>
      </c>
      <c r="BB728" s="171">
        <v>44045</v>
      </c>
      <c r="BC728" s="167">
        <v>5</v>
      </c>
      <c r="BD728" s="169"/>
      <c r="BE728" s="170">
        <v>1</v>
      </c>
      <c r="BF728" s="171">
        <v>44044</v>
      </c>
      <c r="BG728" s="167">
        <v>5</v>
      </c>
      <c r="BH728" s="169"/>
    </row>
    <row r="729" spans="1:256" s="172" customFormat="1" x14ac:dyDescent="0.25">
      <c r="A729" s="164">
        <v>44057</v>
      </c>
      <c r="B729" s="165">
        <v>0.5</v>
      </c>
      <c r="C729" s="128">
        <f t="shared" si="115"/>
        <v>5</v>
      </c>
      <c r="D729" s="129">
        <f t="shared" si="113"/>
        <v>5</v>
      </c>
      <c r="E729" s="33">
        <f t="shared" si="116"/>
        <v>325</v>
      </c>
      <c r="F729" s="167">
        <v>5</v>
      </c>
      <c r="G729" s="168">
        <v>44057</v>
      </c>
      <c r="H729" s="169"/>
      <c r="I729" s="170">
        <v>6</v>
      </c>
      <c r="J729" s="171">
        <v>44056</v>
      </c>
      <c r="K729" s="167">
        <v>25</v>
      </c>
      <c r="L729" s="169"/>
      <c r="M729" s="170">
        <v>8</v>
      </c>
      <c r="N729" s="171">
        <v>44055</v>
      </c>
      <c r="O729" s="167">
        <v>25</v>
      </c>
      <c r="P729" s="169"/>
      <c r="Q729" s="170">
        <v>8</v>
      </c>
      <c r="R729" s="171">
        <v>44054</v>
      </c>
      <c r="S729" s="167">
        <v>25</v>
      </c>
      <c r="T729" s="169"/>
      <c r="U729" s="170">
        <v>8</v>
      </c>
      <c r="V729" s="171">
        <v>44053</v>
      </c>
      <c r="W729" s="167">
        <v>25</v>
      </c>
      <c r="X729" s="169"/>
      <c r="Y729" s="170">
        <v>5</v>
      </c>
      <c r="Z729" s="171">
        <v>44052</v>
      </c>
      <c r="AA729" s="167">
        <v>25</v>
      </c>
      <c r="AB729" s="169"/>
      <c r="AC729" s="170">
        <v>3</v>
      </c>
      <c r="AD729" s="171">
        <v>44051</v>
      </c>
      <c r="AE729" s="167">
        <v>25</v>
      </c>
      <c r="AF729" s="169"/>
      <c r="AG729" s="170">
        <v>1</v>
      </c>
      <c r="AH729" s="171">
        <v>44050</v>
      </c>
      <c r="AI729" s="167">
        <v>25</v>
      </c>
      <c r="AJ729" s="169"/>
      <c r="AK729" s="170">
        <v>1</v>
      </c>
      <c r="AL729" s="171">
        <v>44049</v>
      </c>
      <c r="AM729" s="167">
        <v>25</v>
      </c>
      <c r="AN729" s="169"/>
      <c r="AO729" s="170">
        <v>1</v>
      </c>
      <c r="AP729" s="171">
        <v>44048</v>
      </c>
      <c r="AQ729" s="167">
        <v>25</v>
      </c>
      <c r="AR729" s="169"/>
      <c r="AS729" s="170">
        <v>1</v>
      </c>
      <c r="AT729" s="171">
        <v>44047</v>
      </c>
      <c r="AU729" s="167">
        <v>25</v>
      </c>
      <c r="AV729" s="169"/>
      <c r="AW729" s="170">
        <v>1</v>
      </c>
      <c r="AX729" s="171">
        <v>44046</v>
      </c>
      <c r="AY729" s="167">
        <v>25</v>
      </c>
      <c r="AZ729" s="169"/>
      <c r="BA729" s="170">
        <v>1</v>
      </c>
      <c r="BB729" s="171">
        <v>44045</v>
      </c>
      <c r="BC729" s="167">
        <v>25</v>
      </c>
      <c r="BD729" s="169"/>
      <c r="BE729" s="170">
        <v>1</v>
      </c>
      <c r="BF729" s="171">
        <v>44044</v>
      </c>
      <c r="BG729" s="167">
        <v>25</v>
      </c>
      <c r="BH729" s="169"/>
    </row>
    <row r="730" spans="1:256" s="172" customFormat="1" x14ac:dyDescent="0.25">
      <c r="A730" s="164"/>
      <c r="B730" s="165"/>
      <c r="C730" s="128">
        <f t="shared" si="115"/>
        <v>1</v>
      </c>
      <c r="D730" s="129">
        <f t="shared" si="113"/>
        <v>1</v>
      </c>
      <c r="E730" s="33">
        <f t="shared" si="116"/>
        <v>45</v>
      </c>
      <c r="F730" s="167">
        <v>5</v>
      </c>
      <c r="G730" s="168">
        <v>44057</v>
      </c>
      <c r="H730" s="169"/>
      <c r="I730" s="170">
        <v>6</v>
      </c>
      <c r="J730" s="171">
        <v>44056</v>
      </c>
      <c r="K730" s="167">
        <v>5</v>
      </c>
      <c r="L730" s="169"/>
      <c r="M730" s="170">
        <v>8</v>
      </c>
      <c r="N730" s="171">
        <v>44055</v>
      </c>
      <c r="O730" s="167">
        <v>5</v>
      </c>
      <c r="P730" s="169"/>
      <c r="Q730" s="170">
        <v>8</v>
      </c>
      <c r="R730" s="171">
        <v>44054</v>
      </c>
      <c r="S730" s="167">
        <v>5</v>
      </c>
      <c r="T730" s="169"/>
      <c r="U730" s="170">
        <v>8</v>
      </c>
      <c r="V730" s="171">
        <v>44053</v>
      </c>
      <c r="W730" s="167">
        <v>5</v>
      </c>
      <c r="X730" s="169"/>
      <c r="Y730" s="170">
        <v>5</v>
      </c>
      <c r="Z730" s="171">
        <v>44052</v>
      </c>
      <c r="AA730" s="167">
        <v>5</v>
      </c>
      <c r="AB730" s="169"/>
      <c r="AC730" s="170">
        <v>3</v>
      </c>
      <c r="AD730" s="171">
        <v>44051</v>
      </c>
      <c r="AE730" s="167">
        <v>5</v>
      </c>
      <c r="AF730" s="169"/>
      <c r="AG730" s="170">
        <v>1</v>
      </c>
      <c r="AH730" s="171">
        <v>44050</v>
      </c>
      <c r="AI730" s="167">
        <v>5</v>
      </c>
      <c r="AJ730" s="169"/>
      <c r="AK730" s="170">
        <v>1</v>
      </c>
      <c r="AL730" s="171">
        <v>44049</v>
      </c>
      <c r="AM730" s="167">
        <v>5</v>
      </c>
      <c r="AN730" s="169"/>
      <c r="AO730" s="170"/>
      <c r="AP730" s="171"/>
      <c r="AQ730" s="167">
        <v>0</v>
      </c>
      <c r="AR730" s="169"/>
      <c r="AS730" s="170"/>
      <c r="AT730" s="171"/>
      <c r="AU730" s="167">
        <v>0</v>
      </c>
      <c r="AV730" s="169"/>
      <c r="AW730" s="170"/>
      <c r="AX730" s="171"/>
      <c r="AY730" s="167">
        <v>0</v>
      </c>
      <c r="AZ730" s="169"/>
      <c r="BA730" s="170"/>
      <c r="BB730" s="171"/>
      <c r="BC730" s="167">
        <v>0</v>
      </c>
      <c r="BD730" s="169"/>
      <c r="BE730" s="170">
        <v>1</v>
      </c>
      <c r="BF730" s="171">
        <v>44044</v>
      </c>
      <c r="BG730" s="167">
        <v>5</v>
      </c>
      <c r="BH730" s="169"/>
    </row>
    <row r="731" spans="1:256" s="172" customFormat="1" x14ac:dyDescent="0.25">
      <c r="A731" s="164"/>
      <c r="B731" s="165"/>
      <c r="C731" s="128">
        <f t="shared" si="115"/>
        <v>1</v>
      </c>
      <c r="D731" s="129">
        <f t="shared" si="113"/>
        <v>1</v>
      </c>
      <c r="E731" s="33">
        <f t="shared" si="116"/>
        <v>5</v>
      </c>
      <c r="F731" s="167">
        <v>5</v>
      </c>
      <c r="G731" s="168">
        <v>44057</v>
      </c>
      <c r="H731" s="169"/>
      <c r="I731" s="170">
        <v>6</v>
      </c>
      <c r="J731" s="171">
        <v>44056</v>
      </c>
      <c r="K731" s="167">
        <v>5</v>
      </c>
      <c r="L731" s="169"/>
      <c r="M731" s="170"/>
      <c r="N731" s="171"/>
      <c r="O731" s="167"/>
      <c r="P731" s="169"/>
      <c r="Q731" s="170"/>
      <c r="R731" s="171"/>
      <c r="S731" s="167"/>
      <c r="T731" s="169"/>
      <c r="U731" s="170"/>
      <c r="V731" s="171"/>
      <c r="W731" s="167"/>
      <c r="X731" s="169"/>
      <c r="Y731" s="170"/>
      <c r="Z731" s="171"/>
      <c r="AA731" s="167"/>
      <c r="AB731" s="169"/>
      <c r="AC731" s="170"/>
      <c r="AD731" s="171"/>
      <c r="AE731" s="167"/>
      <c r="AF731" s="169"/>
      <c r="AG731" s="170"/>
      <c r="AH731" s="171"/>
      <c r="AI731" s="167"/>
      <c r="AJ731" s="169"/>
      <c r="AK731" s="170"/>
      <c r="AL731" s="171"/>
      <c r="AM731" s="167"/>
      <c r="AN731" s="169"/>
      <c r="AO731" s="170"/>
      <c r="AP731" s="171"/>
      <c r="AQ731" s="167"/>
      <c r="AR731" s="169"/>
      <c r="AS731" s="170"/>
      <c r="AT731" s="171"/>
      <c r="AU731" s="167"/>
      <c r="AV731" s="169"/>
      <c r="AW731" s="170"/>
      <c r="AX731" s="171"/>
      <c r="AY731" s="167"/>
      <c r="AZ731" s="169"/>
      <c r="BA731" s="170"/>
      <c r="BB731" s="171"/>
      <c r="BC731" s="167"/>
      <c r="BD731" s="169"/>
      <c r="BE731" s="170"/>
      <c r="BF731" s="171"/>
      <c r="BG731" s="167"/>
      <c r="BH731" s="169"/>
    </row>
    <row r="732" spans="1:256" s="172" customFormat="1" x14ac:dyDescent="0.25">
      <c r="A732" s="164">
        <v>44057</v>
      </c>
      <c r="B732" s="165">
        <v>0.54166666666666663</v>
      </c>
      <c r="C732" s="128">
        <f t="shared" si="115"/>
        <v>2</v>
      </c>
      <c r="D732" s="129">
        <f t="shared" si="113"/>
        <v>2</v>
      </c>
      <c r="E732" s="33">
        <f t="shared" si="116"/>
        <v>130</v>
      </c>
      <c r="F732" s="167">
        <v>5</v>
      </c>
      <c r="G732" s="168">
        <v>44057</v>
      </c>
      <c r="H732" s="169"/>
      <c r="I732" s="170">
        <v>6</v>
      </c>
      <c r="J732" s="171">
        <v>44056</v>
      </c>
      <c r="K732" s="167">
        <v>10</v>
      </c>
      <c r="L732" s="169"/>
      <c r="M732" s="170">
        <v>8</v>
      </c>
      <c r="N732" s="171">
        <v>44055</v>
      </c>
      <c r="O732" s="167">
        <v>10</v>
      </c>
      <c r="P732" s="169"/>
      <c r="Q732" s="170">
        <v>8</v>
      </c>
      <c r="R732" s="171">
        <v>44054</v>
      </c>
      <c r="S732" s="167">
        <v>10</v>
      </c>
      <c r="T732" s="169"/>
      <c r="U732" s="170">
        <v>8</v>
      </c>
      <c r="V732" s="171">
        <v>44053</v>
      </c>
      <c r="W732" s="167">
        <v>10</v>
      </c>
      <c r="X732" s="169"/>
      <c r="Y732" s="170">
        <v>5</v>
      </c>
      <c r="Z732" s="171">
        <v>44052</v>
      </c>
      <c r="AA732" s="167">
        <v>10</v>
      </c>
      <c r="AB732" s="169"/>
      <c r="AC732" s="170">
        <v>3</v>
      </c>
      <c r="AD732" s="171">
        <v>44051</v>
      </c>
      <c r="AE732" s="167">
        <v>10</v>
      </c>
      <c r="AF732" s="169"/>
      <c r="AG732" s="170">
        <v>1</v>
      </c>
      <c r="AH732" s="171">
        <v>44050</v>
      </c>
      <c r="AI732" s="167">
        <v>10</v>
      </c>
      <c r="AJ732" s="169"/>
      <c r="AK732" s="170">
        <v>1</v>
      </c>
      <c r="AL732" s="171">
        <v>44049</v>
      </c>
      <c r="AM732" s="167">
        <v>10</v>
      </c>
      <c r="AN732" s="169"/>
      <c r="AO732" s="170">
        <v>1</v>
      </c>
      <c r="AP732" s="171">
        <v>44048</v>
      </c>
      <c r="AQ732" s="167">
        <v>10</v>
      </c>
      <c r="AR732" s="169"/>
      <c r="AS732" s="170">
        <v>1</v>
      </c>
      <c r="AT732" s="171">
        <v>44047</v>
      </c>
      <c r="AU732" s="167">
        <v>10</v>
      </c>
      <c r="AV732" s="169"/>
      <c r="AW732" s="170">
        <v>1</v>
      </c>
      <c r="AX732" s="171">
        <v>44046</v>
      </c>
      <c r="AY732" s="167">
        <v>10</v>
      </c>
      <c r="AZ732" s="169"/>
      <c r="BA732" s="170">
        <v>1</v>
      </c>
      <c r="BB732" s="171">
        <v>44045</v>
      </c>
      <c r="BC732" s="167">
        <v>10</v>
      </c>
      <c r="BD732" s="169"/>
      <c r="BE732" s="170">
        <v>1</v>
      </c>
      <c r="BF732" s="171">
        <v>44044</v>
      </c>
      <c r="BG732" s="167">
        <v>10</v>
      </c>
      <c r="BH732" s="169"/>
    </row>
    <row r="733" spans="1:256" s="172" customFormat="1" x14ac:dyDescent="0.25">
      <c r="A733" s="164"/>
      <c r="B733" s="165"/>
      <c r="C733" s="128">
        <f t="shared" si="115"/>
        <v>1</v>
      </c>
      <c r="D733" s="129">
        <f t="shared" si="113"/>
        <v>1</v>
      </c>
      <c r="E733" s="33">
        <f t="shared" si="116"/>
        <v>15</v>
      </c>
      <c r="F733" s="167">
        <v>5</v>
      </c>
      <c r="G733" s="168">
        <v>44057</v>
      </c>
      <c r="H733" s="169"/>
      <c r="I733" s="170"/>
      <c r="J733" s="171"/>
      <c r="K733" s="167">
        <v>0</v>
      </c>
      <c r="L733" s="169"/>
      <c r="M733" s="170">
        <v>8</v>
      </c>
      <c r="N733" s="171">
        <v>44055</v>
      </c>
      <c r="O733" s="167">
        <v>5</v>
      </c>
      <c r="P733" s="169"/>
      <c r="Q733" s="170">
        <v>8</v>
      </c>
      <c r="R733" s="171">
        <v>44054</v>
      </c>
      <c r="S733" s="167">
        <v>5</v>
      </c>
      <c r="T733" s="169"/>
      <c r="U733" s="170">
        <v>8</v>
      </c>
      <c r="V733" s="171">
        <v>44053</v>
      </c>
      <c r="W733" s="167">
        <v>5</v>
      </c>
      <c r="X733" s="169"/>
      <c r="Y733" s="170"/>
      <c r="Z733" s="171"/>
      <c r="AA733" s="167"/>
      <c r="AB733" s="169"/>
      <c r="AC733" s="170"/>
      <c r="AD733" s="171"/>
      <c r="AE733" s="167"/>
      <c r="AF733" s="169"/>
      <c r="AG733" s="170"/>
      <c r="AH733" s="171"/>
      <c r="AI733" s="167"/>
      <c r="AJ733" s="169"/>
      <c r="AK733" s="170"/>
      <c r="AL733" s="171"/>
      <c r="AM733" s="167"/>
      <c r="AN733" s="169"/>
      <c r="AO733" s="170"/>
      <c r="AP733" s="171"/>
      <c r="AQ733" s="167"/>
      <c r="AR733" s="169"/>
      <c r="AS733" s="170"/>
      <c r="AT733" s="171"/>
      <c r="AU733" s="167"/>
      <c r="AV733" s="169"/>
      <c r="AW733" s="170"/>
      <c r="AX733" s="171"/>
      <c r="AY733" s="167"/>
      <c r="AZ733" s="169"/>
      <c r="BA733" s="170"/>
      <c r="BB733" s="171"/>
      <c r="BC733" s="167"/>
      <c r="BD733" s="169"/>
      <c r="BE733" s="170"/>
      <c r="BF733" s="171"/>
      <c r="BG733" s="167"/>
      <c r="BH733" s="169"/>
    </row>
    <row r="734" spans="1:256" s="172" customFormat="1" x14ac:dyDescent="0.25">
      <c r="A734" s="164">
        <v>44057</v>
      </c>
      <c r="B734" s="165">
        <v>0.58333333333333337</v>
      </c>
      <c r="C734" s="128">
        <f t="shared" ref="C734:C739" si="117">ABS(MAX(K734,O734,S734,W734,AA734,AE734,AI734,AM734,AQ734,AU734,AY734,BC734,BG734)/F734)</f>
        <v>7</v>
      </c>
      <c r="D734" s="129">
        <f t="shared" ref="D734:D739" si="118">C734</f>
        <v>7</v>
      </c>
      <c r="E734" s="33">
        <f t="shared" ref="E734:E739" si="119">SUM(K734,O734,S734,W734,AA734,AE734,AI734,AM734,AQ734,AU734,AY734,BC734,BG734)</f>
        <v>455</v>
      </c>
      <c r="F734" s="167">
        <v>5</v>
      </c>
      <c r="G734" s="168">
        <v>44057</v>
      </c>
      <c r="H734" s="169"/>
      <c r="I734" s="170">
        <v>6</v>
      </c>
      <c r="J734" s="171">
        <v>44056</v>
      </c>
      <c r="K734" s="167">
        <v>35</v>
      </c>
      <c r="L734" s="169"/>
      <c r="M734" s="170">
        <v>8</v>
      </c>
      <c r="N734" s="171">
        <v>44055</v>
      </c>
      <c r="O734" s="167">
        <v>35</v>
      </c>
      <c r="P734" s="169"/>
      <c r="Q734" s="170">
        <v>8</v>
      </c>
      <c r="R734" s="171">
        <v>44054</v>
      </c>
      <c r="S734" s="167">
        <v>35</v>
      </c>
      <c r="T734" s="169"/>
      <c r="U734" s="170">
        <v>8</v>
      </c>
      <c r="V734" s="171">
        <v>44053</v>
      </c>
      <c r="W734" s="167">
        <v>35</v>
      </c>
      <c r="X734" s="169"/>
      <c r="Y734" s="170">
        <v>5</v>
      </c>
      <c r="Z734" s="171">
        <v>44052</v>
      </c>
      <c r="AA734" s="167">
        <v>35</v>
      </c>
      <c r="AB734" s="169"/>
      <c r="AC734" s="170">
        <v>3</v>
      </c>
      <c r="AD734" s="171">
        <v>44051</v>
      </c>
      <c r="AE734" s="167">
        <v>35</v>
      </c>
      <c r="AF734" s="169"/>
      <c r="AG734" s="170">
        <v>1</v>
      </c>
      <c r="AH734" s="171">
        <v>44050</v>
      </c>
      <c r="AI734" s="167">
        <v>35</v>
      </c>
      <c r="AJ734" s="169"/>
      <c r="AK734" s="170">
        <v>1</v>
      </c>
      <c r="AL734" s="171">
        <v>44049</v>
      </c>
      <c r="AM734" s="167">
        <v>35</v>
      </c>
      <c r="AN734" s="169"/>
      <c r="AO734" s="170">
        <v>1</v>
      </c>
      <c r="AP734" s="171">
        <v>44048</v>
      </c>
      <c r="AQ734" s="167">
        <v>35</v>
      </c>
      <c r="AR734" s="169"/>
      <c r="AS734" s="170">
        <v>1</v>
      </c>
      <c r="AT734" s="171">
        <v>44047</v>
      </c>
      <c r="AU734" s="167">
        <v>35</v>
      </c>
      <c r="AV734" s="169"/>
      <c r="AW734" s="170">
        <v>1</v>
      </c>
      <c r="AX734" s="171">
        <v>44046</v>
      </c>
      <c r="AY734" s="167">
        <v>35</v>
      </c>
      <c r="AZ734" s="169"/>
      <c r="BA734" s="170">
        <v>1</v>
      </c>
      <c r="BB734" s="171">
        <v>44045</v>
      </c>
      <c r="BC734" s="167">
        <v>35</v>
      </c>
      <c r="BD734" s="169"/>
      <c r="BE734" s="170">
        <v>1</v>
      </c>
      <c r="BF734" s="171">
        <v>44044</v>
      </c>
      <c r="BG734" s="167">
        <v>35</v>
      </c>
      <c r="BH734" s="169"/>
    </row>
    <row r="735" spans="1:256" s="172" customFormat="1" x14ac:dyDescent="0.25">
      <c r="A735" s="164"/>
      <c r="B735" s="165"/>
      <c r="C735" s="128">
        <f t="shared" si="117"/>
        <v>2</v>
      </c>
      <c r="D735" s="129">
        <f t="shared" si="118"/>
        <v>2</v>
      </c>
      <c r="E735" s="33">
        <f t="shared" si="119"/>
        <v>110</v>
      </c>
      <c r="F735" s="167">
        <v>5</v>
      </c>
      <c r="G735" s="168">
        <v>44057</v>
      </c>
      <c r="H735" s="169"/>
      <c r="I735" s="170">
        <v>6</v>
      </c>
      <c r="J735" s="171">
        <v>44056</v>
      </c>
      <c r="K735" s="167">
        <v>10</v>
      </c>
      <c r="L735" s="169"/>
      <c r="M735" s="170">
        <v>8</v>
      </c>
      <c r="N735" s="171">
        <v>44055</v>
      </c>
      <c r="O735" s="167">
        <v>10</v>
      </c>
      <c r="P735" s="169"/>
      <c r="Q735" s="170">
        <v>8</v>
      </c>
      <c r="R735" s="171">
        <v>44054</v>
      </c>
      <c r="S735" s="167">
        <v>10</v>
      </c>
      <c r="T735" s="169"/>
      <c r="U735" s="170">
        <v>8</v>
      </c>
      <c r="V735" s="171">
        <v>44053</v>
      </c>
      <c r="W735" s="167">
        <v>10</v>
      </c>
      <c r="X735" s="169"/>
      <c r="Y735" s="170">
        <v>5</v>
      </c>
      <c r="Z735" s="171">
        <v>44052</v>
      </c>
      <c r="AA735" s="167">
        <v>10</v>
      </c>
      <c r="AB735" s="169"/>
      <c r="AC735" s="170">
        <v>3</v>
      </c>
      <c r="AD735" s="171">
        <v>44051</v>
      </c>
      <c r="AE735" s="167">
        <v>10</v>
      </c>
      <c r="AF735" s="169"/>
      <c r="AG735" s="170">
        <v>1</v>
      </c>
      <c r="AH735" s="171">
        <v>44050</v>
      </c>
      <c r="AI735" s="167">
        <v>10</v>
      </c>
      <c r="AJ735" s="169"/>
      <c r="AK735" s="170">
        <v>1</v>
      </c>
      <c r="AL735" s="171">
        <v>44049</v>
      </c>
      <c r="AM735" s="167">
        <v>10</v>
      </c>
      <c r="AN735" s="169"/>
      <c r="AO735" s="170">
        <v>1</v>
      </c>
      <c r="AP735" s="171">
        <v>44048</v>
      </c>
      <c r="AQ735" s="167">
        <v>10</v>
      </c>
      <c r="AR735" s="169"/>
      <c r="AS735" s="170">
        <v>1</v>
      </c>
      <c r="AT735" s="171">
        <v>44047</v>
      </c>
      <c r="AU735" s="167">
        <v>10</v>
      </c>
      <c r="AV735" s="169"/>
      <c r="AW735" s="170">
        <v>1</v>
      </c>
      <c r="AX735" s="171">
        <v>44046</v>
      </c>
      <c r="AY735" s="167">
        <v>10</v>
      </c>
      <c r="AZ735" s="169"/>
      <c r="BA735" s="170"/>
      <c r="BB735" s="171"/>
      <c r="BC735" s="167"/>
      <c r="BD735" s="169"/>
      <c r="BE735" s="170"/>
      <c r="BF735" s="171"/>
      <c r="BG735" s="167"/>
      <c r="BH735" s="169"/>
    </row>
    <row r="736" spans="1:256" s="172" customFormat="1" x14ac:dyDescent="0.25">
      <c r="A736" s="164"/>
      <c r="B736" s="165"/>
      <c r="C736" s="128">
        <f t="shared" si="117"/>
        <v>1</v>
      </c>
      <c r="D736" s="129">
        <f t="shared" si="118"/>
        <v>1</v>
      </c>
      <c r="E736" s="33">
        <f t="shared" si="119"/>
        <v>40</v>
      </c>
      <c r="F736" s="167">
        <v>5</v>
      </c>
      <c r="G736" s="168">
        <v>44057</v>
      </c>
      <c r="H736" s="169"/>
      <c r="I736" s="170"/>
      <c r="J736" s="171"/>
      <c r="K736" s="167">
        <v>0</v>
      </c>
      <c r="L736" s="169"/>
      <c r="M736" s="170">
        <v>8</v>
      </c>
      <c r="N736" s="171">
        <v>44055</v>
      </c>
      <c r="O736" s="167">
        <v>5</v>
      </c>
      <c r="P736" s="169"/>
      <c r="Q736" s="170">
        <v>8</v>
      </c>
      <c r="R736" s="171">
        <v>44054</v>
      </c>
      <c r="S736" s="167">
        <v>5</v>
      </c>
      <c r="T736" s="169"/>
      <c r="U736" s="170">
        <v>8</v>
      </c>
      <c r="V736" s="171">
        <v>44053</v>
      </c>
      <c r="W736" s="167">
        <v>5</v>
      </c>
      <c r="X736" s="169"/>
      <c r="Y736" s="170">
        <v>5</v>
      </c>
      <c r="Z736" s="171">
        <v>44052</v>
      </c>
      <c r="AA736" s="167">
        <v>5</v>
      </c>
      <c r="AB736" s="169"/>
      <c r="AC736" s="170">
        <v>3</v>
      </c>
      <c r="AD736" s="171">
        <v>44051</v>
      </c>
      <c r="AE736" s="167">
        <v>5</v>
      </c>
      <c r="AF736" s="169"/>
      <c r="AG736" s="170">
        <v>1</v>
      </c>
      <c r="AH736" s="171">
        <v>44050</v>
      </c>
      <c r="AI736" s="167">
        <v>5</v>
      </c>
      <c r="AJ736" s="169"/>
      <c r="AK736" s="170">
        <v>1</v>
      </c>
      <c r="AL736" s="171">
        <v>44049</v>
      </c>
      <c r="AM736" s="167">
        <v>5</v>
      </c>
      <c r="AN736" s="169"/>
      <c r="AO736" s="170">
        <v>1</v>
      </c>
      <c r="AP736" s="171">
        <v>44048</v>
      </c>
      <c r="AQ736" s="167">
        <v>5</v>
      </c>
      <c r="AR736" s="169"/>
      <c r="AS736" s="170"/>
      <c r="AT736" s="171"/>
      <c r="AU736" s="167"/>
      <c r="AV736" s="169"/>
      <c r="AW736" s="170"/>
      <c r="AX736" s="171"/>
      <c r="AY736" s="167"/>
      <c r="AZ736" s="169"/>
      <c r="BA736" s="170"/>
      <c r="BB736" s="171"/>
      <c r="BC736" s="167"/>
      <c r="BD736" s="169"/>
      <c r="BE736" s="170"/>
      <c r="BF736" s="171"/>
      <c r="BG736" s="167"/>
      <c r="BH736" s="169"/>
    </row>
    <row r="737" spans="1:60" s="172" customFormat="1" x14ac:dyDescent="0.25">
      <c r="A737" s="164">
        <v>44057</v>
      </c>
      <c r="B737" s="165">
        <v>0.66666666666666663</v>
      </c>
      <c r="C737" s="128">
        <f t="shared" si="117"/>
        <v>6</v>
      </c>
      <c r="D737" s="129">
        <f t="shared" si="118"/>
        <v>6</v>
      </c>
      <c r="E737" s="33">
        <f t="shared" si="119"/>
        <v>390</v>
      </c>
      <c r="F737" s="167">
        <v>5</v>
      </c>
      <c r="G737" s="168">
        <v>44057</v>
      </c>
      <c r="H737" s="169"/>
      <c r="I737" s="170">
        <v>6</v>
      </c>
      <c r="J737" s="171">
        <v>44056</v>
      </c>
      <c r="K737" s="167">
        <v>30</v>
      </c>
      <c r="L737" s="169"/>
      <c r="M737" s="170">
        <v>8</v>
      </c>
      <c r="N737" s="171">
        <v>44055</v>
      </c>
      <c r="O737" s="167">
        <v>30</v>
      </c>
      <c r="P737" s="169"/>
      <c r="Q737" s="170">
        <v>8</v>
      </c>
      <c r="R737" s="171">
        <v>44054</v>
      </c>
      <c r="S737" s="167">
        <v>30</v>
      </c>
      <c r="T737" s="169"/>
      <c r="U737" s="170">
        <v>8</v>
      </c>
      <c r="V737" s="171">
        <v>44053</v>
      </c>
      <c r="W737" s="167">
        <v>30</v>
      </c>
      <c r="X737" s="169"/>
      <c r="Y737" s="170">
        <v>5</v>
      </c>
      <c r="Z737" s="171">
        <v>44052</v>
      </c>
      <c r="AA737" s="167">
        <v>30</v>
      </c>
      <c r="AB737" s="169"/>
      <c r="AC737" s="170">
        <v>3</v>
      </c>
      <c r="AD737" s="171">
        <v>44051</v>
      </c>
      <c r="AE737" s="167">
        <v>30</v>
      </c>
      <c r="AF737" s="169"/>
      <c r="AG737" s="170">
        <v>1</v>
      </c>
      <c r="AH737" s="171">
        <v>44050</v>
      </c>
      <c r="AI737" s="167">
        <v>30</v>
      </c>
      <c r="AJ737" s="169"/>
      <c r="AK737" s="170">
        <v>1</v>
      </c>
      <c r="AL737" s="171">
        <v>44049</v>
      </c>
      <c r="AM737" s="167">
        <v>30</v>
      </c>
      <c r="AN737" s="169"/>
      <c r="AO737" s="170">
        <v>1</v>
      </c>
      <c r="AP737" s="171">
        <v>44048</v>
      </c>
      <c r="AQ737" s="167">
        <v>30</v>
      </c>
      <c r="AR737" s="169"/>
      <c r="AS737" s="170">
        <v>1</v>
      </c>
      <c r="AT737" s="171">
        <v>44047</v>
      </c>
      <c r="AU737" s="167">
        <v>30</v>
      </c>
      <c r="AV737" s="169"/>
      <c r="AW737" s="170">
        <v>1</v>
      </c>
      <c r="AX737" s="171">
        <v>44046</v>
      </c>
      <c r="AY737" s="167">
        <v>30</v>
      </c>
      <c r="AZ737" s="169"/>
      <c r="BA737" s="170">
        <v>1</v>
      </c>
      <c r="BB737" s="171">
        <v>44045</v>
      </c>
      <c r="BC737" s="167">
        <v>30</v>
      </c>
      <c r="BD737" s="169"/>
      <c r="BE737" s="170">
        <v>1</v>
      </c>
      <c r="BF737" s="171">
        <v>44044</v>
      </c>
      <c r="BG737" s="167">
        <v>30</v>
      </c>
      <c r="BH737" s="169"/>
    </row>
    <row r="738" spans="1:60" s="172" customFormat="1" x14ac:dyDescent="0.25">
      <c r="A738" s="164"/>
      <c r="B738" s="165"/>
      <c r="C738" s="128">
        <f t="shared" si="117"/>
        <v>1</v>
      </c>
      <c r="D738" s="129">
        <f t="shared" si="118"/>
        <v>1</v>
      </c>
      <c r="E738" s="33">
        <f t="shared" si="119"/>
        <v>50</v>
      </c>
      <c r="F738" s="167">
        <v>5</v>
      </c>
      <c r="G738" s="168">
        <v>44057</v>
      </c>
      <c r="H738" s="169"/>
      <c r="I738" s="170">
        <v>6</v>
      </c>
      <c r="J738" s="171">
        <v>44056</v>
      </c>
      <c r="K738" s="167">
        <v>5</v>
      </c>
      <c r="L738" s="169"/>
      <c r="M738" s="170">
        <v>8</v>
      </c>
      <c r="N738" s="171">
        <v>44055</v>
      </c>
      <c r="O738" s="167">
        <v>5</v>
      </c>
      <c r="P738" s="169"/>
      <c r="Q738" s="170">
        <v>8</v>
      </c>
      <c r="R738" s="171">
        <v>44054</v>
      </c>
      <c r="S738" s="167">
        <v>5</v>
      </c>
      <c r="T738" s="169"/>
      <c r="U738" s="170">
        <v>8</v>
      </c>
      <c r="V738" s="171">
        <v>44053</v>
      </c>
      <c r="W738" s="167">
        <v>5</v>
      </c>
      <c r="X738" s="169"/>
      <c r="Y738" s="170">
        <v>5</v>
      </c>
      <c r="Z738" s="171">
        <v>44052</v>
      </c>
      <c r="AA738" s="167">
        <v>5</v>
      </c>
      <c r="AB738" s="169"/>
      <c r="AC738" s="170">
        <v>3</v>
      </c>
      <c r="AD738" s="171">
        <v>44051</v>
      </c>
      <c r="AE738" s="167">
        <v>5</v>
      </c>
      <c r="AF738" s="169"/>
      <c r="AG738" s="170">
        <v>1</v>
      </c>
      <c r="AH738" s="171">
        <v>44050</v>
      </c>
      <c r="AI738" s="167">
        <v>5</v>
      </c>
      <c r="AJ738" s="169"/>
      <c r="AK738" s="170"/>
      <c r="AL738" s="171"/>
      <c r="AM738" s="167">
        <v>0</v>
      </c>
      <c r="AN738" s="169"/>
      <c r="AO738" s="170"/>
      <c r="AP738" s="171"/>
      <c r="AQ738" s="167">
        <v>0</v>
      </c>
      <c r="AR738" s="169"/>
      <c r="AS738" s="170"/>
      <c r="AT738" s="171"/>
      <c r="AU738" s="167">
        <v>0</v>
      </c>
      <c r="AV738" s="169"/>
      <c r="AW738" s="170">
        <v>1</v>
      </c>
      <c r="AX738" s="171">
        <v>44046</v>
      </c>
      <c r="AY738" s="167">
        <v>5</v>
      </c>
      <c r="AZ738" s="169"/>
      <c r="BA738" s="170">
        <v>1</v>
      </c>
      <c r="BB738" s="171">
        <v>44045</v>
      </c>
      <c r="BC738" s="167">
        <v>5</v>
      </c>
      <c r="BD738" s="169"/>
      <c r="BE738" s="170">
        <v>1</v>
      </c>
      <c r="BF738" s="171">
        <v>44044</v>
      </c>
      <c r="BG738" s="167">
        <v>5</v>
      </c>
      <c r="BH738" s="169"/>
    </row>
    <row r="739" spans="1:60" s="172" customFormat="1" x14ac:dyDescent="0.25">
      <c r="A739" s="164"/>
      <c r="B739" s="165"/>
      <c r="C739" s="128">
        <f t="shared" si="117"/>
        <v>1</v>
      </c>
      <c r="D739" s="129">
        <f t="shared" si="118"/>
        <v>1</v>
      </c>
      <c r="E739" s="33">
        <f t="shared" si="119"/>
        <v>5</v>
      </c>
      <c r="F739" s="167">
        <v>5</v>
      </c>
      <c r="G739" s="168">
        <v>44057</v>
      </c>
      <c r="H739" s="169"/>
      <c r="I739" s="170">
        <v>6</v>
      </c>
      <c r="J739" s="171">
        <v>44056</v>
      </c>
      <c r="K739" s="167">
        <v>5</v>
      </c>
      <c r="L739" s="169"/>
      <c r="M739" s="170"/>
      <c r="N739" s="171"/>
      <c r="O739" s="167"/>
      <c r="P739" s="169"/>
      <c r="Q739" s="170"/>
      <c r="R739" s="171"/>
      <c r="S739" s="167"/>
      <c r="T739" s="169"/>
      <c r="U739" s="170"/>
      <c r="V739" s="171"/>
      <c r="W739" s="167"/>
      <c r="X739" s="169"/>
      <c r="Y739" s="170"/>
      <c r="Z739" s="171"/>
      <c r="AA739" s="167"/>
      <c r="AB739" s="169"/>
      <c r="AC739" s="170"/>
      <c r="AD739" s="171"/>
      <c r="AE739" s="167"/>
      <c r="AF739" s="169"/>
      <c r="AG739" s="170"/>
      <c r="AH739" s="171"/>
      <c r="AI739" s="167"/>
      <c r="AJ739" s="169"/>
      <c r="AK739" s="170"/>
      <c r="AL739" s="171"/>
      <c r="AM739" s="167"/>
      <c r="AN739" s="169"/>
      <c r="AO739" s="170"/>
      <c r="AP739" s="171"/>
      <c r="AQ739" s="167"/>
      <c r="AR739" s="169"/>
      <c r="AS739" s="170"/>
      <c r="AT739" s="171"/>
      <c r="AU739" s="167"/>
      <c r="AV739" s="169"/>
      <c r="AW739" s="170"/>
      <c r="AX739" s="171"/>
      <c r="AY739" s="167"/>
      <c r="AZ739" s="169"/>
      <c r="BA739" s="170"/>
      <c r="BB739" s="171"/>
      <c r="BC739" s="167"/>
      <c r="BD739" s="169"/>
      <c r="BE739" s="170"/>
      <c r="BF739" s="171"/>
      <c r="BG739" s="167"/>
      <c r="BH739" s="169"/>
    </row>
    <row r="740" spans="1:60" s="172" customFormat="1" x14ac:dyDescent="0.25">
      <c r="A740" s="164">
        <v>44057</v>
      </c>
      <c r="B740" s="165">
        <v>0.75</v>
      </c>
      <c r="C740" s="128">
        <f t="shared" ref="C740:C746" si="120">ABS(MAX(K740,O740,S740,W740,AA740,AE740,AI740,AM740,AQ740,AU740,AY740,BC740,BG740)/F740)</f>
        <v>2</v>
      </c>
      <c r="D740" s="129">
        <f t="shared" ref="D740:D746" si="121">C740</f>
        <v>2</v>
      </c>
      <c r="E740" s="33">
        <f t="shared" ref="E740:E746" si="122">SUM(K740,O740,S740,W740,AA740,AE740,AI740,AM740,AQ740,AU740,AY740,BC740,BG740)</f>
        <v>130</v>
      </c>
      <c r="F740" s="167">
        <v>5</v>
      </c>
      <c r="G740" s="168">
        <v>44057</v>
      </c>
      <c r="H740" s="169"/>
      <c r="I740" s="170">
        <v>6</v>
      </c>
      <c r="J740" s="171">
        <v>44056</v>
      </c>
      <c r="K740" s="167">
        <v>10</v>
      </c>
      <c r="L740" s="169"/>
      <c r="M740" s="170">
        <v>8</v>
      </c>
      <c r="N740" s="171">
        <v>44055</v>
      </c>
      <c r="O740" s="167">
        <v>10</v>
      </c>
      <c r="P740" s="169"/>
      <c r="Q740" s="170">
        <v>8</v>
      </c>
      <c r="R740" s="171">
        <v>44054</v>
      </c>
      <c r="S740" s="167">
        <v>10</v>
      </c>
      <c r="T740" s="169"/>
      <c r="U740" s="170">
        <v>8</v>
      </c>
      <c r="V740" s="171">
        <v>44053</v>
      </c>
      <c r="W740" s="167">
        <v>10</v>
      </c>
      <c r="X740" s="169"/>
      <c r="Y740" s="170">
        <v>5</v>
      </c>
      <c r="Z740" s="171">
        <v>44052</v>
      </c>
      <c r="AA740" s="167">
        <v>10</v>
      </c>
      <c r="AB740" s="169"/>
      <c r="AC740" s="170">
        <v>3</v>
      </c>
      <c r="AD740" s="171">
        <v>44051</v>
      </c>
      <c r="AE740" s="167">
        <v>10</v>
      </c>
      <c r="AF740" s="169"/>
      <c r="AG740" s="170">
        <v>1</v>
      </c>
      <c r="AH740" s="171">
        <v>44050</v>
      </c>
      <c r="AI740" s="167">
        <v>10</v>
      </c>
      <c r="AJ740" s="169"/>
      <c r="AK740" s="170">
        <v>1</v>
      </c>
      <c r="AL740" s="171">
        <v>44049</v>
      </c>
      <c r="AM740" s="167">
        <v>10</v>
      </c>
      <c r="AN740" s="169"/>
      <c r="AO740" s="170">
        <v>1</v>
      </c>
      <c r="AP740" s="171">
        <v>44048</v>
      </c>
      <c r="AQ740" s="167">
        <v>10</v>
      </c>
      <c r="AR740" s="169"/>
      <c r="AS740" s="170">
        <v>1</v>
      </c>
      <c r="AT740" s="171">
        <v>44047</v>
      </c>
      <c r="AU740" s="167">
        <v>10</v>
      </c>
      <c r="AV740" s="169"/>
      <c r="AW740" s="170">
        <v>1</v>
      </c>
      <c r="AX740" s="171">
        <v>44046</v>
      </c>
      <c r="AY740" s="167">
        <v>10</v>
      </c>
      <c r="AZ740" s="169"/>
      <c r="BA740" s="170">
        <v>1</v>
      </c>
      <c r="BB740" s="171">
        <v>44045</v>
      </c>
      <c r="BC740" s="167">
        <v>10</v>
      </c>
      <c r="BD740" s="169"/>
      <c r="BE740" s="170">
        <v>1</v>
      </c>
      <c r="BF740" s="171">
        <v>44044</v>
      </c>
      <c r="BG740" s="167">
        <v>10</v>
      </c>
      <c r="BH740" s="169"/>
    </row>
    <row r="741" spans="1:60" s="172" customFormat="1" x14ac:dyDescent="0.25">
      <c r="A741" s="164"/>
      <c r="B741" s="165"/>
      <c r="C741" s="128">
        <f t="shared" si="120"/>
        <v>1</v>
      </c>
      <c r="D741" s="129">
        <f t="shared" si="121"/>
        <v>1</v>
      </c>
      <c r="E741" s="33">
        <f t="shared" si="122"/>
        <v>55</v>
      </c>
      <c r="F741" s="167">
        <v>5</v>
      </c>
      <c r="G741" s="168">
        <v>44057</v>
      </c>
      <c r="H741" s="169"/>
      <c r="I741" s="170">
        <v>6</v>
      </c>
      <c r="J741" s="171">
        <v>44056</v>
      </c>
      <c r="K741" s="167">
        <v>5</v>
      </c>
      <c r="L741" s="169"/>
      <c r="M741" s="170">
        <v>8</v>
      </c>
      <c r="N741" s="171">
        <v>44055</v>
      </c>
      <c r="O741" s="167">
        <v>5</v>
      </c>
      <c r="P741" s="169"/>
      <c r="Q741" s="170">
        <v>8</v>
      </c>
      <c r="R741" s="171">
        <v>44054</v>
      </c>
      <c r="S741" s="167">
        <v>5</v>
      </c>
      <c r="T741" s="169"/>
      <c r="U741" s="170">
        <v>8</v>
      </c>
      <c r="V741" s="171">
        <v>44053</v>
      </c>
      <c r="W741" s="167">
        <v>5</v>
      </c>
      <c r="X741" s="169"/>
      <c r="Y741" s="170">
        <v>5</v>
      </c>
      <c r="Z741" s="171">
        <v>44052</v>
      </c>
      <c r="AA741" s="167">
        <v>5</v>
      </c>
      <c r="AB741" s="169"/>
      <c r="AC741" s="170">
        <v>3</v>
      </c>
      <c r="AD741" s="171">
        <v>44051</v>
      </c>
      <c r="AE741" s="167">
        <v>5</v>
      </c>
      <c r="AF741" s="169"/>
      <c r="AG741" s="170">
        <v>1</v>
      </c>
      <c r="AH741" s="171">
        <v>44050</v>
      </c>
      <c r="AI741" s="167">
        <v>5</v>
      </c>
      <c r="AJ741" s="169"/>
      <c r="AK741" s="170">
        <v>1</v>
      </c>
      <c r="AL741" s="171">
        <v>44049</v>
      </c>
      <c r="AM741" s="167">
        <v>5</v>
      </c>
      <c r="AN741" s="169"/>
      <c r="AO741" s="170"/>
      <c r="AP741" s="171"/>
      <c r="AQ741" s="167">
        <v>0</v>
      </c>
      <c r="AR741" s="169"/>
      <c r="AS741" s="170">
        <v>1</v>
      </c>
      <c r="AT741" s="171">
        <v>44047</v>
      </c>
      <c r="AU741" s="167">
        <v>5</v>
      </c>
      <c r="AV741" s="169"/>
      <c r="AW741" s="170">
        <v>1</v>
      </c>
      <c r="AX741" s="171">
        <v>44046</v>
      </c>
      <c r="AY741" s="167">
        <v>5</v>
      </c>
      <c r="AZ741" s="169"/>
      <c r="BA741" s="170">
        <v>1</v>
      </c>
      <c r="BB741" s="171">
        <v>44045</v>
      </c>
      <c r="BC741" s="167">
        <v>5</v>
      </c>
      <c r="BD741" s="169"/>
      <c r="BE741" s="170"/>
      <c r="BF741" s="171"/>
      <c r="BG741" s="167"/>
      <c r="BH741" s="169"/>
    </row>
    <row r="742" spans="1:60" s="172" customFormat="1" x14ac:dyDescent="0.25">
      <c r="A742" s="164">
        <v>44057</v>
      </c>
      <c r="B742" s="165">
        <v>0.91666666666666663</v>
      </c>
      <c r="C742" s="128">
        <f t="shared" si="120"/>
        <v>1</v>
      </c>
      <c r="D742" s="129">
        <f t="shared" si="121"/>
        <v>1</v>
      </c>
      <c r="E742" s="33">
        <f t="shared" si="122"/>
        <v>65</v>
      </c>
      <c r="F742" s="167">
        <v>5</v>
      </c>
      <c r="G742" s="168">
        <v>44057</v>
      </c>
      <c r="H742" s="169"/>
      <c r="I742" s="170">
        <v>6</v>
      </c>
      <c r="J742" s="171">
        <v>44056</v>
      </c>
      <c r="K742" s="167">
        <v>5</v>
      </c>
      <c r="L742" s="169"/>
      <c r="M742" s="170">
        <v>8</v>
      </c>
      <c r="N742" s="171">
        <v>44055</v>
      </c>
      <c r="O742" s="167">
        <v>5</v>
      </c>
      <c r="P742" s="169"/>
      <c r="Q742" s="170">
        <v>8</v>
      </c>
      <c r="R742" s="171">
        <v>44054</v>
      </c>
      <c r="S742" s="167">
        <v>5</v>
      </c>
      <c r="T742" s="169"/>
      <c r="U742" s="170">
        <v>8</v>
      </c>
      <c r="V742" s="171">
        <v>44053</v>
      </c>
      <c r="W742" s="167">
        <v>5</v>
      </c>
      <c r="X742" s="169"/>
      <c r="Y742" s="170">
        <v>5</v>
      </c>
      <c r="Z742" s="171">
        <v>44052</v>
      </c>
      <c r="AA742" s="167">
        <v>5</v>
      </c>
      <c r="AB742" s="169"/>
      <c r="AC742" s="170">
        <v>3</v>
      </c>
      <c r="AD742" s="171">
        <v>44051</v>
      </c>
      <c r="AE742" s="167">
        <v>5</v>
      </c>
      <c r="AF742" s="169"/>
      <c r="AG742" s="170">
        <v>1</v>
      </c>
      <c r="AH742" s="171">
        <v>44050</v>
      </c>
      <c r="AI742" s="167">
        <v>5</v>
      </c>
      <c r="AJ742" s="169"/>
      <c r="AK742" s="170">
        <v>1</v>
      </c>
      <c r="AL742" s="171">
        <v>44049</v>
      </c>
      <c r="AM742" s="167">
        <v>5</v>
      </c>
      <c r="AN742" s="169"/>
      <c r="AO742" s="170">
        <v>1</v>
      </c>
      <c r="AP742" s="171">
        <v>44048</v>
      </c>
      <c r="AQ742" s="167">
        <v>5</v>
      </c>
      <c r="AR742" s="169"/>
      <c r="AS742" s="170">
        <v>1</v>
      </c>
      <c r="AT742" s="171">
        <v>44047</v>
      </c>
      <c r="AU742" s="167">
        <v>5</v>
      </c>
      <c r="AV742" s="169"/>
      <c r="AW742" s="170">
        <v>1</v>
      </c>
      <c r="AX742" s="171">
        <v>44046</v>
      </c>
      <c r="AY742" s="167">
        <v>5</v>
      </c>
      <c r="AZ742" s="169"/>
      <c r="BA742" s="170">
        <v>1</v>
      </c>
      <c r="BB742" s="171">
        <v>44045</v>
      </c>
      <c r="BC742" s="167">
        <v>5</v>
      </c>
      <c r="BD742" s="169"/>
      <c r="BE742" s="170">
        <v>1</v>
      </c>
      <c r="BF742" s="171">
        <v>44044</v>
      </c>
      <c r="BG742" s="167">
        <v>5</v>
      </c>
      <c r="BH742" s="169"/>
    </row>
    <row r="743" spans="1:60" s="172" customFormat="1" x14ac:dyDescent="0.25">
      <c r="A743" s="164"/>
      <c r="B743" s="165"/>
      <c r="C743" s="128">
        <f t="shared" si="120"/>
        <v>1</v>
      </c>
      <c r="D743" s="129">
        <f t="shared" si="121"/>
        <v>1</v>
      </c>
      <c r="E743" s="33">
        <f t="shared" si="122"/>
        <v>55</v>
      </c>
      <c r="F743" s="167">
        <v>5</v>
      </c>
      <c r="G743" s="168">
        <v>44057</v>
      </c>
      <c r="H743" s="169"/>
      <c r="I743" s="170">
        <v>6</v>
      </c>
      <c r="J743" s="171">
        <v>44056</v>
      </c>
      <c r="K743" s="167">
        <v>5</v>
      </c>
      <c r="L743" s="169"/>
      <c r="M743" s="170">
        <v>8</v>
      </c>
      <c r="N743" s="171">
        <v>44055</v>
      </c>
      <c r="O743" s="167">
        <v>5</v>
      </c>
      <c r="P743" s="169"/>
      <c r="Q743" s="170">
        <v>8</v>
      </c>
      <c r="R743" s="171">
        <v>44054</v>
      </c>
      <c r="S743" s="167">
        <v>5</v>
      </c>
      <c r="T743" s="169"/>
      <c r="U743" s="170">
        <v>8</v>
      </c>
      <c r="V743" s="171">
        <v>44053</v>
      </c>
      <c r="W743" s="167">
        <v>5</v>
      </c>
      <c r="X743" s="169"/>
      <c r="Y743" s="170">
        <v>5</v>
      </c>
      <c r="Z743" s="171">
        <v>44052</v>
      </c>
      <c r="AA743" s="167">
        <v>5</v>
      </c>
      <c r="AB743" s="169"/>
      <c r="AC743" s="170">
        <v>3</v>
      </c>
      <c r="AD743" s="171">
        <v>44051</v>
      </c>
      <c r="AE743" s="167">
        <v>5</v>
      </c>
      <c r="AF743" s="169"/>
      <c r="AG743" s="170">
        <v>1</v>
      </c>
      <c r="AH743" s="171">
        <v>44050</v>
      </c>
      <c r="AI743" s="167">
        <v>5</v>
      </c>
      <c r="AJ743" s="169"/>
      <c r="AK743" s="170">
        <v>1</v>
      </c>
      <c r="AL743" s="171">
        <v>44049</v>
      </c>
      <c r="AM743" s="167">
        <v>5</v>
      </c>
      <c r="AN743" s="169"/>
      <c r="AO743" s="170">
        <v>1</v>
      </c>
      <c r="AP743" s="171">
        <v>44048</v>
      </c>
      <c r="AQ743" s="167">
        <v>5</v>
      </c>
      <c r="AR743" s="169"/>
      <c r="AS743" s="170">
        <v>1</v>
      </c>
      <c r="AT743" s="171">
        <v>44047</v>
      </c>
      <c r="AU743" s="167">
        <v>5</v>
      </c>
      <c r="AV743" s="169"/>
      <c r="AW743" s="170">
        <v>1</v>
      </c>
      <c r="AX743" s="171">
        <v>44046</v>
      </c>
      <c r="AY743" s="167">
        <v>5</v>
      </c>
      <c r="AZ743" s="169"/>
      <c r="BA743" s="170"/>
      <c r="BB743" s="171"/>
      <c r="BC743" s="167"/>
      <c r="BD743" s="169"/>
      <c r="BE743" s="170"/>
      <c r="BF743" s="171"/>
      <c r="BG743" s="167"/>
      <c r="BH743" s="169"/>
    </row>
    <row r="744" spans="1:60" s="172" customFormat="1" ht="13.75" thickBot="1" x14ac:dyDescent="0.3">
      <c r="A744" s="164"/>
      <c r="B744" s="165"/>
      <c r="C744" s="128">
        <f t="shared" si="120"/>
        <v>1</v>
      </c>
      <c r="D744" s="129">
        <f t="shared" si="121"/>
        <v>1</v>
      </c>
      <c r="E744" s="33">
        <f t="shared" si="122"/>
        <v>20</v>
      </c>
      <c r="F744" s="167">
        <v>5</v>
      </c>
      <c r="G744" s="168">
        <v>44057</v>
      </c>
      <c r="H744" s="169"/>
      <c r="I744" s="170">
        <v>6</v>
      </c>
      <c r="J744" s="171">
        <v>44056</v>
      </c>
      <c r="K744" s="167">
        <v>5</v>
      </c>
      <c r="L744" s="169"/>
      <c r="M744" s="170">
        <v>8</v>
      </c>
      <c r="N744" s="171">
        <v>44055</v>
      </c>
      <c r="O744" s="167">
        <v>5</v>
      </c>
      <c r="P744" s="169"/>
      <c r="Q744" s="170">
        <v>8</v>
      </c>
      <c r="R744" s="171">
        <v>44054</v>
      </c>
      <c r="S744" s="167">
        <v>5</v>
      </c>
      <c r="T744" s="169"/>
      <c r="U744" s="170">
        <v>8</v>
      </c>
      <c r="V744" s="171">
        <v>44053</v>
      </c>
      <c r="W744" s="167">
        <v>5</v>
      </c>
      <c r="X744" s="169"/>
      <c r="Y744" s="170"/>
      <c r="Z744" s="171"/>
      <c r="AA744" s="167"/>
      <c r="AB744" s="169"/>
      <c r="AC744" s="170"/>
      <c r="AD744" s="171"/>
      <c r="AE744" s="167"/>
      <c r="AF744" s="169"/>
      <c r="AG744" s="170"/>
      <c r="AH744" s="171"/>
      <c r="AI744" s="167"/>
      <c r="AJ744" s="169"/>
      <c r="AK744" s="170"/>
      <c r="AL744" s="171"/>
      <c r="AM744" s="167"/>
      <c r="AN744" s="169"/>
      <c r="AO744" s="170"/>
      <c r="AP744" s="171"/>
      <c r="AQ744" s="167"/>
      <c r="AR744" s="169"/>
      <c r="AS744" s="170"/>
      <c r="AT744" s="171"/>
      <c r="AU744" s="167"/>
      <c r="AV744" s="169"/>
      <c r="AW744" s="170"/>
      <c r="AX744" s="171"/>
      <c r="AY744" s="167"/>
      <c r="AZ744" s="169"/>
      <c r="BA744" s="170"/>
      <c r="BB744" s="171"/>
      <c r="BC744" s="167"/>
      <c r="BD744" s="169"/>
      <c r="BE744" s="170"/>
      <c r="BF744" s="171"/>
      <c r="BG744" s="167"/>
      <c r="BH744" s="169"/>
    </row>
    <row r="745" spans="1:60" s="181" customFormat="1" x14ac:dyDescent="0.25">
      <c r="A745" s="173">
        <v>44058</v>
      </c>
      <c r="B745" s="174">
        <v>0.33333333333333331</v>
      </c>
      <c r="C745" s="135">
        <f t="shared" si="120"/>
        <v>9</v>
      </c>
      <c r="D745" s="136">
        <f t="shared" si="121"/>
        <v>9</v>
      </c>
      <c r="E745" s="7">
        <f t="shared" si="122"/>
        <v>585</v>
      </c>
      <c r="F745" s="7">
        <v>5</v>
      </c>
      <c r="G745" s="177">
        <v>44058</v>
      </c>
      <c r="H745" s="178"/>
      <c r="I745" s="179">
        <v>6</v>
      </c>
      <c r="J745" s="180">
        <v>44057</v>
      </c>
      <c r="K745" s="176">
        <v>45</v>
      </c>
      <c r="L745" s="178"/>
      <c r="M745" s="179">
        <v>8</v>
      </c>
      <c r="N745" s="180">
        <v>44056</v>
      </c>
      <c r="O745" s="176">
        <v>45</v>
      </c>
      <c r="P745" s="178"/>
      <c r="Q745" s="179">
        <v>8</v>
      </c>
      <c r="R745" s="180">
        <v>44055</v>
      </c>
      <c r="S745" s="176">
        <v>45</v>
      </c>
      <c r="T745" s="178"/>
      <c r="U745" s="179">
        <v>8</v>
      </c>
      <c r="V745" s="180">
        <v>44054</v>
      </c>
      <c r="W745" s="176">
        <v>45</v>
      </c>
      <c r="X745" s="178"/>
      <c r="Y745" s="179">
        <v>5</v>
      </c>
      <c r="Z745" s="180">
        <v>44053</v>
      </c>
      <c r="AA745" s="176">
        <v>45</v>
      </c>
      <c r="AB745" s="178"/>
      <c r="AC745" s="179">
        <v>3</v>
      </c>
      <c r="AD745" s="180">
        <v>44052</v>
      </c>
      <c r="AE745" s="176">
        <v>45</v>
      </c>
      <c r="AF745" s="178"/>
      <c r="AG745" s="179">
        <v>1</v>
      </c>
      <c r="AH745" s="180">
        <v>44051</v>
      </c>
      <c r="AI745" s="176">
        <v>45</v>
      </c>
      <c r="AJ745" s="178"/>
      <c r="AK745" s="179">
        <v>1</v>
      </c>
      <c r="AL745" s="180">
        <v>44050</v>
      </c>
      <c r="AM745" s="176">
        <v>45</v>
      </c>
      <c r="AN745" s="178"/>
      <c r="AO745" s="179">
        <v>1</v>
      </c>
      <c r="AP745" s="180">
        <v>44049</v>
      </c>
      <c r="AQ745" s="176">
        <v>45</v>
      </c>
      <c r="AR745" s="178"/>
      <c r="AS745" s="179">
        <v>1</v>
      </c>
      <c r="AT745" s="180">
        <v>44048</v>
      </c>
      <c r="AU745" s="176">
        <v>45</v>
      </c>
      <c r="AV745" s="178"/>
      <c r="AW745" s="179">
        <v>1</v>
      </c>
      <c r="AX745" s="180">
        <v>44047</v>
      </c>
      <c r="AY745" s="176">
        <v>45</v>
      </c>
      <c r="AZ745" s="178"/>
      <c r="BA745" s="179">
        <v>1</v>
      </c>
      <c r="BB745" s="180">
        <v>44046</v>
      </c>
      <c r="BC745" s="176">
        <v>45</v>
      </c>
      <c r="BD745" s="178"/>
      <c r="BE745" s="179">
        <v>1</v>
      </c>
      <c r="BF745" s="180">
        <v>44045</v>
      </c>
      <c r="BG745" s="176">
        <v>45</v>
      </c>
      <c r="BH745" s="178"/>
    </row>
    <row r="746" spans="1:60" s="172" customFormat="1" x14ac:dyDescent="0.25">
      <c r="A746" s="164">
        <v>44058</v>
      </c>
      <c r="B746" s="165">
        <v>0.41666666666666669</v>
      </c>
      <c r="C746" s="128">
        <f t="shared" si="120"/>
        <v>3</v>
      </c>
      <c r="D746" s="129">
        <f t="shared" si="121"/>
        <v>3</v>
      </c>
      <c r="E746" s="33">
        <f t="shared" si="122"/>
        <v>195</v>
      </c>
      <c r="F746" s="33">
        <v>5</v>
      </c>
      <c r="G746" s="168">
        <v>44058</v>
      </c>
      <c r="H746" s="169"/>
      <c r="I746" s="170">
        <v>6</v>
      </c>
      <c r="J746" s="171">
        <v>44057</v>
      </c>
      <c r="K746" s="167">
        <v>15</v>
      </c>
      <c r="L746" s="169"/>
      <c r="M746" s="170">
        <v>8</v>
      </c>
      <c r="N746" s="171">
        <v>44056</v>
      </c>
      <c r="O746" s="167">
        <v>15</v>
      </c>
      <c r="P746" s="169"/>
      <c r="Q746" s="170">
        <v>8</v>
      </c>
      <c r="R746" s="171">
        <v>44055</v>
      </c>
      <c r="S746" s="167">
        <v>15</v>
      </c>
      <c r="T746" s="169"/>
      <c r="U746" s="170">
        <v>8</v>
      </c>
      <c r="V746" s="171">
        <v>44054</v>
      </c>
      <c r="W746" s="167">
        <v>15</v>
      </c>
      <c r="X746" s="169"/>
      <c r="Y746" s="170">
        <v>5</v>
      </c>
      <c r="Z746" s="171">
        <v>44053</v>
      </c>
      <c r="AA746" s="167">
        <v>15</v>
      </c>
      <c r="AB746" s="169"/>
      <c r="AC746" s="170">
        <v>3</v>
      </c>
      <c r="AD746" s="171">
        <v>44052</v>
      </c>
      <c r="AE746" s="167">
        <v>15</v>
      </c>
      <c r="AF746" s="169"/>
      <c r="AG746" s="170">
        <v>1</v>
      </c>
      <c r="AH746" s="171">
        <v>44051</v>
      </c>
      <c r="AI746" s="167">
        <v>15</v>
      </c>
      <c r="AJ746" s="169"/>
      <c r="AK746" s="170">
        <v>1</v>
      </c>
      <c r="AL746" s="171">
        <v>44050</v>
      </c>
      <c r="AM746" s="167">
        <v>15</v>
      </c>
      <c r="AN746" s="169"/>
      <c r="AO746" s="170">
        <v>1</v>
      </c>
      <c r="AP746" s="171">
        <v>44049</v>
      </c>
      <c r="AQ746" s="167">
        <v>15</v>
      </c>
      <c r="AR746" s="169"/>
      <c r="AS746" s="170">
        <v>1</v>
      </c>
      <c r="AT746" s="171">
        <v>44048</v>
      </c>
      <c r="AU746" s="167">
        <v>15</v>
      </c>
      <c r="AV746" s="169"/>
      <c r="AW746" s="170">
        <v>1</v>
      </c>
      <c r="AX746" s="171">
        <v>44047</v>
      </c>
      <c r="AY746" s="167">
        <v>15</v>
      </c>
      <c r="AZ746" s="169"/>
      <c r="BA746" s="170">
        <v>1</v>
      </c>
      <c r="BB746" s="171">
        <v>44046</v>
      </c>
      <c r="BC746" s="167">
        <v>15</v>
      </c>
      <c r="BD746" s="169"/>
      <c r="BE746" s="170">
        <v>1</v>
      </c>
      <c r="BF746" s="171">
        <v>44045</v>
      </c>
      <c r="BG746" s="167">
        <v>15</v>
      </c>
      <c r="BH746" s="169"/>
    </row>
    <row r="747" spans="1:60" s="172" customFormat="1" x14ac:dyDescent="0.25">
      <c r="A747" s="164"/>
      <c r="B747" s="165"/>
      <c r="C747" s="128">
        <f t="shared" ref="C747:C759" si="123">ABS(MAX(K747,O747,S747,W747,AA747,AE747,AI747,AM747,AQ747,AU747,AY747,BC747,BG747)/F747)</f>
        <v>1</v>
      </c>
      <c r="D747" s="129">
        <f t="shared" ref="D747:D759" si="124">C747</f>
        <v>1</v>
      </c>
      <c r="E747" s="33">
        <f t="shared" ref="E747:E759" si="125">SUM(K747,O747,S747,W747,AA747,AE747,AI747,AM747,AQ747,AU747,AY747,BC747,BG747)</f>
        <v>15</v>
      </c>
      <c r="F747" s="33">
        <v>5</v>
      </c>
      <c r="G747" s="168">
        <v>44058</v>
      </c>
      <c r="H747" s="169"/>
      <c r="I747" s="170">
        <v>6</v>
      </c>
      <c r="J747" s="171">
        <v>44057</v>
      </c>
      <c r="K747" s="167">
        <v>5</v>
      </c>
      <c r="L747" s="169"/>
      <c r="M747" s="170">
        <v>8</v>
      </c>
      <c r="N747" s="171">
        <v>44056</v>
      </c>
      <c r="O747" s="167">
        <v>5</v>
      </c>
      <c r="P747" s="169"/>
      <c r="Q747" s="170">
        <v>8</v>
      </c>
      <c r="R747" s="171">
        <v>44055</v>
      </c>
      <c r="S747" s="167">
        <v>5</v>
      </c>
      <c r="T747" s="169"/>
      <c r="U747" s="170"/>
      <c r="V747" s="171"/>
      <c r="W747" s="167"/>
      <c r="X747" s="169"/>
      <c r="Y747" s="170"/>
      <c r="Z747" s="171"/>
      <c r="AA747" s="167"/>
      <c r="AB747" s="169"/>
      <c r="AC747" s="170"/>
      <c r="AD747" s="171"/>
      <c r="AE747" s="167"/>
      <c r="AF747" s="169"/>
      <c r="AG747" s="170"/>
      <c r="AH747" s="171"/>
      <c r="AI747" s="167"/>
      <c r="AJ747" s="169"/>
      <c r="AK747" s="170"/>
      <c r="AL747" s="171"/>
      <c r="AM747" s="167"/>
      <c r="AN747" s="169"/>
      <c r="AO747" s="170"/>
      <c r="AP747" s="171"/>
      <c r="AQ747" s="167"/>
      <c r="AR747" s="169"/>
      <c r="AS747" s="170"/>
      <c r="AT747" s="171"/>
      <c r="AU747" s="167"/>
      <c r="AV747" s="169"/>
      <c r="AW747" s="170"/>
      <c r="AX747" s="171"/>
      <c r="AY747" s="167"/>
      <c r="AZ747" s="169"/>
      <c r="BA747" s="170"/>
      <c r="BB747" s="171"/>
      <c r="BC747" s="167"/>
      <c r="BD747" s="169"/>
      <c r="BE747" s="170"/>
      <c r="BF747" s="171"/>
      <c r="BG747" s="167"/>
      <c r="BH747" s="169"/>
    </row>
    <row r="748" spans="1:60" s="172" customFormat="1" x14ac:dyDescent="0.25">
      <c r="A748" s="164">
        <v>44058</v>
      </c>
      <c r="B748" s="165">
        <v>0.45833333333333331</v>
      </c>
      <c r="C748" s="128">
        <f t="shared" si="123"/>
        <v>4</v>
      </c>
      <c r="D748" s="129">
        <f t="shared" si="124"/>
        <v>4</v>
      </c>
      <c r="E748" s="33">
        <f t="shared" si="125"/>
        <v>260</v>
      </c>
      <c r="F748" s="33">
        <v>5</v>
      </c>
      <c r="G748" s="168">
        <v>44058</v>
      </c>
      <c r="H748" s="169"/>
      <c r="I748" s="170">
        <v>6</v>
      </c>
      <c r="J748" s="171">
        <v>44057</v>
      </c>
      <c r="K748" s="167">
        <v>20</v>
      </c>
      <c r="L748" s="169"/>
      <c r="M748" s="170">
        <v>8</v>
      </c>
      <c r="N748" s="171">
        <v>44056</v>
      </c>
      <c r="O748" s="167">
        <v>20</v>
      </c>
      <c r="P748" s="169"/>
      <c r="Q748" s="170">
        <v>8</v>
      </c>
      <c r="R748" s="171">
        <v>44055</v>
      </c>
      <c r="S748" s="167">
        <v>20</v>
      </c>
      <c r="T748" s="169"/>
      <c r="U748" s="170">
        <v>8</v>
      </c>
      <c r="V748" s="171">
        <v>44054</v>
      </c>
      <c r="W748" s="167">
        <v>20</v>
      </c>
      <c r="X748" s="169"/>
      <c r="Y748" s="170">
        <v>5</v>
      </c>
      <c r="Z748" s="171">
        <v>44053</v>
      </c>
      <c r="AA748" s="167">
        <v>20</v>
      </c>
      <c r="AB748" s="169"/>
      <c r="AC748" s="170">
        <v>3</v>
      </c>
      <c r="AD748" s="171">
        <v>44052</v>
      </c>
      <c r="AE748" s="167">
        <v>20</v>
      </c>
      <c r="AF748" s="169"/>
      <c r="AG748" s="170">
        <v>1</v>
      </c>
      <c r="AH748" s="171">
        <v>44051</v>
      </c>
      <c r="AI748" s="167">
        <v>20</v>
      </c>
      <c r="AJ748" s="169"/>
      <c r="AK748" s="170">
        <v>1</v>
      </c>
      <c r="AL748" s="171">
        <v>44050</v>
      </c>
      <c r="AM748" s="167">
        <v>20</v>
      </c>
      <c r="AN748" s="169"/>
      <c r="AO748" s="170">
        <v>1</v>
      </c>
      <c r="AP748" s="171">
        <v>44049</v>
      </c>
      <c r="AQ748" s="167">
        <v>20</v>
      </c>
      <c r="AR748" s="169"/>
      <c r="AS748" s="170">
        <v>1</v>
      </c>
      <c r="AT748" s="171">
        <v>44048</v>
      </c>
      <c r="AU748" s="167">
        <v>20</v>
      </c>
      <c r="AV748" s="169"/>
      <c r="AW748" s="170">
        <v>1</v>
      </c>
      <c r="AX748" s="171">
        <v>44047</v>
      </c>
      <c r="AY748" s="167">
        <v>20</v>
      </c>
      <c r="AZ748" s="169"/>
      <c r="BA748" s="170">
        <v>1</v>
      </c>
      <c r="BB748" s="171">
        <v>44046</v>
      </c>
      <c r="BC748" s="167">
        <v>20</v>
      </c>
      <c r="BD748" s="169"/>
      <c r="BE748" s="170">
        <v>1</v>
      </c>
      <c r="BF748" s="171">
        <v>44045</v>
      </c>
      <c r="BG748" s="167">
        <v>20</v>
      </c>
      <c r="BH748" s="169"/>
    </row>
    <row r="749" spans="1:60" s="172" customFormat="1" x14ac:dyDescent="0.25">
      <c r="A749" s="164"/>
      <c r="B749" s="165"/>
      <c r="C749" s="128">
        <f t="shared" si="123"/>
        <v>1</v>
      </c>
      <c r="D749" s="129">
        <f t="shared" si="124"/>
        <v>1</v>
      </c>
      <c r="E749" s="33">
        <f t="shared" si="125"/>
        <v>35</v>
      </c>
      <c r="F749" s="33">
        <v>5</v>
      </c>
      <c r="G749" s="168">
        <v>44058</v>
      </c>
      <c r="H749" s="169"/>
      <c r="I749" s="170">
        <v>6</v>
      </c>
      <c r="J749" s="171">
        <v>44057</v>
      </c>
      <c r="K749" s="167">
        <v>5</v>
      </c>
      <c r="L749" s="169"/>
      <c r="M749" s="170">
        <v>8</v>
      </c>
      <c r="N749" s="171">
        <v>44056</v>
      </c>
      <c r="O749" s="167">
        <v>5</v>
      </c>
      <c r="P749" s="169"/>
      <c r="Q749" s="170">
        <v>8</v>
      </c>
      <c r="R749" s="171">
        <v>44055</v>
      </c>
      <c r="S749" s="167">
        <v>5</v>
      </c>
      <c r="T749" s="169"/>
      <c r="U749" s="170">
        <v>8</v>
      </c>
      <c r="V749" s="171">
        <v>44054</v>
      </c>
      <c r="W749" s="167">
        <v>5</v>
      </c>
      <c r="X749" s="169"/>
      <c r="Y749" s="170">
        <v>5</v>
      </c>
      <c r="Z749" s="171">
        <v>44053</v>
      </c>
      <c r="AA749" s="167">
        <v>5</v>
      </c>
      <c r="AB749" s="169"/>
      <c r="AC749" s="170">
        <v>3</v>
      </c>
      <c r="AD749" s="171">
        <v>44052</v>
      </c>
      <c r="AE749" s="167">
        <v>5</v>
      </c>
      <c r="AF749" s="169"/>
      <c r="AG749" s="170">
        <v>1</v>
      </c>
      <c r="AH749" s="171">
        <v>44051</v>
      </c>
      <c r="AI749" s="167">
        <v>5</v>
      </c>
      <c r="AJ749" s="169"/>
      <c r="AK749" s="170"/>
      <c r="AL749" s="171"/>
      <c r="AM749" s="167"/>
      <c r="AN749" s="169"/>
      <c r="AO749" s="170"/>
      <c r="AP749" s="171"/>
      <c r="AQ749" s="167"/>
      <c r="AR749" s="169"/>
      <c r="AS749" s="170"/>
      <c r="AT749" s="171"/>
      <c r="AU749" s="167"/>
      <c r="AV749" s="169"/>
      <c r="AW749" s="170"/>
      <c r="AX749" s="171"/>
      <c r="AY749" s="167"/>
      <c r="AZ749" s="169"/>
      <c r="BA749" s="170"/>
      <c r="BB749" s="171"/>
      <c r="BC749" s="167"/>
      <c r="BD749" s="169"/>
      <c r="BE749" s="170"/>
      <c r="BF749" s="171"/>
      <c r="BG749" s="167"/>
      <c r="BH749" s="169"/>
    </row>
    <row r="750" spans="1:60" s="172" customFormat="1" x14ac:dyDescent="0.25">
      <c r="A750" s="164"/>
      <c r="B750" s="165"/>
      <c r="C750" s="128">
        <f t="shared" si="123"/>
        <v>1</v>
      </c>
      <c r="D750" s="129">
        <f t="shared" si="124"/>
        <v>1</v>
      </c>
      <c r="E750" s="33">
        <f t="shared" si="125"/>
        <v>20</v>
      </c>
      <c r="F750" s="33">
        <v>5</v>
      </c>
      <c r="G750" s="168">
        <v>44058</v>
      </c>
      <c r="H750" s="169"/>
      <c r="I750" s="170">
        <v>6</v>
      </c>
      <c r="J750" s="171">
        <v>44057</v>
      </c>
      <c r="K750" s="167">
        <v>5</v>
      </c>
      <c r="L750" s="169"/>
      <c r="M750" s="170">
        <v>8</v>
      </c>
      <c r="N750" s="171">
        <v>44056</v>
      </c>
      <c r="O750" s="167">
        <v>5</v>
      </c>
      <c r="P750" s="169"/>
      <c r="Q750" s="170">
        <v>8</v>
      </c>
      <c r="R750" s="171">
        <v>44055</v>
      </c>
      <c r="S750" s="167">
        <v>5</v>
      </c>
      <c r="T750" s="169"/>
      <c r="U750" s="170"/>
      <c r="V750" s="171"/>
      <c r="W750" s="167">
        <v>0</v>
      </c>
      <c r="X750" s="169"/>
      <c r="Y750" s="170"/>
      <c r="Z750" s="171"/>
      <c r="AA750" s="167">
        <v>0</v>
      </c>
      <c r="AB750" s="169"/>
      <c r="AC750" s="170"/>
      <c r="AD750" s="171"/>
      <c r="AE750" s="167">
        <v>0</v>
      </c>
      <c r="AF750" s="169"/>
      <c r="AG750" s="170"/>
      <c r="AH750" s="171"/>
      <c r="AI750" s="167">
        <v>0</v>
      </c>
      <c r="AJ750" s="169"/>
      <c r="AK750" s="170"/>
      <c r="AL750" s="171"/>
      <c r="AM750" s="167">
        <v>0</v>
      </c>
      <c r="AN750" s="169"/>
      <c r="AO750" s="170"/>
      <c r="AP750" s="171"/>
      <c r="AQ750" s="167">
        <v>0</v>
      </c>
      <c r="AR750" s="169"/>
      <c r="AS750" s="170"/>
      <c r="AT750" s="171"/>
      <c r="AU750" s="167">
        <v>0</v>
      </c>
      <c r="AV750" s="169"/>
      <c r="AW750" s="170"/>
      <c r="AX750" s="171"/>
      <c r="AY750" s="167">
        <v>0</v>
      </c>
      <c r="AZ750" s="169"/>
      <c r="BA750" s="170"/>
      <c r="BB750" s="171"/>
      <c r="BC750" s="167">
        <v>0</v>
      </c>
      <c r="BD750" s="169"/>
      <c r="BE750" s="170">
        <v>1</v>
      </c>
      <c r="BF750" s="171">
        <v>44045</v>
      </c>
      <c r="BG750" s="167">
        <v>5</v>
      </c>
      <c r="BH750" s="169"/>
    </row>
    <row r="751" spans="1:60" s="172" customFormat="1" x14ac:dyDescent="0.25">
      <c r="A751" s="164"/>
      <c r="B751" s="165"/>
      <c r="C751" s="128">
        <f t="shared" si="123"/>
        <v>1</v>
      </c>
      <c r="D751" s="129">
        <f t="shared" si="124"/>
        <v>1</v>
      </c>
      <c r="E751" s="33">
        <f t="shared" si="125"/>
        <v>10</v>
      </c>
      <c r="F751" s="33">
        <v>5</v>
      </c>
      <c r="G751" s="168">
        <v>44058</v>
      </c>
      <c r="H751" s="169"/>
      <c r="I751" s="170">
        <v>6</v>
      </c>
      <c r="J751" s="171">
        <v>44057</v>
      </c>
      <c r="K751" s="167">
        <v>5</v>
      </c>
      <c r="L751" s="169"/>
      <c r="M751" s="170">
        <v>8</v>
      </c>
      <c r="N751" s="171">
        <v>44056</v>
      </c>
      <c r="O751" s="167">
        <v>5</v>
      </c>
      <c r="P751" s="169"/>
      <c r="Q751" s="170"/>
      <c r="R751" s="171"/>
      <c r="S751" s="167"/>
      <c r="T751" s="169"/>
      <c r="U751" s="170"/>
      <c r="V751" s="171"/>
      <c r="W751" s="167"/>
      <c r="X751" s="169"/>
      <c r="Y751" s="170"/>
      <c r="Z751" s="171"/>
      <c r="AA751" s="167"/>
      <c r="AB751" s="169"/>
      <c r="AC751" s="170"/>
      <c r="AD751" s="171"/>
      <c r="AE751" s="167"/>
      <c r="AF751" s="169"/>
      <c r="AG751" s="170"/>
      <c r="AH751" s="171"/>
      <c r="AI751" s="167"/>
      <c r="AJ751" s="169"/>
      <c r="AK751" s="170"/>
      <c r="AL751" s="171"/>
      <c r="AM751" s="167"/>
      <c r="AN751" s="169"/>
      <c r="AO751" s="170"/>
      <c r="AP751" s="171"/>
      <c r="AQ751" s="167"/>
      <c r="AR751" s="169"/>
      <c r="AS751" s="170"/>
      <c r="AT751" s="171"/>
      <c r="AU751" s="167"/>
      <c r="AV751" s="169"/>
      <c r="AW751" s="170"/>
      <c r="AX751" s="171"/>
      <c r="AY751" s="167"/>
      <c r="AZ751" s="169"/>
      <c r="BA751" s="170"/>
      <c r="BB751" s="171"/>
      <c r="BC751" s="167"/>
      <c r="BD751" s="169"/>
      <c r="BE751" s="170"/>
      <c r="BF751" s="171"/>
      <c r="BG751" s="167"/>
      <c r="BH751" s="169"/>
    </row>
    <row r="752" spans="1:60" s="172" customFormat="1" x14ac:dyDescent="0.25">
      <c r="A752" s="164"/>
      <c r="B752" s="165"/>
      <c r="C752" s="128">
        <f t="shared" si="123"/>
        <v>2</v>
      </c>
      <c r="D752" s="129">
        <f t="shared" si="124"/>
        <v>2</v>
      </c>
      <c r="E752" s="33">
        <f t="shared" si="125"/>
        <v>10</v>
      </c>
      <c r="F752" s="33">
        <v>5</v>
      </c>
      <c r="G752" s="168">
        <v>44058</v>
      </c>
      <c r="H752" s="169"/>
      <c r="I752" s="170">
        <v>6</v>
      </c>
      <c r="J752" s="171">
        <v>44057</v>
      </c>
      <c r="K752" s="167">
        <v>10</v>
      </c>
      <c r="L752" s="169"/>
      <c r="M752" s="170"/>
      <c r="N752" s="171"/>
      <c r="O752" s="167"/>
      <c r="P752" s="169"/>
      <c r="Q752" s="170"/>
      <c r="R752" s="171"/>
      <c r="S752" s="167"/>
      <c r="T752" s="169"/>
      <c r="U752" s="170"/>
      <c r="V752" s="171"/>
      <c r="W752" s="167"/>
      <c r="X752" s="169"/>
      <c r="Y752" s="170"/>
      <c r="Z752" s="171"/>
      <c r="AA752" s="167"/>
      <c r="AB752" s="169"/>
      <c r="AC752" s="170"/>
      <c r="AD752" s="171"/>
      <c r="AE752" s="167"/>
      <c r="AF752" s="169"/>
      <c r="AG752" s="170"/>
      <c r="AH752" s="171"/>
      <c r="AI752" s="167"/>
      <c r="AJ752" s="169"/>
      <c r="AK752" s="170"/>
      <c r="AL752" s="171"/>
      <c r="AM752" s="167"/>
      <c r="AN752" s="169"/>
      <c r="AO752" s="170"/>
      <c r="AP752" s="171"/>
      <c r="AQ752" s="167"/>
      <c r="AR752" s="169"/>
      <c r="AS752" s="170"/>
      <c r="AT752" s="171"/>
      <c r="AU752" s="167"/>
      <c r="AV752" s="169"/>
      <c r="AW752" s="170"/>
      <c r="AX752" s="171"/>
      <c r="AY752" s="167"/>
      <c r="AZ752" s="169"/>
      <c r="BA752" s="170"/>
      <c r="BB752" s="171"/>
      <c r="BC752" s="167"/>
      <c r="BD752" s="169"/>
      <c r="BE752" s="170"/>
      <c r="BF752" s="171"/>
      <c r="BG752" s="167"/>
      <c r="BH752" s="169"/>
    </row>
    <row r="753" spans="1:60" s="172" customFormat="1" x14ac:dyDescent="0.25">
      <c r="A753" s="164">
        <v>44058</v>
      </c>
      <c r="B753" s="165">
        <v>0.5</v>
      </c>
      <c r="C753" s="128">
        <f t="shared" si="123"/>
        <v>5</v>
      </c>
      <c r="D753" s="129">
        <f t="shared" si="124"/>
        <v>5</v>
      </c>
      <c r="E753" s="33">
        <f t="shared" si="125"/>
        <v>325</v>
      </c>
      <c r="F753" s="33">
        <v>5</v>
      </c>
      <c r="G753" s="168">
        <v>44058</v>
      </c>
      <c r="H753" s="169"/>
      <c r="I753" s="170">
        <v>6</v>
      </c>
      <c r="J753" s="171">
        <v>44057</v>
      </c>
      <c r="K753" s="167">
        <v>25</v>
      </c>
      <c r="L753" s="169"/>
      <c r="M753" s="170">
        <v>8</v>
      </c>
      <c r="N753" s="171">
        <v>44056</v>
      </c>
      <c r="O753" s="167">
        <v>25</v>
      </c>
      <c r="P753" s="169"/>
      <c r="Q753" s="170">
        <v>8</v>
      </c>
      <c r="R753" s="171">
        <v>44055</v>
      </c>
      <c r="S753" s="167">
        <v>25</v>
      </c>
      <c r="T753" s="169"/>
      <c r="U753" s="170">
        <v>8</v>
      </c>
      <c r="V753" s="171">
        <v>44054</v>
      </c>
      <c r="W753" s="167">
        <v>25</v>
      </c>
      <c r="X753" s="169"/>
      <c r="Y753" s="170">
        <v>5</v>
      </c>
      <c r="Z753" s="171">
        <v>44053</v>
      </c>
      <c r="AA753" s="167">
        <v>25</v>
      </c>
      <c r="AB753" s="169"/>
      <c r="AC753" s="170">
        <v>3</v>
      </c>
      <c r="AD753" s="171">
        <v>44052</v>
      </c>
      <c r="AE753" s="167">
        <v>25</v>
      </c>
      <c r="AF753" s="169"/>
      <c r="AG753" s="170">
        <v>1</v>
      </c>
      <c r="AH753" s="171">
        <v>44051</v>
      </c>
      <c r="AI753" s="167">
        <v>25</v>
      </c>
      <c r="AJ753" s="169"/>
      <c r="AK753" s="170">
        <v>1</v>
      </c>
      <c r="AL753" s="171">
        <v>44050</v>
      </c>
      <c r="AM753" s="167">
        <v>25</v>
      </c>
      <c r="AN753" s="169"/>
      <c r="AO753" s="170">
        <v>1</v>
      </c>
      <c r="AP753" s="171">
        <v>44049</v>
      </c>
      <c r="AQ753" s="167">
        <v>25</v>
      </c>
      <c r="AR753" s="169"/>
      <c r="AS753" s="170">
        <v>1</v>
      </c>
      <c r="AT753" s="171">
        <v>44048</v>
      </c>
      <c r="AU753" s="167">
        <v>25</v>
      </c>
      <c r="AV753" s="169"/>
      <c r="AW753" s="170">
        <v>1</v>
      </c>
      <c r="AX753" s="171">
        <v>44047</v>
      </c>
      <c r="AY753" s="167">
        <v>25</v>
      </c>
      <c r="AZ753" s="169"/>
      <c r="BA753" s="170">
        <v>1</v>
      </c>
      <c r="BB753" s="171">
        <v>44046</v>
      </c>
      <c r="BC753" s="167">
        <v>25</v>
      </c>
      <c r="BD753" s="169"/>
      <c r="BE753" s="170">
        <v>1</v>
      </c>
      <c r="BF753" s="171">
        <v>44045</v>
      </c>
      <c r="BG753" s="167">
        <v>25</v>
      </c>
      <c r="BH753" s="169"/>
    </row>
    <row r="754" spans="1:60" s="172" customFormat="1" x14ac:dyDescent="0.25">
      <c r="A754" s="164"/>
      <c r="B754" s="165"/>
      <c r="C754" s="128">
        <f t="shared" si="123"/>
        <v>1</v>
      </c>
      <c r="D754" s="129">
        <f t="shared" si="124"/>
        <v>1</v>
      </c>
      <c r="E754" s="33">
        <f t="shared" si="125"/>
        <v>60</v>
      </c>
      <c r="F754" s="33">
        <v>5</v>
      </c>
      <c r="G754" s="168">
        <v>44058</v>
      </c>
      <c r="H754" s="169"/>
      <c r="I754" s="170">
        <v>6</v>
      </c>
      <c r="J754" s="171">
        <v>44057</v>
      </c>
      <c r="K754" s="167">
        <v>5</v>
      </c>
      <c r="L754" s="169"/>
      <c r="M754" s="170">
        <v>8</v>
      </c>
      <c r="N754" s="171">
        <v>44056</v>
      </c>
      <c r="O754" s="167">
        <v>5</v>
      </c>
      <c r="P754" s="169"/>
      <c r="Q754" s="170">
        <v>8</v>
      </c>
      <c r="R754" s="171">
        <v>44055</v>
      </c>
      <c r="S754" s="167">
        <v>5</v>
      </c>
      <c r="T754" s="169"/>
      <c r="U754" s="170">
        <v>8</v>
      </c>
      <c r="V754" s="171">
        <v>44054</v>
      </c>
      <c r="W754" s="167">
        <v>5</v>
      </c>
      <c r="X754" s="169"/>
      <c r="Y754" s="170">
        <v>5</v>
      </c>
      <c r="Z754" s="171">
        <v>44053</v>
      </c>
      <c r="AA754" s="167">
        <v>5</v>
      </c>
      <c r="AB754" s="169"/>
      <c r="AC754" s="170">
        <v>3</v>
      </c>
      <c r="AD754" s="171">
        <v>44052</v>
      </c>
      <c r="AE754" s="167">
        <v>5</v>
      </c>
      <c r="AF754" s="169"/>
      <c r="AG754" s="170">
        <v>1</v>
      </c>
      <c r="AH754" s="171">
        <v>44051</v>
      </c>
      <c r="AI754" s="167">
        <v>5</v>
      </c>
      <c r="AJ754" s="169"/>
      <c r="AK754" s="170">
        <v>1</v>
      </c>
      <c r="AL754" s="171">
        <v>44050</v>
      </c>
      <c r="AM754" s="167">
        <v>5</v>
      </c>
      <c r="AN754" s="169"/>
      <c r="AO754" s="170"/>
      <c r="AP754" s="171"/>
      <c r="AQ754" s="167">
        <v>0</v>
      </c>
      <c r="AR754" s="169"/>
      <c r="AS754" s="170">
        <v>1</v>
      </c>
      <c r="AT754" s="171">
        <v>44048</v>
      </c>
      <c r="AU754" s="167">
        <v>5</v>
      </c>
      <c r="AV754" s="169"/>
      <c r="AW754" s="170">
        <v>1</v>
      </c>
      <c r="AX754" s="171">
        <v>44047</v>
      </c>
      <c r="AY754" s="167">
        <v>5</v>
      </c>
      <c r="AZ754" s="169"/>
      <c r="BA754" s="170">
        <v>1</v>
      </c>
      <c r="BB754" s="171">
        <v>44046</v>
      </c>
      <c r="BC754" s="167">
        <v>5</v>
      </c>
      <c r="BD754" s="169"/>
      <c r="BE754" s="170">
        <v>1</v>
      </c>
      <c r="BF754" s="171">
        <v>44045</v>
      </c>
      <c r="BG754" s="167">
        <v>5</v>
      </c>
      <c r="BH754" s="169"/>
    </row>
    <row r="755" spans="1:60" s="172" customFormat="1" x14ac:dyDescent="0.25">
      <c r="A755" s="164"/>
      <c r="B755" s="165"/>
      <c r="C755" s="128">
        <f t="shared" si="123"/>
        <v>1</v>
      </c>
      <c r="D755" s="129">
        <f t="shared" si="124"/>
        <v>1</v>
      </c>
      <c r="E755" s="33">
        <f t="shared" si="125"/>
        <v>40</v>
      </c>
      <c r="F755" s="33">
        <v>5</v>
      </c>
      <c r="G755" s="168">
        <v>44058</v>
      </c>
      <c r="H755" s="169"/>
      <c r="I755" s="170">
        <v>6</v>
      </c>
      <c r="J755" s="171">
        <v>44057</v>
      </c>
      <c r="K755" s="167">
        <v>5</v>
      </c>
      <c r="L755" s="169"/>
      <c r="M755" s="170">
        <v>8</v>
      </c>
      <c r="N755" s="171">
        <v>44056</v>
      </c>
      <c r="O755" s="167">
        <v>5</v>
      </c>
      <c r="P755" s="169"/>
      <c r="Q755" s="170">
        <v>8</v>
      </c>
      <c r="R755" s="171">
        <v>44055</v>
      </c>
      <c r="S755" s="167">
        <v>5</v>
      </c>
      <c r="T755" s="169"/>
      <c r="U755" s="170">
        <v>8</v>
      </c>
      <c r="V755" s="171">
        <v>44054</v>
      </c>
      <c r="W755" s="167">
        <v>5</v>
      </c>
      <c r="X755" s="169"/>
      <c r="Y755" s="170">
        <v>5</v>
      </c>
      <c r="Z755" s="171">
        <v>44053</v>
      </c>
      <c r="AA755" s="167">
        <v>5</v>
      </c>
      <c r="AB755" s="169"/>
      <c r="AC755" s="170"/>
      <c r="AD755" s="171"/>
      <c r="AE755" s="167">
        <v>0</v>
      </c>
      <c r="AF755" s="169"/>
      <c r="AG755" s="170">
        <v>1</v>
      </c>
      <c r="AH755" s="171">
        <v>44051</v>
      </c>
      <c r="AI755" s="167">
        <v>5</v>
      </c>
      <c r="AJ755" s="169"/>
      <c r="AK755" s="170">
        <v>1</v>
      </c>
      <c r="AL755" s="171">
        <v>44050</v>
      </c>
      <c r="AM755" s="167">
        <v>5</v>
      </c>
      <c r="AN755" s="169"/>
      <c r="AO755" s="170"/>
      <c r="AP755" s="171"/>
      <c r="AQ755" s="167">
        <v>0</v>
      </c>
      <c r="AR755" s="169"/>
      <c r="AS755" s="170">
        <v>1</v>
      </c>
      <c r="AT755" s="171">
        <v>44048</v>
      </c>
      <c r="AU755" s="167">
        <v>5</v>
      </c>
      <c r="AV755" s="169"/>
      <c r="AW755" s="170"/>
      <c r="AX755" s="171"/>
      <c r="AY755" s="167"/>
      <c r="AZ755" s="169"/>
      <c r="BA755" s="170"/>
      <c r="BB755" s="171"/>
      <c r="BC755" s="167"/>
      <c r="BD755" s="169"/>
      <c r="BE755" s="170"/>
      <c r="BF755" s="171"/>
      <c r="BG755" s="167"/>
      <c r="BH755" s="169"/>
    </row>
    <row r="756" spans="1:60" s="172" customFormat="1" x14ac:dyDescent="0.25">
      <c r="A756" s="164"/>
      <c r="B756" s="165"/>
      <c r="C756" s="128">
        <f t="shared" si="123"/>
        <v>1</v>
      </c>
      <c r="D756" s="129">
        <f t="shared" si="124"/>
        <v>1</v>
      </c>
      <c r="E756" s="33">
        <f t="shared" si="125"/>
        <v>10</v>
      </c>
      <c r="F756" s="33">
        <v>5</v>
      </c>
      <c r="G756" s="168">
        <v>44058</v>
      </c>
      <c r="H756" s="169"/>
      <c r="I756" s="170">
        <v>6</v>
      </c>
      <c r="J756" s="171">
        <v>44057</v>
      </c>
      <c r="K756" s="167">
        <v>5</v>
      </c>
      <c r="L756" s="169"/>
      <c r="M756" s="170">
        <v>8</v>
      </c>
      <c r="N756" s="171">
        <v>44056</v>
      </c>
      <c r="O756" s="167">
        <v>5</v>
      </c>
      <c r="P756" s="169"/>
      <c r="Q756" s="170"/>
      <c r="R756" s="171"/>
      <c r="S756" s="167"/>
      <c r="T756" s="169"/>
      <c r="U756" s="170"/>
      <c r="V756" s="171"/>
      <c r="W756" s="167"/>
      <c r="X756" s="169"/>
      <c r="Y756" s="170"/>
      <c r="Z756" s="171"/>
      <c r="AA756" s="167"/>
      <c r="AB756" s="169"/>
      <c r="AC756" s="170"/>
      <c r="AD756" s="171"/>
      <c r="AE756" s="167"/>
      <c r="AF756" s="169"/>
      <c r="AG756" s="170"/>
      <c r="AH756" s="171"/>
      <c r="AI756" s="167"/>
      <c r="AJ756" s="169"/>
      <c r="AK756" s="170"/>
      <c r="AL756" s="171"/>
      <c r="AM756" s="167"/>
      <c r="AN756" s="169"/>
      <c r="AO756" s="170"/>
      <c r="AP756" s="171"/>
      <c r="AQ756" s="167"/>
      <c r="AR756" s="169"/>
      <c r="AS756" s="170"/>
      <c r="AT756" s="171"/>
      <c r="AU756" s="167"/>
      <c r="AV756" s="169"/>
      <c r="AW756" s="170"/>
      <c r="AX756" s="171"/>
      <c r="AY756" s="167"/>
      <c r="AZ756" s="169"/>
      <c r="BA756" s="170"/>
      <c r="BB756" s="171"/>
      <c r="BC756" s="167"/>
      <c r="BD756" s="169"/>
      <c r="BE756" s="170"/>
      <c r="BF756" s="171"/>
      <c r="BG756" s="167"/>
      <c r="BH756" s="169"/>
    </row>
    <row r="757" spans="1:60" s="172" customFormat="1" x14ac:dyDescent="0.25">
      <c r="A757" s="164">
        <v>44058</v>
      </c>
      <c r="B757" s="165">
        <v>0.54166666666666663</v>
      </c>
      <c r="C757" s="128">
        <f t="shared" si="123"/>
        <v>2</v>
      </c>
      <c r="D757" s="129">
        <f t="shared" si="124"/>
        <v>2</v>
      </c>
      <c r="E757" s="33">
        <f t="shared" si="125"/>
        <v>130</v>
      </c>
      <c r="F757" s="33">
        <v>5</v>
      </c>
      <c r="G757" s="168">
        <v>44058</v>
      </c>
      <c r="H757" s="169"/>
      <c r="I757" s="170">
        <v>6</v>
      </c>
      <c r="J757" s="171">
        <v>44057</v>
      </c>
      <c r="K757" s="167">
        <v>10</v>
      </c>
      <c r="L757" s="169"/>
      <c r="M757" s="170">
        <v>8</v>
      </c>
      <c r="N757" s="171">
        <v>44056</v>
      </c>
      <c r="O757" s="167">
        <v>10</v>
      </c>
      <c r="P757" s="169"/>
      <c r="Q757" s="170">
        <v>8</v>
      </c>
      <c r="R757" s="171">
        <v>44055</v>
      </c>
      <c r="S757" s="167">
        <v>10</v>
      </c>
      <c r="T757" s="169"/>
      <c r="U757" s="170">
        <v>8</v>
      </c>
      <c r="V757" s="171">
        <v>44054</v>
      </c>
      <c r="W757" s="167">
        <v>10</v>
      </c>
      <c r="X757" s="169"/>
      <c r="Y757" s="170">
        <v>5</v>
      </c>
      <c r="Z757" s="171">
        <v>44053</v>
      </c>
      <c r="AA757" s="167">
        <v>10</v>
      </c>
      <c r="AB757" s="169"/>
      <c r="AC757" s="170">
        <v>3</v>
      </c>
      <c r="AD757" s="171">
        <v>44052</v>
      </c>
      <c r="AE757" s="167">
        <v>10</v>
      </c>
      <c r="AF757" s="169"/>
      <c r="AG757" s="170">
        <v>1</v>
      </c>
      <c r="AH757" s="171">
        <v>44051</v>
      </c>
      <c r="AI757" s="167">
        <v>10</v>
      </c>
      <c r="AJ757" s="169"/>
      <c r="AK757" s="170">
        <v>1</v>
      </c>
      <c r="AL757" s="171">
        <v>44050</v>
      </c>
      <c r="AM757" s="167">
        <v>10</v>
      </c>
      <c r="AN757" s="169"/>
      <c r="AO757" s="170">
        <v>1</v>
      </c>
      <c r="AP757" s="171">
        <v>44049</v>
      </c>
      <c r="AQ757" s="167">
        <v>10</v>
      </c>
      <c r="AR757" s="169"/>
      <c r="AS757" s="170">
        <v>1</v>
      </c>
      <c r="AT757" s="171">
        <v>44048</v>
      </c>
      <c r="AU757" s="167">
        <v>10</v>
      </c>
      <c r="AV757" s="169"/>
      <c r="AW757" s="170">
        <v>1</v>
      </c>
      <c r="AX757" s="171">
        <v>44047</v>
      </c>
      <c r="AY757" s="167">
        <v>10</v>
      </c>
      <c r="AZ757" s="169"/>
      <c r="BA757" s="170">
        <v>1</v>
      </c>
      <c r="BB757" s="171">
        <v>44046</v>
      </c>
      <c r="BC757" s="167">
        <v>10</v>
      </c>
      <c r="BD757" s="169"/>
      <c r="BE757" s="170">
        <v>1</v>
      </c>
      <c r="BF757" s="171">
        <v>44045</v>
      </c>
      <c r="BG757" s="167">
        <v>10</v>
      </c>
      <c r="BH757" s="169"/>
    </row>
    <row r="758" spans="1:60" s="172" customFormat="1" x14ac:dyDescent="0.25">
      <c r="A758" s="164"/>
      <c r="B758" s="165"/>
      <c r="C758" s="128">
        <f t="shared" si="123"/>
        <v>1</v>
      </c>
      <c r="D758" s="129">
        <f t="shared" si="124"/>
        <v>1</v>
      </c>
      <c r="E758" s="33">
        <f t="shared" si="125"/>
        <v>15</v>
      </c>
      <c r="F758" s="33">
        <v>5</v>
      </c>
      <c r="G758" s="168">
        <v>44058</v>
      </c>
      <c r="H758" s="169"/>
      <c r="I758" s="170">
        <v>6</v>
      </c>
      <c r="J758" s="171">
        <v>44057</v>
      </c>
      <c r="K758" s="167">
        <v>5</v>
      </c>
      <c r="L758" s="169"/>
      <c r="M758" s="170">
        <v>8</v>
      </c>
      <c r="N758" s="171">
        <v>44056</v>
      </c>
      <c r="O758" s="167">
        <v>5</v>
      </c>
      <c r="P758" s="169"/>
      <c r="Q758" s="170">
        <v>8</v>
      </c>
      <c r="R758" s="171">
        <v>44055</v>
      </c>
      <c r="S758" s="167">
        <v>5</v>
      </c>
      <c r="T758" s="169"/>
      <c r="U758" s="170"/>
      <c r="V758" s="171"/>
      <c r="W758" s="167"/>
      <c r="X758" s="169"/>
      <c r="Y758" s="170"/>
      <c r="Z758" s="171"/>
      <c r="AA758" s="167"/>
      <c r="AB758" s="169"/>
      <c r="AC758" s="170"/>
      <c r="AD758" s="171"/>
      <c r="AE758" s="167"/>
      <c r="AF758" s="169"/>
      <c r="AG758" s="170"/>
      <c r="AH758" s="171"/>
      <c r="AI758" s="167"/>
      <c r="AJ758" s="169"/>
      <c r="AK758" s="170"/>
      <c r="AL758" s="171"/>
      <c r="AM758" s="167"/>
      <c r="AN758" s="169"/>
      <c r="AO758" s="170"/>
      <c r="AP758" s="171"/>
      <c r="AQ758" s="167"/>
      <c r="AR758" s="169"/>
      <c r="AS758" s="170"/>
      <c r="AT758" s="171"/>
      <c r="AU758" s="167"/>
      <c r="AV758" s="169"/>
      <c r="AW758" s="170"/>
      <c r="AX758" s="171"/>
      <c r="AY758" s="167"/>
      <c r="AZ758" s="169"/>
      <c r="BA758" s="170"/>
      <c r="BB758" s="171"/>
      <c r="BC758" s="167"/>
      <c r="BD758" s="169"/>
      <c r="BE758" s="170"/>
      <c r="BF758" s="171"/>
      <c r="BG758" s="167"/>
      <c r="BH758" s="169"/>
    </row>
    <row r="759" spans="1:60" s="172" customFormat="1" x14ac:dyDescent="0.25">
      <c r="A759" s="164"/>
      <c r="B759" s="165"/>
      <c r="C759" s="128">
        <f t="shared" si="123"/>
        <v>2</v>
      </c>
      <c r="D759" s="129">
        <f t="shared" si="124"/>
        <v>2</v>
      </c>
      <c r="E759" s="33">
        <f t="shared" si="125"/>
        <v>20</v>
      </c>
      <c r="F759" s="33">
        <v>5</v>
      </c>
      <c r="G759" s="168">
        <v>44058</v>
      </c>
      <c r="H759" s="169"/>
      <c r="I759" s="170">
        <v>6</v>
      </c>
      <c r="J759" s="171">
        <v>44057</v>
      </c>
      <c r="K759" s="167">
        <v>10</v>
      </c>
      <c r="L759" s="169"/>
      <c r="M759" s="170">
        <v>8</v>
      </c>
      <c r="N759" s="171">
        <v>44056</v>
      </c>
      <c r="O759" s="167">
        <v>10</v>
      </c>
      <c r="P759" s="169"/>
      <c r="Q759" s="170"/>
      <c r="R759" s="171"/>
      <c r="S759" s="167"/>
      <c r="T759" s="169"/>
      <c r="U759" s="170"/>
      <c r="V759" s="171"/>
      <c r="W759" s="167"/>
      <c r="X759" s="169"/>
      <c r="Y759" s="170"/>
      <c r="Z759" s="171"/>
      <c r="AA759" s="167"/>
      <c r="AB759" s="169"/>
      <c r="AC759" s="170"/>
      <c r="AD759" s="171"/>
      <c r="AE759" s="167"/>
      <c r="AF759" s="169"/>
      <c r="AG759" s="170"/>
      <c r="AH759" s="171"/>
      <c r="AI759" s="167"/>
      <c r="AJ759" s="169"/>
      <c r="AK759" s="170"/>
      <c r="AL759" s="171"/>
      <c r="AM759" s="167"/>
      <c r="AN759" s="169"/>
      <c r="AO759" s="170"/>
      <c r="AP759" s="171"/>
      <c r="AQ759" s="167"/>
      <c r="AR759" s="169"/>
      <c r="AS759" s="170"/>
      <c r="AT759" s="171"/>
      <c r="AU759" s="167"/>
      <c r="AV759" s="169"/>
      <c r="AW759" s="170"/>
      <c r="AX759" s="171"/>
      <c r="AY759" s="167"/>
      <c r="AZ759" s="169"/>
      <c r="BA759" s="170"/>
      <c r="BB759" s="171"/>
      <c r="BC759" s="167"/>
      <c r="BD759" s="169"/>
      <c r="BE759" s="170"/>
      <c r="BF759" s="171"/>
      <c r="BG759" s="167"/>
      <c r="BH759" s="169"/>
    </row>
    <row r="760" spans="1:60" s="172" customFormat="1" x14ac:dyDescent="0.25">
      <c r="A760" s="164">
        <v>44058</v>
      </c>
      <c r="B760" s="165">
        <v>0.58333333333333337</v>
      </c>
      <c r="C760" s="128">
        <f t="shared" ref="C760:C781" si="126">ABS(MAX(K760,O760,S760,W760,AA760,AE760,AI760,AM760,AQ760,AU760,AY760,BC760,BG760)/F760)</f>
        <v>3</v>
      </c>
      <c r="D760" s="166">
        <f t="shared" ref="D760:D781" si="127">C760</f>
        <v>3</v>
      </c>
      <c r="E760" s="167">
        <f t="shared" ref="E760:E781" si="128">SUM(K760,O760,S760,W760,AA760,AE760,AI760,AM760,AQ760,AU760,AY760,BC760,BG760)</f>
        <v>195</v>
      </c>
      <c r="F760" s="167">
        <v>5</v>
      </c>
      <c r="G760" s="168">
        <v>44058</v>
      </c>
      <c r="H760" s="169"/>
      <c r="I760" s="170">
        <v>6</v>
      </c>
      <c r="J760" s="171">
        <v>44057</v>
      </c>
      <c r="K760" s="167">
        <v>15</v>
      </c>
      <c r="L760" s="169"/>
      <c r="M760" s="170">
        <v>8</v>
      </c>
      <c r="N760" s="171">
        <v>44056</v>
      </c>
      <c r="O760" s="167">
        <v>15</v>
      </c>
      <c r="P760" s="169"/>
      <c r="Q760" s="170">
        <v>8</v>
      </c>
      <c r="R760" s="171">
        <v>44055</v>
      </c>
      <c r="S760" s="167">
        <v>15</v>
      </c>
      <c r="T760" s="169"/>
      <c r="U760" s="170">
        <v>8</v>
      </c>
      <c r="V760" s="171">
        <v>44054</v>
      </c>
      <c r="W760" s="167">
        <v>15</v>
      </c>
      <c r="X760" s="169"/>
      <c r="Y760" s="170">
        <v>5</v>
      </c>
      <c r="Z760" s="171">
        <v>44053</v>
      </c>
      <c r="AA760" s="167">
        <v>15</v>
      </c>
      <c r="AB760" s="169"/>
      <c r="AC760" s="170">
        <v>3</v>
      </c>
      <c r="AD760" s="171">
        <v>44052</v>
      </c>
      <c r="AE760" s="167">
        <v>15</v>
      </c>
      <c r="AF760" s="169"/>
      <c r="AG760" s="170">
        <v>1</v>
      </c>
      <c r="AH760" s="171">
        <v>44051</v>
      </c>
      <c r="AI760" s="167">
        <v>15</v>
      </c>
      <c r="AJ760" s="169"/>
      <c r="AK760" s="170">
        <v>1</v>
      </c>
      <c r="AL760" s="171">
        <v>44050</v>
      </c>
      <c r="AM760" s="167">
        <v>15</v>
      </c>
      <c r="AN760" s="169"/>
      <c r="AO760" s="170">
        <v>1</v>
      </c>
      <c r="AP760" s="171">
        <v>44049</v>
      </c>
      <c r="AQ760" s="167">
        <v>15</v>
      </c>
      <c r="AR760" s="169"/>
      <c r="AS760" s="170">
        <v>1</v>
      </c>
      <c r="AT760" s="171">
        <v>44048</v>
      </c>
      <c r="AU760" s="167">
        <v>15</v>
      </c>
      <c r="AV760" s="169"/>
      <c r="AW760" s="170">
        <v>1</v>
      </c>
      <c r="AX760" s="171">
        <v>44047</v>
      </c>
      <c r="AY760" s="167">
        <v>15</v>
      </c>
      <c r="AZ760" s="169"/>
      <c r="BA760" s="170">
        <v>1</v>
      </c>
      <c r="BB760" s="171">
        <v>44046</v>
      </c>
      <c r="BC760" s="167">
        <v>15</v>
      </c>
      <c r="BD760" s="169"/>
      <c r="BE760" s="170">
        <v>1</v>
      </c>
      <c r="BF760" s="171">
        <v>44045</v>
      </c>
      <c r="BG760" s="167">
        <v>15</v>
      </c>
      <c r="BH760" s="169"/>
    </row>
    <row r="761" spans="1:60" s="172" customFormat="1" x14ac:dyDescent="0.25">
      <c r="A761" s="164"/>
      <c r="B761" s="165"/>
      <c r="C761" s="128">
        <f t="shared" si="126"/>
        <v>1</v>
      </c>
      <c r="D761" s="166">
        <f t="shared" si="127"/>
        <v>1</v>
      </c>
      <c r="E761" s="167">
        <f t="shared" si="128"/>
        <v>35</v>
      </c>
      <c r="F761" s="167">
        <v>5</v>
      </c>
      <c r="G761" s="168">
        <v>44058</v>
      </c>
      <c r="H761" s="169"/>
      <c r="I761" s="170">
        <v>6</v>
      </c>
      <c r="J761" s="171">
        <v>44057</v>
      </c>
      <c r="K761" s="167">
        <v>5</v>
      </c>
      <c r="L761" s="169"/>
      <c r="M761" s="170">
        <v>8</v>
      </c>
      <c r="N761" s="171">
        <v>44056</v>
      </c>
      <c r="O761" s="167">
        <v>5</v>
      </c>
      <c r="P761" s="169"/>
      <c r="Q761" s="170">
        <v>8</v>
      </c>
      <c r="R761" s="171">
        <v>44055</v>
      </c>
      <c r="S761" s="167">
        <v>5</v>
      </c>
      <c r="T761" s="169"/>
      <c r="U761" s="170">
        <v>8</v>
      </c>
      <c r="V761" s="171">
        <v>44054</v>
      </c>
      <c r="W761" s="167">
        <v>5</v>
      </c>
      <c r="X761" s="169"/>
      <c r="Y761" s="170">
        <v>5</v>
      </c>
      <c r="Z761" s="171">
        <v>44053</v>
      </c>
      <c r="AA761" s="167">
        <v>5</v>
      </c>
      <c r="AB761" s="169"/>
      <c r="AC761" s="170">
        <v>3</v>
      </c>
      <c r="AD761" s="171">
        <v>44052</v>
      </c>
      <c r="AE761" s="167">
        <v>5</v>
      </c>
      <c r="AF761" s="169"/>
      <c r="AG761" s="170">
        <v>1</v>
      </c>
      <c r="AH761" s="171">
        <v>44051</v>
      </c>
      <c r="AI761" s="167">
        <v>5</v>
      </c>
      <c r="AJ761" s="169"/>
      <c r="AK761" s="170"/>
      <c r="AL761" s="171"/>
      <c r="AM761" s="167"/>
      <c r="AN761" s="169"/>
      <c r="AO761" s="170"/>
      <c r="AP761" s="171"/>
      <c r="AQ761" s="167"/>
      <c r="AR761" s="169"/>
      <c r="AS761" s="170"/>
      <c r="AT761" s="171"/>
      <c r="AU761" s="167"/>
      <c r="AV761" s="169"/>
      <c r="AW761" s="170"/>
      <c r="AX761" s="171"/>
      <c r="AY761" s="167"/>
      <c r="AZ761" s="169"/>
      <c r="BA761" s="170"/>
      <c r="BB761" s="171"/>
      <c r="BC761" s="167"/>
      <c r="BD761" s="169"/>
      <c r="BE761" s="170"/>
      <c r="BF761" s="171"/>
      <c r="BG761" s="167"/>
      <c r="BH761" s="169"/>
    </row>
    <row r="762" spans="1:60" s="172" customFormat="1" x14ac:dyDescent="0.25">
      <c r="A762" s="164"/>
      <c r="B762" s="165"/>
      <c r="C762" s="144">
        <f t="shared" si="126"/>
        <v>1</v>
      </c>
      <c r="D762" s="166">
        <f t="shared" si="127"/>
        <v>1</v>
      </c>
      <c r="E762" s="167">
        <f t="shared" si="128"/>
        <v>15</v>
      </c>
      <c r="F762" s="167">
        <v>5</v>
      </c>
      <c r="G762" s="168">
        <v>44058</v>
      </c>
      <c r="H762" s="169"/>
      <c r="I762" s="170">
        <v>6</v>
      </c>
      <c r="J762" s="171">
        <v>44057</v>
      </c>
      <c r="K762" s="167">
        <v>5</v>
      </c>
      <c r="L762" s="169"/>
      <c r="M762" s="170">
        <v>8</v>
      </c>
      <c r="N762" s="171">
        <v>44056</v>
      </c>
      <c r="O762" s="167">
        <v>5</v>
      </c>
      <c r="P762" s="169"/>
      <c r="Q762" s="170">
        <v>8</v>
      </c>
      <c r="R762" s="171">
        <v>44055</v>
      </c>
      <c r="S762" s="167">
        <v>5</v>
      </c>
      <c r="T762" s="169"/>
      <c r="U762" s="170"/>
      <c r="V762" s="171"/>
      <c r="W762" s="167"/>
      <c r="X762" s="169"/>
      <c r="Y762" s="170"/>
      <c r="Z762" s="171"/>
      <c r="AA762" s="167"/>
      <c r="AB762" s="169"/>
      <c r="AC762" s="170"/>
      <c r="AD762" s="171"/>
      <c r="AE762" s="167"/>
      <c r="AF762" s="169"/>
      <c r="AG762" s="170"/>
      <c r="AH762" s="171"/>
      <c r="AI762" s="167"/>
      <c r="AJ762" s="169"/>
      <c r="AK762" s="170"/>
      <c r="AL762" s="171"/>
      <c r="AM762" s="167"/>
      <c r="AN762" s="169"/>
      <c r="AO762" s="170"/>
      <c r="AP762" s="171"/>
      <c r="AQ762" s="167"/>
      <c r="AR762" s="169"/>
      <c r="AS762" s="170"/>
      <c r="AT762" s="171"/>
      <c r="AU762" s="167"/>
      <c r="AV762" s="169"/>
      <c r="AW762" s="170"/>
      <c r="AX762" s="171"/>
      <c r="AY762" s="167"/>
      <c r="AZ762" s="169"/>
      <c r="BA762" s="170"/>
      <c r="BB762" s="171"/>
      <c r="BC762" s="167"/>
      <c r="BD762" s="169"/>
      <c r="BE762" s="170"/>
      <c r="BF762" s="171"/>
      <c r="BG762" s="167"/>
      <c r="BH762" s="169"/>
    </row>
    <row r="763" spans="1:60" s="172" customFormat="1" x14ac:dyDescent="0.25">
      <c r="A763" s="164"/>
      <c r="B763" s="165"/>
      <c r="C763" s="144">
        <f t="shared" si="126"/>
        <v>1</v>
      </c>
      <c r="D763" s="166">
        <f t="shared" si="127"/>
        <v>1</v>
      </c>
      <c r="E763" s="167">
        <f t="shared" si="128"/>
        <v>5</v>
      </c>
      <c r="F763" s="167">
        <v>5</v>
      </c>
      <c r="G763" s="168">
        <v>44058</v>
      </c>
      <c r="H763" s="169"/>
      <c r="I763" s="170">
        <v>6</v>
      </c>
      <c r="J763" s="171">
        <v>44057</v>
      </c>
      <c r="K763" s="167">
        <v>5</v>
      </c>
      <c r="L763" s="169"/>
      <c r="M763" s="170"/>
      <c r="N763" s="171"/>
      <c r="O763" s="167"/>
      <c r="P763" s="169"/>
      <c r="Q763" s="170"/>
      <c r="R763" s="171"/>
      <c r="S763" s="167"/>
      <c r="T763" s="169"/>
      <c r="U763" s="170"/>
      <c r="V763" s="171"/>
      <c r="W763" s="167"/>
      <c r="X763" s="169"/>
      <c r="Y763" s="170"/>
      <c r="Z763" s="171"/>
      <c r="AA763" s="167"/>
      <c r="AB763" s="169"/>
      <c r="AC763" s="170"/>
      <c r="AD763" s="171"/>
      <c r="AE763" s="167"/>
      <c r="AF763" s="169"/>
      <c r="AG763" s="170"/>
      <c r="AH763" s="171"/>
      <c r="AI763" s="167"/>
      <c r="AJ763" s="169"/>
      <c r="AK763" s="170"/>
      <c r="AL763" s="171"/>
      <c r="AM763" s="167"/>
      <c r="AN763" s="169"/>
      <c r="AO763" s="170"/>
      <c r="AP763" s="171"/>
      <c r="AQ763" s="167"/>
      <c r="AR763" s="169"/>
      <c r="AS763" s="170"/>
      <c r="AT763" s="171"/>
      <c r="AU763" s="167"/>
      <c r="AV763" s="169"/>
      <c r="AW763" s="170"/>
      <c r="AX763" s="171"/>
      <c r="AY763" s="167"/>
      <c r="AZ763" s="169"/>
      <c r="BA763" s="170"/>
      <c r="BB763" s="171"/>
      <c r="BC763" s="167"/>
      <c r="BD763" s="169"/>
      <c r="BE763" s="170"/>
      <c r="BF763" s="171"/>
      <c r="BG763" s="167"/>
      <c r="BH763" s="169"/>
    </row>
    <row r="764" spans="1:60" s="172" customFormat="1" x14ac:dyDescent="0.25">
      <c r="A764" s="164">
        <v>44058</v>
      </c>
      <c r="B764" s="165">
        <v>0.625</v>
      </c>
      <c r="C764" s="128">
        <f t="shared" si="126"/>
        <v>4</v>
      </c>
      <c r="D764" s="166">
        <f t="shared" si="127"/>
        <v>4</v>
      </c>
      <c r="E764" s="167">
        <f t="shared" si="128"/>
        <v>260</v>
      </c>
      <c r="F764" s="167">
        <v>5</v>
      </c>
      <c r="G764" s="168">
        <v>44058</v>
      </c>
      <c r="H764" s="169"/>
      <c r="I764" s="170">
        <v>6</v>
      </c>
      <c r="J764" s="171">
        <v>44057</v>
      </c>
      <c r="K764" s="167">
        <v>20</v>
      </c>
      <c r="L764" s="169"/>
      <c r="M764" s="170">
        <v>8</v>
      </c>
      <c r="N764" s="171">
        <v>44056</v>
      </c>
      <c r="O764" s="167">
        <v>20</v>
      </c>
      <c r="P764" s="169"/>
      <c r="Q764" s="170">
        <v>8</v>
      </c>
      <c r="R764" s="171">
        <v>44055</v>
      </c>
      <c r="S764" s="167">
        <v>20</v>
      </c>
      <c r="T764" s="169"/>
      <c r="U764" s="170">
        <v>8</v>
      </c>
      <c r="V764" s="171">
        <v>44054</v>
      </c>
      <c r="W764" s="167">
        <v>20</v>
      </c>
      <c r="X764" s="169"/>
      <c r="Y764" s="170">
        <v>5</v>
      </c>
      <c r="Z764" s="171">
        <v>44053</v>
      </c>
      <c r="AA764" s="167">
        <v>20</v>
      </c>
      <c r="AB764" s="169"/>
      <c r="AC764" s="170">
        <v>3</v>
      </c>
      <c r="AD764" s="171">
        <v>44052</v>
      </c>
      <c r="AE764" s="167">
        <v>20</v>
      </c>
      <c r="AF764" s="169"/>
      <c r="AG764" s="170">
        <v>1</v>
      </c>
      <c r="AH764" s="171">
        <v>44051</v>
      </c>
      <c r="AI764" s="167">
        <v>20</v>
      </c>
      <c r="AJ764" s="169"/>
      <c r="AK764" s="170">
        <v>1</v>
      </c>
      <c r="AL764" s="171">
        <v>44050</v>
      </c>
      <c r="AM764" s="167">
        <v>20</v>
      </c>
      <c r="AN764" s="169"/>
      <c r="AO764" s="170">
        <v>1</v>
      </c>
      <c r="AP764" s="171">
        <v>44049</v>
      </c>
      <c r="AQ764" s="167">
        <v>20</v>
      </c>
      <c r="AR764" s="169"/>
      <c r="AS764" s="170">
        <v>1</v>
      </c>
      <c r="AT764" s="171">
        <v>44048</v>
      </c>
      <c r="AU764" s="167">
        <v>20</v>
      </c>
      <c r="AV764" s="169"/>
      <c r="AW764" s="170">
        <v>1</v>
      </c>
      <c r="AX764" s="171">
        <v>44047</v>
      </c>
      <c r="AY764" s="167">
        <v>20</v>
      </c>
      <c r="AZ764" s="169"/>
      <c r="BA764" s="170">
        <v>1</v>
      </c>
      <c r="BB764" s="171">
        <v>44046</v>
      </c>
      <c r="BC764" s="167">
        <v>20</v>
      </c>
      <c r="BD764" s="169"/>
      <c r="BE764" s="170">
        <v>1</v>
      </c>
      <c r="BF764" s="171">
        <v>44045</v>
      </c>
      <c r="BG764" s="167">
        <v>20</v>
      </c>
      <c r="BH764" s="169"/>
    </row>
    <row r="765" spans="1:60" s="172" customFormat="1" x14ac:dyDescent="0.25">
      <c r="A765" s="164">
        <v>44058</v>
      </c>
      <c r="B765" s="165">
        <v>0.66666666666666663</v>
      </c>
      <c r="C765" s="128">
        <f t="shared" si="126"/>
        <v>2</v>
      </c>
      <c r="D765" s="166">
        <f t="shared" si="127"/>
        <v>2</v>
      </c>
      <c r="E765" s="167">
        <f t="shared" si="128"/>
        <v>130</v>
      </c>
      <c r="F765" s="167">
        <v>5</v>
      </c>
      <c r="G765" s="168">
        <v>44058</v>
      </c>
      <c r="H765" s="169"/>
      <c r="I765" s="170">
        <v>6</v>
      </c>
      <c r="J765" s="171">
        <v>44057</v>
      </c>
      <c r="K765" s="167">
        <v>10</v>
      </c>
      <c r="L765" s="169"/>
      <c r="M765" s="170">
        <v>8</v>
      </c>
      <c r="N765" s="171">
        <v>44056</v>
      </c>
      <c r="O765" s="167">
        <v>10</v>
      </c>
      <c r="P765" s="169"/>
      <c r="Q765" s="170">
        <v>8</v>
      </c>
      <c r="R765" s="171">
        <v>44055</v>
      </c>
      <c r="S765" s="167">
        <v>10</v>
      </c>
      <c r="T765" s="169"/>
      <c r="U765" s="170">
        <v>8</v>
      </c>
      <c r="V765" s="171">
        <v>44054</v>
      </c>
      <c r="W765" s="167">
        <v>10</v>
      </c>
      <c r="X765" s="169"/>
      <c r="Y765" s="170">
        <v>5</v>
      </c>
      <c r="Z765" s="171">
        <v>44053</v>
      </c>
      <c r="AA765" s="167">
        <v>10</v>
      </c>
      <c r="AB765" s="169"/>
      <c r="AC765" s="170">
        <v>3</v>
      </c>
      <c r="AD765" s="171">
        <v>44052</v>
      </c>
      <c r="AE765" s="167">
        <v>10</v>
      </c>
      <c r="AF765" s="169"/>
      <c r="AG765" s="170">
        <v>1</v>
      </c>
      <c r="AH765" s="171">
        <v>44051</v>
      </c>
      <c r="AI765" s="167">
        <v>10</v>
      </c>
      <c r="AJ765" s="169"/>
      <c r="AK765" s="170">
        <v>1</v>
      </c>
      <c r="AL765" s="171">
        <v>44050</v>
      </c>
      <c r="AM765" s="167">
        <v>10</v>
      </c>
      <c r="AN765" s="169"/>
      <c r="AO765" s="170">
        <v>1</v>
      </c>
      <c r="AP765" s="171">
        <v>44049</v>
      </c>
      <c r="AQ765" s="167">
        <v>10</v>
      </c>
      <c r="AR765" s="169"/>
      <c r="AS765" s="170">
        <v>1</v>
      </c>
      <c r="AT765" s="171">
        <v>44048</v>
      </c>
      <c r="AU765" s="167">
        <v>10</v>
      </c>
      <c r="AV765" s="169"/>
      <c r="AW765" s="170">
        <v>1</v>
      </c>
      <c r="AX765" s="171">
        <v>44047</v>
      </c>
      <c r="AY765" s="167">
        <v>10</v>
      </c>
      <c r="AZ765" s="169"/>
      <c r="BA765" s="170">
        <v>1</v>
      </c>
      <c r="BB765" s="171">
        <v>44046</v>
      </c>
      <c r="BC765" s="167">
        <v>10</v>
      </c>
      <c r="BD765" s="169"/>
      <c r="BE765" s="170">
        <v>1</v>
      </c>
      <c r="BF765" s="171">
        <v>44045</v>
      </c>
      <c r="BG765" s="167">
        <v>10</v>
      </c>
      <c r="BH765" s="169"/>
    </row>
    <row r="766" spans="1:60" s="172" customFormat="1" x14ac:dyDescent="0.25">
      <c r="A766" s="164"/>
      <c r="B766" s="165"/>
      <c r="C766" s="128">
        <f t="shared" si="126"/>
        <v>1</v>
      </c>
      <c r="D766" s="166">
        <f t="shared" si="127"/>
        <v>1</v>
      </c>
      <c r="E766" s="167">
        <f t="shared" si="128"/>
        <v>50</v>
      </c>
      <c r="F766" s="167">
        <v>5</v>
      </c>
      <c r="G766" s="168">
        <v>44058</v>
      </c>
      <c r="H766" s="169"/>
      <c r="I766" s="170">
        <v>6</v>
      </c>
      <c r="J766" s="171">
        <v>44057</v>
      </c>
      <c r="K766" s="167">
        <v>5</v>
      </c>
      <c r="L766" s="169"/>
      <c r="M766" s="170"/>
      <c r="N766" s="171"/>
      <c r="O766" s="167">
        <v>0</v>
      </c>
      <c r="P766" s="169"/>
      <c r="Q766" s="170"/>
      <c r="R766" s="171"/>
      <c r="S766" s="167">
        <v>0</v>
      </c>
      <c r="T766" s="169"/>
      <c r="U766" s="170"/>
      <c r="V766" s="171"/>
      <c r="W766" s="167">
        <v>0</v>
      </c>
      <c r="X766" s="169"/>
      <c r="Y766" s="170">
        <v>5</v>
      </c>
      <c r="Z766" s="171">
        <v>44053</v>
      </c>
      <c r="AA766" s="167">
        <v>5</v>
      </c>
      <c r="AB766" s="169"/>
      <c r="AC766" s="170">
        <v>3</v>
      </c>
      <c r="AD766" s="171">
        <v>44052</v>
      </c>
      <c r="AE766" s="167">
        <v>5</v>
      </c>
      <c r="AF766" s="169"/>
      <c r="AG766" s="170">
        <v>1</v>
      </c>
      <c r="AH766" s="171">
        <v>44051</v>
      </c>
      <c r="AI766" s="167">
        <v>5</v>
      </c>
      <c r="AJ766" s="169"/>
      <c r="AK766" s="170">
        <v>1</v>
      </c>
      <c r="AL766" s="171">
        <v>44050</v>
      </c>
      <c r="AM766" s="167">
        <v>5</v>
      </c>
      <c r="AN766" s="169"/>
      <c r="AO766" s="170">
        <v>1</v>
      </c>
      <c r="AP766" s="171">
        <v>44049</v>
      </c>
      <c r="AQ766" s="167">
        <v>5</v>
      </c>
      <c r="AR766" s="169"/>
      <c r="AS766" s="170">
        <v>1</v>
      </c>
      <c r="AT766" s="171">
        <v>44048</v>
      </c>
      <c r="AU766" s="167">
        <v>5</v>
      </c>
      <c r="AV766" s="169"/>
      <c r="AW766" s="170">
        <v>1</v>
      </c>
      <c r="AX766" s="171">
        <v>44047</v>
      </c>
      <c r="AY766" s="167">
        <v>5</v>
      </c>
      <c r="AZ766" s="169"/>
      <c r="BA766" s="170">
        <v>1</v>
      </c>
      <c r="BB766" s="171">
        <v>44046</v>
      </c>
      <c r="BC766" s="167">
        <v>5</v>
      </c>
      <c r="BD766" s="169"/>
      <c r="BE766" s="170">
        <v>1</v>
      </c>
      <c r="BF766" s="171">
        <v>44045</v>
      </c>
      <c r="BG766" s="167">
        <v>5</v>
      </c>
      <c r="BH766" s="169"/>
    </row>
    <row r="767" spans="1:60" s="172" customFormat="1" x14ac:dyDescent="0.25">
      <c r="A767" s="164">
        <v>44058</v>
      </c>
      <c r="B767" s="165">
        <v>0.79166666666666663</v>
      </c>
      <c r="C767" s="128">
        <f t="shared" si="126"/>
        <v>3</v>
      </c>
      <c r="D767" s="166">
        <f t="shared" si="127"/>
        <v>3</v>
      </c>
      <c r="E767" s="167">
        <f t="shared" si="128"/>
        <v>195</v>
      </c>
      <c r="F767" s="167">
        <v>5</v>
      </c>
      <c r="G767" s="168">
        <v>44058</v>
      </c>
      <c r="H767" s="169"/>
      <c r="I767" s="170">
        <v>6</v>
      </c>
      <c r="J767" s="171">
        <v>44057</v>
      </c>
      <c r="K767" s="167">
        <v>15</v>
      </c>
      <c r="L767" s="169"/>
      <c r="M767" s="170">
        <v>8</v>
      </c>
      <c r="N767" s="171">
        <v>44056</v>
      </c>
      <c r="O767" s="167">
        <v>15</v>
      </c>
      <c r="P767" s="169"/>
      <c r="Q767" s="170">
        <v>8</v>
      </c>
      <c r="R767" s="171">
        <v>44055</v>
      </c>
      <c r="S767" s="167">
        <v>15</v>
      </c>
      <c r="T767" s="169"/>
      <c r="U767" s="170">
        <v>8</v>
      </c>
      <c r="V767" s="171">
        <v>44054</v>
      </c>
      <c r="W767" s="167">
        <v>15</v>
      </c>
      <c r="X767" s="169"/>
      <c r="Y767" s="170">
        <v>5</v>
      </c>
      <c r="Z767" s="171">
        <v>44053</v>
      </c>
      <c r="AA767" s="167">
        <v>15</v>
      </c>
      <c r="AB767" s="169"/>
      <c r="AC767" s="170">
        <v>3</v>
      </c>
      <c r="AD767" s="171">
        <v>44052</v>
      </c>
      <c r="AE767" s="167">
        <v>15</v>
      </c>
      <c r="AF767" s="169"/>
      <c r="AG767" s="170">
        <v>1</v>
      </c>
      <c r="AH767" s="171">
        <v>44051</v>
      </c>
      <c r="AI767" s="167">
        <v>15</v>
      </c>
      <c r="AJ767" s="169"/>
      <c r="AK767" s="170">
        <v>1</v>
      </c>
      <c r="AL767" s="171">
        <v>44050</v>
      </c>
      <c r="AM767" s="167">
        <v>15</v>
      </c>
      <c r="AN767" s="169"/>
      <c r="AO767" s="170">
        <v>1</v>
      </c>
      <c r="AP767" s="171">
        <v>44049</v>
      </c>
      <c r="AQ767" s="167">
        <v>15</v>
      </c>
      <c r="AR767" s="169"/>
      <c r="AS767" s="170">
        <v>1</v>
      </c>
      <c r="AT767" s="171">
        <v>44048</v>
      </c>
      <c r="AU767" s="167">
        <v>15</v>
      </c>
      <c r="AV767" s="169"/>
      <c r="AW767" s="170">
        <v>1</v>
      </c>
      <c r="AX767" s="171">
        <v>44047</v>
      </c>
      <c r="AY767" s="167">
        <v>15</v>
      </c>
      <c r="AZ767" s="169"/>
      <c r="BA767" s="170">
        <v>1</v>
      </c>
      <c r="BB767" s="171">
        <v>44046</v>
      </c>
      <c r="BC767" s="167">
        <v>15</v>
      </c>
      <c r="BD767" s="169"/>
      <c r="BE767" s="170">
        <v>1</v>
      </c>
      <c r="BF767" s="171">
        <v>44045</v>
      </c>
      <c r="BG767" s="167">
        <v>15</v>
      </c>
      <c r="BH767" s="169"/>
    </row>
    <row r="768" spans="1:60" s="172" customFormat="1" x14ac:dyDescent="0.25">
      <c r="A768" s="164"/>
      <c r="B768" s="165"/>
      <c r="C768" s="128">
        <f t="shared" si="126"/>
        <v>1</v>
      </c>
      <c r="D768" s="166">
        <f t="shared" si="127"/>
        <v>1</v>
      </c>
      <c r="E768" s="167">
        <f t="shared" si="128"/>
        <v>45</v>
      </c>
      <c r="F768" s="167">
        <v>5</v>
      </c>
      <c r="G768" s="168">
        <v>44058</v>
      </c>
      <c r="H768" s="169"/>
      <c r="I768" s="170">
        <v>6</v>
      </c>
      <c r="J768" s="171">
        <v>44057</v>
      </c>
      <c r="K768" s="167">
        <v>5</v>
      </c>
      <c r="L768" s="169"/>
      <c r="M768" s="170">
        <v>8</v>
      </c>
      <c r="N768" s="171">
        <v>44056</v>
      </c>
      <c r="O768" s="167">
        <v>5</v>
      </c>
      <c r="P768" s="169"/>
      <c r="Q768" s="170"/>
      <c r="R768" s="171"/>
      <c r="S768" s="167">
        <v>0</v>
      </c>
      <c r="T768" s="169"/>
      <c r="U768" s="170"/>
      <c r="V768" s="171"/>
      <c r="W768" s="167">
        <v>0</v>
      </c>
      <c r="X768" s="169"/>
      <c r="Y768" s="170"/>
      <c r="Z768" s="171"/>
      <c r="AA768" s="167">
        <v>0</v>
      </c>
      <c r="AB768" s="169"/>
      <c r="AC768" s="170"/>
      <c r="AD768" s="171"/>
      <c r="AE768" s="167">
        <v>0</v>
      </c>
      <c r="AF768" s="169"/>
      <c r="AG768" s="170">
        <v>1</v>
      </c>
      <c r="AH768" s="171">
        <v>44051</v>
      </c>
      <c r="AI768" s="167">
        <v>5</v>
      </c>
      <c r="AJ768" s="169"/>
      <c r="AK768" s="170">
        <v>1</v>
      </c>
      <c r="AL768" s="171">
        <v>44050</v>
      </c>
      <c r="AM768" s="167">
        <v>5</v>
      </c>
      <c r="AN768" s="169"/>
      <c r="AO768" s="170">
        <v>1</v>
      </c>
      <c r="AP768" s="171">
        <v>44049</v>
      </c>
      <c r="AQ768" s="167">
        <v>5</v>
      </c>
      <c r="AR768" s="169"/>
      <c r="AS768" s="170">
        <v>1</v>
      </c>
      <c r="AT768" s="171">
        <v>44048</v>
      </c>
      <c r="AU768" s="167">
        <v>5</v>
      </c>
      <c r="AV768" s="169"/>
      <c r="AW768" s="170">
        <v>1</v>
      </c>
      <c r="AX768" s="171">
        <v>44047</v>
      </c>
      <c r="AY768" s="167">
        <v>5</v>
      </c>
      <c r="AZ768" s="169"/>
      <c r="BA768" s="170">
        <v>1</v>
      </c>
      <c r="BB768" s="171">
        <v>44046</v>
      </c>
      <c r="BC768" s="167">
        <v>5</v>
      </c>
      <c r="BD768" s="169"/>
      <c r="BE768" s="170">
        <v>1</v>
      </c>
      <c r="BF768" s="171">
        <v>44045</v>
      </c>
      <c r="BG768" s="167">
        <v>5</v>
      </c>
      <c r="BH768" s="169"/>
    </row>
    <row r="769" spans="1:60" s="172" customFormat="1" ht="13.75" thickBot="1" x14ac:dyDescent="0.3">
      <c r="A769" s="164"/>
      <c r="B769" s="165"/>
      <c r="C769" s="144">
        <f t="shared" si="126"/>
        <v>1</v>
      </c>
      <c r="D769" s="166">
        <f t="shared" si="127"/>
        <v>1</v>
      </c>
      <c r="E769" s="167">
        <f t="shared" si="128"/>
        <v>15</v>
      </c>
      <c r="F769" s="167">
        <v>5</v>
      </c>
      <c r="G769" s="168">
        <v>44058</v>
      </c>
      <c r="H769" s="169"/>
      <c r="I769" s="170">
        <v>6</v>
      </c>
      <c r="J769" s="171">
        <v>44057</v>
      </c>
      <c r="K769" s="167">
        <v>5</v>
      </c>
      <c r="L769" s="169"/>
      <c r="M769" s="170">
        <v>8</v>
      </c>
      <c r="N769" s="171">
        <v>44056</v>
      </c>
      <c r="O769" s="167">
        <v>5</v>
      </c>
      <c r="P769" s="169"/>
      <c r="Q769" s="170">
        <v>8</v>
      </c>
      <c r="R769" s="171">
        <v>44055</v>
      </c>
      <c r="S769" s="167">
        <v>5</v>
      </c>
      <c r="T769" s="169"/>
      <c r="U769" s="170"/>
      <c r="V769" s="171"/>
      <c r="W769" s="167"/>
      <c r="X769" s="169"/>
      <c r="Y769" s="170"/>
      <c r="Z769" s="171"/>
      <c r="AA769" s="167"/>
      <c r="AB769" s="169"/>
      <c r="AC769" s="170"/>
      <c r="AD769" s="171"/>
      <c r="AE769" s="167"/>
      <c r="AF769" s="169"/>
      <c r="AG769" s="170"/>
      <c r="AH769" s="171"/>
      <c r="AI769" s="167"/>
      <c r="AJ769" s="169"/>
      <c r="AK769" s="170"/>
      <c r="AL769" s="171"/>
      <c r="AM769" s="167"/>
      <c r="AN769" s="169"/>
      <c r="AO769" s="170"/>
      <c r="AP769" s="171"/>
      <c r="AQ769" s="167"/>
      <c r="AR769" s="169"/>
      <c r="AS769" s="170"/>
      <c r="AT769" s="171"/>
      <c r="AU769" s="167"/>
      <c r="AV769" s="169"/>
      <c r="AW769" s="170"/>
      <c r="AX769" s="171"/>
      <c r="AY769" s="167"/>
      <c r="AZ769" s="169"/>
      <c r="BA769" s="170"/>
      <c r="BB769" s="171"/>
      <c r="BC769" s="167"/>
      <c r="BD769" s="169"/>
      <c r="BE769" s="170"/>
      <c r="BF769" s="171"/>
      <c r="BG769" s="167"/>
      <c r="BH769" s="169"/>
    </row>
    <row r="770" spans="1:60" s="181" customFormat="1" x14ac:dyDescent="0.25">
      <c r="A770" s="173">
        <v>44059</v>
      </c>
      <c r="B770" s="174">
        <v>0.29166666666666669</v>
      </c>
      <c r="C770" s="135">
        <f t="shared" si="126"/>
        <v>1</v>
      </c>
      <c r="D770" s="175">
        <f t="shared" si="127"/>
        <v>1</v>
      </c>
      <c r="E770" s="176">
        <f t="shared" si="128"/>
        <v>65</v>
      </c>
      <c r="F770" s="176">
        <v>5</v>
      </c>
      <c r="G770" s="177">
        <v>44058</v>
      </c>
      <c r="H770" s="178"/>
      <c r="I770" s="179">
        <v>6</v>
      </c>
      <c r="J770" s="180">
        <v>44057</v>
      </c>
      <c r="K770" s="176">
        <v>5</v>
      </c>
      <c r="L770" s="178"/>
      <c r="M770" s="179">
        <v>8</v>
      </c>
      <c r="N770" s="180">
        <v>44056</v>
      </c>
      <c r="O770" s="176">
        <v>5</v>
      </c>
      <c r="P770" s="178"/>
      <c r="Q770" s="179">
        <v>8</v>
      </c>
      <c r="R770" s="180">
        <v>44055</v>
      </c>
      <c r="S770" s="176">
        <v>5</v>
      </c>
      <c r="T770" s="178"/>
      <c r="U770" s="179">
        <v>8</v>
      </c>
      <c r="V770" s="180">
        <v>44054</v>
      </c>
      <c r="W770" s="176">
        <v>5</v>
      </c>
      <c r="X770" s="178"/>
      <c r="Y770" s="179">
        <v>5</v>
      </c>
      <c r="Z770" s="180">
        <v>44053</v>
      </c>
      <c r="AA770" s="176">
        <v>5</v>
      </c>
      <c r="AB770" s="178"/>
      <c r="AC770" s="179">
        <v>3</v>
      </c>
      <c r="AD770" s="180">
        <v>44052</v>
      </c>
      <c r="AE770" s="176">
        <v>5</v>
      </c>
      <c r="AF770" s="178"/>
      <c r="AG770" s="179">
        <v>1</v>
      </c>
      <c r="AH770" s="180">
        <v>44051</v>
      </c>
      <c r="AI770" s="176">
        <v>5</v>
      </c>
      <c r="AJ770" s="178"/>
      <c r="AK770" s="179">
        <v>1</v>
      </c>
      <c r="AL770" s="180">
        <v>44050</v>
      </c>
      <c r="AM770" s="176">
        <v>5</v>
      </c>
      <c r="AN770" s="178"/>
      <c r="AO770" s="179">
        <v>1</v>
      </c>
      <c r="AP770" s="180">
        <v>44049</v>
      </c>
      <c r="AQ770" s="176">
        <v>5</v>
      </c>
      <c r="AR770" s="178"/>
      <c r="AS770" s="179">
        <v>1</v>
      </c>
      <c r="AT770" s="180">
        <v>44048</v>
      </c>
      <c r="AU770" s="176">
        <v>5</v>
      </c>
      <c r="AV770" s="178"/>
      <c r="AW770" s="179">
        <v>1</v>
      </c>
      <c r="AX770" s="180">
        <v>44047</v>
      </c>
      <c r="AY770" s="176">
        <v>5</v>
      </c>
      <c r="AZ770" s="178"/>
      <c r="BA770" s="179">
        <v>1</v>
      </c>
      <c r="BB770" s="180">
        <v>44046</v>
      </c>
      <c r="BC770" s="176">
        <v>5</v>
      </c>
      <c r="BD770" s="178"/>
      <c r="BE770" s="179">
        <v>1</v>
      </c>
      <c r="BF770" s="180">
        <v>44045</v>
      </c>
      <c r="BG770" s="176">
        <v>5</v>
      </c>
      <c r="BH770" s="178"/>
    </row>
    <row r="771" spans="1:60" s="195" customFormat="1" x14ac:dyDescent="0.25">
      <c r="A771" s="189"/>
      <c r="B771" s="190"/>
      <c r="C771" s="144">
        <f t="shared" si="126"/>
        <v>1</v>
      </c>
      <c r="D771" s="191">
        <f t="shared" si="127"/>
        <v>1</v>
      </c>
      <c r="E771" s="192">
        <f t="shared" si="128"/>
        <v>60</v>
      </c>
      <c r="F771" s="192">
        <v>5</v>
      </c>
      <c r="G771" s="193">
        <v>44058</v>
      </c>
      <c r="H771" s="169"/>
      <c r="I771" s="170">
        <v>6</v>
      </c>
      <c r="J771" s="194">
        <v>44057</v>
      </c>
      <c r="K771" s="192">
        <v>5</v>
      </c>
      <c r="L771" s="169"/>
      <c r="M771" s="170">
        <v>8</v>
      </c>
      <c r="N771" s="194">
        <v>44056</v>
      </c>
      <c r="O771" s="192">
        <v>5</v>
      </c>
      <c r="P771" s="169"/>
      <c r="Q771" s="170">
        <v>8</v>
      </c>
      <c r="R771" s="194">
        <v>44055</v>
      </c>
      <c r="S771" s="192">
        <v>5</v>
      </c>
      <c r="T771" s="169"/>
      <c r="U771" s="170">
        <v>8</v>
      </c>
      <c r="V771" s="194">
        <v>44054</v>
      </c>
      <c r="W771" s="192">
        <v>5</v>
      </c>
      <c r="X771" s="169"/>
      <c r="Y771" s="170">
        <v>5</v>
      </c>
      <c r="Z771" s="194">
        <v>44053</v>
      </c>
      <c r="AA771" s="192">
        <v>5</v>
      </c>
      <c r="AB771" s="169"/>
      <c r="AC771" s="170">
        <v>3</v>
      </c>
      <c r="AD771" s="194">
        <v>44052</v>
      </c>
      <c r="AE771" s="192">
        <v>5</v>
      </c>
      <c r="AF771" s="169"/>
      <c r="AG771" s="170">
        <v>1</v>
      </c>
      <c r="AH771" s="194">
        <v>44051</v>
      </c>
      <c r="AI771" s="192">
        <v>5</v>
      </c>
      <c r="AJ771" s="169"/>
      <c r="AK771" s="170">
        <v>1</v>
      </c>
      <c r="AL771" s="194">
        <v>44050</v>
      </c>
      <c r="AM771" s="192">
        <v>5</v>
      </c>
      <c r="AN771" s="169"/>
      <c r="AO771" s="170">
        <v>1</v>
      </c>
      <c r="AP771" s="194">
        <v>44049</v>
      </c>
      <c r="AQ771" s="192">
        <v>5</v>
      </c>
      <c r="AR771" s="169"/>
      <c r="AS771" s="170">
        <v>1</v>
      </c>
      <c r="AT771" s="194">
        <v>44048</v>
      </c>
      <c r="AU771" s="192">
        <v>5</v>
      </c>
      <c r="AV771" s="169"/>
      <c r="AW771" s="170">
        <v>1</v>
      </c>
      <c r="AX771" s="194">
        <v>44047</v>
      </c>
      <c r="AY771" s="192">
        <v>5</v>
      </c>
      <c r="AZ771" s="169"/>
      <c r="BA771" s="170">
        <v>1</v>
      </c>
      <c r="BB771" s="194">
        <v>44046</v>
      </c>
      <c r="BC771" s="192">
        <v>5</v>
      </c>
      <c r="BD771" s="169"/>
      <c r="BE771" s="170"/>
      <c r="BF771" s="194"/>
      <c r="BG771" s="192"/>
      <c r="BH771" s="169"/>
    </row>
    <row r="772" spans="1:60" s="195" customFormat="1" x14ac:dyDescent="0.25">
      <c r="A772" s="189"/>
      <c r="B772" s="190"/>
      <c r="C772" s="144">
        <f t="shared" si="126"/>
        <v>1</v>
      </c>
      <c r="D772" s="191">
        <f t="shared" si="127"/>
        <v>1</v>
      </c>
      <c r="E772" s="192">
        <f t="shared" si="128"/>
        <v>60</v>
      </c>
      <c r="F772" s="192">
        <v>5</v>
      </c>
      <c r="G772" s="193">
        <v>44059</v>
      </c>
      <c r="H772" s="169"/>
      <c r="I772" s="170">
        <v>6</v>
      </c>
      <c r="J772" s="194">
        <v>44058</v>
      </c>
      <c r="K772" s="192">
        <v>5</v>
      </c>
      <c r="L772" s="169"/>
      <c r="M772" s="170">
        <v>8</v>
      </c>
      <c r="N772" s="194">
        <v>44057</v>
      </c>
      <c r="O772" s="192">
        <v>5</v>
      </c>
      <c r="P772" s="169"/>
      <c r="Q772" s="170">
        <v>8</v>
      </c>
      <c r="R772" s="194">
        <v>44056</v>
      </c>
      <c r="S772" s="192">
        <v>5</v>
      </c>
      <c r="T772" s="169"/>
      <c r="U772" s="170">
        <v>8</v>
      </c>
      <c r="V772" s="194">
        <v>44055</v>
      </c>
      <c r="W772" s="192">
        <v>5</v>
      </c>
      <c r="X772" s="169"/>
      <c r="Y772" s="170">
        <v>5</v>
      </c>
      <c r="Z772" s="194">
        <v>44054</v>
      </c>
      <c r="AA772" s="192">
        <v>5</v>
      </c>
      <c r="AB772" s="169"/>
      <c r="AC772" s="170">
        <v>3</v>
      </c>
      <c r="AD772" s="194">
        <v>44053</v>
      </c>
      <c r="AE772" s="192">
        <v>5</v>
      </c>
      <c r="AF772" s="169"/>
      <c r="AG772" s="170">
        <v>1</v>
      </c>
      <c r="AH772" s="194">
        <v>44052</v>
      </c>
      <c r="AI772" s="192">
        <v>5</v>
      </c>
      <c r="AJ772" s="169"/>
      <c r="AK772" s="170">
        <v>1</v>
      </c>
      <c r="AL772" s="194">
        <v>44051</v>
      </c>
      <c r="AM772" s="192">
        <v>5</v>
      </c>
      <c r="AN772" s="169"/>
      <c r="AO772" s="170"/>
      <c r="AP772" s="194"/>
      <c r="AQ772" s="192">
        <v>0</v>
      </c>
      <c r="AR772" s="169"/>
      <c r="AS772" s="170">
        <v>1</v>
      </c>
      <c r="AT772" s="194">
        <v>44049</v>
      </c>
      <c r="AU772" s="192">
        <v>5</v>
      </c>
      <c r="AV772" s="169"/>
      <c r="AW772" s="170">
        <v>1</v>
      </c>
      <c r="AX772" s="194">
        <v>44048</v>
      </c>
      <c r="AY772" s="192">
        <v>5</v>
      </c>
      <c r="AZ772" s="169"/>
      <c r="BA772" s="170">
        <v>1</v>
      </c>
      <c r="BB772" s="194">
        <v>44047</v>
      </c>
      <c r="BC772" s="192">
        <v>5</v>
      </c>
      <c r="BD772" s="169"/>
      <c r="BE772" s="170">
        <v>1</v>
      </c>
      <c r="BF772" s="194">
        <v>44046</v>
      </c>
      <c r="BG772" s="192">
        <v>5</v>
      </c>
      <c r="BH772" s="169"/>
    </row>
    <row r="773" spans="1:60" s="172" customFormat="1" x14ac:dyDescent="0.25">
      <c r="A773" s="164">
        <v>44059</v>
      </c>
      <c r="B773" s="165">
        <v>0.33333333333333331</v>
      </c>
      <c r="C773" s="128">
        <f t="shared" si="126"/>
        <v>3</v>
      </c>
      <c r="D773" s="166">
        <f t="shared" si="127"/>
        <v>3</v>
      </c>
      <c r="E773" s="167">
        <f t="shared" si="128"/>
        <v>195</v>
      </c>
      <c r="F773" s="167">
        <v>5</v>
      </c>
      <c r="G773" s="168">
        <v>44059</v>
      </c>
      <c r="H773" s="169"/>
      <c r="I773" s="170">
        <v>6</v>
      </c>
      <c r="J773" s="171">
        <v>44058</v>
      </c>
      <c r="K773" s="167">
        <v>15</v>
      </c>
      <c r="L773" s="169"/>
      <c r="M773" s="170">
        <v>8</v>
      </c>
      <c r="N773" s="171">
        <v>44057</v>
      </c>
      <c r="O773" s="167">
        <v>15</v>
      </c>
      <c r="P773" s="169"/>
      <c r="Q773" s="170">
        <v>8</v>
      </c>
      <c r="R773" s="171">
        <v>44056</v>
      </c>
      <c r="S773" s="167">
        <v>15</v>
      </c>
      <c r="T773" s="169"/>
      <c r="U773" s="170">
        <v>8</v>
      </c>
      <c r="V773" s="171">
        <v>44055</v>
      </c>
      <c r="W773" s="167">
        <v>15</v>
      </c>
      <c r="X773" s="169"/>
      <c r="Y773" s="170">
        <v>5</v>
      </c>
      <c r="Z773" s="171">
        <v>44054</v>
      </c>
      <c r="AA773" s="167">
        <v>15</v>
      </c>
      <c r="AB773" s="169"/>
      <c r="AC773" s="170">
        <v>3</v>
      </c>
      <c r="AD773" s="171">
        <v>44053</v>
      </c>
      <c r="AE773" s="167">
        <v>15</v>
      </c>
      <c r="AF773" s="169"/>
      <c r="AG773" s="170">
        <v>1</v>
      </c>
      <c r="AH773" s="171">
        <v>44052</v>
      </c>
      <c r="AI773" s="167">
        <v>15</v>
      </c>
      <c r="AJ773" s="169"/>
      <c r="AK773" s="170">
        <v>1</v>
      </c>
      <c r="AL773" s="171">
        <v>44051</v>
      </c>
      <c r="AM773" s="167">
        <v>15</v>
      </c>
      <c r="AN773" s="169"/>
      <c r="AO773" s="170">
        <v>1</v>
      </c>
      <c r="AP773" s="171">
        <v>44050</v>
      </c>
      <c r="AQ773" s="167">
        <v>15</v>
      </c>
      <c r="AR773" s="169"/>
      <c r="AS773" s="170">
        <v>1</v>
      </c>
      <c r="AT773" s="171">
        <v>44049</v>
      </c>
      <c r="AU773" s="167">
        <v>15</v>
      </c>
      <c r="AV773" s="169"/>
      <c r="AW773" s="170">
        <v>1</v>
      </c>
      <c r="AX773" s="171">
        <v>44048</v>
      </c>
      <c r="AY773" s="167">
        <v>15</v>
      </c>
      <c r="AZ773" s="169"/>
      <c r="BA773" s="170">
        <v>1</v>
      </c>
      <c r="BB773" s="171">
        <v>44047</v>
      </c>
      <c r="BC773" s="167">
        <v>15</v>
      </c>
      <c r="BD773" s="169"/>
      <c r="BE773" s="170">
        <v>1</v>
      </c>
      <c r="BF773" s="171">
        <v>44046</v>
      </c>
      <c r="BG773" s="167">
        <v>15</v>
      </c>
      <c r="BH773" s="169"/>
    </row>
    <row r="774" spans="1:60" s="172" customFormat="1" x14ac:dyDescent="0.25">
      <c r="A774" s="164">
        <v>44059</v>
      </c>
      <c r="B774" s="165">
        <v>0.375</v>
      </c>
      <c r="C774" s="128">
        <f t="shared" si="126"/>
        <v>3</v>
      </c>
      <c r="D774" s="166">
        <f t="shared" si="127"/>
        <v>3</v>
      </c>
      <c r="E774" s="167">
        <f t="shared" si="128"/>
        <v>195</v>
      </c>
      <c r="F774" s="167">
        <v>5</v>
      </c>
      <c r="G774" s="168">
        <v>44059</v>
      </c>
      <c r="H774" s="169"/>
      <c r="I774" s="170">
        <v>6</v>
      </c>
      <c r="J774" s="171">
        <v>44058</v>
      </c>
      <c r="K774" s="167">
        <v>15</v>
      </c>
      <c r="L774" s="169"/>
      <c r="M774" s="170">
        <v>8</v>
      </c>
      <c r="N774" s="171">
        <v>44057</v>
      </c>
      <c r="O774" s="167">
        <v>15</v>
      </c>
      <c r="P774" s="169"/>
      <c r="Q774" s="170">
        <v>8</v>
      </c>
      <c r="R774" s="171">
        <v>44056</v>
      </c>
      <c r="S774" s="167">
        <v>15</v>
      </c>
      <c r="T774" s="169"/>
      <c r="U774" s="170">
        <v>8</v>
      </c>
      <c r="V774" s="171">
        <v>44055</v>
      </c>
      <c r="W774" s="167">
        <v>15</v>
      </c>
      <c r="X774" s="169"/>
      <c r="Y774" s="170">
        <v>5</v>
      </c>
      <c r="Z774" s="171">
        <v>44054</v>
      </c>
      <c r="AA774" s="167">
        <v>15</v>
      </c>
      <c r="AB774" s="169"/>
      <c r="AC774" s="170">
        <v>3</v>
      </c>
      <c r="AD774" s="171">
        <v>44053</v>
      </c>
      <c r="AE774" s="167">
        <v>15</v>
      </c>
      <c r="AF774" s="169"/>
      <c r="AG774" s="170">
        <v>1</v>
      </c>
      <c r="AH774" s="171">
        <v>44052</v>
      </c>
      <c r="AI774" s="167">
        <v>15</v>
      </c>
      <c r="AJ774" s="169"/>
      <c r="AK774" s="170">
        <v>1</v>
      </c>
      <c r="AL774" s="171">
        <v>44051</v>
      </c>
      <c r="AM774" s="167">
        <v>15</v>
      </c>
      <c r="AN774" s="169"/>
      <c r="AO774" s="170">
        <v>1</v>
      </c>
      <c r="AP774" s="171">
        <v>44050</v>
      </c>
      <c r="AQ774" s="167">
        <v>15</v>
      </c>
      <c r="AR774" s="169"/>
      <c r="AS774" s="170">
        <v>1</v>
      </c>
      <c r="AT774" s="171">
        <v>44049</v>
      </c>
      <c r="AU774" s="167">
        <v>15</v>
      </c>
      <c r="AV774" s="169"/>
      <c r="AW774" s="170">
        <v>1</v>
      </c>
      <c r="AX774" s="171">
        <v>44048</v>
      </c>
      <c r="AY774" s="167">
        <v>15</v>
      </c>
      <c r="AZ774" s="169"/>
      <c r="BA774" s="170">
        <v>1</v>
      </c>
      <c r="BB774" s="171">
        <v>44047</v>
      </c>
      <c r="BC774" s="167">
        <v>15</v>
      </c>
      <c r="BD774" s="169"/>
      <c r="BE774" s="170">
        <v>1</v>
      </c>
      <c r="BF774" s="171">
        <v>44046</v>
      </c>
      <c r="BG774" s="167">
        <v>15</v>
      </c>
      <c r="BH774" s="169"/>
    </row>
    <row r="775" spans="1:60" s="172" customFormat="1" x14ac:dyDescent="0.25">
      <c r="A775" s="164"/>
      <c r="B775" s="165"/>
      <c r="C775" s="128">
        <f t="shared" si="126"/>
        <v>1</v>
      </c>
      <c r="D775" s="166">
        <f t="shared" si="127"/>
        <v>1</v>
      </c>
      <c r="E775" s="167">
        <f t="shared" si="128"/>
        <v>55</v>
      </c>
      <c r="F775" s="167">
        <v>5</v>
      </c>
      <c r="G775" s="168">
        <v>44059</v>
      </c>
      <c r="H775" s="169"/>
      <c r="I775" s="170">
        <v>6</v>
      </c>
      <c r="J775" s="171">
        <v>44058</v>
      </c>
      <c r="K775" s="167">
        <v>5</v>
      </c>
      <c r="L775" s="169"/>
      <c r="M775" s="170">
        <v>8</v>
      </c>
      <c r="N775" s="171">
        <v>44057</v>
      </c>
      <c r="O775" s="167">
        <v>5</v>
      </c>
      <c r="P775" s="169"/>
      <c r="Q775" s="170">
        <v>8</v>
      </c>
      <c r="R775" s="171">
        <v>44056</v>
      </c>
      <c r="S775" s="167">
        <v>5</v>
      </c>
      <c r="T775" s="169"/>
      <c r="U775" s="170">
        <v>8</v>
      </c>
      <c r="V775" s="171">
        <v>44055</v>
      </c>
      <c r="W775" s="167">
        <v>5</v>
      </c>
      <c r="X775" s="169"/>
      <c r="Y775" s="170">
        <v>5</v>
      </c>
      <c r="Z775" s="171">
        <v>44054</v>
      </c>
      <c r="AA775" s="167">
        <v>5</v>
      </c>
      <c r="AB775" s="169"/>
      <c r="AC775" s="170"/>
      <c r="AD775" s="171"/>
      <c r="AE775" s="167">
        <v>0</v>
      </c>
      <c r="AF775" s="169"/>
      <c r="AG775" s="170">
        <v>1</v>
      </c>
      <c r="AH775" s="171">
        <v>44052</v>
      </c>
      <c r="AI775" s="167">
        <v>5</v>
      </c>
      <c r="AJ775" s="169"/>
      <c r="AK775" s="170">
        <v>1</v>
      </c>
      <c r="AL775" s="171">
        <v>44051</v>
      </c>
      <c r="AM775" s="167">
        <v>5</v>
      </c>
      <c r="AN775" s="169"/>
      <c r="AO775" s="170"/>
      <c r="AP775" s="171"/>
      <c r="AQ775" s="167">
        <v>0</v>
      </c>
      <c r="AR775" s="169"/>
      <c r="AS775" s="170">
        <v>1</v>
      </c>
      <c r="AT775" s="171">
        <v>44049</v>
      </c>
      <c r="AU775" s="167">
        <v>5</v>
      </c>
      <c r="AV775" s="169"/>
      <c r="AW775" s="170">
        <v>1</v>
      </c>
      <c r="AX775" s="171">
        <v>44048</v>
      </c>
      <c r="AY775" s="167">
        <v>5</v>
      </c>
      <c r="AZ775" s="169"/>
      <c r="BA775" s="170">
        <v>1</v>
      </c>
      <c r="BB775" s="171">
        <v>44047</v>
      </c>
      <c r="BC775" s="167">
        <v>5</v>
      </c>
      <c r="BD775" s="169"/>
      <c r="BE775" s="170">
        <v>1</v>
      </c>
      <c r="BF775" s="171">
        <v>44046</v>
      </c>
      <c r="BG775" s="167">
        <v>5</v>
      </c>
      <c r="BH775" s="169"/>
    </row>
    <row r="776" spans="1:60" s="172" customFormat="1" x14ac:dyDescent="0.25">
      <c r="A776" s="164">
        <v>44059</v>
      </c>
      <c r="B776" s="165">
        <v>0.45833333333333331</v>
      </c>
      <c r="C776" s="128">
        <f t="shared" si="126"/>
        <v>5</v>
      </c>
      <c r="D776" s="166">
        <f t="shared" si="127"/>
        <v>5</v>
      </c>
      <c r="E776" s="167">
        <f t="shared" si="128"/>
        <v>325</v>
      </c>
      <c r="F776" s="167">
        <v>5</v>
      </c>
      <c r="G776" s="168">
        <v>44059</v>
      </c>
      <c r="H776" s="169"/>
      <c r="I776" s="170">
        <v>6</v>
      </c>
      <c r="J776" s="171">
        <v>44058</v>
      </c>
      <c r="K776" s="167">
        <v>25</v>
      </c>
      <c r="L776" s="169"/>
      <c r="M776" s="170">
        <v>8</v>
      </c>
      <c r="N776" s="171">
        <v>44057</v>
      </c>
      <c r="O776" s="167">
        <v>25</v>
      </c>
      <c r="P776" s="169"/>
      <c r="Q776" s="170">
        <v>8</v>
      </c>
      <c r="R776" s="171">
        <v>44056</v>
      </c>
      <c r="S776" s="167">
        <v>25</v>
      </c>
      <c r="T776" s="169"/>
      <c r="U776" s="170">
        <v>8</v>
      </c>
      <c r="V776" s="171">
        <v>44055</v>
      </c>
      <c r="W776" s="167">
        <v>25</v>
      </c>
      <c r="X776" s="169"/>
      <c r="Y776" s="170">
        <v>5</v>
      </c>
      <c r="Z776" s="171">
        <v>44054</v>
      </c>
      <c r="AA776" s="167">
        <v>25</v>
      </c>
      <c r="AB776" s="169"/>
      <c r="AC776" s="170">
        <v>3</v>
      </c>
      <c r="AD776" s="171">
        <v>44053</v>
      </c>
      <c r="AE776" s="167">
        <v>25</v>
      </c>
      <c r="AF776" s="169"/>
      <c r="AG776" s="170">
        <v>1</v>
      </c>
      <c r="AH776" s="171">
        <v>44052</v>
      </c>
      <c r="AI776" s="167">
        <v>25</v>
      </c>
      <c r="AJ776" s="169"/>
      <c r="AK776" s="170">
        <v>1</v>
      </c>
      <c r="AL776" s="171">
        <v>44051</v>
      </c>
      <c r="AM776" s="167">
        <v>25</v>
      </c>
      <c r="AN776" s="169"/>
      <c r="AO776" s="170">
        <v>1</v>
      </c>
      <c r="AP776" s="171">
        <v>44050</v>
      </c>
      <c r="AQ776" s="167">
        <v>25</v>
      </c>
      <c r="AR776" s="169"/>
      <c r="AS776" s="170">
        <v>1</v>
      </c>
      <c r="AT776" s="171">
        <v>44049</v>
      </c>
      <c r="AU776" s="167">
        <v>25</v>
      </c>
      <c r="AV776" s="169"/>
      <c r="AW776" s="170">
        <v>1</v>
      </c>
      <c r="AX776" s="171">
        <v>44048</v>
      </c>
      <c r="AY776" s="167">
        <v>25</v>
      </c>
      <c r="AZ776" s="169"/>
      <c r="BA776" s="170">
        <v>1</v>
      </c>
      <c r="BB776" s="171">
        <v>44047</v>
      </c>
      <c r="BC776" s="167">
        <v>25</v>
      </c>
      <c r="BD776" s="169"/>
      <c r="BE776" s="170">
        <v>1</v>
      </c>
      <c r="BF776" s="171">
        <v>44046</v>
      </c>
      <c r="BG776" s="167">
        <v>25</v>
      </c>
      <c r="BH776" s="169"/>
    </row>
    <row r="777" spans="1:60" s="172" customFormat="1" x14ac:dyDescent="0.25">
      <c r="A777" s="164"/>
      <c r="B777" s="165"/>
      <c r="C777" s="128">
        <f t="shared" si="126"/>
        <v>1</v>
      </c>
      <c r="D777" s="166">
        <f t="shared" si="127"/>
        <v>1</v>
      </c>
      <c r="E777" s="167">
        <f t="shared" si="128"/>
        <v>55</v>
      </c>
      <c r="F777" s="167">
        <v>5</v>
      </c>
      <c r="G777" s="168">
        <v>44059</v>
      </c>
      <c r="H777" s="169"/>
      <c r="I777" s="170">
        <v>6</v>
      </c>
      <c r="J777" s="171">
        <v>44058</v>
      </c>
      <c r="K777" s="167">
        <v>5</v>
      </c>
      <c r="L777" s="169"/>
      <c r="M777" s="170"/>
      <c r="N777" s="171"/>
      <c r="O777" s="167">
        <v>0</v>
      </c>
      <c r="P777" s="169"/>
      <c r="Q777" s="170">
        <v>8</v>
      </c>
      <c r="R777" s="171">
        <v>44056</v>
      </c>
      <c r="S777" s="167">
        <v>5</v>
      </c>
      <c r="T777" s="169"/>
      <c r="U777" s="170">
        <v>8</v>
      </c>
      <c r="V777" s="171">
        <v>44055</v>
      </c>
      <c r="W777" s="167">
        <v>5</v>
      </c>
      <c r="X777" s="169"/>
      <c r="Y777" s="170">
        <v>5</v>
      </c>
      <c r="Z777" s="171">
        <v>44054</v>
      </c>
      <c r="AA777" s="167">
        <v>5</v>
      </c>
      <c r="AB777" s="169"/>
      <c r="AC777" s="170">
        <v>3</v>
      </c>
      <c r="AD777" s="171">
        <v>44053</v>
      </c>
      <c r="AE777" s="167">
        <v>5</v>
      </c>
      <c r="AF777" s="169"/>
      <c r="AG777" s="170">
        <v>1</v>
      </c>
      <c r="AH777" s="171">
        <v>44052</v>
      </c>
      <c r="AI777" s="167">
        <v>5</v>
      </c>
      <c r="AJ777" s="169"/>
      <c r="AK777" s="170">
        <v>1</v>
      </c>
      <c r="AL777" s="171">
        <v>44051</v>
      </c>
      <c r="AM777" s="167">
        <v>5</v>
      </c>
      <c r="AN777" s="169"/>
      <c r="AO777" s="170">
        <v>1</v>
      </c>
      <c r="AP777" s="171">
        <v>44050</v>
      </c>
      <c r="AQ777" s="167">
        <v>5</v>
      </c>
      <c r="AR777" s="169"/>
      <c r="AS777" s="170">
        <v>1</v>
      </c>
      <c r="AT777" s="171">
        <v>44049</v>
      </c>
      <c r="AU777" s="167">
        <v>5</v>
      </c>
      <c r="AV777" s="169"/>
      <c r="AW777" s="170">
        <v>1</v>
      </c>
      <c r="AX777" s="171">
        <v>44048</v>
      </c>
      <c r="AY777" s="167">
        <v>5</v>
      </c>
      <c r="AZ777" s="169"/>
      <c r="BA777" s="170">
        <v>1</v>
      </c>
      <c r="BB777" s="171">
        <v>44047</v>
      </c>
      <c r="BC777" s="167">
        <v>5</v>
      </c>
      <c r="BD777" s="169"/>
      <c r="BE777" s="170"/>
      <c r="BF777" s="171"/>
      <c r="BG777" s="167"/>
      <c r="BH777" s="169"/>
    </row>
    <row r="778" spans="1:60" s="172" customFormat="1" x14ac:dyDescent="0.25">
      <c r="A778" s="164">
        <v>44059</v>
      </c>
      <c r="B778" s="165">
        <v>0.58333333333333337</v>
      </c>
      <c r="C778" s="128">
        <f t="shared" si="126"/>
        <v>2</v>
      </c>
      <c r="D778" s="166">
        <f t="shared" si="127"/>
        <v>2</v>
      </c>
      <c r="E778" s="167">
        <f t="shared" si="128"/>
        <v>130</v>
      </c>
      <c r="F778" s="167">
        <v>5</v>
      </c>
      <c r="G778" s="168">
        <v>44059</v>
      </c>
      <c r="H778" s="169"/>
      <c r="I778" s="170">
        <v>6</v>
      </c>
      <c r="J778" s="171">
        <v>44058</v>
      </c>
      <c r="K778" s="167">
        <v>10</v>
      </c>
      <c r="L778" s="169"/>
      <c r="M778" s="170">
        <v>8</v>
      </c>
      <c r="N778" s="171">
        <v>44057</v>
      </c>
      <c r="O778" s="167">
        <v>10</v>
      </c>
      <c r="P778" s="169"/>
      <c r="Q778" s="170">
        <v>8</v>
      </c>
      <c r="R778" s="171">
        <v>44056</v>
      </c>
      <c r="S778" s="167">
        <v>10</v>
      </c>
      <c r="T778" s="169"/>
      <c r="U778" s="170">
        <v>8</v>
      </c>
      <c r="V778" s="171">
        <v>44055</v>
      </c>
      <c r="W778" s="167">
        <v>10</v>
      </c>
      <c r="X778" s="169"/>
      <c r="Y778" s="170">
        <v>5</v>
      </c>
      <c r="Z778" s="171">
        <v>44054</v>
      </c>
      <c r="AA778" s="167">
        <v>10</v>
      </c>
      <c r="AB778" s="169"/>
      <c r="AC778" s="170">
        <v>3</v>
      </c>
      <c r="AD778" s="171">
        <v>44053</v>
      </c>
      <c r="AE778" s="167">
        <v>10</v>
      </c>
      <c r="AF778" s="169"/>
      <c r="AG778" s="170">
        <v>1</v>
      </c>
      <c r="AH778" s="171">
        <v>44052</v>
      </c>
      <c r="AI778" s="167">
        <v>10</v>
      </c>
      <c r="AJ778" s="169"/>
      <c r="AK778" s="170">
        <v>1</v>
      </c>
      <c r="AL778" s="171">
        <v>44051</v>
      </c>
      <c r="AM778" s="167">
        <v>10</v>
      </c>
      <c r="AN778" s="169"/>
      <c r="AO778" s="170">
        <v>1</v>
      </c>
      <c r="AP778" s="171">
        <v>44050</v>
      </c>
      <c r="AQ778" s="167">
        <v>10</v>
      </c>
      <c r="AR778" s="169"/>
      <c r="AS778" s="170">
        <v>1</v>
      </c>
      <c r="AT778" s="171">
        <v>44049</v>
      </c>
      <c r="AU778" s="167">
        <v>10</v>
      </c>
      <c r="AV778" s="169"/>
      <c r="AW778" s="170">
        <v>1</v>
      </c>
      <c r="AX778" s="171">
        <v>44048</v>
      </c>
      <c r="AY778" s="167">
        <v>10</v>
      </c>
      <c r="AZ778" s="169"/>
      <c r="BA778" s="170">
        <v>1</v>
      </c>
      <c r="BB778" s="171">
        <v>44047</v>
      </c>
      <c r="BC778" s="167">
        <v>10</v>
      </c>
      <c r="BD778" s="169"/>
      <c r="BE778" s="170">
        <v>1</v>
      </c>
      <c r="BF778" s="171">
        <v>44046</v>
      </c>
      <c r="BG778" s="167">
        <v>10</v>
      </c>
      <c r="BH778" s="169"/>
    </row>
    <row r="779" spans="1:60" s="172" customFormat="1" x14ac:dyDescent="0.25">
      <c r="A779" s="164"/>
      <c r="B779" s="165"/>
      <c r="C779" s="128">
        <f t="shared" si="126"/>
        <v>1</v>
      </c>
      <c r="D779" s="166">
        <f t="shared" si="127"/>
        <v>1</v>
      </c>
      <c r="E779" s="167">
        <f t="shared" si="128"/>
        <v>35</v>
      </c>
      <c r="F779" s="167">
        <v>5</v>
      </c>
      <c r="G779" s="168">
        <v>44059</v>
      </c>
      <c r="H779" s="169"/>
      <c r="I779" s="170">
        <v>6</v>
      </c>
      <c r="J779" s="171">
        <v>44058</v>
      </c>
      <c r="K779" s="167">
        <v>5</v>
      </c>
      <c r="L779" s="169"/>
      <c r="M779" s="170">
        <v>8</v>
      </c>
      <c r="N779" s="171">
        <v>44057</v>
      </c>
      <c r="O779" s="167">
        <v>5</v>
      </c>
      <c r="P779" s="169"/>
      <c r="Q779" s="170">
        <v>8</v>
      </c>
      <c r="R779" s="171">
        <v>44056</v>
      </c>
      <c r="S779" s="167">
        <v>5</v>
      </c>
      <c r="T779" s="169"/>
      <c r="U779" s="170">
        <v>8</v>
      </c>
      <c r="V779" s="171">
        <v>44055</v>
      </c>
      <c r="W779" s="167">
        <v>5</v>
      </c>
      <c r="X779" s="169"/>
      <c r="Y779" s="170">
        <v>5</v>
      </c>
      <c r="Z779" s="171">
        <v>44054</v>
      </c>
      <c r="AA779" s="167">
        <v>5</v>
      </c>
      <c r="AB779" s="169"/>
      <c r="AC779" s="170">
        <v>3</v>
      </c>
      <c r="AD779" s="171">
        <v>44053</v>
      </c>
      <c r="AE779" s="167">
        <v>5</v>
      </c>
      <c r="AF779" s="169"/>
      <c r="AG779" s="170">
        <v>1</v>
      </c>
      <c r="AH779" s="171">
        <v>44052</v>
      </c>
      <c r="AI779" s="167">
        <v>5</v>
      </c>
      <c r="AJ779" s="169"/>
      <c r="AK779" s="170"/>
      <c r="AL779" s="171"/>
      <c r="AM779" s="167"/>
      <c r="AN779" s="169"/>
      <c r="AO779" s="170"/>
      <c r="AP779" s="171"/>
      <c r="AQ779" s="167"/>
      <c r="AR779" s="169"/>
      <c r="AS779" s="170"/>
      <c r="AT779" s="171"/>
      <c r="AU779" s="167"/>
      <c r="AV779" s="169"/>
      <c r="AW779" s="170"/>
      <c r="AX779" s="171"/>
      <c r="AY779" s="167"/>
      <c r="AZ779" s="169"/>
      <c r="BA779" s="170"/>
      <c r="BB779" s="171"/>
      <c r="BC779" s="167"/>
      <c r="BD779" s="169"/>
      <c r="BE779" s="170"/>
      <c r="BF779" s="171"/>
      <c r="BG779" s="167"/>
      <c r="BH779" s="169"/>
    </row>
    <row r="780" spans="1:60" s="172" customFormat="1" x14ac:dyDescent="0.25">
      <c r="A780" s="164"/>
      <c r="B780" s="165"/>
      <c r="C780" s="144">
        <f t="shared" si="126"/>
        <v>2</v>
      </c>
      <c r="D780" s="166">
        <f t="shared" si="127"/>
        <v>2</v>
      </c>
      <c r="E780" s="167">
        <f t="shared" si="128"/>
        <v>20</v>
      </c>
      <c r="F780" s="167">
        <v>5</v>
      </c>
      <c r="G780" s="168">
        <v>44059</v>
      </c>
      <c r="H780" s="169"/>
      <c r="I780" s="170">
        <v>6</v>
      </c>
      <c r="J780" s="171">
        <v>44058</v>
      </c>
      <c r="K780" s="167">
        <v>10</v>
      </c>
      <c r="L780" s="169"/>
      <c r="M780" s="170">
        <v>8</v>
      </c>
      <c r="N780" s="171">
        <v>44057</v>
      </c>
      <c r="O780" s="167">
        <v>10</v>
      </c>
      <c r="P780" s="169"/>
      <c r="Q780" s="170"/>
      <c r="R780" s="171"/>
      <c r="S780" s="167"/>
      <c r="T780" s="169"/>
      <c r="U780" s="170"/>
      <c r="V780" s="171"/>
      <c r="W780" s="167"/>
      <c r="X780" s="169"/>
      <c r="Y780" s="170"/>
      <c r="Z780" s="171"/>
      <c r="AA780" s="167"/>
      <c r="AB780" s="169"/>
      <c r="AC780" s="170"/>
      <c r="AD780" s="171"/>
      <c r="AE780" s="167"/>
      <c r="AF780" s="169"/>
      <c r="AG780" s="170"/>
      <c r="AH780" s="171"/>
      <c r="AI780" s="167"/>
      <c r="AJ780" s="169"/>
      <c r="AK780" s="170"/>
      <c r="AL780" s="171"/>
      <c r="AM780" s="167"/>
      <c r="AN780" s="169"/>
      <c r="AO780" s="170"/>
      <c r="AP780" s="171"/>
      <c r="AQ780" s="167"/>
      <c r="AR780" s="169"/>
      <c r="AS780" s="170"/>
      <c r="AT780" s="171"/>
      <c r="AU780" s="167"/>
      <c r="AV780" s="169"/>
      <c r="AW780" s="170"/>
      <c r="AX780" s="171"/>
      <c r="AY780" s="167"/>
      <c r="AZ780" s="169"/>
      <c r="BA780" s="170"/>
      <c r="BB780" s="171"/>
      <c r="BC780" s="167"/>
      <c r="BD780" s="169"/>
      <c r="BE780" s="170"/>
      <c r="BF780" s="171"/>
      <c r="BG780" s="167"/>
      <c r="BH780" s="169"/>
    </row>
    <row r="781" spans="1:60" s="172" customFormat="1" x14ac:dyDescent="0.25">
      <c r="A781" s="164"/>
      <c r="B781" s="165"/>
      <c r="C781" s="144">
        <f t="shared" si="126"/>
        <v>1</v>
      </c>
      <c r="D781" s="166">
        <f t="shared" si="127"/>
        <v>1</v>
      </c>
      <c r="E781" s="167">
        <f t="shared" si="128"/>
        <v>5</v>
      </c>
      <c r="F781" s="167">
        <v>5</v>
      </c>
      <c r="G781" s="168">
        <v>44059</v>
      </c>
      <c r="H781" s="169"/>
      <c r="I781" s="170">
        <v>6</v>
      </c>
      <c r="J781" s="171">
        <v>44058</v>
      </c>
      <c r="K781" s="167">
        <v>5</v>
      </c>
      <c r="L781" s="169"/>
      <c r="M781" s="170"/>
      <c r="N781" s="171"/>
      <c r="O781" s="167"/>
      <c r="P781" s="169"/>
      <c r="Q781" s="170"/>
      <c r="R781" s="171"/>
      <c r="S781" s="167"/>
      <c r="T781" s="169"/>
      <c r="U781" s="170"/>
      <c r="V781" s="171"/>
      <c r="W781" s="167"/>
      <c r="X781" s="169"/>
      <c r="Y781" s="170"/>
      <c r="Z781" s="171"/>
      <c r="AA781" s="167"/>
      <c r="AB781" s="169"/>
      <c r="AC781" s="170"/>
      <c r="AD781" s="171"/>
      <c r="AE781" s="167"/>
      <c r="AF781" s="169"/>
      <c r="AG781" s="170"/>
      <c r="AH781" s="171"/>
      <c r="AI781" s="167"/>
      <c r="AJ781" s="169"/>
      <c r="AK781" s="170"/>
      <c r="AL781" s="171"/>
      <c r="AM781" s="167"/>
      <c r="AN781" s="169"/>
      <c r="AO781" s="170"/>
      <c r="AP781" s="171"/>
      <c r="AQ781" s="167"/>
      <c r="AR781" s="169"/>
      <c r="AS781" s="170"/>
      <c r="AT781" s="171"/>
      <c r="AU781" s="167"/>
      <c r="AV781" s="169"/>
      <c r="AW781" s="170"/>
      <c r="AX781" s="171"/>
      <c r="AY781" s="167"/>
      <c r="AZ781" s="169"/>
      <c r="BA781" s="170"/>
      <c r="BB781" s="171"/>
      <c r="BC781" s="167"/>
      <c r="BD781" s="169"/>
      <c r="BE781" s="170"/>
      <c r="BF781" s="171"/>
      <c r="BG781" s="167"/>
      <c r="BH781" s="169"/>
    </row>
    <row r="782" spans="1:60" s="172" customFormat="1" x14ac:dyDescent="0.25">
      <c r="A782" s="164">
        <v>44059</v>
      </c>
      <c r="B782" s="165">
        <v>0.625</v>
      </c>
      <c r="C782" s="128">
        <f t="shared" ref="C782:C787" si="129">K782/F782</f>
        <v>2</v>
      </c>
      <c r="D782" s="166">
        <f t="shared" ref="D782:D804" si="130">C782</f>
        <v>2</v>
      </c>
      <c r="E782" s="167">
        <f t="shared" ref="E782:E789" si="131">SUM(K782,O782,S782,W782,AA782,AE782,AI782,AM782,AQ782,AU782,AY782,BC782,BG782)</f>
        <v>130</v>
      </c>
      <c r="F782" s="167">
        <v>5</v>
      </c>
      <c r="G782" s="168">
        <v>44059</v>
      </c>
      <c r="H782" s="169"/>
      <c r="I782" s="170">
        <v>6</v>
      </c>
      <c r="J782" s="171">
        <v>44058</v>
      </c>
      <c r="K782" s="167">
        <v>10</v>
      </c>
      <c r="L782" s="169"/>
      <c r="M782" s="170">
        <v>8</v>
      </c>
      <c r="N782" s="171">
        <v>44057</v>
      </c>
      <c r="O782" s="167">
        <v>10</v>
      </c>
      <c r="P782" s="169"/>
      <c r="Q782" s="170">
        <v>8</v>
      </c>
      <c r="R782" s="171">
        <v>44056</v>
      </c>
      <c r="S782" s="167">
        <v>10</v>
      </c>
      <c r="T782" s="169"/>
      <c r="U782" s="170">
        <v>8</v>
      </c>
      <c r="V782" s="171">
        <v>44055</v>
      </c>
      <c r="W782" s="167">
        <v>10</v>
      </c>
      <c r="X782" s="169"/>
      <c r="Y782" s="170">
        <v>5</v>
      </c>
      <c r="Z782" s="171">
        <v>44054</v>
      </c>
      <c r="AA782" s="167">
        <v>10</v>
      </c>
      <c r="AB782" s="169"/>
      <c r="AC782" s="170">
        <v>3</v>
      </c>
      <c r="AD782" s="171">
        <v>44053</v>
      </c>
      <c r="AE782" s="167">
        <v>10</v>
      </c>
      <c r="AF782" s="169"/>
      <c r="AG782" s="170">
        <v>1</v>
      </c>
      <c r="AH782" s="171">
        <v>44052</v>
      </c>
      <c r="AI782" s="167">
        <v>10</v>
      </c>
      <c r="AJ782" s="169"/>
      <c r="AK782" s="170">
        <v>1</v>
      </c>
      <c r="AL782" s="171">
        <v>44051</v>
      </c>
      <c r="AM782" s="167">
        <v>10</v>
      </c>
      <c r="AN782" s="169"/>
      <c r="AO782" s="170">
        <v>1</v>
      </c>
      <c r="AP782" s="171">
        <v>44050</v>
      </c>
      <c r="AQ782" s="167">
        <v>10</v>
      </c>
      <c r="AR782" s="169"/>
      <c r="AS782" s="170">
        <v>1</v>
      </c>
      <c r="AT782" s="171">
        <v>44049</v>
      </c>
      <c r="AU782" s="167">
        <v>10</v>
      </c>
      <c r="AV782" s="169"/>
      <c r="AW782" s="170">
        <v>1</v>
      </c>
      <c r="AX782" s="171">
        <v>44048</v>
      </c>
      <c r="AY782" s="167">
        <v>10</v>
      </c>
      <c r="AZ782" s="169"/>
      <c r="BA782" s="170">
        <v>1</v>
      </c>
      <c r="BB782" s="171">
        <v>44047</v>
      </c>
      <c r="BC782" s="167">
        <v>10</v>
      </c>
      <c r="BD782" s="169"/>
      <c r="BE782" s="170">
        <v>1</v>
      </c>
      <c r="BF782" s="171">
        <v>44046</v>
      </c>
      <c r="BG782" s="167">
        <v>10</v>
      </c>
      <c r="BH782" s="169"/>
    </row>
    <row r="783" spans="1:60" s="172" customFormat="1" x14ac:dyDescent="0.25">
      <c r="A783" s="164"/>
      <c r="B783" s="165"/>
      <c r="C783" s="128">
        <f t="shared" si="129"/>
        <v>1</v>
      </c>
      <c r="D783" s="166">
        <f t="shared" si="130"/>
        <v>1</v>
      </c>
      <c r="E783" s="167">
        <f t="shared" si="131"/>
        <v>15</v>
      </c>
      <c r="F783" s="167">
        <v>5</v>
      </c>
      <c r="G783" s="168">
        <v>44059</v>
      </c>
      <c r="H783" s="169"/>
      <c r="I783" s="170">
        <v>6</v>
      </c>
      <c r="J783" s="171">
        <v>44058</v>
      </c>
      <c r="K783" s="167">
        <v>5</v>
      </c>
      <c r="L783" s="169"/>
      <c r="M783" s="170">
        <v>8</v>
      </c>
      <c r="N783" s="171">
        <v>44057</v>
      </c>
      <c r="O783" s="167">
        <v>5</v>
      </c>
      <c r="P783" s="169"/>
      <c r="Q783" s="170">
        <v>8</v>
      </c>
      <c r="R783" s="171">
        <v>44056</v>
      </c>
      <c r="S783" s="167">
        <v>5</v>
      </c>
      <c r="T783" s="169"/>
      <c r="U783" s="170"/>
      <c r="V783" s="171"/>
      <c r="W783" s="167"/>
      <c r="X783" s="169"/>
      <c r="Y783" s="170"/>
      <c r="Z783" s="171"/>
      <c r="AA783" s="167"/>
      <c r="AB783" s="169"/>
      <c r="AC783" s="170"/>
      <c r="AD783" s="171"/>
      <c r="AE783" s="167"/>
      <c r="AF783" s="169"/>
      <c r="AG783" s="170"/>
      <c r="AH783" s="171"/>
      <c r="AI783" s="167"/>
      <c r="AJ783" s="169"/>
      <c r="AK783" s="170"/>
      <c r="AL783" s="171"/>
      <c r="AM783" s="167"/>
      <c r="AN783" s="169"/>
      <c r="AO783" s="170"/>
      <c r="AP783" s="171"/>
      <c r="AQ783" s="167"/>
      <c r="AR783" s="169"/>
      <c r="AS783" s="170"/>
      <c r="AT783" s="171"/>
      <c r="AU783" s="167"/>
      <c r="AV783" s="169"/>
      <c r="AW783" s="170"/>
      <c r="AX783" s="171"/>
      <c r="AY783" s="167"/>
      <c r="AZ783" s="169"/>
      <c r="BA783" s="170"/>
      <c r="BB783" s="171"/>
      <c r="BC783" s="167"/>
      <c r="BD783" s="169"/>
      <c r="BE783" s="170"/>
      <c r="BF783" s="171"/>
      <c r="BG783" s="167"/>
      <c r="BH783" s="169"/>
    </row>
    <row r="784" spans="1:60" s="172" customFormat="1" x14ac:dyDescent="0.25">
      <c r="A784" s="164">
        <v>44059</v>
      </c>
      <c r="B784" s="165">
        <v>0.70833333333333337</v>
      </c>
      <c r="C784" s="128">
        <f t="shared" si="129"/>
        <v>3</v>
      </c>
      <c r="D784" s="166">
        <f t="shared" si="130"/>
        <v>3</v>
      </c>
      <c r="E784" s="167">
        <f t="shared" si="131"/>
        <v>195</v>
      </c>
      <c r="F784" s="167">
        <v>5</v>
      </c>
      <c r="G784" s="168">
        <v>44059</v>
      </c>
      <c r="H784" s="169"/>
      <c r="I784" s="170">
        <v>6</v>
      </c>
      <c r="J784" s="171">
        <v>44058</v>
      </c>
      <c r="K784" s="167">
        <v>15</v>
      </c>
      <c r="L784" s="169"/>
      <c r="M784" s="170">
        <v>8</v>
      </c>
      <c r="N784" s="171">
        <v>44057</v>
      </c>
      <c r="O784" s="167">
        <v>15</v>
      </c>
      <c r="P784" s="169"/>
      <c r="Q784" s="170">
        <v>8</v>
      </c>
      <c r="R784" s="171">
        <v>44056</v>
      </c>
      <c r="S784" s="167">
        <v>15</v>
      </c>
      <c r="T784" s="169"/>
      <c r="U784" s="170">
        <v>8</v>
      </c>
      <c r="V784" s="171">
        <v>44055</v>
      </c>
      <c r="W784" s="167">
        <v>15</v>
      </c>
      <c r="X784" s="169"/>
      <c r="Y784" s="170">
        <v>5</v>
      </c>
      <c r="Z784" s="171">
        <v>44054</v>
      </c>
      <c r="AA784" s="167">
        <v>15</v>
      </c>
      <c r="AB784" s="169"/>
      <c r="AC784" s="170">
        <v>3</v>
      </c>
      <c r="AD784" s="171">
        <v>44053</v>
      </c>
      <c r="AE784" s="167">
        <v>15</v>
      </c>
      <c r="AF784" s="169"/>
      <c r="AG784" s="170">
        <v>1</v>
      </c>
      <c r="AH784" s="171">
        <v>44052</v>
      </c>
      <c r="AI784" s="167">
        <v>15</v>
      </c>
      <c r="AJ784" s="169"/>
      <c r="AK784" s="170">
        <v>1</v>
      </c>
      <c r="AL784" s="171">
        <v>44051</v>
      </c>
      <c r="AM784" s="167">
        <v>15</v>
      </c>
      <c r="AN784" s="169"/>
      <c r="AO784" s="170">
        <v>1</v>
      </c>
      <c r="AP784" s="171">
        <v>44050</v>
      </c>
      <c r="AQ784" s="167">
        <v>15</v>
      </c>
      <c r="AR784" s="169"/>
      <c r="AS784" s="170">
        <v>1</v>
      </c>
      <c r="AT784" s="171">
        <v>44049</v>
      </c>
      <c r="AU784" s="167">
        <v>15</v>
      </c>
      <c r="AV784" s="169"/>
      <c r="AW784" s="170">
        <v>1</v>
      </c>
      <c r="AX784" s="171">
        <v>44048</v>
      </c>
      <c r="AY784" s="167">
        <v>15</v>
      </c>
      <c r="AZ784" s="169"/>
      <c r="BA784" s="170">
        <v>1</v>
      </c>
      <c r="BB784" s="171">
        <v>44047</v>
      </c>
      <c r="BC784" s="167">
        <v>15</v>
      </c>
      <c r="BD784" s="169"/>
      <c r="BE784" s="170">
        <v>1</v>
      </c>
      <c r="BF784" s="171">
        <v>44046</v>
      </c>
      <c r="BG784" s="167">
        <v>15</v>
      </c>
      <c r="BH784" s="169"/>
    </row>
    <row r="785" spans="1:60" s="172" customFormat="1" x14ac:dyDescent="0.25">
      <c r="A785" s="164"/>
      <c r="B785" s="165"/>
      <c r="C785" s="128">
        <f t="shared" si="129"/>
        <v>1</v>
      </c>
      <c r="D785" s="166">
        <f t="shared" si="130"/>
        <v>1</v>
      </c>
      <c r="E785" s="167">
        <f t="shared" si="131"/>
        <v>30</v>
      </c>
      <c r="F785" s="167">
        <v>5</v>
      </c>
      <c r="G785" s="168">
        <v>44059</v>
      </c>
      <c r="H785" s="169"/>
      <c r="I785" s="170">
        <v>6</v>
      </c>
      <c r="J785" s="171">
        <v>44058</v>
      </c>
      <c r="K785" s="167">
        <v>5</v>
      </c>
      <c r="L785" s="169"/>
      <c r="M785" s="170">
        <v>8</v>
      </c>
      <c r="N785" s="171">
        <v>44057</v>
      </c>
      <c r="O785" s="167">
        <v>5</v>
      </c>
      <c r="P785" s="169"/>
      <c r="Q785" s="170">
        <v>8</v>
      </c>
      <c r="R785" s="171">
        <v>44056</v>
      </c>
      <c r="S785" s="167">
        <v>5</v>
      </c>
      <c r="T785" s="169"/>
      <c r="U785" s="170"/>
      <c r="V785" s="171"/>
      <c r="W785" s="167">
        <v>0</v>
      </c>
      <c r="X785" s="169"/>
      <c r="Y785" s="170"/>
      <c r="Z785" s="171"/>
      <c r="AA785" s="167">
        <v>0</v>
      </c>
      <c r="AB785" s="169"/>
      <c r="AC785" s="170"/>
      <c r="AD785" s="171"/>
      <c r="AE785" s="167">
        <v>0</v>
      </c>
      <c r="AF785" s="169"/>
      <c r="AG785" s="170">
        <v>1</v>
      </c>
      <c r="AH785" s="171">
        <v>44052</v>
      </c>
      <c r="AI785" s="167">
        <v>5</v>
      </c>
      <c r="AJ785" s="169"/>
      <c r="AK785" s="170">
        <v>1</v>
      </c>
      <c r="AL785" s="171">
        <v>44051</v>
      </c>
      <c r="AM785" s="167">
        <v>5</v>
      </c>
      <c r="AN785" s="169"/>
      <c r="AO785" s="170">
        <v>1</v>
      </c>
      <c r="AP785" s="171">
        <v>44050</v>
      </c>
      <c r="AQ785" s="167">
        <v>5</v>
      </c>
      <c r="AR785" s="169"/>
      <c r="AS785" s="170"/>
      <c r="AT785" s="171"/>
      <c r="AU785" s="167"/>
      <c r="AV785" s="169"/>
      <c r="AW785" s="170"/>
      <c r="AX785" s="171"/>
      <c r="AY785" s="167"/>
      <c r="AZ785" s="169"/>
      <c r="BA785" s="170"/>
      <c r="BB785" s="171"/>
      <c r="BC785" s="167"/>
      <c r="BD785" s="169"/>
      <c r="BE785" s="170"/>
      <c r="BF785" s="171"/>
      <c r="BG785" s="167"/>
      <c r="BH785" s="169"/>
    </row>
    <row r="786" spans="1:60" s="172" customFormat="1" x14ac:dyDescent="0.25">
      <c r="A786" s="164">
        <v>44059</v>
      </c>
      <c r="B786" s="165">
        <v>0.83333333333333337</v>
      </c>
      <c r="C786" s="128">
        <f t="shared" si="129"/>
        <v>3</v>
      </c>
      <c r="D786" s="166">
        <f t="shared" si="130"/>
        <v>3</v>
      </c>
      <c r="E786" s="167">
        <f t="shared" si="131"/>
        <v>195</v>
      </c>
      <c r="F786" s="167">
        <v>5</v>
      </c>
      <c r="G786" s="168">
        <v>44059</v>
      </c>
      <c r="H786" s="169"/>
      <c r="I786" s="170">
        <v>6</v>
      </c>
      <c r="J786" s="171">
        <v>44058</v>
      </c>
      <c r="K786" s="167">
        <v>15</v>
      </c>
      <c r="L786" s="169"/>
      <c r="M786" s="170">
        <v>8</v>
      </c>
      <c r="N786" s="171">
        <v>44057</v>
      </c>
      <c r="O786" s="167">
        <v>15</v>
      </c>
      <c r="P786" s="169"/>
      <c r="Q786" s="170">
        <v>8</v>
      </c>
      <c r="R786" s="171">
        <v>44056</v>
      </c>
      <c r="S786" s="167">
        <v>15</v>
      </c>
      <c r="T786" s="169"/>
      <c r="U786" s="170">
        <v>8</v>
      </c>
      <c r="V786" s="171">
        <v>44055</v>
      </c>
      <c r="W786" s="167">
        <v>15</v>
      </c>
      <c r="X786" s="169"/>
      <c r="Y786" s="170">
        <v>5</v>
      </c>
      <c r="Z786" s="171">
        <v>44054</v>
      </c>
      <c r="AA786" s="167">
        <v>15</v>
      </c>
      <c r="AB786" s="169"/>
      <c r="AC786" s="170">
        <v>3</v>
      </c>
      <c r="AD786" s="171">
        <v>44053</v>
      </c>
      <c r="AE786" s="167">
        <v>15</v>
      </c>
      <c r="AF786" s="169"/>
      <c r="AG786" s="170">
        <v>1</v>
      </c>
      <c r="AH786" s="171">
        <v>44052</v>
      </c>
      <c r="AI786" s="167">
        <v>15</v>
      </c>
      <c r="AJ786" s="169"/>
      <c r="AK786" s="170">
        <v>1</v>
      </c>
      <c r="AL786" s="171">
        <v>44051</v>
      </c>
      <c r="AM786" s="167">
        <v>15</v>
      </c>
      <c r="AN786" s="169"/>
      <c r="AO786" s="170">
        <v>1</v>
      </c>
      <c r="AP786" s="171">
        <v>44050</v>
      </c>
      <c r="AQ786" s="167">
        <v>15</v>
      </c>
      <c r="AR786" s="169"/>
      <c r="AS786" s="170">
        <v>1</v>
      </c>
      <c r="AT786" s="171">
        <v>44049</v>
      </c>
      <c r="AU786" s="167">
        <v>15</v>
      </c>
      <c r="AV786" s="169"/>
      <c r="AW786" s="170">
        <v>1</v>
      </c>
      <c r="AX786" s="171">
        <v>44048</v>
      </c>
      <c r="AY786" s="167">
        <v>15</v>
      </c>
      <c r="AZ786" s="169"/>
      <c r="BA786" s="170">
        <v>1</v>
      </c>
      <c r="BB786" s="171">
        <v>44047</v>
      </c>
      <c r="BC786" s="167">
        <v>15</v>
      </c>
      <c r="BD786" s="169"/>
      <c r="BE786" s="170">
        <v>1</v>
      </c>
      <c r="BF786" s="171">
        <v>44046</v>
      </c>
      <c r="BG786" s="167">
        <v>15</v>
      </c>
      <c r="BH786" s="169"/>
    </row>
    <row r="787" spans="1:60" s="172" customFormat="1" ht="13.75" thickBot="1" x14ac:dyDescent="0.3">
      <c r="A787" s="164"/>
      <c r="B787" s="165"/>
      <c r="C787" s="128">
        <f t="shared" si="129"/>
        <v>1</v>
      </c>
      <c r="D787" s="166">
        <f t="shared" si="130"/>
        <v>1</v>
      </c>
      <c r="E787" s="167">
        <f t="shared" si="131"/>
        <v>25</v>
      </c>
      <c r="F787" s="167">
        <v>5</v>
      </c>
      <c r="G787" s="168">
        <v>44059</v>
      </c>
      <c r="H787" s="169"/>
      <c r="I787" s="170">
        <v>6</v>
      </c>
      <c r="J787" s="171">
        <v>44058</v>
      </c>
      <c r="K787" s="167">
        <v>5</v>
      </c>
      <c r="L787" s="169"/>
      <c r="M787" s="170">
        <v>8</v>
      </c>
      <c r="N787" s="171">
        <v>44057</v>
      </c>
      <c r="O787" s="167">
        <v>5</v>
      </c>
      <c r="P787" s="169"/>
      <c r="Q787" s="170">
        <v>8</v>
      </c>
      <c r="R787" s="171">
        <v>44056</v>
      </c>
      <c r="S787" s="167">
        <v>5</v>
      </c>
      <c r="T787" s="169"/>
      <c r="U787" s="170">
        <v>8</v>
      </c>
      <c r="V787" s="171">
        <v>44055</v>
      </c>
      <c r="W787" s="167">
        <v>5</v>
      </c>
      <c r="X787" s="169"/>
      <c r="Y787" s="170">
        <v>5</v>
      </c>
      <c r="Z787" s="171">
        <v>44054</v>
      </c>
      <c r="AA787" s="167">
        <v>5</v>
      </c>
      <c r="AB787" s="169"/>
      <c r="AC787" s="170"/>
      <c r="AD787" s="171"/>
      <c r="AE787" s="167"/>
      <c r="AF787" s="169"/>
      <c r="AG787" s="170"/>
      <c r="AH787" s="171"/>
      <c r="AI787" s="167"/>
      <c r="AJ787" s="169"/>
      <c r="AK787" s="170"/>
      <c r="AL787" s="171"/>
      <c r="AM787" s="167"/>
      <c r="AN787" s="169"/>
      <c r="AO787" s="170"/>
      <c r="AP787" s="171"/>
      <c r="AQ787" s="167"/>
      <c r="AR787" s="169"/>
      <c r="AS787" s="170"/>
      <c r="AT787" s="171"/>
      <c r="AU787" s="167"/>
      <c r="AV787" s="169"/>
      <c r="AW787" s="170"/>
      <c r="AX787" s="171"/>
      <c r="AY787" s="167"/>
      <c r="AZ787" s="169"/>
      <c r="BA787" s="170"/>
      <c r="BB787" s="171"/>
      <c r="BC787" s="167"/>
      <c r="BD787" s="169"/>
      <c r="BE787" s="170"/>
      <c r="BF787" s="171"/>
      <c r="BG787" s="167"/>
      <c r="BH787" s="169"/>
    </row>
    <row r="788" spans="1:60" s="181" customFormat="1" x14ac:dyDescent="0.25">
      <c r="A788" s="173">
        <v>44060</v>
      </c>
      <c r="B788" s="174">
        <v>0.29166666666666669</v>
      </c>
      <c r="C788" s="135">
        <f>ABS(MAX(K788,O788,S788,W788,AA788,AE788,AI788,AM788,AQ788,AU788,AY788,BC788,BG788)/F788)</f>
        <v>4</v>
      </c>
      <c r="D788" s="175">
        <f t="shared" si="130"/>
        <v>4</v>
      </c>
      <c r="E788" s="176">
        <f t="shared" si="131"/>
        <v>260</v>
      </c>
      <c r="F788" s="176">
        <v>5</v>
      </c>
      <c r="G788" s="177">
        <v>44060</v>
      </c>
      <c r="H788" s="178"/>
      <c r="I788" s="179">
        <v>6</v>
      </c>
      <c r="J788" s="180">
        <v>44059</v>
      </c>
      <c r="K788" s="176">
        <v>20</v>
      </c>
      <c r="L788" s="178"/>
      <c r="M788" s="179">
        <v>8</v>
      </c>
      <c r="N788" s="180">
        <v>44058</v>
      </c>
      <c r="O788" s="176">
        <v>20</v>
      </c>
      <c r="P788" s="178"/>
      <c r="Q788" s="179">
        <v>8</v>
      </c>
      <c r="R788" s="180">
        <v>44057</v>
      </c>
      <c r="S788" s="176">
        <v>20</v>
      </c>
      <c r="T788" s="178"/>
      <c r="U788" s="179">
        <v>8</v>
      </c>
      <c r="V788" s="180">
        <v>44056</v>
      </c>
      <c r="W788" s="176">
        <v>20</v>
      </c>
      <c r="X788" s="178"/>
      <c r="Y788" s="179">
        <v>5</v>
      </c>
      <c r="Z788" s="180">
        <v>44055</v>
      </c>
      <c r="AA788" s="176">
        <v>20</v>
      </c>
      <c r="AB788" s="178"/>
      <c r="AC788" s="179">
        <v>3</v>
      </c>
      <c r="AD788" s="180">
        <v>44054</v>
      </c>
      <c r="AE788" s="176">
        <v>20</v>
      </c>
      <c r="AF788" s="178"/>
      <c r="AG788" s="179">
        <v>1</v>
      </c>
      <c r="AH788" s="180">
        <v>44053</v>
      </c>
      <c r="AI788" s="176">
        <v>20</v>
      </c>
      <c r="AJ788" s="178"/>
      <c r="AK788" s="179">
        <v>1</v>
      </c>
      <c r="AL788" s="180">
        <v>44052</v>
      </c>
      <c r="AM788" s="176">
        <v>20</v>
      </c>
      <c r="AN788" s="178"/>
      <c r="AO788" s="179">
        <v>1</v>
      </c>
      <c r="AP788" s="180">
        <v>44051</v>
      </c>
      <c r="AQ788" s="176">
        <v>20</v>
      </c>
      <c r="AR788" s="178"/>
      <c r="AS788" s="179">
        <v>1</v>
      </c>
      <c r="AT788" s="180">
        <v>44050</v>
      </c>
      <c r="AU788" s="176">
        <v>20</v>
      </c>
      <c r="AV788" s="178"/>
      <c r="AW788" s="179">
        <v>1</v>
      </c>
      <c r="AX788" s="180">
        <v>44049</v>
      </c>
      <c r="AY788" s="176">
        <v>20</v>
      </c>
      <c r="AZ788" s="178"/>
      <c r="BA788" s="179">
        <v>1</v>
      </c>
      <c r="BB788" s="180">
        <v>44048</v>
      </c>
      <c r="BC788" s="176">
        <v>20</v>
      </c>
      <c r="BD788" s="178"/>
      <c r="BE788" s="179">
        <v>1</v>
      </c>
      <c r="BF788" s="180">
        <v>44047</v>
      </c>
      <c r="BG788" s="176">
        <v>20</v>
      </c>
      <c r="BH788" s="178"/>
    </row>
    <row r="789" spans="1:60" s="172" customFormat="1" x14ac:dyDescent="0.25">
      <c r="A789" s="164"/>
      <c r="B789" s="165"/>
      <c r="C789" s="144">
        <f>ABS(MAX(K789,O789,S789,W789,AA789,AE789,AI789,AM789,AQ789,AU789,AY789,BC789,BG789)/F789)</f>
        <v>1</v>
      </c>
      <c r="D789" s="191">
        <f t="shared" si="130"/>
        <v>1</v>
      </c>
      <c r="E789" s="192">
        <f t="shared" si="131"/>
        <v>20</v>
      </c>
      <c r="F789" s="192">
        <v>5</v>
      </c>
      <c r="G789" s="193">
        <v>44060</v>
      </c>
      <c r="H789" s="169"/>
      <c r="I789" s="170">
        <v>6</v>
      </c>
      <c r="J789" s="171">
        <v>44059</v>
      </c>
      <c r="K789" s="167">
        <v>5</v>
      </c>
      <c r="L789" s="169"/>
      <c r="M789" s="170">
        <v>8</v>
      </c>
      <c r="N789" s="171">
        <v>44058</v>
      </c>
      <c r="O789" s="167">
        <v>5</v>
      </c>
      <c r="P789" s="169"/>
      <c r="Q789" s="170"/>
      <c r="R789" s="171"/>
      <c r="S789" s="167">
        <v>0</v>
      </c>
      <c r="T789" s="169"/>
      <c r="U789" s="170"/>
      <c r="V789" s="171"/>
      <c r="W789" s="167">
        <v>0</v>
      </c>
      <c r="X789" s="169"/>
      <c r="Y789" s="170">
        <v>5</v>
      </c>
      <c r="Z789" s="171">
        <v>44055</v>
      </c>
      <c r="AA789" s="167">
        <v>5</v>
      </c>
      <c r="AB789" s="169"/>
      <c r="AC789" s="170">
        <v>3</v>
      </c>
      <c r="AD789" s="171">
        <v>44054</v>
      </c>
      <c r="AE789" s="167">
        <v>5</v>
      </c>
      <c r="AF789" s="169"/>
      <c r="AG789" s="170"/>
      <c r="AH789" s="171"/>
      <c r="AI789" s="167"/>
      <c r="AJ789" s="169"/>
      <c r="AK789" s="170"/>
      <c r="AL789" s="171"/>
      <c r="AM789" s="167"/>
      <c r="AN789" s="169"/>
      <c r="AO789" s="170"/>
      <c r="AP789" s="171"/>
      <c r="AQ789" s="167"/>
      <c r="AR789" s="169"/>
      <c r="AS789" s="170"/>
      <c r="AT789" s="171"/>
      <c r="AU789" s="167"/>
      <c r="AV789" s="169"/>
      <c r="AW789" s="170"/>
      <c r="AX789" s="171"/>
      <c r="AY789" s="167"/>
      <c r="AZ789" s="169"/>
      <c r="BA789" s="170"/>
      <c r="BB789" s="171"/>
      <c r="BC789" s="167"/>
      <c r="BD789" s="169"/>
      <c r="BE789" s="170"/>
      <c r="BF789" s="171"/>
      <c r="BG789" s="167"/>
      <c r="BH789" s="169"/>
    </row>
    <row r="790" spans="1:60" s="172" customFormat="1" x14ac:dyDescent="0.25">
      <c r="A790" s="164"/>
      <c r="B790" s="165"/>
      <c r="C790" s="144">
        <f t="shared" ref="C790:C804" si="132">ABS(MAX(K790,O790,S790,W790,AA790,AE790,AI790,AM790,AQ790,AU790,AY790,BC790,BG790)/F790)</f>
        <v>1</v>
      </c>
      <c r="D790" s="191">
        <f t="shared" si="130"/>
        <v>1</v>
      </c>
      <c r="E790" s="192">
        <f t="shared" ref="E790:E804" si="133">SUM(K790,O790,S790,W790,AA790,AE790,AI790,AM790,AQ790,AU790,AY790,BC790,BG790)</f>
        <v>10</v>
      </c>
      <c r="F790" s="192">
        <v>5</v>
      </c>
      <c r="G790" s="193">
        <v>44060</v>
      </c>
      <c r="H790" s="169"/>
      <c r="I790" s="170">
        <v>6</v>
      </c>
      <c r="J790" s="171">
        <v>44059</v>
      </c>
      <c r="K790" s="167">
        <v>5</v>
      </c>
      <c r="L790" s="169"/>
      <c r="M790" s="170">
        <v>8</v>
      </c>
      <c r="N790" s="171">
        <v>44058</v>
      </c>
      <c r="O790" s="167">
        <v>5</v>
      </c>
      <c r="P790" s="169"/>
      <c r="Q790" s="170"/>
      <c r="R790" s="171"/>
      <c r="S790" s="167"/>
      <c r="T790" s="169"/>
      <c r="U790" s="170"/>
      <c r="V790" s="171"/>
      <c r="W790" s="167"/>
      <c r="X790" s="169"/>
      <c r="Y790" s="170"/>
      <c r="Z790" s="171"/>
      <c r="AA790" s="167"/>
      <c r="AB790" s="169"/>
      <c r="AC790" s="170"/>
      <c r="AD790" s="171"/>
      <c r="AE790" s="167"/>
      <c r="AF790" s="169"/>
      <c r="AG790" s="170"/>
      <c r="AH790" s="171"/>
      <c r="AI790" s="167"/>
      <c r="AJ790" s="169"/>
      <c r="AK790" s="170"/>
      <c r="AL790" s="171"/>
      <c r="AM790" s="167"/>
      <c r="AN790" s="169"/>
      <c r="AO790" s="170"/>
      <c r="AP790" s="171"/>
      <c r="AQ790" s="167"/>
      <c r="AR790" s="169"/>
      <c r="AS790" s="170"/>
      <c r="AT790" s="171"/>
      <c r="AU790" s="167"/>
      <c r="AV790" s="169"/>
      <c r="AW790" s="170"/>
      <c r="AX790" s="171"/>
      <c r="AY790" s="167"/>
      <c r="AZ790" s="169"/>
      <c r="BA790" s="170"/>
      <c r="BB790" s="171"/>
      <c r="BC790" s="167"/>
      <c r="BD790" s="169"/>
      <c r="BE790" s="170"/>
      <c r="BF790" s="171"/>
      <c r="BG790" s="167"/>
      <c r="BH790" s="169"/>
    </row>
    <row r="791" spans="1:60" s="172" customFormat="1" x14ac:dyDescent="0.25">
      <c r="A791" s="164">
        <v>44060</v>
      </c>
      <c r="B791" s="165">
        <v>0.33333333333333331</v>
      </c>
      <c r="C791" s="144">
        <f t="shared" si="132"/>
        <v>5</v>
      </c>
      <c r="D791" s="191">
        <f t="shared" si="130"/>
        <v>5</v>
      </c>
      <c r="E791" s="192">
        <f t="shared" si="133"/>
        <v>325</v>
      </c>
      <c r="F791" s="192">
        <v>5</v>
      </c>
      <c r="G791" s="193">
        <v>44060</v>
      </c>
      <c r="H791" s="169"/>
      <c r="I791" s="170">
        <v>6</v>
      </c>
      <c r="J791" s="171">
        <v>44059</v>
      </c>
      <c r="K791" s="167">
        <v>25</v>
      </c>
      <c r="L791" s="169"/>
      <c r="M791" s="170">
        <v>8</v>
      </c>
      <c r="N791" s="171">
        <v>44058</v>
      </c>
      <c r="O791" s="167">
        <v>25</v>
      </c>
      <c r="P791" s="169"/>
      <c r="Q791" s="170">
        <v>8</v>
      </c>
      <c r="R791" s="171">
        <v>44057</v>
      </c>
      <c r="S791" s="167">
        <v>25</v>
      </c>
      <c r="T791" s="169"/>
      <c r="U791" s="170">
        <v>8</v>
      </c>
      <c r="V791" s="171">
        <v>44056</v>
      </c>
      <c r="W791" s="167">
        <v>25</v>
      </c>
      <c r="X791" s="169"/>
      <c r="Y791" s="170">
        <v>5</v>
      </c>
      <c r="Z791" s="171">
        <v>44055</v>
      </c>
      <c r="AA791" s="167">
        <v>25</v>
      </c>
      <c r="AB791" s="169"/>
      <c r="AC791" s="170">
        <v>3</v>
      </c>
      <c r="AD791" s="171">
        <v>44054</v>
      </c>
      <c r="AE791" s="167">
        <v>25</v>
      </c>
      <c r="AF791" s="169"/>
      <c r="AG791" s="170">
        <v>1</v>
      </c>
      <c r="AH791" s="171">
        <v>44053</v>
      </c>
      <c r="AI791" s="167">
        <v>25</v>
      </c>
      <c r="AJ791" s="169"/>
      <c r="AK791" s="170">
        <v>1</v>
      </c>
      <c r="AL791" s="171">
        <v>44052</v>
      </c>
      <c r="AM791" s="167">
        <v>25</v>
      </c>
      <c r="AN791" s="169"/>
      <c r="AO791" s="170">
        <v>1</v>
      </c>
      <c r="AP791" s="171">
        <v>44051</v>
      </c>
      <c r="AQ791" s="167">
        <v>25</v>
      </c>
      <c r="AR791" s="169"/>
      <c r="AS791" s="170">
        <v>1</v>
      </c>
      <c r="AT791" s="171">
        <v>44050</v>
      </c>
      <c r="AU791" s="167">
        <v>25</v>
      </c>
      <c r="AV791" s="169"/>
      <c r="AW791" s="170">
        <v>1</v>
      </c>
      <c r="AX791" s="171">
        <v>44049</v>
      </c>
      <c r="AY791" s="167">
        <v>25</v>
      </c>
      <c r="AZ791" s="169"/>
      <c r="BA791" s="170">
        <v>1</v>
      </c>
      <c r="BB791" s="171">
        <v>44048</v>
      </c>
      <c r="BC791" s="167">
        <v>25</v>
      </c>
      <c r="BD791" s="169"/>
      <c r="BE791" s="170">
        <v>1</v>
      </c>
      <c r="BF791" s="171">
        <v>44047</v>
      </c>
      <c r="BG791" s="167">
        <v>25</v>
      </c>
      <c r="BH791" s="169"/>
    </row>
    <row r="792" spans="1:60" s="172" customFormat="1" x14ac:dyDescent="0.25">
      <c r="A792" s="164"/>
      <c r="B792" s="165"/>
      <c r="C792" s="144">
        <f t="shared" si="132"/>
        <v>1</v>
      </c>
      <c r="D792" s="191">
        <f t="shared" si="130"/>
        <v>1</v>
      </c>
      <c r="E792" s="192">
        <f t="shared" si="133"/>
        <v>60</v>
      </c>
      <c r="F792" s="192">
        <v>5</v>
      </c>
      <c r="G792" s="193">
        <v>44060</v>
      </c>
      <c r="H792" s="169"/>
      <c r="I792" s="170"/>
      <c r="J792" s="171"/>
      <c r="K792" s="167">
        <v>0</v>
      </c>
      <c r="L792" s="169"/>
      <c r="M792" s="170">
        <v>8</v>
      </c>
      <c r="N792" s="171">
        <v>44058</v>
      </c>
      <c r="O792" s="167">
        <v>5</v>
      </c>
      <c r="P792" s="169"/>
      <c r="Q792" s="170">
        <v>8</v>
      </c>
      <c r="R792" s="171">
        <v>44057</v>
      </c>
      <c r="S792" s="167">
        <v>5</v>
      </c>
      <c r="T792" s="169"/>
      <c r="U792" s="170">
        <v>8</v>
      </c>
      <c r="V792" s="171">
        <v>44056</v>
      </c>
      <c r="W792" s="167">
        <v>5</v>
      </c>
      <c r="X792" s="169"/>
      <c r="Y792" s="170">
        <v>5</v>
      </c>
      <c r="Z792" s="171">
        <v>44055</v>
      </c>
      <c r="AA792" s="167">
        <v>5</v>
      </c>
      <c r="AB792" s="169"/>
      <c r="AC792" s="170">
        <v>3</v>
      </c>
      <c r="AD792" s="171">
        <v>44054</v>
      </c>
      <c r="AE792" s="167">
        <v>5</v>
      </c>
      <c r="AF792" s="169"/>
      <c r="AG792" s="170">
        <v>1</v>
      </c>
      <c r="AH792" s="171">
        <v>44053</v>
      </c>
      <c r="AI792" s="167">
        <v>5</v>
      </c>
      <c r="AJ792" s="169"/>
      <c r="AK792" s="170">
        <v>1</v>
      </c>
      <c r="AL792" s="171">
        <v>44052</v>
      </c>
      <c r="AM792" s="167">
        <v>5</v>
      </c>
      <c r="AN792" s="169"/>
      <c r="AO792" s="170">
        <v>1</v>
      </c>
      <c r="AP792" s="171">
        <v>44051</v>
      </c>
      <c r="AQ792" s="167">
        <v>5</v>
      </c>
      <c r="AR792" s="169"/>
      <c r="AS792" s="170">
        <v>1</v>
      </c>
      <c r="AT792" s="171">
        <v>44050</v>
      </c>
      <c r="AU792" s="167">
        <v>5</v>
      </c>
      <c r="AV792" s="169"/>
      <c r="AW792" s="170">
        <v>1</v>
      </c>
      <c r="AX792" s="171">
        <v>44049</v>
      </c>
      <c r="AY792" s="167">
        <v>5</v>
      </c>
      <c r="AZ792" s="169"/>
      <c r="BA792" s="170">
        <v>1</v>
      </c>
      <c r="BB792" s="171">
        <v>44048</v>
      </c>
      <c r="BC792" s="167">
        <v>5</v>
      </c>
      <c r="BD792" s="169"/>
      <c r="BE792" s="170">
        <v>1</v>
      </c>
      <c r="BF792" s="171">
        <v>44047</v>
      </c>
      <c r="BG792" s="167">
        <v>5</v>
      </c>
      <c r="BH792" s="169"/>
    </row>
    <row r="793" spans="1:60" s="172" customFormat="1" x14ac:dyDescent="0.25">
      <c r="A793" s="164"/>
      <c r="B793" s="165"/>
      <c r="C793" s="144">
        <f t="shared" si="132"/>
        <v>1</v>
      </c>
      <c r="D793" s="191">
        <f t="shared" si="130"/>
        <v>1</v>
      </c>
      <c r="E793" s="192">
        <f t="shared" si="133"/>
        <v>55</v>
      </c>
      <c r="F793" s="192">
        <v>5</v>
      </c>
      <c r="G793" s="193">
        <v>44060</v>
      </c>
      <c r="H793" s="169"/>
      <c r="I793" s="170">
        <v>6</v>
      </c>
      <c r="J793" s="171">
        <v>44059</v>
      </c>
      <c r="K793" s="167">
        <v>5</v>
      </c>
      <c r="L793" s="169"/>
      <c r="M793" s="170">
        <v>8</v>
      </c>
      <c r="N793" s="171">
        <v>44058</v>
      </c>
      <c r="O793" s="167">
        <v>5</v>
      </c>
      <c r="P793" s="169"/>
      <c r="Q793" s="170">
        <v>8</v>
      </c>
      <c r="R793" s="171">
        <v>44057</v>
      </c>
      <c r="S793" s="167">
        <v>5</v>
      </c>
      <c r="T793" s="169"/>
      <c r="U793" s="170">
        <v>8</v>
      </c>
      <c r="V793" s="171">
        <v>44056</v>
      </c>
      <c r="W793" s="167">
        <v>5</v>
      </c>
      <c r="X793" s="169"/>
      <c r="Y793" s="170"/>
      <c r="Z793" s="171"/>
      <c r="AA793" s="167">
        <v>0</v>
      </c>
      <c r="AB793" s="169"/>
      <c r="AC793" s="170">
        <v>3</v>
      </c>
      <c r="AD793" s="171">
        <v>44054</v>
      </c>
      <c r="AE793" s="167">
        <v>5</v>
      </c>
      <c r="AF793" s="169"/>
      <c r="AG793" s="170">
        <v>1</v>
      </c>
      <c r="AH793" s="171">
        <v>44053</v>
      </c>
      <c r="AI793" s="167">
        <v>5</v>
      </c>
      <c r="AJ793" s="169"/>
      <c r="AK793" s="170">
        <v>1</v>
      </c>
      <c r="AL793" s="171">
        <v>44052</v>
      </c>
      <c r="AM793" s="167">
        <v>5</v>
      </c>
      <c r="AN793" s="169"/>
      <c r="AO793" s="170">
        <v>1</v>
      </c>
      <c r="AP793" s="171">
        <v>44051</v>
      </c>
      <c r="AQ793" s="167">
        <v>5</v>
      </c>
      <c r="AR793" s="169"/>
      <c r="AS793" s="170">
        <v>1</v>
      </c>
      <c r="AT793" s="171">
        <v>44050</v>
      </c>
      <c r="AU793" s="167">
        <v>5</v>
      </c>
      <c r="AV793" s="169"/>
      <c r="AW793" s="170"/>
      <c r="AX793" s="171"/>
      <c r="AY793" s="167">
        <v>0</v>
      </c>
      <c r="AZ793" s="169"/>
      <c r="BA793" s="170">
        <v>1</v>
      </c>
      <c r="BB793" s="171">
        <v>44048</v>
      </c>
      <c r="BC793" s="167">
        <v>5</v>
      </c>
      <c r="BD793" s="169"/>
      <c r="BE793" s="170">
        <v>1</v>
      </c>
      <c r="BF793" s="171">
        <v>44047</v>
      </c>
      <c r="BG793" s="167">
        <v>5</v>
      </c>
      <c r="BH793" s="169"/>
    </row>
    <row r="794" spans="1:60" s="172" customFormat="1" x14ac:dyDescent="0.25">
      <c r="A794" s="164"/>
      <c r="B794" s="165"/>
      <c r="C794" s="144">
        <f t="shared" si="132"/>
        <v>1</v>
      </c>
      <c r="D794" s="191">
        <f t="shared" si="130"/>
        <v>1</v>
      </c>
      <c r="E794" s="192">
        <f t="shared" si="133"/>
        <v>35</v>
      </c>
      <c r="F794" s="192">
        <v>5</v>
      </c>
      <c r="G794" s="193">
        <v>44060</v>
      </c>
      <c r="H794" s="169"/>
      <c r="I794" s="170">
        <v>6</v>
      </c>
      <c r="J794" s="171">
        <v>44059</v>
      </c>
      <c r="K794" s="167">
        <v>5</v>
      </c>
      <c r="L794" s="169"/>
      <c r="M794" s="170">
        <v>8</v>
      </c>
      <c r="N794" s="171">
        <v>44058</v>
      </c>
      <c r="O794" s="167">
        <v>5</v>
      </c>
      <c r="P794" s="169"/>
      <c r="Q794" s="170">
        <v>8</v>
      </c>
      <c r="R794" s="171">
        <v>44057</v>
      </c>
      <c r="S794" s="167">
        <v>5</v>
      </c>
      <c r="T794" s="169"/>
      <c r="U794" s="170"/>
      <c r="V794" s="171"/>
      <c r="W794" s="167">
        <v>0</v>
      </c>
      <c r="X794" s="169"/>
      <c r="Y794" s="170">
        <v>5</v>
      </c>
      <c r="Z794" s="171">
        <v>44055</v>
      </c>
      <c r="AA794" s="167">
        <v>5</v>
      </c>
      <c r="AB794" s="169"/>
      <c r="AC794" s="170"/>
      <c r="AD794" s="171"/>
      <c r="AE794" s="167">
        <v>0</v>
      </c>
      <c r="AF794" s="169"/>
      <c r="AG794" s="170">
        <v>1</v>
      </c>
      <c r="AH794" s="171">
        <v>44053</v>
      </c>
      <c r="AI794" s="167">
        <v>5</v>
      </c>
      <c r="AJ794" s="169"/>
      <c r="AK794" s="170"/>
      <c r="AL794" s="171"/>
      <c r="AM794" s="167">
        <v>0</v>
      </c>
      <c r="AN794" s="169"/>
      <c r="AO794" s="170">
        <v>1</v>
      </c>
      <c r="AP794" s="171">
        <v>44051</v>
      </c>
      <c r="AQ794" s="167">
        <v>5</v>
      </c>
      <c r="AR794" s="169"/>
      <c r="AS794" s="170">
        <v>1</v>
      </c>
      <c r="AT794" s="171">
        <v>44050</v>
      </c>
      <c r="AU794" s="167">
        <v>5</v>
      </c>
      <c r="AV794" s="169"/>
      <c r="AW794" s="170"/>
      <c r="AX794" s="171"/>
      <c r="AY794" s="167"/>
      <c r="AZ794" s="169"/>
      <c r="BA794" s="170"/>
      <c r="BB794" s="171"/>
      <c r="BC794" s="167"/>
      <c r="BD794" s="169"/>
      <c r="BE794" s="170"/>
      <c r="BF794" s="171"/>
      <c r="BG794" s="167"/>
      <c r="BH794" s="169"/>
    </row>
    <row r="795" spans="1:60" s="172" customFormat="1" x14ac:dyDescent="0.25">
      <c r="A795" s="164"/>
      <c r="B795" s="165"/>
      <c r="C795" s="144">
        <f t="shared" si="132"/>
        <v>2</v>
      </c>
      <c r="D795" s="191">
        <f t="shared" si="130"/>
        <v>2</v>
      </c>
      <c r="E795" s="192">
        <f t="shared" si="133"/>
        <v>30</v>
      </c>
      <c r="F795" s="192">
        <v>5</v>
      </c>
      <c r="G795" s="193">
        <v>44060</v>
      </c>
      <c r="H795" s="169"/>
      <c r="I795" s="170">
        <v>6</v>
      </c>
      <c r="J795" s="171">
        <v>44059</v>
      </c>
      <c r="K795" s="167">
        <v>10</v>
      </c>
      <c r="L795" s="169"/>
      <c r="M795" s="170">
        <v>8</v>
      </c>
      <c r="N795" s="171">
        <v>44058</v>
      </c>
      <c r="O795" s="167">
        <v>10</v>
      </c>
      <c r="P795" s="169"/>
      <c r="Q795" s="170">
        <v>8</v>
      </c>
      <c r="R795" s="171">
        <v>44057</v>
      </c>
      <c r="S795" s="167">
        <v>10</v>
      </c>
      <c r="T795" s="169"/>
      <c r="U795" s="170"/>
      <c r="V795" s="171"/>
      <c r="W795" s="167"/>
      <c r="X795" s="169"/>
      <c r="Y795" s="170"/>
      <c r="Z795" s="171"/>
      <c r="AA795" s="167"/>
      <c r="AB795" s="169"/>
      <c r="AC795" s="170"/>
      <c r="AD795" s="171"/>
      <c r="AE795" s="167"/>
      <c r="AF795" s="169"/>
      <c r="AG795" s="170"/>
      <c r="AH795" s="171"/>
      <c r="AI795" s="167"/>
      <c r="AJ795" s="169"/>
      <c r="AK795" s="170"/>
      <c r="AL795" s="171"/>
      <c r="AM795" s="167"/>
      <c r="AN795" s="169"/>
      <c r="AO795" s="170"/>
      <c r="AP795" s="171"/>
      <c r="AQ795" s="167"/>
      <c r="AR795" s="169"/>
      <c r="AS795" s="170"/>
      <c r="AT795" s="171"/>
      <c r="AU795" s="167"/>
      <c r="AV795" s="169"/>
      <c r="AW795" s="170"/>
      <c r="AX795" s="171"/>
      <c r="AY795" s="167"/>
      <c r="AZ795" s="169"/>
      <c r="BA795" s="170"/>
      <c r="BB795" s="171"/>
      <c r="BC795" s="167"/>
      <c r="BD795" s="169"/>
      <c r="BE795" s="170"/>
      <c r="BF795" s="171"/>
      <c r="BG795" s="167"/>
      <c r="BH795" s="169"/>
    </row>
    <row r="796" spans="1:60" s="172" customFormat="1" x14ac:dyDescent="0.25">
      <c r="A796" s="164">
        <v>44060</v>
      </c>
      <c r="B796" s="165">
        <v>0.41666666666666669</v>
      </c>
      <c r="C796" s="144">
        <f t="shared" si="132"/>
        <v>7</v>
      </c>
      <c r="D796" s="191">
        <f t="shared" si="130"/>
        <v>7</v>
      </c>
      <c r="E796" s="192">
        <f t="shared" si="133"/>
        <v>455</v>
      </c>
      <c r="F796" s="192">
        <v>5</v>
      </c>
      <c r="G796" s="193">
        <v>44060</v>
      </c>
      <c r="H796" s="169"/>
      <c r="I796" s="170">
        <v>6</v>
      </c>
      <c r="J796" s="171">
        <v>44059</v>
      </c>
      <c r="K796" s="167">
        <v>35</v>
      </c>
      <c r="L796" s="169"/>
      <c r="M796" s="170">
        <v>8</v>
      </c>
      <c r="N796" s="171">
        <v>44058</v>
      </c>
      <c r="O796" s="167">
        <v>35</v>
      </c>
      <c r="P796" s="169"/>
      <c r="Q796" s="170">
        <v>8</v>
      </c>
      <c r="R796" s="171">
        <v>44057</v>
      </c>
      <c r="S796" s="167">
        <v>35</v>
      </c>
      <c r="T796" s="169"/>
      <c r="U796" s="170">
        <v>8</v>
      </c>
      <c r="V796" s="171">
        <v>44056</v>
      </c>
      <c r="W796" s="167">
        <v>35</v>
      </c>
      <c r="X796" s="169"/>
      <c r="Y796" s="170">
        <v>5</v>
      </c>
      <c r="Z796" s="171">
        <v>44055</v>
      </c>
      <c r="AA796" s="167">
        <v>35</v>
      </c>
      <c r="AB796" s="169"/>
      <c r="AC796" s="170">
        <v>3</v>
      </c>
      <c r="AD796" s="171">
        <v>44054</v>
      </c>
      <c r="AE796" s="167">
        <v>35</v>
      </c>
      <c r="AF796" s="169"/>
      <c r="AG796" s="170">
        <v>1</v>
      </c>
      <c r="AH796" s="171">
        <v>44053</v>
      </c>
      <c r="AI796" s="167">
        <v>35</v>
      </c>
      <c r="AJ796" s="169"/>
      <c r="AK796" s="170">
        <v>1</v>
      </c>
      <c r="AL796" s="171">
        <v>44052</v>
      </c>
      <c r="AM796" s="167">
        <v>35</v>
      </c>
      <c r="AN796" s="169"/>
      <c r="AO796" s="170">
        <v>1</v>
      </c>
      <c r="AP796" s="171">
        <v>44051</v>
      </c>
      <c r="AQ796" s="167">
        <v>35</v>
      </c>
      <c r="AR796" s="169"/>
      <c r="AS796" s="170">
        <v>1</v>
      </c>
      <c r="AT796" s="171">
        <v>44050</v>
      </c>
      <c r="AU796" s="167">
        <v>35</v>
      </c>
      <c r="AV796" s="169"/>
      <c r="AW796" s="170">
        <v>1</v>
      </c>
      <c r="AX796" s="171">
        <v>44049</v>
      </c>
      <c r="AY796" s="167">
        <v>35</v>
      </c>
      <c r="AZ796" s="169"/>
      <c r="BA796" s="170">
        <v>1</v>
      </c>
      <c r="BB796" s="171">
        <v>44048</v>
      </c>
      <c r="BC796" s="167">
        <v>35</v>
      </c>
      <c r="BD796" s="169"/>
      <c r="BE796" s="170">
        <v>1</v>
      </c>
      <c r="BF796" s="171">
        <v>44047</v>
      </c>
      <c r="BG796" s="167">
        <v>35</v>
      </c>
      <c r="BH796" s="169"/>
    </row>
    <row r="797" spans="1:60" s="172" customFormat="1" x14ac:dyDescent="0.25">
      <c r="A797" s="164"/>
      <c r="B797" s="165"/>
      <c r="C797" s="144">
        <f t="shared" si="132"/>
        <v>1</v>
      </c>
      <c r="D797" s="191">
        <f t="shared" si="130"/>
        <v>1</v>
      </c>
      <c r="E797" s="192">
        <f t="shared" si="133"/>
        <v>50</v>
      </c>
      <c r="F797" s="192">
        <v>5</v>
      </c>
      <c r="G797" s="193">
        <v>44060</v>
      </c>
      <c r="H797" s="169"/>
      <c r="I797" s="170">
        <v>6</v>
      </c>
      <c r="J797" s="171">
        <v>44059</v>
      </c>
      <c r="K797" s="167">
        <v>5</v>
      </c>
      <c r="L797" s="169"/>
      <c r="M797" s="170">
        <v>8</v>
      </c>
      <c r="N797" s="171">
        <v>44058</v>
      </c>
      <c r="O797" s="167">
        <v>5</v>
      </c>
      <c r="P797" s="169"/>
      <c r="Q797" s="170">
        <v>8</v>
      </c>
      <c r="R797" s="171">
        <v>44057</v>
      </c>
      <c r="S797" s="167">
        <v>5</v>
      </c>
      <c r="T797" s="169"/>
      <c r="U797" s="170">
        <v>8</v>
      </c>
      <c r="V797" s="171">
        <v>44056</v>
      </c>
      <c r="W797" s="167">
        <v>5</v>
      </c>
      <c r="X797" s="169"/>
      <c r="Y797" s="170">
        <v>5</v>
      </c>
      <c r="Z797" s="171">
        <v>44055</v>
      </c>
      <c r="AA797" s="167">
        <v>5</v>
      </c>
      <c r="AB797" s="169"/>
      <c r="AC797" s="170"/>
      <c r="AD797" s="171"/>
      <c r="AE797" s="167">
        <v>0</v>
      </c>
      <c r="AF797" s="169"/>
      <c r="AG797" s="170"/>
      <c r="AH797" s="171"/>
      <c r="AI797" s="167">
        <v>0</v>
      </c>
      <c r="AJ797" s="169"/>
      <c r="AK797" s="170">
        <v>1</v>
      </c>
      <c r="AL797" s="171">
        <v>44052</v>
      </c>
      <c r="AM797" s="167">
        <v>5</v>
      </c>
      <c r="AN797" s="169"/>
      <c r="AO797" s="170">
        <v>1</v>
      </c>
      <c r="AP797" s="171">
        <v>44051</v>
      </c>
      <c r="AQ797" s="167">
        <v>5</v>
      </c>
      <c r="AR797" s="169"/>
      <c r="AS797" s="170">
        <v>1</v>
      </c>
      <c r="AT797" s="171">
        <v>44050</v>
      </c>
      <c r="AU797" s="167">
        <v>5</v>
      </c>
      <c r="AV797" s="169"/>
      <c r="AW797" s="170">
        <v>1</v>
      </c>
      <c r="AX797" s="171">
        <v>44049</v>
      </c>
      <c r="AY797" s="167">
        <v>5</v>
      </c>
      <c r="AZ797" s="169"/>
      <c r="BA797" s="170"/>
      <c r="BB797" s="171"/>
      <c r="BC797" s="167">
        <v>0</v>
      </c>
      <c r="BD797" s="169"/>
      <c r="BE797" s="170">
        <v>1</v>
      </c>
      <c r="BF797" s="171">
        <v>44047</v>
      </c>
      <c r="BG797" s="167">
        <v>5</v>
      </c>
      <c r="BH797" s="169"/>
    </row>
    <row r="798" spans="1:60" s="172" customFormat="1" x14ac:dyDescent="0.25">
      <c r="A798" s="164"/>
      <c r="B798" s="165"/>
      <c r="C798" s="144">
        <f t="shared" si="132"/>
        <v>2</v>
      </c>
      <c r="D798" s="191">
        <f t="shared" si="130"/>
        <v>2</v>
      </c>
      <c r="E798" s="192">
        <f t="shared" si="133"/>
        <v>40</v>
      </c>
      <c r="F798" s="192">
        <v>5</v>
      </c>
      <c r="G798" s="193">
        <v>44060</v>
      </c>
      <c r="H798" s="169"/>
      <c r="I798" s="170">
        <v>6</v>
      </c>
      <c r="J798" s="171">
        <v>44059</v>
      </c>
      <c r="K798" s="167">
        <v>10</v>
      </c>
      <c r="L798" s="169"/>
      <c r="M798" s="170">
        <v>8</v>
      </c>
      <c r="N798" s="171">
        <v>44058</v>
      </c>
      <c r="O798" s="167">
        <v>10</v>
      </c>
      <c r="P798" s="169"/>
      <c r="Q798" s="170">
        <v>8</v>
      </c>
      <c r="R798" s="171">
        <v>44057</v>
      </c>
      <c r="S798" s="167">
        <v>10</v>
      </c>
      <c r="T798" s="169"/>
      <c r="U798" s="170">
        <v>8</v>
      </c>
      <c r="V798" s="171">
        <v>44056</v>
      </c>
      <c r="W798" s="167">
        <v>10</v>
      </c>
      <c r="X798" s="169"/>
      <c r="Y798" s="170"/>
      <c r="Z798" s="171"/>
      <c r="AA798" s="167"/>
      <c r="AB798" s="169"/>
      <c r="AC798" s="170"/>
      <c r="AD798" s="171"/>
      <c r="AE798" s="167"/>
      <c r="AF798" s="169"/>
      <c r="AG798" s="170"/>
      <c r="AH798" s="171"/>
      <c r="AI798" s="167"/>
      <c r="AJ798" s="169"/>
      <c r="AK798" s="170"/>
      <c r="AL798" s="171"/>
      <c r="AM798" s="167"/>
      <c r="AN798" s="169"/>
      <c r="AO798" s="170"/>
      <c r="AP798" s="171"/>
      <c r="AQ798" s="167"/>
      <c r="AR798" s="169"/>
      <c r="AS798" s="170"/>
      <c r="AT798" s="171"/>
      <c r="AU798" s="167"/>
      <c r="AV798" s="169"/>
      <c r="AW798" s="170"/>
      <c r="AX798" s="171"/>
      <c r="AY798" s="167"/>
      <c r="AZ798" s="169"/>
      <c r="BA798" s="170"/>
      <c r="BB798" s="171"/>
      <c r="BC798" s="167"/>
      <c r="BD798" s="169"/>
      <c r="BE798" s="170"/>
      <c r="BF798" s="171"/>
      <c r="BG798" s="167"/>
      <c r="BH798" s="169"/>
    </row>
    <row r="799" spans="1:60" s="172" customFormat="1" x14ac:dyDescent="0.25">
      <c r="A799" s="164"/>
      <c r="B799" s="165"/>
      <c r="C799" s="144">
        <f t="shared" si="132"/>
        <v>2</v>
      </c>
      <c r="D799" s="191">
        <f t="shared" si="130"/>
        <v>2</v>
      </c>
      <c r="E799" s="192">
        <f t="shared" si="133"/>
        <v>20</v>
      </c>
      <c r="F799" s="192">
        <v>5</v>
      </c>
      <c r="G799" s="193">
        <v>44060</v>
      </c>
      <c r="H799" s="169"/>
      <c r="I799" s="170">
        <v>6</v>
      </c>
      <c r="J799" s="171">
        <v>44059</v>
      </c>
      <c r="K799" s="167">
        <v>10</v>
      </c>
      <c r="L799" s="169"/>
      <c r="M799" s="170">
        <v>8</v>
      </c>
      <c r="N799" s="171">
        <v>44058</v>
      </c>
      <c r="O799" s="167">
        <v>10</v>
      </c>
      <c r="P799" s="169"/>
      <c r="Q799" s="170"/>
      <c r="R799" s="171"/>
      <c r="S799" s="167"/>
      <c r="T799" s="169"/>
      <c r="U799" s="170"/>
      <c r="V799" s="171"/>
      <c r="W799" s="167"/>
      <c r="X799" s="169"/>
      <c r="Y799" s="170"/>
      <c r="Z799" s="171"/>
      <c r="AA799" s="167"/>
      <c r="AB799" s="169"/>
      <c r="AC799" s="170"/>
      <c r="AD799" s="171"/>
      <c r="AE799" s="167"/>
      <c r="AF799" s="169"/>
      <c r="AG799" s="170"/>
      <c r="AH799" s="171"/>
      <c r="AI799" s="167"/>
      <c r="AJ799" s="169"/>
      <c r="AK799" s="170"/>
      <c r="AL799" s="171"/>
      <c r="AM799" s="167"/>
      <c r="AN799" s="169"/>
      <c r="AO799" s="170"/>
      <c r="AP799" s="171"/>
      <c r="AQ799" s="167"/>
      <c r="AR799" s="169"/>
      <c r="AS799" s="170"/>
      <c r="AT799" s="171"/>
      <c r="AU799" s="167"/>
      <c r="AV799" s="169"/>
      <c r="AW799" s="170"/>
      <c r="AX799" s="171"/>
      <c r="AY799" s="167"/>
      <c r="AZ799" s="169"/>
      <c r="BA799" s="170"/>
      <c r="BB799" s="171"/>
      <c r="BC799" s="167"/>
      <c r="BD799" s="169"/>
      <c r="BE799" s="170"/>
      <c r="BF799" s="171"/>
      <c r="BG799" s="167"/>
      <c r="BH799" s="169"/>
    </row>
    <row r="800" spans="1:60" s="172" customFormat="1" x14ac:dyDescent="0.25">
      <c r="A800" s="164"/>
      <c r="B800" s="165"/>
      <c r="C800" s="144">
        <f t="shared" si="132"/>
        <v>1</v>
      </c>
      <c r="D800" s="191">
        <f t="shared" si="130"/>
        <v>1</v>
      </c>
      <c r="E800" s="192">
        <f t="shared" si="133"/>
        <v>10</v>
      </c>
      <c r="F800" s="192">
        <v>5</v>
      </c>
      <c r="G800" s="193">
        <v>44060</v>
      </c>
      <c r="H800" s="169"/>
      <c r="I800" s="170"/>
      <c r="J800" s="171"/>
      <c r="K800" s="167">
        <v>0</v>
      </c>
      <c r="L800" s="169"/>
      <c r="M800" s="170">
        <v>8</v>
      </c>
      <c r="N800" s="171">
        <v>44058</v>
      </c>
      <c r="O800" s="167">
        <v>5</v>
      </c>
      <c r="P800" s="169"/>
      <c r="Q800" s="170"/>
      <c r="R800" s="171"/>
      <c r="S800" s="167">
        <v>0</v>
      </c>
      <c r="T800" s="169"/>
      <c r="U800" s="170"/>
      <c r="V800" s="171"/>
      <c r="W800" s="167">
        <v>0</v>
      </c>
      <c r="X800" s="169"/>
      <c r="Y800" s="170">
        <v>5</v>
      </c>
      <c r="Z800" s="171">
        <v>44055</v>
      </c>
      <c r="AA800" s="167">
        <v>5</v>
      </c>
      <c r="AB800" s="169"/>
      <c r="AC800" s="170"/>
      <c r="AD800" s="171"/>
      <c r="AE800" s="167"/>
      <c r="AF800" s="169"/>
      <c r="AG800" s="170"/>
      <c r="AH800" s="171"/>
      <c r="AI800" s="167"/>
      <c r="AJ800" s="169"/>
      <c r="AK800" s="170"/>
      <c r="AL800" s="171"/>
      <c r="AM800" s="167"/>
      <c r="AN800" s="169"/>
      <c r="AO800" s="170"/>
      <c r="AP800" s="171"/>
      <c r="AQ800" s="167"/>
      <c r="AR800" s="169"/>
      <c r="AS800" s="170"/>
      <c r="AT800" s="171"/>
      <c r="AU800" s="167"/>
      <c r="AV800" s="169"/>
      <c r="AW800" s="170"/>
      <c r="AX800" s="171"/>
      <c r="AY800" s="167"/>
      <c r="AZ800" s="169"/>
      <c r="BA800" s="170"/>
      <c r="BB800" s="171"/>
      <c r="BC800" s="167"/>
      <c r="BD800" s="169"/>
      <c r="BE800" s="170"/>
      <c r="BF800" s="171"/>
      <c r="BG800" s="167"/>
      <c r="BH800" s="169"/>
    </row>
    <row r="801" spans="1:60" s="172" customFormat="1" x14ac:dyDescent="0.25">
      <c r="A801" s="164">
        <v>44060</v>
      </c>
      <c r="B801" s="165">
        <v>0.5</v>
      </c>
      <c r="C801" s="144">
        <f t="shared" si="132"/>
        <v>3</v>
      </c>
      <c r="D801" s="191">
        <f t="shared" si="130"/>
        <v>3</v>
      </c>
      <c r="E801" s="192">
        <f t="shared" si="133"/>
        <v>195</v>
      </c>
      <c r="F801" s="192">
        <v>5</v>
      </c>
      <c r="G801" s="193">
        <v>44060</v>
      </c>
      <c r="H801" s="169"/>
      <c r="I801" s="170">
        <v>6</v>
      </c>
      <c r="J801" s="171">
        <v>44059</v>
      </c>
      <c r="K801" s="167">
        <v>15</v>
      </c>
      <c r="L801" s="169"/>
      <c r="M801" s="170">
        <v>8</v>
      </c>
      <c r="N801" s="171">
        <v>44058</v>
      </c>
      <c r="O801" s="167">
        <v>15</v>
      </c>
      <c r="P801" s="169"/>
      <c r="Q801" s="170">
        <v>8</v>
      </c>
      <c r="R801" s="171">
        <v>44057</v>
      </c>
      <c r="S801" s="167">
        <v>15</v>
      </c>
      <c r="T801" s="169"/>
      <c r="U801" s="170">
        <v>8</v>
      </c>
      <c r="V801" s="171">
        <v>44056</v>
      </c>
      <c r="W801" s="167">
        <v>15</v>
      </c>
      <c r="X801" s="169"/>
      <c r="Y801" s="170">
        <v>5</v>
      </c>
      <c r="Z801" s="171">
        <v>44055</v>
      </c>
      <c r="AA801" s="167">
        <v>15</v>
      </c>
      <c r="AB801" s="169"/>
      <c r="AC801" s="170">
        <v>3</v>
      </c>
      <c r="AD801" s="171">
        <v>44054</v>
      </c>
      <c r="AE801" s="167">
        <v>15</v>
      </c>
      <c r="AF801" s="169"/>
      <c r="AG801" s="170">
        <v>1</v>
      </c>
      <c r="AH801" s="171">
        <v>44053</v>
      </c>
      <c r="AI801" s="167">
        <v>15</v>
      </c>
      <c r="AJ801" s="169"/>
      <c r="AK801" s="170">
        <v>1</v>
      </c>
      <c r="AL801" s="171">
        <v>44052</v>
      </c>
      <c r="AM801" s="167">
        <v>15</v>
      </c>
      <c r="AN801" s="169"/>
      <c r="AO801" s="170">
        <v>1</v>
      </c>
      <c r="AP801" s="171">
        <v>44051</v>
      </c>
      <c r="AQ801" s="167">
        <v>15</v>
      </c>
      <c r="AR801" s="169"/>
      <c r="AS801" s="170">
        <v>1</v>
      </c>
      <c r="AT801" s="171">
        <v>44050</v>
      </c>
      <c r="AU801" s="167">
        <v>15</v>
      </c>
      <c r="AV801" s="169"/>
      <c r="AW801" s="170">
        <v>1</v>
      </c>
      <c r="AX801" s="171">
        <v>44049</v>
      </c>
      <c r="AY801" s="167">
        <v>15</v>
      </c>
      <c r="AZ801" s="169"/>
      <c r="BA801" s="170">
        <v>1</v>
      </c>
      <c r="BB801" s="171">
        <v>44048</v>
      </c>
      <c r="BC801" s="167">
        <v>15</v>
      </c>
      <c r="BD801" s="169"/>
      <c r="BE801" s="170">
        <v>1</v>
      </c>
      <c r="BF801" s="171">
        <v>44047</v>
      </c>
      <c r="BG801" s="167">
        <v>15</v>
      </c>
      <c r="BH801" s="169"/>
    </row>
    <row r="802" spans="1:60" s="172" customFormat="1" x14ac:dyDescent="0.25">
      <c r="A802" s="164">
        <v>44060</v>
      </c>
      <c r="B802" s="165">
        <v>0.54166666666666663</v>
      </c>
      <c r="C802" s="144">
        <f t="shared" si="132"/>
        <v>3</v>
      </c>
      <c r="D802" s="191">
        <f t="shared" si="130"/>
        <v>3</v>
      </c>
      <c r="E802" s="192">
        <f t="shared" si="133"/>
        <v>195</v>
      </c>
      <c r="F802" s="192">
        <v>5</v>
      </c>
      <c r="G802" s="193">
        <v>44060</v>
      </c>
      <c r="H802" s="169"/>
      <c r="I802" s="170">
        <v>6</v>
      </c>
      <c r="J802" s="171">
        <v>44059</v>
      </c>
      <c r="K802" s="167">
        <v>15</v>
      </c>
      <c r="L802" s="169"/>
      <c r="M802" s="170">
        <v>8</v>
      </c>
      <c r="N802" s="171">
        <v>44058</v>
      </c>
      <c r="O802" s="167">
        <v>15</v>
      </c>
      <c r="P802" s="169"/>
      <c r="Q802" s="170">
        <v>8</v>
      </c>
      <c r="R802" s="171">
        <v>44057</v>
      </c>
      <c r="S802" s="167">
        <v>15</v>
      </c>
      <c r="T802" s="169"/>
      <c r="U802" s="170">
        <v>8</v>
      </c>
      <c r="V802" s="171">
        <v>44056</v>
      </c>
      <c r="W802" s="167">
        <v>15</v>
      </c>
      <c r="X802" s="169"/>
      <c r="Y802" s="170">
        <v>5</v>
      </c>
      <c r="Z802" s="171">
        <v>44055</v>
      </c>
      <c r="AA802" s="167">
        <v>15</v>
      </c>
      <c r="AB802" s="169"/>
      <c r="AC802" s="170">
        <v>3</v>
      </c>
      <c r="AD802" s="171">
        <v>44054</v>
      </c>
      <c r="AE802" s="167">
        <v>15</v>
      </c>
      <c r="AF802" s="169"/>
      <c r="AG802" s="170">
        <v>1</v>
      </c>
      <c r="AH802" s="171">
        <v>44053</v>
      </c>
      <c r="AI802" s="167">
        <v>15</v>
      </c>
      <c r="AJ802" s="169"/>
      <c r="AK802" s="170">
        <v>1</v>
      </c>
      <c r="AL802" s="171">
        <v>44052</v>
      </c>
      <c r="AM802" s="167">
        <v>15</v>
      </c>
      <c r="AN802" s="169"/>
      <c r="AO802" s="170">
        <v>1</v>
      </c>
      <c r="AP802" s="171">
        <v>44051</v>
      </c>
      <c r="AQ802" s="167">
        <v>15</v>
      </c>
      <c r="AR802" s="169"/>
      <c r="AS802" s="170">
        <v>1</v>
      </c>
      <c r="AT802" s="171">
        <v>44050</v>
      </c>
      <c r="AU802" s="167">
        <v>15</v>
      </c>
      <c r="AV802" s="169"/>
      <c r="AW802" s="170">
        <v>1</v>
      </c>
      <c r="AX802" s="171">
        <v>44049</v>
      </c>
      <c r="AY802" s="167">
        <v>15</v>
      </c>
      <c r="AZ802" s="169"/>
      <c r="BA802" s="170">
        <v>1</v>
      </c>
      <c r="BB802" s="171">
        <v>44048</v>
      </c>
      <c r="BC802" s="167">
        <v>15</v>
      </c>
      <c r="BD802" s="169"/>
      <c r="BE802" s="170">
        <v>1</v>
      </c>
      <c r="BF802" s="171">
        <v>44047</v>
      </c>
      <c r="BG802" s="167">
        <v>15</v>
      </c>
      <c r="BH802" s="169"/>
    </row>
    <row r="803" spans="1:60" s="172" customFormat="1" x14ac:dyDescent="0.25">
      <c r="A803" s="164"/>
      <c r="B803" s="165"/>
      <c r="C803" s="144">
        <f t="shared" si="132"/>
        <v>1</v>
      </c>
      <c r="D803" s="191">
        <f t="shared" si="130"/>
        <v>1</v>
      </c>
      <c r="E803" s="192">
        <f t="shared" si="133"/>
        <v>55</v>
      </c>
      <c r="F803" s="192">
        <v>5</v>
      </c>
      <c r="G803" s="193">
        <v>44060</v>
      </c>
      <c r="H803" s="169"/>
      <c r="I803" s="170">
        <v>6</v>
      </c>
      <c r="J803" s="171">
        <v>44059</v>
      </c>
      <c r="K803" s="167">
        <v>5</v>
      </c>
      <c r="L803" s="169"/>
      <c r="M803" s="170">
        <v>8</v>
      </c>
      <c r="N803" s="171">
        <v>44058</v>
      </c>
      <c r="O803" s="167">
        <v>5</v>
      </c>
      <c r="P803" s="169"/>
      <c r="Q803" s="170">
        <v>8</v>
      </c>
      <c r="R803" s="171">
        <v>44057</v>
      </c>
      <c r="S803" s="167">
        <v>5</v>
      </c>
      <c r="T803" s="169"/>
      <c r="U803" s="170">
        <v>8</v>
      </c>
      <c r="V803" s="171">
        <v>44056</v>
      </c>
      <c r="W803" s="167">
        <v>5</v>
      </c>
      <c r="X803" s="169"/>
      <c r="Y803" s="170">
        <v>5</v>
      </c>
      <c r="Z803" s="171">
        <v>44055</v>
      </c>
      <c r="AA803" s="167">
        <v>5</v>
      </c>
      <c r="AB803" s="169"/>
      <c r="AC803" s="170">
        <v>3</v>
      </c>
      <c r="AD803" s="171">
        <v>44054</v>
      </c>
      <c r="AE803" s="167">
        <v>5</v>
      </c>
      <c r="AF803" s="169"/>
      <c r="AG803" s="170">
        <v>1</v>
      </c>
      <c r="AH803" s="171">
        <v>44053</v>
      </c>
      <c r="AI803" s="167">
        <v>5</v>
      </c>
      <c r="AJ803" s="169"/>
      <c r="AK803" s="170"/>
      <c r="AL803" s="171"/>
      <c r="AM803" s="167">
        <v>0</v>
      </c>
      <c r="AN803" s="169"/>
      <c r="AO803" s="170"/>
      <c r="AP803" s="171"/>
      <c r="AQ803" s="167">
        <v>0</v>
      </c>
      <c r="AR803" s="169"/>
      <c r="AS803" s="170">
        <v>1</v>
      </c>
      <c r="AT803" s="171">
        <v>44050</v>
      </c>
      <c r="AU803" s="167">
        <v>5</v>
      </c>
      <c r="AV803" s="169"/>
      <c r="AW803" s="170">
        <v>1</v>
      </c>
      <c r="AX803" s="171">
        <v>44049</v>
      </c>
      <c r="AY803" s="167">
        <v>5</v>
      </c>
      <c r="AZ803" s="169"/>
      <c r="BA803" s="170">
        <v>1</v>
      </c>
      <c r="BB803" s="171">
        <v>44048</v>
      </c>
      <c r="BC803" s="167">
        <v>5</v>
      </c>
      <c r="BD803" s="169"/>
      <c r="BE803" s="170">
        <v>1</v>
      </c>
      <c r="BF803" s="171">
        <v>44047</v>
      </c>
      <c r="BG803" s="167">
        <v>5</v>
      </c>
      <c r="BH803" s="169"/>
    </row>
    <row r="804" spans="1:60" s="172" customFormat="1" x14ac:dyDescent="0.25">
      <c r="A804" s="164"/>
      <c r="B804" s="165"/>
      <c r="C804" s="144">
        <f t="shared" si="132"/>
        <v>1</v>
      </c>
      <c r="D804" s="191">
        <f t="shared" si="130"/>
        <v>1</v>
      </c>
      <c r="E804" s="192">
        <f t="shared" si="133"/>
        <v>25</v>
      </c>
      <c r="F804" s="192">
        <v>5</v>
      </c>
      <c r="G804" s="193">
        <v>44060</v>
      </c>
      <c r="H804" s="169"/>
      <c r="I804" s="170">
        <v>6</v>
      </c>
      <c r="J804" s="171">
        <v>44059</v>
      </c>
      <c r="K804" s="167">
        <v>5</v>
      </c>
      <c r="L804" s="169"/>
      <c r="M804" s="170">
        <v>8</v>
      </c>
      <c r="N804" s="171">
        <v>44058</v>
      </c>
      <c r="O804" s="167">
        <v>5</v>
      </c>
      <c r="P804" s="169"/>
      <c r="Q804" s="170">
        <v>8</v>
      </c>
      <c r="R804" s="171">
        <v>44057</v>
      </c>
      <c r="S804" s="167">
        <v>5</v>
      </c>
      <c r="T804" s="169"/>
      <c r="U804" s="170">
        <v>8</v>
      </c>
      <c r="V804" s="171">
        <v>44056</v>
      </c>
      <c r="W804" s="167">
        <v>5</v>
      </c>
      <c r="X804" s="169"/>
      <c r="Y804" s="170">
        <v>5</v>
      </c>
      <c r="Z804" s="171">
        <v>44055</v>
      </c>
      <c r="AA804" s="167">
        <v>5</v>
      </c>
      <c r="AB804" s="169"/>
      <c r="AC804" s="170"/>
      <c r="AD804" s="171"/>
      <c r="AE804" s="167"/>
      <c r="AF804" s="169"/>
      <c r="AG804" s="170"/>
      <c r="AH804" s="171"/>
      <c r="AI804" s="167"/>
      <c r="AJ804" s="169"/>
      <c r="AK804" s="170"/>
      <c r="AL804" s="171"/>
      <c r="AM804" s="167"/>
      <c r="AN804" s="169"/>
      <c r="AO804" s="170"/>
      <c r="AP804" s="171"/>
      <c r="AQ804" s="167"/>
      <c r="AR804" s="169"/>
      <c r="AS804" s="170"/>
      <c r="AT804" s="171"/>
      <c r="AU804" s="167"/>
      <c r="AV804" s="169"/>
      <c r="AW804" s="170"/>
      <c r="AX804" s="171"/>
      <c r="AY804" s="167"/>
      <c r="AZ804" s="169"/>
      <c r="BA804" s="170"/>
      <c r="BB804" s="171"/>
      <c r="BC804" s="167"/>
      <c r="BD804" s="169"/>
      <c r="BE804" s="170"/>
      <c r="BF804" s="171"/>
      <c r="BG804" s="167"/>
      <c r="BH804" s="169"/>
    </row>
    <row r="805" spans="1:60" s="172" customFormat="1" x14ac:dyDescent="0.25">
      <c r="A805" s="164">
        <v>44060</v>
      </c>
      <c r="B805" s="165">
        <v>0.58333333333333337</v>
      </c>
      <c r="C805" s="128">
        <f>K805/F805</f>
        <v>1</v>
      </c>
      <c r="D805" s="166">
        <f>C805</f>
        <v>1</v>
      </c>
      <c r="E805" s="167">
        <f>SUM(K805,O805,S805,W805,AA805,AE805,AI805,AM805,AQ805,AU805,AY805,BC805,BG805)</f>
        <v>65</v>
      </c>
      <c r="F805" s="167">
        <v>5</v>
      </c>
      <c r="G805" s="193">
        <v>44060</v>
      </c>
      <c r="H805" s="169"/>
      <c r="I805" s="170">
        <v>6</v>
      </c>
      <c r="J805" s="171">
        <v>44059</v>
      </c>
      <c r="K805" s="167">
        <v>5</v>
      </c>
      <c r="L805" s="169"/>
      <c r="M805" s="170">
        <v>8</v>
      </c>
      <c r="N805" s="171">
        <v>44058</v>
      </c>
      <c r="O805" s="167">
        <v>5</v>
      </c>
      <c r="P805" s="169"/>
      <c r="Q805" s="170">
        <v>8</v>
      </c>
      <c r="R805" s="171">
        <v>44057</v>
      </c>
      <c r="S805" s="167">
        <v>5</v>
      </c>
      <c r="T805" s="169"/>
      <c r="U805" s="170">
        <v>8</v>
      </c>
      <c r="V805" s="171">
        <v>44056</v>
      </c>
      <c r="W805" s="167">
        <v>5</v>
      </c>
      <c r="X805" s="169"/>
      <c r="Y805" s="170">
        <v>5</v>
      </c>
      <c r="Z805" s="171">
        <v>44055</v>
      </c>
      <c r="AA805" s="167">
        <v>5</v>
      </c>
      <c r="AB805" s="169"/>
      <c r="AC805" s="170">
        <v>3</v>
      </c>
      <c r="AD805" s="171">
        <v>44054</v>
      </c>
      <c r="AE805" s="167">
        <v>5</v>
      </c>
      <c r="AF805" s="169"/>
      <c r="AG805" s="170">
        <v>1</v>
      </c>
      <c r="AH805" s="171">
        <v>44053</v>
      </c>
      <c r="AI805" s="167">
        <v>5</v>
      </c>
      <c r="AJ805" s="169"/>
      <c r="AK805" s="170">
        <v>1</v>
      </c>
      <c r="AL805" s="171">
        <v>44052</v>
      </c>
      <c r="AM805" s="167">
        <v>5</v>
      </c>
      <c r="AN805" s="169"/>
      <c r="AO805" s="170">
        <v>1</v>
      </c>
      <c r="AP805" s="171">
        <v>44051</v>
      </c>
      <c r="AQ805" s="167">
        <v>5</v>
      </c>
      <c r="AR805" s="169"/>
      <c r="AS805" s="170">
        <v>1</v>
      </c>
      <c r="AT805" s="171">
        <v>44050</v>
      </c>
      <c r="AU805" s="167">
        <v>5</v>
      </c>
      <c r="AV805" s="169"/>
      <c r="AW805" s="170">
        <v>1</v>
      </c>
      <c r="AX805" s="171">
        <v>44049</v>
      </c>
      <c r="AY805" s="167">
        <v>5</v>
      </c>
      <c r="AZ805" s="169"/>
      <c r="BA805" s="170">
        <v>1</v>
      </c>
      <c r="BB805" s="171">
        <v>44048</v>
      </c>
      <c r="BC805" s="167">
        <v>5</v>
      </c>
      <c r="BD805" s="169"/>
      <c r="BE805" s="170">
        <v>1</v>
      </c>
      <c r="BF805" s="171">
        <v>44047</v>
      </c>
      <c r="BG805" s="167">
        <v>5</v>
      </c>
      <c r="BH805" s="169"/>
    </row>
    <row r="806" spans="1:60" s="172" customFormat="1" x14ac:dyDescent="0.25">
      <c r="A806" s="164"/>
      <c r="B806" s="165"/>
      <c r="C806" s="128">
        <f>K806/F806</f>
        <v>1</v>
      </c>
      <c r="D806" s="166">
        <f>C806</f>
        <v>1</v>
      </c>
      <c r="E806" s="167">
        <f>SUM(K806,O806,S806,W806,AA806,AE806,AI806,AM806,AQ806,AU806,AY806,BC806,BG806)</f>
        <v>55</v>
      </c>
      <c r="F806" s="167">
        <v>5</v>
      </c>
      <c r="G806" s="193">
        <v>44060</v>
      </c>
      <c r="H806" s="169"/>
      <c r="I806" s="170">
        <v>6</v>
      </c>
      <c r="J806" s="171">
        <v>44059</v>
      </c>
      <c r="K806" s="167">
        <v>5</v>
      </c>
      <c r="L806" s="169"/>
      <c r="M806" s="170">
        <v>8</v>
      </c>
      <c r="N806" s="171">
        <v>44058</v>
      </c>
      <c r="O806" s="167">
        <v>5</v>
      </c>
      <c r="P806" s="169"/>
      <c r="Q806" s="170">
        <v>8</v>
      </c>
      <c r="R806" s="171">
        <v>44057</v>
      </c>
      <c r="S806" s="167">
        <v>5</v>
      </c>
      <c r="T806" s="169"/>
      <c r="U806" s="170">
        <v>8</v>
      </c>
      <c r="V806" s="171">
        <v>44056</v>
      </c>
      <c r="W806" s="167">
        <v>5</v>
      </c>
      <c r="X806" s="169"/>
      <c r="Y806" s="170"/>
      <c r="Z806" s="171"/>
      <c r="AA806" s="167">
        <v>0</v>
      </c>
      <c r="AB806" s="169"/>
      <c r="AC806" s="170">
        <v>3</v>
      </c>
      <c r="AD806" s="171">
        <v>44054</v>
      </c>
      <c r="AE806" s="167">
        <v>5</v>
      </c>
      <c r="AF806" s="169"/>
      <c r="AG806" s="170"/>
      <c r="AH806" s="171"/>
      <c r="AI806" s="167">
        <v>0</v>
      </c>
      <c r="AJ806" s="169"/>
      <c r="AK806" s="170">
        <v>1</v>
      </c>
      <c r="AL806" s="171">
        <v>44052</v>
      </c>
      <c r="AM806" s="167">
        <v>5</v>
      </c>
      <c r="AN806" s="169"/>
      <c r="AO806" s="170">
        <v>1</v>
      </c>
      <c r="AP806" s="171">
        <v>44051</v>
      </c>
      <c r="AQ806" s="167">
        <v>5</v>
      </c>
      <c r="AR806" s="169"/>
      <c r="AS806" s="170">
        <v>1</v>
      </c>
      <c r="AT806" s="171">
        <v>44050</v>
      </c>
      <c r="AU806" s="167">
        <v>5</v>
      </c>
      <c r="AV806" s="169"/>
      <c r="AW806" s="170">
        <v>1</v>
      </c>
      <c r="AX806" s="171">
        <v>44049</v>
      </c>
      <c r="AY806" s="167">
        <v>5</v>
      </c>
      <c r="AZ806" s="169"/>
      <c r="BA806" s="170">
        <v>1</v>
      </c>
      <c r="BB806" s="171">
        <v>44048</v>
      </c>
      <c r="BC806" s="167">
        <v>5</v>
      </c>
      <c r="BD806" s="169"/>
      <c r="BE806" s="170">
        <v>1</v>
      </c>
      <c r="BF806" s="171">
        <v>44047</v>
      </c>
      <c r="BG806" s="167">
        <v>5</v>
      </c>
      <c r="BH806" s="169"/>
    </row>
    <row r="807" spans="1:60" s="172" customFormat="1" x14ac:dyDescent="0.25">
      <c r="A807" s="164"/>
      <c r="B807" s="165"/>
      <c r="C807" s="144">
        <f>K807/F807</f>
        <v>0</v>
      </c>
      <c r="D807" s="166">
        <f>C807</f>
        <v>0</v>
      </c>
      <c r="E807" s="167">
        <f>SUM(K807,O807,S807,W807,AA807,AE807,AI807,AM807,AQ807,AU807,AY807,BC807,BG807)</f>
        <v>10</v>
      </c>
      <c r="F807" s="167">
        <v>5</v>
      </c>
      <c r="G807" s="193">
        <v>44060</v>
      </c>
      <c r="H807" s="169"/>
      <c r="I807" s="170"/>
      <c r="J807" s="171"/>
      <c r="K807" s="167">
        <v>0</v>
      </c>
      <c r="L807" s="169"/>
      <c r="M807" s="170">
        <v>8</v>
      </c>
      <c r="N807" s="171">
        <v>44058</v>
      </c>
      <c r="O807" s="167">
        <v>5</v>
      </c>
      <c r="P807" s="169"/>
      <c r="Q807" s="170">
        <v>8</v>
      </c>
      <c r="R807" s="171">
        <v>44057</v>
      </c>
      <c r="S807" s="167">
        <v>5</v>
      </c>
      <c r="T807" s="169"/>
      <c r="U807" s="170"/>
      <c r="V807" s="171"/>
      <c r="W807" s="167"/>
      <c r="X807" s="169"/>
      <c r="Y807" s="170"/>
      <c r="Z807" s="171"/>
      <c r="AA807" s="167"/>
      <c r="AB807" s="169"/>
      <c r="AC807" s="170"/>
      <c r="AD807" s="171"/>
      <c r="AE807" s="167"/>
      <c r="AF807" s="169"/>
      <c r="AG807" s="170"/>
      <c r="AH807" s="171"/>
      <c r="AI807" s="167"/>
      <c r="AJ807" s="169"/>
      <c r="AK807" s="170"/>
      <c r="AL807" s="171"/>
      <c r="AM807" s="167"/>
      <c r="AN807" s="169"/>
      <c r="AO807" s="170"/>
      <c r="AP807" s="171"/>
      <c r="AQ807" s="167"/>
      <c r="AR807" s="169"/>
      <c r="AS807" s="170"/>
      <c r="AT807" s="171"/>
      <c r="AU807" s="167"/>
      <c r="AV807" s="169"/>
      <c r="AW807" s="170"/>
      <c r="AX807" s="171"/>
      <c r="AY807" s="167"/>
      <c r="AZ807" s="169"/>
      <c r="BA807" s="170"/>
      <c r="BB807" s="171"/>
      <c r="BC807" s="167"/>
      <c r="BD807" s="169"/>
      <c r="BE807" s="170"/>
      <c r="BF807" s="171"/>
      <c r="BG807" s="167"/>
      <c r="BH807" s="169"/>
    </row>
    <row r="808" spans="1:60" s="172" customFormat="1" x14ac:dyDescent="0.25">
      <c r="A808" s="164"/>
      <c r="B808" s="165"/>
      <c r="C808" s="144">
        <f>K808/F808</f>
        <v>0</v>
      </c>
      <c r="D808" s="166">
        <f>C808</f>
        <v>0</v>
      </c>
      <c r="E808" s="167">
        <f>SUM(K808,O808,S808,W808,AA808,AE808,AI808,AM808,AQ808,AU808,AY808,BC808,BG808)</f>
        <v>10</v>
      </c>
      <c r="F808" s="167">
        <v>5</v>
      </c>
      <c r="G808" s="193">
        <v>44060</v>
      </c>
      <c r="H808" s="169"/>
      <c r="I808" s="170"/>
      <c r="J808" s="171"/>
      <c r="K808" s="167">
        <v>0</v>
      </c>
      <c r="L808" s="169"/>
      <c r="M808" s="170"/>
      <c r="N808" s="171"/>
      <c r="O808" s="167">
        <v>0</v>
      </c>
      <c r="P808" s="169"/>
      <c r="Q808" s="170">
        <v>8</v>
      </c>
      <c r="R808" s="171">
        <v>44057</v>
      </c>
      <c r="S808" s="167">
        <v>5</v>
      </c>
      <c r="T808" s="169"/>
      <c r="U808" s="170"/>
      <c r="V808" s="171"/>
      <c r="W808" s="167">
        <v>0</v>
      </c>
      <c r="X808" s="169"/>
      <c r="Y808" s="170">
        <v>5</v>
      </c>
      <c r="Z808" s="171">
        <v>44055</v>
      </c>
      <c r="AA808" s="167">
        <v>5</v>
      </c>
      <c r="AB808" s="169"/>
      <c r="AC808" s="170"/>
      <c r="AD808" s="171"/>
      <c r="AE808" s="167"/>
      <c r="AF808" s="169"/>
      <c r="AG808" s="170"/>
      <c r="AH808" s="171"/>
      <c r="AI808" s="167"/>
      <c r="AJ808" s="169"/>
      <c r="AK808" s="170"/>
      <c r="AL808" s="171"/>
      <c r="AM808" s="167"/>
      <c r="AN808" s="169"/>
      <c r="AO808" s="170"/>
      <c r="AP808" s="171"/>
      <c r="AQ808" s="167"/>
      <c r="AR808" s="169"/>
      <c r="AS808" s="170"/>
      <c r="AT808" s="171"/>
      <c r="AU808" s="167"/>
      <c r="AV808" s="169"/>
      <c r="AW808" s="170"/>
      <c r="AX808" s="171"/>
      <c r="AY808" s="167"/>
      <c r="AZ808" s="169"/>
      <c r="BA808" s="170"/>
      <c r="BB808" s="171"/>
      <c r="BC808" s="167"/>
      <c r="BD808" s="169"/>
      <c r="BE808" s="170"/>
      <c r="BF808" s="171"/>
      <c r="BG808" s="167"/>
      <c r="BH808" s="169"/>
    </row>
    <row r="809" spans="1:60" s="172" customFormat="1" x14ac:dyDescent="0.25">
      <c r="A809" s="164">
        <v>44060</v>
      </c>
      <c r="B809" s="165">
        <v>0.625</v>
      </c>
      <c r="C809" s="144">
        <f t="shared" ref="C809:C817" si="134">K809/F809</f>
        <v>3</v>
      </c>
      <c r="D809" s="166">
        <f t="shared" ref="D809:D819" si="135">C809</f>
        <v>3</v>
      </c>
      <c r="E809" s="167">
        <f t="shared" ref="E809:E819" si="136">SUM(K809,O809,S809,W809,AA809,AE809,AI809,AM809,AQ809,AU809,AY809,BC809,BG809)</f>
        <v>195</v>
      </c>
      <c r="F809" s="167">
        <v>5</v>
      </c>
      <c r="G809" s="193">
        <v>44060</v>
      </c>
      <c r="H809" s="169"/>
      <c r="I809" s="170">
        <v>6</v>
      </c>
      <c r="J809" s="171">
        <v>44059</v>
      </c>
      <c r="K809" s="167">
        <v>15</v>
      </c>
      <c r="L809" s="169"/>
      <c r="M809" s="170">
        <v>8</v>
      </c>
      <c r="N809" s="171">
        <v>44058</v>
      </c>
      <c r="O809" s="167">
        <v>15</v>
      </c>
      <c r="P809" s="169"/>
      <c r="Q809" s="170">
        <v>8</v>
      </c>
      <c r="R809" s="171">
        <v>44057</v>
      </c>
      <c r="S809" s="167">
        <v>15</v>
      </c>
      <c r="T809" s="169"/>
      <c r="U809" s="170">
        <v>8</v>
      </c>
      <c r="V809" s="171">
        <v>44056</v>
      </c>
      <c r="W809" s="167">
        <v>15</v>
      </c>
      <c r="X809" s="169"/>
      <c r="Y809" s="170">
        <v>5</v>
      </c>
      <c r="Z809" s="171">
        <v>44055</v>
      </c>
      <c r="AA809" s="167">
        <v>15</v>
      </c>
      <c r="AB809" s="169"/>
      <c r="AC809" s="170">
        <v>3</v>
      </c>
      <c r="AD809" s="171">
        <v>44054</v>
      </c>
      <c r="AE809" s="167">
        <v>15</v>
      </c>
      <c r="AF809" s="169"/>
      <c r="AG809" s="170">
        <v>1</v>
      </c>
      <c r="AH809" s="171">
        <v>44053</v>
      </c>
      <c r="AI809" s="167">
        <v>15</v>
      </c>
      <c r="AJ809" s="169"/>
      <c r="AK809" s="170">
        <v>1</v>
      </c>
      <c r="AL809" s="171">
        <v>44052</v>
      </c>
      <c r="AM809" s="167">
        <v>15</v>
      </c>
      <c r="AN809" s="169"/>
      <c r="AO809" s="170">
        <v>1</v>
      </c>
      <c r="AP809" s="171">
        <v>44051</v>
      </c>
      <c r="AQ809" s="167">
        <v>15</v>
      </c>
      <c r="AR809" s="169"/>
      <c r="AS809" s="170">
        <v>1</v>
      </c>
      <c r="AT809" s="171">
        <v>44050</v>
      </c>
      <c r="AU809" s="167">
        <v>15</v>
      </c>
      <c r="AV809" s="169"/>
      <c r="AW809" s="170">
        <v>1</v>
      </c>
      <c r="AX809" s="171">
        <v>44049</v>
      </c>
      <c r="AY809" s="167">
        <v>15</v>
      </c>
      <c r="AZ809" s="169"/>
      <c r="BA809" s="170">
        <v>1</v>
      </c>
      <c r="BB809" s="171">
        <v>44048</v>
      </c>
      <c r="BC809" s="167">
        <v>15</v>
      </c>
      <c r="BD809" s="169"/>
      <c r="BE809" s="170">
        <v>1</v>
      </c>
      <c r="BF809" s="171">
        <v>44047</v>
      </c>
      <c r="BG809" s="167">
        <v>15</v>
      </c>
      <c r="BH809" s="169"/>
    </row>
    <row r="810" spans="1:60" s="172" customFormat="1" x14ac:dyDescent="0.25">
      <c r="A810" s="164">
        <v>44060</v>
      </c>
      <c r="B810" s="165">
        <v>0.66666666666666663</v>
      </c>
      <c r="C810" s="144">
        <f t="shared" si="134"/>
        <v>3</v>
      </c>
      <c r="D810" s="166">
        <f t="shared" si="135"/>
        <v>3</v>
      </c>
      <c r="E810" s="167">
        <f t="shared" si="136"/>
        <v>195</v>
      </c>
      <c r="F810" s="167">
        <v>5</v>
      </c>
      <c r="G810" s="193">
        <v>44060</v>
      </c>
      <c r="H810" s="169"/>
      <c r="I810" s="170">
        <v>6</v>
      </c>
      <c r="J810" s="171">
        <v>44059</v>
      </c>
      <c r="K810" s="167">
        <v>15</v>
      </c>
      <c r="L810" s="169"/>
      <c r="M810" s="170">
        <v>8</v>
      </c>
      <c r="N810" s="171">
        <v>44058</v>
      </c>
      <c r="O810" s="167">
        <v>15</v>
      </c>
      <c r="P810" s="169"/>
      <c r="Q810" s="170">
        <v>8</v>
      </c>
      <c r="R810" s="171">
        <v>44057</v>
      </c>
      <c r="S810" s="167">
        <v>15</v>
      </c>
      <c r="T810" s="169"/>
      <c r="U810" s="170">
        <v>8</v>
      </c>
      <c r="V810" s="171">
        <v>44056</v>
      </c>
      <c r="W810" s="167">
        <v>15</v>
      </c>
      <c r="X810" s="169"/>
      <c r="Y810" s="170">
        <v>5</v>
      </c>
      <c r="Z810" s="171">
        <v>44055</v>
      </c>
      <c r="AA810" s="167">
        <v>15</v>
      </c>
      <c r="AB810" s="169"/>
      <c r="AC810" s="170">
        <v>3</v>
      </c>
      <c r="AD810" s="171">
        <v>44054</v>
      </c>
      <c r="AE810" s="167">
        <v>15</v>
      </c>
      <c r="AF810" s="169"/>
      <c r="AG810" s="170">
        <v>1</v>
      </c>
      <c r="AH810" s="171">
        <v>44053</v>
      </c>
      <c r="AI810" s="167">
        <v>15</v>
      </c>
      <c r="AJ810" s="169"/>
      <c r="AK810" s="170">
        <v>1</v>
      </c>
      <c r="AL810" s="171">
        <v>44052</v>
      </c>
      <c r="AM810" s="167">
        <v>15</v>
      </c>
      <c r="AN810" s="169"/>
      <c r="AO810" s="170">
        <v>1</v>
      </c>
      <c r="AP810" s="171">
        <v>44051</v>
      </c>
      <c r="AQ810" s="167">
        <v>15</v>
      </c>
      <c r="AR810" s="169"/>
      <c r="AS810" s="170">
        <v>1</v>
      </c>
      <c r="AT810" s="171">
        <v>44050</v>
      </c>
      <c r="AU810" s="167">
        <v>15</v>
      </c>
      <c r="AV810" s="169"/>
      <c r="AW810" s="170">
        <v>1</v>
      </c>
      <c r="AX810" s="171">
        <v>44049</v>
      </c>
      <c r="AY810" s="167">
        <v>15</v>
      </c>
      <c r="AZ810" s="169"/>
      <c r="BA810" s="170">
        <v>1</v>
      </c>
      <c r="BB810" s="171">
        <v>44048</v>
      </c>
      <c r="BC810" s="167">
        <v>15</v>
      </c>
      <c r="BD810" s="169"/>
      <c r="BE810" s="170">
        <v>1</v>
      </c>
      <c r="BF810" s="171">
        <v>44047</v>
      </c>
      <c r="BG810" s="167">
        <v>15</v>
      </c>
      <c r="BH810" s="169"/>
    </row>
    <row r="811" spans="1:60" s="172" customFormat="1" x14ac:dyDescent="0.25">
      <c r="A811" s="164"/>
      <c r="B811" s="165"/>
      <c r="C811" s="144">
        <f t="shared" si="134"/>
        <v>1</v>
      </c>
      <c r="D811" s="166">
        <f t="shared" si="135"/>
        <v>1</v>
      </c>
      <c r="E811" s="167">
        <f t="shared" si="136"/>
        <v>55</v>
      </c>
      <c r="F811" s="167">
        <v>5</v>
      </c>
      <c r="G811" s="193">
        <v>44060</v>
      </c>
      <c r="H811" s="169"/>
      <c r="I811" s="170">
        <v>6</v>
      </c>
      <c r="J811" s="171">
        <v>44059</v>
      </c>
      <c r="K811" s="167">
        <v>5</v>
      </c>
      <c r="L811" s="169"/>
      <c r="M811" s="170"/>
      <c r="N811" s="171"/>
      <c r="O811" s="167">
        <v>0</v>
      </c>
      <c r="P811" s="169"/>
      <c r="Q811" s="170">
        <v>8</v>
      </c>
      <c r="R811" s="171">
        <v>44057</v>
      </c>
      <c r="S811" s="167">
        <v>5</v>
      </c>
      <c r="T811" s="169"/>
      <c r="U811" s="170">
        <v>8</v>
      </c>
      <c r="V811" s="171">
        <v>44056</v>
      </c>
      <c r="W811" s="167">
        <v>5</v>
      </c>
      <c r="X811" s="169"/>
      <c r="Y811" s="170">
        <v>5</v>
      </c>
      <c r="Z811" s="171">
        <v>44055</v>
      </c>
      <c r="AA811" s="167">
        <v>5</v>
      </c>
      <c r="AB811" s="169"/>
      <c r="AC811" s="170">
        <v>3</v>
      </c>
      <c r="AD811" s="171">
        <v>44054</v>
      </c>
      <c r="AE811" s="167">
        <v>5</v>
      </c>
      <c r="AF811" s="169"/>
      <c r="AG811" s="170">
        <v>1</v>
      </c>
      <c r="AH811" s="171">
        <v>44053</v>
      </c>
      <c r="AI811" s="167">
        <v>5</v>
      </c>
      <c r="AJ811" s="169"/>
      <c r="AK811" s="170">
        <v>1</v>
      </c>
      <c r="AL811" s="171">
        <v>44052</v>
      </c>
      <c r="AM811" s="167">
        <v>5</v>
      </c>
      <c r="AN811" s="169"/>
      <c r="AO811" s="170">
        <v>1</v>
      </c>
      <c r="AP811" s="171">
        <v>44051</v>
      </c>
      <c r="AQ811" s="167">
        <v>5</v>
      </c>
      <c r="AR811" s="169"/>
      <c r="AS811" s="170">
        <v>1</v>
      </c>
      <c r="AT811" s="171">
        <v>44050</v>
      </c>
      <c r="AU811" s="167">
        <v>5</v>
      </c>
      <c r="AV811" s="169"/>
      <c r="AW811" s="170">
        <v>1</v>
      </c>
      <c r="AX811" s="171">
        <v>44049</v>
      </c>
      <c r="AY811" s="167">
        <v>5</v>
      </c>
      <c r="AZ811" s="169"/>
      <c r="BA811" s="170"/>
      <c r="BB811" s="171"/>
      <c r="BC811" s="167">
        <v>0</v>
      </c>
      <c r="BD811" s="169"/>
      <c r="BE811" s="170">
        <v>1</v>
      </c>
      <c r="BF811" s="171">
        <v>44047</v>
      </c>
      <c r="BG811" s="167">
        <v>5</v>
      </c>
      <c r="BH811" s="169"/>
    </row>
    <row r="812" spans="1:60" s="172" customFormat="1" x14ac:dyDescent="0.25">
      <c r="A812" s="164">
        <v>44060</v>
      </c>
      <c r="B812" s="165">
        <v>0.70833333333333337</v>
      </c>
      <c r="C812" s="144">
        <f t="shared" si="134"/>
        <v>2</v>
      </c>
      <c r="D812" s="166">
        <f t="shared" si="135"/>
        <v>2</v>
      </c>
      <c r="E812" s="167">
        <f t="shared" si="136"/>
        <v>130</v>
      </c>
      <c r="F812" s="167">
        <v>5</v>
      </c>
      <c r="G812" s="193">
        <v>44060</v>
      </c>
      <c r="H812" s="169"/>
      <c r="I812" s="170">
        <v>6</v>
      </c>
      <c r="J812" s="171">
        <v>44059</v>
      </c>
      <c r="K812" s="167">
        <v>10</v>
      </c>
      <c r="L812" s="169"/>
      <c r="M812" s="170">
        <v>8</v>
      </c>
      <c r="N812" s="171">
        <v>44058</v>
      </c>
      <c r="O812" s="167">
        <v>10</v>
      </c>
      <c r="P812" s="169"/>
      <c r="Q812" s="170">
        <v>8</v>
      </c>
      <c r="R812" s="171">
        <v>44057</v>
      </c>
      <c r="S812" s="167">
        <v>10</v>
      </c>
      <c r="T812" s="169"/>
      <c r="U812" s="170">
        <v>8</v>
      </c>
      <c r="V812" s="171">
        <v>44056</v>
      </c>
      <c r="W812" s="167">
        <v>10</v>
      </c>
      <c r="X812" s="169"/>
      <c r="Y812" s="170">
        <v>5</v>
      </c>
      <c r="Z812" s="171">
        <v>44055</v>
      </c>
      <c r="AA812" s="167">
        <v>10</v>
      </c>
      <c r="AB812" s="169"/>
      <c r="AC812" s="170">
        <v>3</v>
      </c>
      <c r="AD812" s="171">
        <v>44054</v>
      </c>
      <c r="AE812" s="167">
        <v>10</v>
      </c>
      <c r="AF812" s="169"/>
      <c r="AG812" s="170">
        <v>1</v>
      </c>
      <c r="AH812" s="171">
        <v>44053</v>
      </c>
      <c r="AI812" s="167">
        <v>10</v>
      </c>
      <c r="AJ812" s="169"/>
      <c r="AK812" s="170">
        <v>1</v>
      </c>
      <c r="AL812" s="171">
        <v>44052</v>
      </c>
      <c r="AM812" s="167">
        <v>10</v>
      </c>
      <c r="AN812" s="169"/>
      <c r="AO812" s="170">
        <v>1</v>
      </c>
      <c r="AP812" s="171">
        <v>44051</v>
      </c>
      <c r="AQ812" s="167">
        <v>10</v>
      </c>
      <c r="AR812" s="169"/>
      <c r="AS812" s="170">
        <v>1</v>
      </c>
      <c r="AT812" s="171">
        <v>44050</v>
      </c>
      <c r="AU812" s="167">
        <v>10</v>
      </c>
      <c r="AV812" s="169"/>
      <c r="AW812" s="170">
        <v>1</v>
      </c>
      <c r="AX812" s="171">
        <v>44049</v>
      </c>
      <c r="AY812" s="167">
        <v>10</v>
      </c>
      <c r="AZ812" s="169"/>
      <c r="BA812" s="170">
        <v>1</v>
      </c>
      <c r="BB812" s="171">
        <v>44048</v>
      </c>
      <c r="BC812" s="167">
        <v>10</v>
      </c>
      <c r="BD812" s="169"/>
      <c r="BE812" s="170">
        <v>1</v>
      </c>
      <c r="BF812" s="171">
        <v>44047</v>
      </c>
      <c r="BG812" s="167">
        <v>10</v>
      </c>
      <c r="BH812" s="169"/>
    </row>
    <row r="813" spans="1:60" s="172" customFormat="1" x14ac:dyDescent="0.25">
      <c r="A813" s="164"/>
      <c r="B813" s="165"/>
      <c r="C813" s="144">
        <f t="shared" si="134"/>
        <v>1</v>
      </c>
      <c r="D813" s="166">
        <f t="shared" si="135"/>
        <v>1</v>
      </c>
      <c r="E813" s="167">
        <f t="shared" si="136"/>
        <v>35</v>
      </c>
      <c r="F813" s="167">
        <v>5</v>
      </c>
      <c r="G813" s="193">
        <v>44060</v>
      </c>
      <c r="H813" s="169"/>
      <c r="I813" s="170">
        <v>6</v>
      </c>
      <c r="J813" s="171">
        <v>44059</v>
      </c>
      <c r="K813" s="167">
        <v>5</v>
      </c>
      <c r="L813" s="169"/>
      <c r="M813" s="170">
        <v>8</v>
      </c>
      <c r="N813" s="171">
        <v>44058</v>
      </c>
      <c r="O813" s="167">
        <v>5</v>
      </c>
      <c r="P813" s="169"/>
      <c r="Q813" s="170">
        <v>8</v>
      </c>
      <c r="R813" s="171">
        <v>44057</v>
      </c>
      <c r="S813" s="167">
        <v>5</v>
      </c>
      <c r="T813" s="169"/>
      <c r="U813" s="170">
        <v>8</v>
      </c>
      <c r="V813" s="171">
        <v>44056</v>
      </c>
      <c r="W813" s="167">
        <v>5</v>
      </c>
      <c r="X813" s="169"/>
      <c r="Y813" s="170">
        <v>5</v>
      </c>
      <c r="Z813" s="171">
        <v>44055</v>
      </c>
      <c r="AA813" s="167">
        <v>5</v>
      </c>
      <c r="AB813" s="169"/>
      <c r="AC813" s="170">
        <v>3</v>
      </c>
      <c r="AD813" s="171">
        <v>44054</v>
      </c>
      <c r="AE813" s="167">
        <v>5</v>
      </c>
      <c r="AF813" s="169"/>
      <c r="AG813" s="170">
        <v>1</v>
      </c>
      <c r="AH813" s="171">
        <v>44053</v>
      </c>
      <c r="AI813" s="167">
        <v>5</v>
      </c>
      <c r="AJ813" s="169"/>
      <c r="AK813" s="170"/>
      <c r="AL813" s="171"/>
      <c r="AM813" s="167"/>
      <c r="AN813" s="169"/>
      <c r="AO813" s="170"/>
      <c r="AP813" s="171"/>
      <c r="AQ813" s="167"/>
      <c r="AR813" s="169"/>
      <c r="AS813" s="170"/>
      <c r="AT813" s="171"/>
      <c r="AU813" s="167"/>
      <c r="AV813" s="169"/>
      <c r="AW813" s="170"/>
      <c r="AX813" s="171"/>
      <c r="AY813" s="167"/>
      <c r="AZ813" s="169"/>
      <c r="BA813" s="170"/>
      <c r="BB813" s="171"/>
      <c r="BC813" s="167"/>
      <c r="BD813" s="169"/>
      <c r="BE813" s="170"/>
      <c r="BF813" s="171"/>
      <c r="BG813" s="167"/>
      <c r="BH813" s="169"/>
    </row>
    <row r="814" spans="1:60" s="172" customFormat="1" x14ac:dyDescent="0.25">
      <c r="A814" s="164"/>
      <c r="B814" s="165"/>
      <c r="C814" s="144">
        <f t="shared" si="134"/>
        <v>1</v>
      </c>
      <c r="D814" s="166">
        <f t="shared" si="135"/>
        <v>1</v>
      </c>
      <c r="E814" s="167">
        <f t="shared" si="136"/>
        <v>5</v>
      </c>
      <c r="F814" s="167">
        <v>5</v>
      </c>
      <c r="G814" s="193">
        <v>44060</v>
      </c>
      <c r="H814" s="169"/>
      <c r="I814" s="170">
        <v>6</v>
      </c>
      <c r="J814" s="171">
        <v>44059</v>
      </c>
      <c r="K814" s="167">
        <v>5</v>
      </c>
      <c r="L814" s="169"/>
      <c r="M814" s="170"/>
      <c r="N814" s="171"/>
      <c r="O814" s="167"/>
      <c r="P814" s="169"/>
      <c r="Q814" s="170"/>
      <c r="R814" s="171"/>
      <c r="S814" s="167"/>
      <c r="T814" s="169"/>
      <c r="U814" s="170"/>
      <c r="V814" s="171"/>
      <c r="W814" s="167"/>
      <c r="X814" s="169"/>
      <c r="Y814" s="170"/>
      <c r="Z814" s="171"/>
      <c r="AA814" s="167"/>
      <c r="AB814" s="169"/>
      <c r="AC814" s="170"/>
      <c r="AD814" s="171"/>
      <c r="AE814" s="167"/>
      <c r="AF814" s="169"/>
      <c r="AG814" s="170"/>
      <c r="AH814" s="171"/>
      <c r="AI814" s="167"/>
      <c r="AJ814" s="169"/>
      <c r="AK814" s="170"/>
      <c r="AL814" s="171"/>
      <c r="AM814" s="167"/>
      <c r="AN814" s="169"/>
      <c r="AO814" s="170"/>
      <c r="AP814" s="171"/>
      <c r="AQ814" s="167"/>
      <c r="AR814" s="169"/>
      <c r="AS814" s="170"/>
      <c r="AT814" s="171"/>
      <c r="AU814" s="167"/>
      <c r="AV814" s="169"/>
      <c r="AW814" s="170"/>
      <c r="AX814" s="171"/>
      <c r="AY814" s="167"/>
      <c r="AZ814" s="169"/>
      <c r="BA814" s="170"/>
      <c r="BB814" s="171"/>
      <c r="BC814" s="167"/>
      <c r="BD814" s="169"/>
      <c r="BE814" s="170"/>
      <c r="BF814" s="171"/>
      <c r="BG814" s="167"/>
      <c r="BH814" s="169"/>
    </row>
    <row r="815" spans="1:60" s="172" customFormat="1" x14ac:dyDescent="0.25">
      <c r="A815" s="164">
        <v>44060</v>
      </c>
      <c r="B815" s="165">
        <v>0.75</v>
      </c>
      <c r="C815" s="144">
        <f t="shared" si="134"/>
        <v>2</v>
      </c>
      <c r="D815" s="166">
        <f t="shared" si="135"/>
        <v>2</v>
      </c>
      <c r="E815" s="167">
        <f t="shared" si="136"/>
        <v>130</v>
      </c>
      <c r="F815" s="167">
        <v>5</v>
      </c>
      <c r="G815" s="193">
        <v>44060</v>
      </c>
      <c r="H815" s="169"/>
      <c r="I815" s="170">
        <v>6</v>
      </c>
      <c r="J815" s="171">
        <v>44059</v>
      </c>
      <c r="K815" s="167">
        <v>10</v>
      </c>
      <c r="L815" s="169"/>
      <c r="M815" s="170">
        <v>8</v>
      </c>
      <c r="N815" s="171">
        <v>44058</v>
      </c>
      <c r="O815" s="167">
        <v>10</v>
      </c>
      <c r="P815" s="169"/>
      <c r="Q815" s="170">
        <v>8</v>
      </c>
      <c r="R815" s="171">
        <v>44057</v>
      </c>
      <c r="S815" s="167">
        <v>10</v>
      </c>
      <c r="T815" s="169"/>
      <c r="U815" s="170">
        <v>8</v>
      </c>
      <c r="V815" s="171">
        <v>44056</v>
      </c>
      <c r="W815" s="167">
        <v>10</v>
      </c>
      <c r="X815" s="169"/>
      <c r="Y815" s="170">
        <v>5</v>
      </c>
      <c r="Z815" s="171">
        <v>44055</v>
      </c>
      <c r="AA815" s="167">
        <v>10</v>
      </c>
      <c r="AB815" s="169"/>
      <c r="AC815" s="170">
        <v>3</v>
      </c>
      <c r="AD815" s="171">
        <v>44054</v>
      </c>
      <c r="AE815" s="167">
        <v>10</v>
      </c>
      <c r="AF815" s="169"/>
      <c r="AG815" s="170">
        <v>1</v>
      </c>
      <c r="AH815" s="171">
        <v>44053</v>
      </c>
      <c r="AI815" s="167">
        <v>10</v>
      </c>
      <c r="AJ815" s="169"/>
      <c r="AK815" s="170">
        <v>1</v>
      </c>
      <c r="AL815" s="171">
        <v>44052</v>
      </c>
      <c r="AM815" s="167">
        <v>10</v>
      </c>
      <c r="AN815" s="169"/>
      <c r="AO815" s="170">
        <v>1</v>
      </c>
      <c r="AP815" s="171">
        <v>44051</v>
      </c>
      <c r="AQ815" s="167">
        <v>10</v>
      </c>
      <c r="AR815" s="169"/>
      <c r="AS815" s="170">
        <v>1</v>
      </c>
      <c r="AT815" s="171">
        <v>44050</v>
      </c>
      <c r="AU815" s="167">
        <v>10</v>
      </c>
      <c r="AV815" s="169"/>
      <c r="AW815" s="170">
        <v>1</v>
      </c>
      <c r="AX815" s="171">
        <v>44049</v>
      </c>
      <c r="AY815" s="167">
        <v>10</v>
      </c>
      <c r="AZ815" s="169"/>
      <c r="BA815" s="170">
        <v>1</v>
      </c>
      <c r="BB815" s="171">
        <v>44048</v>
      </c>
      <c r="BC815" s="167">
        <v>10</v>
      </c>
      <c r="BD815" s="169"/>
      <c r="BE815" s="170">
        <v>1</v>
      </c>
      <c r="BF815" s="171">
        <v>44047</v>
      </c>
      <c r="BG815" s="167">
        <v>10</v>
      </c>
      <c r="BH815" s="169"/>
    </row>
    <row r="816" spans="1:60" s="172" customFormat="1" x14ac:dyDescent="0.25">
      <c r="A816" s="164"/>
      <c r="B816" s="165"/>
      <c r="C816" s="144">
        <f t="shared" si="134"/>
        <v>1</v>
      </c>
      <c r="D816" s="166">
        <f t="shared" si="135"/>
        <v>1</v>
      </c>
      <c r="E816" s="167">
        <f t="shared" si="136"/>
        <v>55</v>
      </c>
      <c r="F816" s="167">
        <v>5</v>
      </c>
      <c r="G816" s="193">
        <v>44060</v>
      </c>
      <c r="H816" s="169"/>
      <c r="I816" s="170">
        <v>6</v>
      </c>
      <c r="J816" s="171">
        <v>44059</v>
      </c>
      <c r="K816" s="167">
        <v>5</v>
      </c>
      <c r="L816" s="169"/>
      <c r="M816" s="170">
        <v>8</v>
      </c>
      <c r="N816" s="171">
        <v>44058</v>
      </c>
      <c r="O816" s="167">
        <v>5</v>
      </c>
      <c r="P816" s="169"/>
      <c r="Q816" s="170">
        <v>8</v>
      </c>
      <c r="R816" s="171">
        <v>44057</v>
      </c>
      <c r="S816" s="167">
        <v>5</v>
      </c>
      <c r="T816" s="169"/>
      <c r="U816" s="170">
        <v>8</v>
      </c>
      <c r="V816" s="171">
        <v>44056</v>
      </c>
      <c r="W816" s="167">
        <v>5</v>
      </c>
      <c r="X816" s="169"/>
      <c r="Y816" s="170">
        <v>5</v>
      </c>
      <c r="Z816" s="171">
        <v>44055</v>
      </c>
      <c r="AA816" s="167">
        <v>5</v>
      </c>
      <c r="AB816" s="169"/>
      <c r="AC816" s="170">
        <v>3</v>
      </c>
      <c r="AD816" s="171">
        <v>44054</v>
      </c>
      <c r="AE816" s="167">
        <v>5</v>
      </c>
      <c r="AF816" s="169"/>
      <c r="AG816" s="170"/>
      <c r="AH816" s="171"/>
      <c r="AI816" s="167">
        <v>0</v>
      </c>
      <c r="AJ816" s="169"/>
      <c r="AK816" s="170"/>
      <c r="AL816" s="171"/>
      <c r="AM816" s="167">
        <v>0</v>
      </c>
      <c r="AN816" s="169"/>
      <c r="AO816" s="170">
        <v>1</v>
      </c>
      <c r="AP816" s="171">
        <v>44051</v>
      </c>
      <c r="AQ816" s="167">
        <v>5</v>
      </c>
      <c r="AR816" s="169"/>
      <c r="AS816" s="170">
        <v>1</v>
      </c>
      <c r="AT816" s="171">
        <v>44050</v>
      </c>
      <c r="AU816" s="167">
        <v>5</v>
      </c>
      <c r="AV816" s="169"/>
      <c r="AW816" s="170">
        <v>1</v>
      </c>
      <c r="AX816" s="171">
        <v>44049</v>
      </c>
      <c r="AY816" s="167">
        <v>5</v>
      </c>
      <c r="AZ816" s="169"/>
      <c r="BA816" s="170">
        <v>1</v>
      </c>
      <c r="BB816" s="171">
        <v>44048</v>
      </c>
      <c r="BC816" s="167">
        <v>5</v>
      </c>
      <c r="BD816" s="169"/>
      <c r="BE816" s="170">
        <v>1</v>
      </c>
      <c r="BF816" s="171">
        <v>44047</v>
      </c>
      <c r="BG816" s="167">
        <v>5</v>
      </c>
      <c r="BH816" s="169"/>
    </row>
    <row r="817" spans="1:60" s="172" customFormat="1" ht="13.75" thickBot="1" x14ac:dyDescent="0.3">
      <c r="A817" s="164"/>
      <c r="B817" s="165"/>
      <c r="C817" s="144">
        <f t="shared" si="134"/>
        <v>1</v>
      </c>
      <c r="D817" s="166">
        <f t="shared" si="135"/>
        <v>1</v>
      </c>
      <c r="E817" s="167">
        <f t="shared" si="136"/>
        <v>5</v>
      </c>
      <c r="F817" s="167">
        <v>5</v>
      </c>
      <c r="G817" s="193">
        <v>44060</v>
      </c>
      <c r="H817" s="169"/>
      <c r="I817" s="170">
        <v>6</v>
      </c>
      <c r="J817" s="171">
        <v>44059</v>
      </c>
      <c r="K817" s="167">
        <v>5</v>
      </c>
      <c r="L817" s="169"/>
      <c r="M817" s="170"/>
      <c r="N817" s="171"/>
      <c r="O817" s="167"/>
      <c r="P817" s="169"/>
      <c r="Q817" s="170"/>
      <c r="R817" s="171"/>
      <c r="S817" s="167"/>
      <c r="T817" s="169"/>
      <c r="U817" s="170"/>
      <c r="V817" s="171"/>
      <c r="W817" s="167"/>
      <c r="X817" s="169"/>
      <c r="Y817" s="170"/>
      <c r="Z817" s="171"/>
      <c r="AA817" s="167"/>
      <c r="AB817" s="169"/>
      <c r="AC817" s="170"/>
      <c r="AD817" s="171"/>
      <c r="AE817" s="167"/>
      <c r="AF817" s="169"/>
      <c r="AG817" s="170"/>
      <c r="AH817" s="171"/>
      <c r="AI817" s="167"/>
      <c r="AJ817" s="169"/>
      <c r="AK817" s="170"/>
      <c r="AL817" s="171"/>
      <c r="AM817" s="167"/>
      <c r="AN817" s="169"/>
      <c r="AO817" s="170"/>
      <c r="AP817" s="171"/>
      <c r="AQ817" s="167"/>
      <c r="AR817" s="169"/>
      <c r="AS817" s="170"/>
      <c r="AT817" s="171"/>
      <c r="AU817" s="167"/>
      <c r="AV817" s="169"/>
      <c r="AW817" s="170"/>
      <c r="AX817" s="171"/>
      <c r="AY817" s="167"/>
      <c r="AZ817" s="169"/>
      <c r="BA817" s="170"/>
      <c r="BB817" s="171"/>
      <c r="BC817" s="167"/>
      <c r="BD817" s="169"/>
      <c r="BE817" s="170"/>
      <c r="BF817" s="171"/>
      <c r="BG817" s="167"/>
      <c r="BH817" s="169"/>
    </row>
    <row r="818" spans="1:60" s="181" customFormat="1" x14ac:dyDescent="0.25">
      <c r="A818" s="173">
        <v>44061</v>
      </c>
      <c r="B818" s="174">
        <v>0.25</v>
      </c>
      <c r="C818" s="135">
        <f>ABS(MAX(K818,O818,S818,W818,AA818,AE818,AI818,AM818,AQ818,AU818,AY818,BC818,BG818)/F818)</f>
        <v>1</v>
      </c>
      <c r="D818" s="175">
        <f t="shared" si="135"/>
        <v>1</v>
      </c>
      <c r="E818" s="176">
        <f t="shared" si="136"/>
        <v>5</v>
      </c>
      <c r="F818" s="176">
        <v>5</v>
      </c>
      <c r="G818" s="177">
        <v>44060</v>
      </c>
      <c r="H818" s="178"/>
      <c r="I818" s="179">
        <v>6</v>
      </c>
      <c r="J818" s="180">
        <v>44059</v>
      </c>
      <c r="K818" s="176">
        <v>5</v>
      </c>
      <c r="L818" s="178"/>
      <c r="M818" s="179"/>
      <c r="N818" s="180"/>
      <c r="O818" s="176"/>
      <c r="P818" s="178"/>
      <c r="Q818" s="179"/>
      <c r="R818" s="180"/>
      <c r="S818" s="176"/>
      <c r="T818" s="178"/>
      <c r="U818" s="179"/>
      <c r="V818" s="180"/>
      <c r="W818" s="176"/>
      <c r="X818" s="178"/>
      <c r="Y818" s="179"/>
      <c r="Z818" s="180"/>
      <c r="AA818" s="176"/>
      <c r="AB818" s="178"/>
      <c r="AC818" s="179"/>
      <c r="AD818" s="180"/>
      <c r="AE818" s="176"/>
      <c r="AF818" s="178"/>
      <c r="AG818" s="179"/>
      <c r="AH818" s="180"/>
      <c r="AI818" s="176"/>
      <c r="AJ818" s="178"/>
      <c r="AK818" s="179"/>
      <c r="AL818" s="180"/>
      <c r="AM818" s="176"/>
      <c r="AN818" s="178"/>
      <c r="AO818" s="179"/>
      <c r="AP818" s="180"/>
      <c r="AQ818" s="176"/>
      <c r="AR818" s="178"/>
      <c r="AS818" s="179"/>
      <c r="AT818" s="180"/>
      <c r="AU818" s="176"/>
      <c r="AV818" s="178"/>
      <c r="AW818" s="179"/>
      <c r="AX818" s="180"/>
      <c r="AY818" s="176"/>
      <c r="AZ818" s="178"/>
      <c r="BA818" s="179"/>
      <c r="BB818" s="180"/>
      <c r="BC818" s="176"/>
      <c r="BD818" s="178"/>
      <c r="BE818" s="179"/>
      <c r="BF818" s="180"/>
      <c r="BG818" s="176"/>
      <c r="BH818" s="178"/>
    </row>
    <row r="819" spans="1:60" s="172" customFormat="1" x14ac:dyDescent="0.25">
      <c r="A819" s="164"/>
      <c r="B819" s="165"/>
      <c r="C819" s="144">
        <f>ABS(MAX(K819,O819,S819,W819,AA819,AE819,AI819,AM819,AQ819,AU819,AY819,BC819,BG819)/F819)</f>
        <v>2</v>
      </c>
      <c r="D819" s="191">
        <f t="shared" si="135"/>
        <v>2</v>
      </c>
      <c r="E819" s="192">
        <f t="shared" si="136"/>
        <v>130</v>
      </c>
      <c r="F819" s="192">
        <v>5</v>
      </c>
      <c r="G819" s="168">
        <v>44061</v>
      </c>
      <c r="H819" s="169"/>
      <c r="I819" s="170">
        <v>6</v>
      </c>
      <c r="J819" s="171">
        <v>44060</v>
      </c>
      <c r="K819" s="167">
        <v>10</v>
      </c>
      <c r="L819" s="169"/>
      <c r="M819" s="170">
        <v>8</v>
      </c>
      <c r="N819" s="171">
        <v>44059</v>
      </c>
      <c r="O819" s="167">
        <v>10</v>
      </c>
      <c r="P819" s="169"/>
      <c r="Q819" s="170">
        <v>8</v>
      </c>
      <c r="R819" s="171">
        <v>44058</v>
      </c>
      <c r="S819" s="167">
        <v>10</v>
      </c>
      <c r="T819" s="169"/>
      <c r="U819" s="170">
        <v>8</v>
      </c>
      <c r="V819" s="171">
        <v>44057</v>
      </c>
      <c r="W819" s="167">
        <v>10</v>
      </c>
      <c r="X819" s="169"/>
      <c r="Y819" s="170">
        <v>5</v>
      </c>
      <c r="Z819" s="171">
        <v>44056</v>
      </c>
      <c r="AA819" s="167">
        <v>10</v>
      </c>
      <c r="AB819" s="169"/>
      <c r="AC819" s="170">
        <v>3</v>
      </c>
      <c r="AD819" s="171">
        <v>44055</v>
      </c>
      <c r="AE819" s="167">
        <v>10</v>
      </c>
      <c r="AF819" s="169"/>
      <c r="AG819" s="170">
        <v>1</v>
      </c>
      <c r="AH819" s="171">
        <v>44054</v>
      </c>
      <c r="AI819" s="167">
        <v>10</v>
      </c>
      <c r="AJ819" s="169"/>
      <c r="AK819" s="170">
        <v>1</v>
      </c>
      <c r="AL819" s="171">
        <v>44053</v>
      </c>
      <c r="AM819" s="167">
        <v>10</v>
      </c>
      <c r="AN819" s="169"/>
      <c r="AO819" s="170">
        <v>1</v>
      </c>
      <c r="AP819" s="171">
        <v>44052</v>
      </c>
      <c r="AQ819" s="167">
        <v>10</v>
      </c>
      <c r="AR819" s="169"/>
      <c r="AS819" s="170">
        <v>1</v>
      </c>
      <c r="AT819" s="171">
        <v>44051</v>
      </c>
      <c r="AU819" s="167">
        <v>10</v>
      </c>
      <c r="AV819" s="169"/>
      <c r="AW819" s="170">
        <v>1</v>
      </c>
      <c r="AX819" s="171">
        <v>44050</v>
      </c>
      <c r="AY819" s="167">
        <v>10</v>
      </c>
      <c r="AZ819" s="169"/>
      <c r="BA819" s="170">
        <v>1</v>
      </c>
      <c r="BB819" s="171">
        <v>44049</v>
      </c>
      <c r="BC819" s="167">
        <v>10</v>
      </c>
      <c r="BD819" s="169"/>
      <c r="BE819" s="170">
        <v>1</v>
      </c>
      <c r="BF819" s="171">
        <v>44048</v>
      </c>
      <c r="BG819" s="167">
        <v>10</v>
      </c>
      <c r="BH819" s="169"/>
    </row>
    <row r="820" spans="1:60" s="172" customFormat="1" x14ac:dyDescent="0.25">
      <c r="A820" s="164"/>
      <c r="B820" s="165"/>
      <c r="C820" s="144">
        <f t="shared" ref="C820:C835" si="137">ABS(MAX(K820,O820,S820,W820,AA820,AE820,AI820,AM820,AQ820,AU820,AY820,BC820,BG820)/F820)</f>
        <v>1</v>
      </c>
      <c r="D820" s="191">
        <f t="shared" ref="D820:D835" si="138">C820</f>
        <v>1</v>
      </c>
      <c r="E820" s="192">
        <f t="shared" ref="E820:E835" si="139">SUM(K820,O820,S820,W820,AA820,AE820,AI820,AM820,AQ820,AU820,AY820,BC820,BG820)</f>
        <v>55</v>
      </c>
      <c r="F820" s="192">
        <v>5</v>
      </c>
      <c r="G820" s="168">
        <v>44061</v>
      </c>
      <c r="H820" s="169"/>
      <c r="I820" s="170">
        <v>6</v>
      </c>
      <c r="J820" s="171">
        <v>44060</v>
      </c>
      <c r="K820" s="167">
        <v>5</v>
      </c>
      <c r="L820" s="169"/>
      <c r="M820" s="170">
        <v>8</v>
      </c>
      <c r="N820" s="171">
        <v>44059</v>
      </c>
      <c r="O820" s="167">
        <v>5</v>
      </c>
      <c r="P820" s="169"/>
      <c r="Q820" s="170">
        <v>8</v>
      </c>
      <c r="R820" s="171">
        <v>44058</v>
      </c>
      <c r="S820" s="167">
        <v>5</v>
      </c>
      <c r="T820" s="169"/>
      <c r="U820" s="170">
        <v>8</v>
      </c>
      <c r="V820" s="171">
        <v>44057</v>
      </c>
      <c r="W820" s="167">
        <v>5</v>
      </c>
      <c r="X820" s="169"/>
      <c r="Y820" s="170">
        <v>5</v>
      </c>
      <c r="Z820" s="171">
        <v>44056</v>
      </c>
      <c r="AA820" s="167">
        <v>5</v>
      </c>
      <c r="AB820" s="169"/>
      <c r="AC820" s="170">
        <v>3</v>
      </c>
      <c r="AD820" s="171">
        <v>44055</v>
      </c>
      <c r="AE820" s="167">
        <v>5</v>
      </c>
      <c r="AF820" s="169"/>
      <c r="AG820" s="170"/>
      <c r="AH820" s="171"/>
      <c r="AI820" s="167">
        <v>0</v>
      </c>
      <c r="AJ820" s="169"/>
      <c r="AK820" s="170">
        <v>1</v>
      </c>
      <c r="AL820" s="171">
        <v>44053</v>
      </c>
      <c r="AM820" s="167">
        <v>5</v>
      </c>
      <c r="AN820" s="169"/>
      <c r="AO820" s="170">
        <v>1</v>
      </c>
      <c r="AP820" s="171">
        <v>44052</v>
      </c>
      <c r="AQ820" s="167">
        <v>5</v>
      </c>
      <c r="AR820" s="169"/>
      <c r="AS820" s="170"/>
      <c r="AT820" s="171"/>
      <c r="AU820" s="167">
        <v>0</v>
      </c>
      <c r="AV820" s="169"/>
      <c r="AW820" s="170">
        <v>1</v>
      </c>
      <c r="AX820" s="171">
        <v>44050</v>
      </c>
      <c r="AY820" s="167">
        <v>5</v>
      </c>
      <c r="AZ820" s="169"/>
      <c r="BA820" s="170">
        <v>1</v>
      </c>
      <c r="BB820" s="171">
        <v>44049</v>
      </c>
      <c r="BC820" s="167">
        <v>5</v>
      </c>
      <c r="BD820" s="169"/>
      <c r="BE820" s="170">
        <v>1</v>
      </c>
      <c r="BF820" s="171">
        <v>44048</v>
      </c>
      <c r="BG820" s="167">
        <v>5</v>
      </c>
      <c r="BH820" s="169"/>
    </row>
    <row r="821" spans="1:60" s="172" customFormat="1" x14ac:dyDescent="0.25">
      <c r="A821" s="164"/>
      <c r="B821" s="165"/>
      <c r="C821" s="144">
        <f t="shared" si="137"/>
        <v>1</v>
      </c>
      <c r="D821" s="191">
        <f t="shared" si="138"/>
        <v>1</v>
      </c>
      <c r="E821" s="192">
        <f t="shared" si="139"/>
        <v>15</v>
      </c>
      <c r="F821" s="192">
        <v>5</v>
      </c>
      <c r="G821" s="168">
        <v>44061</v>
      </c>
      <c r="H821" s="169"/>
      <c r="I821" s="170">
        <v>6</v>
      </c>
      <c r="J821" s="171">
        <v>44060</v>
      </c>
      <c r="K821" s="167">
        <v>5</v>
      </c>
      <c r="L821" s="169"/>
      <c r="M821" s="170">
        <v>8</v>
      </c>
      <c r="N821" s="171">
        <v>44059</v>
      </c>
      <c r="O821" s="167">
        <v>5</v>
      </c>
      <c r="P821" s="169"/>
      <c r="Q821" s="170">
        <v>8</v>
      </c>
      <c r="R821" s="171">
        <v>44058</v>
      </c>
      <c r="S821" s="167">
        <v>5</v>
      </c>
      <c r="T821" s="169"/>
      <c r="U821" s="170"/>
      <c r="V821" s="171"/>
      <c r="W821" s="167"/>
      <c r="X821" s="169"/>
      <c r="Y821" s="170"/>
      <c r="Z821" s="171"/>
      <c r="AA821" s="167"/>
      <c r="AB821" s="169"/>
      <c r="AC821" s="170"/>
      <c r="AD821" s="171"/>
      <c r="AE821" s="167"/>
      <c r="AF821" s="169"/>
      <c r="AG821" s="170"/>
      <c r="AH821" s="171"/>
      <c r="AI821" s="167"/>
      <c r="AJ821" s="169"/>
      <c r="AK821" s="170"/>
      <c r="AL821" s="171"/>
      <c r="AM821" s="167"/>
      <c r="AN821" s="169"/>
      <c r="AO821" s="170"/>
      <c r="AP821" s="171"/>
      <c r="AQ821" s="167"/>
      <c r="AR821" s="169"/>
      <c r="AS821" s="170"/>
      <c r="AT821" s="171"/>
      <c r="AU821" s="167"/>
      <c r="AV821" s="169"/>
      <c r="AW821" s="170"/>
      <c r="AX821" s="171"/>
      <c r="AY821" s="167"/>
      <c r="AZ821" s="169"/>
      <c r="BA821" s="170"/>
      <c r="BB821" s="171"/>
      <c r="BC821" s="167"/>
      <c r="BD821" s="169"/>
      <c r="BE821" s="170"/>
      <c r="BF821" s="171"/>
      <c r="BG821" s="167"/>
      <c r="BH821" s="169"/>
    </row>
    <row r="822" spans="1:60" s="172" customFormat="1" x14ac:dyDescent="0.25">
      <c r="A822" s="164">
        <v>44061</v>
      </c>
      <c r="B822" s="165">
        <v>0.33333333333333331</v>
      </c>
      <c r="C822" s="144">
        <f t="shared" si="137"/>
        <v>2</v>
      </c>
      <c r="D822" s="191">
        <f t="shared" si="138"/>
        <v>2</v>
      </c>
      <c r="E822" s="192">
        <f t="shared" si="139"/>
        <v>120</v>
      </c>
      <c r="F822" s="192">
        <v>5</v>
      </c>
      <c r="G822" s="168">
        <v>44061</v>
      </c>
      <c r="H822" s="169"/>
      <c r="I822" s="170"/>
      <c r="J822" s="171"/>
      <c r="K822" s="167">
        <v>0</v>
      </c>
      <c r="L822" s="169"/>
      <c r="M822" s="170">
        <v>8</v>
      </c>
      <c r="N822" s="171">
        <v>44059</v>
      </c>
      <c r="O822" s="167">
        <v>10</v>
      </c>
      <c r="P822" s="169"/>
      <c r="Q822" s="170">
        <v>8</v>
      </c>
      <c r="R822" s="171">
        <v>44058</v>
      </c>
      <c r="S822" s="167">
        <v>10</v>
      </c>
      <c r="T822" s="169"/>
      <c r="U822" s="170">
        <v>8</v>
      </c>
      <c r="V822" s="171">
        <v>44057</v>
      </c>
      <c r="W822" s="167">
        <v>10</v>
      </c>
      <c r="X822" s="169"/>
      <c r="Y822" s="170">
        <v>5</v>
      </c>
      <c r="Z822" s="171">
        <v>44056</v>
      </c>
      <c r="AA822" s="167">
        <v>10</v>
      </c>
      <c r="AB822" s="169"/>
      <c r="AC822" s="170">
        <v>3</v>
      </c>
      <c r="AD822" s="171">
        <v>44055</v>
      </c>
      <c r="AE822" s="167">
        <v>10</v>
      </c>
      <c r="AF822" s="169"/>
      <c r="AG822" s="170">
        <v>1</v>
      </c>
      <c r="AH822" s="171">
        <v>44054</v>
      </c>
      <c r="AI822" s="167">
        <v>10</v>
      </c>
      <c r="AJ822" s="169"/>
      <c r="AK822" s="170">
        <v>1</v>
      </c>
      <c r="AL822" s="171">
        <v>44053</v>
      </c>
      <c r="AM822" s="167">
        <v>10</v>
      </c>
      <c r="AN822" s="169"/>
      <c r="AO822" s="170">
        <v>1</v>
      </c>
      <c r="AP822" s="171">
        <v>44052</v>
      </c>
      <c r="AQ822" s="167">
        <v>10</v>
      </c>
      <c r="AR822" s="169"/>
      <c r="AS822" s="170">
        <v>1</v>
      </c>
      <c r="AT822" s="171">
        <v>44051</v>
      </c>
      <c r="AU822" s="167">
        <v>10</v>
      </c>
      <c r="AV822" s="169"/>
      <c r="AW822" s="170">
        <v>1</v>
      </c>
      <c r="AX822" s="171">
        <v>44050</v>
      </c>
      <c r="AY822" s="167">
        <v>10</v>
      </c>
      <c r="AZ822" s="169"/>
      <c r="BA822" s="170">
        <v>1</v>
      </c>
      <c r="BB822" s="171">
        <v>44049</v>
      </c>
      <c r="BC822" s="167">
        <v>10</v>
      </c>
      <c r="BD822" s="169"/>
      <c r="BE822" s="170">
        <v>1</v>
      </c>
      <c r="BF822" s="171">
        <v>44048</v>
      </c>
      <c r="BG822" s="167">
        <v>10</v>
      </c>
      <c r="BH822" s="169"/>
    </row>
    <row r="823" spans="1:60" s="172" customFormat="1" x14ac:dyDescent="0.25">
      <c r="A823" s="164"/>
      <c r="B823" s="165"/>
      <c r="C823" s="144">
        <f t="shared" si="137"/>
        <v>2</v>
      </c>
      <c r="D823" s="191">
        <f t="shared" si="138"/>
        <v>2</v>
      </c>
      <c r="E823" s="192">
        <f t="shared" si="139"/>
        <v>130</v>
      </c>
      <c r="F823" s="192">
        <v>5</v>
      </c>
      <c r="G823" s="168">
        <v>44061</v>
      </c>
      <c r="H823" s="169"/>
      <c r="I823" s="170">
        <v>6</v>
      </c>
      <c r="J823" s="171">
        <v>44060</v>
      </c>
      <c r="K823" s="167">
        <v>10</v>
      </c>
      <c r="L823" s="169"/>
      <c r="M823" s="170">
        <v>8</v>
      </c>
      <c r="N823" s="171">
        <v>44059</v>
      </c>
      <c r="O823" s="167">
        <v>10</v>
      </c>
      <c r="P823" s="169"/>
      <c r="Q823" s="170">
        <v>8</v>
      </c>
      <c r="R823" s="171">
        <v>44058</v>
      </c>
      <c r="S823" s="167">
        <v>10</v>
      </c>
      <c r="T823" s="169"/>
      <c r="U823" s="170">
        <v>8</v>
      </c>
      <c r="V823" s="171">
        <v>44057</v>
      </c>
      <c r="W823" s="167">
        <v>10</v>
      </c>
      <c r="X823" s="169"/>
      <c r="Y823" s="170">
        <v>5</v>
      </c>
      <c r="Z823" s="171">
        <v>44056</v>
      </c>
      <c r="AA823" s="167">
        <v>10</v>
      </c>
      <c r="AB823" s="169"/>
      <c r="AC823" s="170">
        <v>3</v>
      </c>
      <c r="AD823" s="171">
        <v>44055</v>
      </c>
      <c r="AE823" s="167">
        <v>10</v>
      </c>
      <c r="AF823" s="169"/>
      <c r="AG823" s="170">
        <v>1</v>
      </c>
      <c r="AH823" s="171">
        <v>44054</v>
      </c>
      <c r="AI823" s="167">
        <v>10</v>
      </c>
      <c r="AJ823" s="169"/>
      <c r="AK823" s="170">
        <v>1</v>
      </c>
      <c r="AL823" s="171">
        <v>44053</v>
      </c>
      <c r="AM823" s="167">
        <v>10</v>
      </c>
      <c r="AN823" s="169"/>
      <c r="AO823" s="170">
        <v>1</v>
      </c>
      <c r="AP823" s="171">
        <v>44052</v>
      </c>
      <c r="AQ823" s="167">
        <v>10</v>
      </c>
      <c r="AR823" s="169"/>
      <c r="AS823" s="170">
        <v>1</v>
      </c>
      <c r="AT823" s="171">
        <v>44051</v>
      </c>
      <c r="AU823" s="167">
        <v>10</v>
      </c>
      <c r="AV823" s="169"/>
      <c r="AW823" s="170">
        <v>1</v>
      </c>
      <c r="AX823" s="171">
        <v>44050</v>
      </c>
      <c r="AY823" s="167">
        <v>10</v>
      </c>
      <c r="AZ823" s="169"/>
      <c r="BA823" s="170">
        <v>1</v>
      </c>
      <c r="BB823" s="171">
        <v>44049</v>
      </c>
      <c r="BC823" s="167">
        <v>10</v>
      </c>
      <c r="BD823" s="169"/>
      <c r="BE823" s="170">
        <v>1</v>
      </c>
      <c r="BF823" s="171">
        <v>44048</v>
      </c>
      <c r="BG823" s="167">
        <v>10</v>
      </c>
      <c r="BH823" s="169"/>
    </row>
    <row r="824" spans="1:60" s="172" customFormat="1" x14ac:dyDescent="0.25">
      <c r="A824" s="164"/>
      <c r="B824" s="165"/>
      <c r="C824" s="144">
        <f t="shared" si="137"/>
        <v>1</v>
      </c>
      <c r="D824" s="191">
        <f t="shared" si="138"/>
        <v>1</v>
      </c>
      <c r="E824" s="192">
        <f t="shared" si="139"/>
        <v>60</v>
      </c>
      <c r="F824" s="192">
        <v>5</v>
      </c>
      <c r="G824" s="168">
        <v>44061</v>
      </c>
      <c r="H824" s="169"/>
      <c r="I824" s="170">
        <v>6</v>
      </c>
      <c r="J824" s="171">
        <v>44060</v>
      </c>
      <c r="K824" s="167">
        <v>5</v>
      </c>
      <c r="L824" s="169"/>
      <c r="M824" s="170">
        <v>8</v>
      </c>
      <c r="N824" s="171">
        <v>44059</v>
      </c>
      <c r="O824" s="167">
        <v>5</v>
      </c>
      <c r="P824" s="169"/>
      <c r="Q824" s="170">
        <v>8</v>
      </c>
      <c r="R824" s="171">
        <v>44058</v>
      </c>
      <c r="S824" s="167">
        <v>5</v>
      </c>
      <c r="T824" s="169"/>
      <c r="U824" s="170">
        <v>8</v>
      </c>
      <c r="V824" s="171">
        <v>44057</v>
      </c>
      <c r="W824" s="167">
        <v>5</v>
      </c>
      <c r="X824" s="169"/>
      <c r="Y824" s="170">
        <v>5</v>
      </c>
      <c r="Z824" s="171">
        <v>44056</v>
      </c>
      <c r="AA824" s="167">
        <v>5</v>
      </c>
      <c r="AB824" s="169"/>
      <c r="AC824" s="170">
        <v>3</v>
      </c>
      <c r="AD824" s="171">
        <v>44055</v>
      </c>
      <c r="AE824" s="167">
        <v>5</v>
      </c>
      <c r="AF824" s="169"/>
      <c r="AG824" s="170">
        <v>1</v>
      </c>
      <c r="AH824" s="171">
        <v>44054</v>
      </c>
      <c r="AI824" s="167">
        <v>5</v>
      </c>
      <c r="AJ824" s="169"/>
      <c r="AK824" s="170">
        <v>1</v>
      </c>
      <c r="AL824" s="171">
        <v>44053</v>
      </c>
      <c r="AM824" s="167">
        <v>5</v>
      </c>
      <c r="AN824" s="169"/>
      <c r="AO824" s="170">
        <v>1</v>
      </c>
      <c r="AP824" s="171">
        <v>44052</v>
      </c>
      <c r="AQ824" s="167">
        <v>5</v>
      </c>
      <c r="AR824" s="169"/>
      <c r="AS824" s="170">
        <v>1</v>
      </c>
      <c r="AT824" s="171">
        <v>44051</v>
      </c>
      <c r="AU824" s="167">
        <v>5</v>
      </c>
      <c r="AV824" s="169"/>
      <c r="AW824" s="170">
        <v>1</v>
      </c>
      <c r="AX824" s="171">
        <v>44050</v>
      </c>
      <c r="AY824" s="167">
        <v>5</v>
      </c>
      <c r="AZ824" s="169"/>
      <c r="BA824" s="170"/>
      <c r="BB824" s="171"/>
      <c r="BC824" s="167">
        <v>0</v>
      </c>
      <c r="BD824" s="169"/>
      <c r="BE824" s="170">
        <v>1</v>
      </c>
      <c r="BF824" s="171">
        <v>44048</v>
      </c>
      <c r="BG824" s="167">
        <v>5</v>
      </c>
      <c r="BH824" s="169"/>
    </row>
    <row r="825" spans="1:60" s="172" customFormat="1" x14ac:dyDescent="0.25">
      <c r="A825" s="164"/>
      <c r="B825" s="165"/>
      <c r="C825" s="144">
        <f t="shared" si="137"/>
        <v>1</v>
      </c>
      <c r="D825" s="191">
        <f t="shared" si="138"/>
        <v>1</v>
      </c>
      <c r="E825" s="192">
        <f t="shared" si="139"/>
        <v>55</v>
      </c>
      <c r="F825" s="192">
        <v>5</v>
      </c>
      <c r="G825" s="168">
        <v>44061</v>
      </c>
      <c r="H825" s="169"/>
      <c r="I825" s="170">
        <v>6</v>
      </c>
      <c r="J825" s="171">
        <v>44060</v>
      </c>
      <c r="K825" s="167">
        <v>5</v>
      </c>
      <c r="L825" s="169"/>
      <c r="M825" s="170">
        <v>8</v>
      </c>
      <c r="N825" s="171">
        <v>44059</v>
      </c>
      <c r="O825" s="167">
        <v>5</v>
      </c>
      <c r="P825" s="169"/>
      <c r="Q825" s="170">
        <v>8</v>
      </c>
      <c r="R825" s="171">
        <v>44058</v>
      </c>
      <c r="S825" s="167">
        <v>5</v>
      </c>
      <c r="T825" s="169"/>
      <c r="U825" s="170">
        <v>8</v>
      </c>
      <c r="V825" s="171">
        <v>44057</v>
      </c>
      <c r="W825" s="167">
        <v>5</v>
      </c>
      <c r="X825" s="169"/>
      <c r="Y825" s="170">
        <v>5</v>
      </c>
      <c r="Z825" s="171">
        <v>44056</v>
      </c>
      <c r="AA825" s="167">
        <v>5</v>
      </c>
      <c r="AB825" s="169"/>
      <c r="AC825" s="170">
        <v>3</v>
      </c>
      <c r="AD825" s="171">
        <v>44055</v>
      </c>
      <c r="AE825" s="167">
        <v>5</v>
      </c>
      <c r="AF825" s="169"/>
      <c r="AG825" s="170">
        <v>1</v>
      </c>
      <c r="AH825" s="171">
        <v>44054</v>
      </c>
      <c r="AI825" s="167">
        <v>5</v>
      </c>
      <c r="AJ825" s="169"/>
      <c r="AK825" s="170"/>
      <c r="AL825" s="171"/>
      <c r="AM825" s="167">
        <v>0</v>
      </c>
      <c r="AN825" s="169"/>
      <c r="AO825" s="170">
        <v>1</v>
      </c>
      <c r="AP825" s="171">
        <v>44052</v>
      </c>
      <c r="AQ825" s="167">
        <v>5</v>
      </c>
      <c r="AR825" s="169"/>
      <c r="AS825" s="170">
        <v>1</v>
      </c>
      <c r="AT825" s="171">
        <v>44051</v>
      </c>
      <c r="AU825" s="167">
        <v>5</v>
      </c>
      <c r="AV825" s="169"/>
      <c r="AW825" s="170">
        <v>1</v>
      </c>
      <c r="AX825" s="171">
        <v>44050</v>
      </c>
      <c r="AY825" s="167">
        <v>5</v>
      </c>
      <c r="AZ825" s="169"/>
      <c r="BA825" s="170"/>
      <c r="BB825" s="171"/>
      <c r="BC825" s="167">
        <v>0</v>
      </c>
      <c r="BD825" s="169"/>
      <c r="BE825" s="170">
        <v>1</v>
      </c>
      <c r="BF825" s="171">
        <v>44048</v>
      </c>
      <c r="BG825" s="167">
        <v>5</v>
      </c>
      <c r="BH825" s="169"/>
    </row>
    <row r="826" spans="1:60" s="172" customFormat="1" x14ac:dyDescent="0.25">
      <c r="A826" s="164"/>
      <c r="B826" s="165"/>
      <c r="C826" s="144">
        <f t="shared" si="137"/>
        <v>1</v>
      </c>
      <c r="D826" s="191">
        <f t="shared" si="138"/>
        <v>1</v>
      </c>
      <c r="E826" s="192">
        <f t="shared" si="139"/>
        <v>30</v>
      </c>
      <c r="F826" s="192">
        <v>5</v>
      </c>
      <c r="G826" s="168">
        <v>44061</v>
      </c>
      <c r="H826" s="169"/>
      <c r="I826" s="170">
        <v>6</v>
      </c>
      <c r="J826" s="171">
        <v>44060</v>
      </c>
      <c r="K826" s="167">
        <v>5</v>
      </c>
      <c r="L826" s="169"/>
      <c r="M826" s="170">
        <v>8</v>
      </c>
      <c r="N826" s="171">
        <v>44059</v>
      </c>
      <c r="O826" s="167">
        <v>5</v>
      </c>
      <c r="P826" s="169"/>
      <c r="Q826" s="170">
        <v>8</v>
      </c>
      <c r="R826" s="171">
        <v>44058</v>
      </c>
      <c r="S826" s="167">
        <v>5</v>
      </c>
      <c r="T826" s="169"/>
      <c r="U826" s="170">
        <v>8</v>
      </c>
      <c r="V826" s="171">
        <v>44057</v>
      </c>
      <c r="W826" s="167">
        <v>5</v>
      </c>
      <c r="X826" s="169"/>
      <c r="Y826" s="170">
        <v>5</v>
      </c>
      <c r="Z826" s="171">
        <v>44056</v>
      </c>
      <c r="AA826" s="167">
        <v>5</v>
      </c>
      <c r="AB826" s="169"/>
      <c r="AC826" s="170">
        <v>3</v>
      </c>
      <c r="AD826" s="171">
        <v>44055</v>
      </c>
      <c r="AE826" s="167">
        <v>5</v>
      </c>
      <c r="AF826" s="169"/>
      <c r="AG826" s="170"/>
      <c r="AH826" s="171"/>
      <c r="AI826" s="167"/>
      <c r="AJ826" s="169"/>
      <c r="AK826" s="170"/>
      <c r="AL826" s="171"/>
      <c r="AM826" s="167"/>
      <c r="AN826" s="169"/>
      <c r="AO826" s="170"/>
      <c r="AP826" s="171"/>
      <c r="AQ826" s="167"/>
      <c r="AR826" s="169"/>
      <c r="AS826" s="170"/>
      <c r="AT826" s="171"/>
      <c r="AU826" s="167"/>
      <c r="AV826" s="169"/>
      <c r="AW826" s="170"/>
      <c r="AX826" s="171"/>
      <c r="AY826" s="167"/>
      <c r="AZ826" s="169"/>
      <c r="BA826" s="170"/>
      <c r="BB826" s="171"/>
      <c r="BC826" s="167"/>
      <c r="BD826" s="169"/>
      <c r="BE826" s="170"/>
      <c r="BF826" s="171"/>
      <c r="BG826" s="167"/>
      <c r="BH826" s="169"/>
    </row>
    <row r="827" spans="1:60" s="172" customFormat="1" x14ac:dyDescent="0.25">
      <c r="A827" s="164"/>
      <c r="B827" s="165"/>
      <c r="C827" s="144">
        <f t="shared" si="137"/>
        <v>1</v>
      </c>
      <c r="D827" s="191">
        <f t="shared" si="138"/>
        <v>1</v>
      </c>
      <c r="E827" s="192">
        <f t="shared" si="139"/>
        <v>10</v>
      </c>
      <c r="F827" s="192">
        <v>5</v>
      </c>
      <c r="G827" s="168">
        <v>44061</v>
      </c>
      <c r="H827" s="169"/>
      <c r="I827" s="170">
        <v>6</v>
      </c>
      <c r="J827" s="171">
        <v>44060</v>
      </c>
      <c r="K827" s="167">
        <v>5</v>
      </c>
      <c r="L827" s="169"/>
      <c r="M827" s="170">
        <v>8</v>
      </c>
      <c r="N827" s="171">
        <v>44059</v>
      </c>
      <c r="O827" s="167">
        <v>5</v>
      </c>
      <c r="P827" s="169"/>
      <c r="Q827" s="170"/>
      <c r="R827" s="171"/>
      <c r="S827" s="167"/>
      <c r="T827" s="169"/>
      <c r="U827" s="170"/>
      <c r="V827" s="171"/>
      <c r="W827" s="167"/>
      <c r="X827" s="169"/>
      <c r="Y827" s="170"/>
      <c r="Z827" s="171"/>
      <c r="AA827" s="167"/>
      <c r="AB827" s="169"/>
      <c r="AC827" s="170"/>
      <c r="AD827" s="171"/>
      <c r="AE827" s="167"/>
      <c r="AF827" s="169"/>
      <c r="AG827" s="170"/>
      <c r="AH827" s="171"/>
      <c r="AI827" s="167"/>
      <c r="AJ827" s="169"/>
      <c r="AK827" s="170"/>
      <c r="AL827" s="171"/>
      <c r="AM827" s="167"/>
      <c r="AN827" s="169"/>
      <c r="AO827" s="170"/>
      <c r="AP827" s="171"/>
      <c r="AQ827" s="167"/>
      <c r="AR827" s="169"/>
      <c r="AS827" s="170"/>
      <c r="AT827" s="171"/>
      <c r="AU827" s="167"/>
      <c r="AV827" s="169"/>
      <c r="AW827" s="170"/>
      <c r="AX827" s="171"/>
      <c r="AY827" s="167"/>
      <c r="AZ827" s="169"/>
      <c r="BA827" s="170"/>
      <c r="BB827" s="171"/>
      <c r="BC827" s="167"/>
      <c r="BD827" s="169"/>
      <c r="BE827" s="170"/>
      <c r="BF827" s="171"/>
      <c r="BG827" s="167"/>
      <c r="BH827" s="169"/>
    </row>
    <row r="828" spans="1:60" s="172" customFormat="1" x14ac:dyDescent="0.25">
      <c r="A828" s="164">
        <v>44061</v>
      </c>
      <c r="B828" s="165">
        <v>0.375</v>
      </c>
      <c r="C828" s="144">
        <f t="shared" si="137"/>
        <v>5</v>
      </c>
      <c r="D828" s="191">
        <f t="shared" si="138"/>
        <v>5</v>
      </c>
      <c r="E828" s="192">
        <f t="shared" si="139"/>
        <v>325</v>
      </c>
      <c r="F828" s="192">
        <v>5</v>
      </c>
      <c r="G828" s="168">
        <v>44061</v>
      </c>
      <c r="H828" s="169"/>
      <c r="I828" s="170">
        <v>6</v>
      </c>
      <c r="J828" s="171">
        <v>44060</v>
      </c>
      <c r="K828" s="167">
        <v>25</v>
      </c>
      <c r="L828" s="169"/>
      <c r="M828" s="170">
        <v>8</v>
      </c>
      <c r="N828" s="171">
        <v>44059</v>
      </c>
      <c r="O828" s="167">
        <v>25</v>
      </c>
      <c r="P828" s="169"/>
      <c r="Q828" s="170">
        <v>8</v>
      </c>
      <c r="R828" s="171">
        <v>44058</v>
      </c>
      <c r="S828" s="167">
        <v>25</v>
      </c>
      <c r="T828" s="169"/>
      <c r="U828" s="170">
        <v>8</v>
      </c>
      <c r="V828" s="171">
        <v>44057</v>
      </c>
      <c r="W828" s="167">
        <v>25</v>
      </c>
      <c r="X828" s="169"/>
      <c r="Y828" s="170">
        <v>5</v>
      </c>
      <c r="Z828" s="171">
        <v>44056</v>
      </c>
      <c r="AA828" s="167">
        <v>25</v>
      </c>
      <c r="AB828" s="169"/>
      <c r="AC828" s="170">
        <v>3</v>
      </c>
      <c r="AD828" s="171">
        <v>44055</v>
      </c>
      <c r="AE828" s="167">
        <v>25</v>
      </c>
      <c r="AF828" s="169"/>
      <c r="AG828" s="170">
        <v>1</v>
      </c>
      <c r="AH828" s="171">
        <v>44054</v>
      </c>
      <c r="AI828" s="167">
        <v>25</v>
      </c>
      <c r="AJ828" s="169"/>
      <c r="AK828" s="170">
        <v>1</v>
      </c>
      <c r="AL828" s="171">
        <v>44053</v>
      </c>
      <c r="AM828" s="167">
        <v>25</v>
      </c>
      <c r="AN828" s="169"/>
      <c r="AO828" s="170">
        <v>1</v>
      </c>
      <c r="AP828" s="171">
        <v>44052</v>
      </c>
      <c r="AQ828" s="167">
        <v>25</v>
      </c>
      <c r="AR828" s="169"/>
      <c r="AS828" s="170">
        <v>1</v>
      </c>
      <c r="AT828" s="171">
        <v>44051</v>
      </c>
      <c r="AU828" s="167">
        <v>25</v>
      </c>
      <c r="AV828" s="169"/>
      <c r="AW828" s="170">
        <v>1</v>
      </c>
      <c r="AX828" s="171">
        <v>44050</v>
      </c>
      <c r="AY828" s="167">
        <v>25</v>
      </c>
      <c r="AZ828" s="169"/>
      <c r="BA828" s="170">
        <v>1</v>
      </c>
      <c r="BB828" s="171">
        <v>44049</v>
      </c>
      <c r="BC828" s="167">
        <v>25</v>
      </c>
      <c r="BD828" s="169"/>
      <c r="BE828" s="170">
        <v>1</v>
      </c>
      <c r="BF828" s="171">
        <v>44048</v>
      </c>
      <c r="BG828" s="167">
        <v>25</v>
      </c>
      <c r="BH828" s="169"/>
    </row>
    <row r="829" spans="1:60" s="172" customFormat="1" x14ac:dyDescent="0.25">
      <c r="A829" s="164"/>
      <c r="B829" s="165"/>
      <c r="C829" s="144">
        <f t="shared" si="137"/>
        <v>1</v>
      </c>
      <c r="D829" s="191">
        <f t="shared" si="138"/>
        <v>1</v>
      </c>
      <c r="E829" s="192">
        <f t="shared" si="139"/>
        <v>15</v>
      </c>
      <c r="F829" s="192">
        <v>5</v>
      </c>
      <c r="G829" s="168">
        <v>44061</v>
      </c>
      <c r="H829" s="169"/>
      <c r="I829" s="170">
        <v>6</v>
      </c>
      <c r="J829" s="171">
        <v>44060</v>
      </c>
      <c r="K829" s="167">
        <v>5</v>
      </c>
      <c r="L829" s="169"/>
      <c r="M829" s="170">
        <v>8</v>
      </c>
      <c r="N829" s="171">
        <v>44059</v>
      </c>
      <c r="O829" s="167">
        <v>5</v>
      </c>
      <c r="P829" s="169"/>
      <c r="Q829" s="170">
        <v>8</v>
      </c>
      <c r="R829" s="171">
        <v>44058</v>
      </c>
      <c r="S829" s="167">
        <v>5</v>
      </c>
      <c r="T829" s="169"/>
      <c r="U829" s="170"/>
      <c r="V829" s="171"/>
      <c r="W829" s="167"/>
      <c r="X829" s="169"/>
      <c r="Y829" s="170"/>
      <c r="Z829" s="171"/>
      <c r="AA829" s="167"/>
      <c r="AB829" s="169"/>
      <c r="AC829" s="170"/>
      <c r="AD829" s="171"/>
      <c r="AE829" s="167"/>
      <c r="AF829" s="169"/>
      <c r="AG829" s="170"/>
      <c r="AH829" s="171"/>
      <c r="AI829" s="167"/>
      <c r="AJ829" s="169"/>
      <c r="AK829" s="170"/>
      <c r="AL829" s="171"/>
      <c r="AM829" s="167"/>
      <c r="AN829" s="169"/>
      <c r="AO829" s="170"/>
      <c r="AP829" s="171"/>
      <c r="AQ829" s="167"/>
      <c r="AR829" s="169"/>
      <c r="AS829" s="170"/>
      <c r="AT829" s="171"/>
      <c r="AU829" s="167"/>
      <c r="AV829" s="169"/>
      <c r="AW829" s="170"/>
      <c r="AX829" s="171"/>
      <c r="AY829" s="167"/>
      <c r="AZ829" s="169"/>
      <c r="BA829" s="170"/>
      <c r="BB829" s="171"/>
      <c r="BC829" s="167"/>
      <c r="BD829" s="169"/>
      <c r="BE829" s="170"/>
      <c r="BF829" s="171"/>
      <c r="BG829" s="167"/>
      <c r="BH829" s="169"/>
    </row>
    <row r="830" spans="1:60" s="172" customFormat="1" x14ac:dyDescent="0.25">
      <c r="A830" s="164">
        <v>44061</v>
      </c>
      <c r="B830" s="165">
        <v>0.41666666666666669</v>
      </c>
      <c r="C830" s="144">
        <f t="shared" si="137"/>
        <v>6</v>
      </c>
      <c r="D830" s="191">
        <f t="shared" si="138"/>
        <v>6</v>
      </c>
      <c r="E830" s="192">
        <f t="shared" si="139"/>
        <v>390</v>
      </c>
      <c r="F830" s="192">
        <v>5</v>
      </c>
      <c r="G830" s="168">
        <v>44061</v>
      </c>
      <c r="H830" s="169"/>
      <c r="I830" s="170">
        <v>6</v>
      </c>
      <c r="J830" s="171">
        <v>44060</v>
      </c>
      <c r="K830" s="167">
        <v>30</v>
      </c>
      <c r="L830" s="169"/>
      <c r="M830" s="170">
        <v>8</v>
      </c>
      <c r="N830" s="171">
        <v>44059</v>
      </c>
      <c r="O830" s="167">
        <v>30</v>
      </c>
      <c r="P830" s="169"/>
      <c r="Q830" s="170">
        <v>8</v>
      </c>
      <c r="R830" s="171">
        <v>44058</v>
      </c>
      <c r="S830" s="167">
        <v>30</v>
      </c>
      <c r="T830" s="169"/>
      <c r="U830" s="170">
        <v>8</v>
      </c>
      <c r="V830" s="171">
        <v>44057</v>
      </c>
      <c r="W830" s="167">
        <v>30</v>
      </c>
      <c r="X830" s="169"/>
      <c r="Y830" s="170">
        <v>5</v>
      </c>
      <c r="Z830" s="171">
        <v>44056</v>
      </c>
      <c r="AA830" s="167">
        <v>30</v>
      </c>
      <c r="AB830" s="169"/>
      <c r="AC830" s="170">
        <v>3</v>
      </c>
      <c r="AD830" s="171">
        <v>44055</v>
      </c>
      <c r="AE830" s="167">
        <v>30</v>
      </c>
      <c r="AF830" s="169"/>
      <c r="AG830" s="170">
        <v>1</v>
      </c>
      <c r="AH830" s="171">
        <v>44054</v>
      </c>
      <c r="AI830" s="167">
        <v>30</v>
      </c>
      <c r="AJ830" s="169"/>
      <c r="AK830" s="170">
        <v>1</v>
      </c>
      <c r="AL830" s="171">
        <v>44053</v>
      </c>
      <c r="AM830" s="167">
        <v>30</v>
      </c>
      <c r="AN830" s="169"/>
      <c r="AO830" s="170">
        <v>1</v>
      </c>
      <c r="AP830" s="171">
        <v>44052</v>
      </c>
      <c r="AQ830" s="167">
        <v>30</v>
      </c>
      <c r="AR830" s="169"/>
      <c r="AS830" s="170">
        <v>1</v>
      </c>
      <c r="AT830" s="171">
        <v>44051</v>
      </c>
      <c r="AU830" s="167">
        <v>30</v>
      </c>
      <c r="AV830" s="169"/>
      <c r="AW830" s="170">
        <v>1</v>
      </c>
      <c r="AX830" s="171">
        <v>44050</v>
      </c>
      <c r="AY830" s="167">
        <v>30</v>
      </c>
      <c r="AZ830" s="169"/>
      <c r="BA830" s="170">
        <v>1</v>
      </c>
      <c r="BB830" s="171">
        <v>44049</v>
      </c>
      <c r="BC830" s="167">
        <v>30</v>
      </c>
      <c r="BD830" s="169"/>
      <c r="BE830" s="170">
        <v>1</v>
      </c>
      <c r="BF830" s="171">
        <v>44048</v>
      </c>
      <c r="BG830" s="167">
        <v>30</v>
      </c>
      <c r="BH830" s="169"/>
    </row>
    <row r="831" spans="1:60" s="172" customFormat="1" x14ac:dyDescent="0.25">
      <c r="A831" s="164"/>
      <c r="B831" s="165"/>
      <c r="C831" s="144">
        <f t="shared" si="137"/>
        <v>1</v>
      </c>
      <c r="D831" s="191">
        <f t="shared" si="138"/>
        <v>1</v>
      </c>
      <c r="E831" s="192">
        <f t="shared" si="139"/>
        <v>55</v>
      </c>
      <c r="F831" s="192">
        <v>5</v>
      </c>
      <c r="G831" s="168">
        <v>44061</v>
      </c>
      <c r="H831" s="169"/>
      <c r="I831" s="170">
        <v>6</v>
      </c>
      <c r="J831" s="171">
        <v>44060</v>
      </c>
      <c r="K831" s="167">
        <v>5</v>
      </c>
      <c r="L831" s="169"/>
      <c r="M831" s="170">
        <v>8</v>
      </c>
      <c r="N831" s="171">
        <v>44059</v>
      </c>
      <c r="O831" s="167">
        <v>5</v>
      </c>
      <c r="P831" s="169"/>
      <c r="Q831" s="170">
        <v>8</v>
      </c>
      <c r="R831" s="171">
        <v>44058</v>
      </c>
      <c r="S831" s="167">
        <v>5</v>
      </c>
      <c r="T831" s="169"/>
      <c r="U831" s="170">
        <v>8</v>
      </c>
      <c r="V831" s="171">
        <v>44057</v>
      </c>
      <c r="W831" s="167">
        <v>5</v>
      </c>
      <c r="X831" s="169"/>
      <c r="Y831" s="170"/>
      <c r="Z831" s="171"/>
      <c r="AA831" s="167">
        <v>0</v>
      </c>
      <c r="AB831" s="169"/>
      <c r="AC831" s="170">
        <v>3</v>
      </c>
      <c r="AD831" s="171">
        <v>44055</v>
      </c>
      <c r="AE831" s="167">
        <v>5</v>
      </c>
      <c r="AF831" s="169"/>
      <c r="AG831" s="170">
        <v>1</v>
      </c>
      <c r="AH831" s="171">
        <v>44054</v>
      </c>
      <c r="AI831" s="167">
        <v>5</v>
      </c>
      <c r="AJ831" s="169"/>
      <c r="AK831" s="170"/>
      <c r="AL831" s="171"/>
      <c r="AM831" s="167">
        <v>0</v>
      </c>
      <c r="AN831" s="169"/>
      <c r="AO831" s="170">
        <v>1</v>
      </c>
      <c r="AP831" s="171">
        <v>44052</v>
      </c>
      <c r="AQ831" s="167">
        <v>5</v>
      </c>
      <c r="AR831" s="169"/>
      <c r="AS831" s="170">
        <v>1</v>
      </c>
      <c r="AT831" s="171">
        <v>44051</v>
      </c>
      <c r="AU831" s="167">
        <v>5</v>
      </c>
      <c r="AV831" s="169"/>
      <c r="AW831" s="170">
        <v>1</v>
      </c>
      <c r="AX831" s="171">
        <v>44050</v>
      </c>
      <c r="AY831" s="167">
        <v>5</v>
      </c>
      <c r="AZ831" s="169"/>
      <c r="BA831" s="170">
        <v>1</v>
      </c>
      <c r="BB831" s="171">
        <v>44049</v>
      </c>
      <c r="BC831" s="167">
        <v>5</v>
      </c>
      <c r="BD831" s="169"/>
      <c r="BE831" s="170">
        <v>1</v>
      </c>
      <c r="BF831" s="171">
        <v>44048</v>
      </c>
      <c r="BG831" s="167">
        <v>5</v>
      </c>
      <c r="BH831" s="169"/>
    </row>
    <row r="832" spans="1:60" s="172" customFormat="1" x14ac:dyDescent="0.25">
      <c r="A832" s="164"/>
      <c r="B832" s="165"/>
      <c r="C832" s="144">
        <f t="shared" si="137"/>
        <v>1</v>
      </c>
      <c r="D832" s="191">
        <f t="shared" si="138"/>
        <v>1</v>
      </c>
      <c r="E832" s="192">
        <f t="shared" si="139"/>
        <v>30</v>
      </c>
      <c r="F832" s="192">
        <v>5</v>
      </c>
      <c r="G832" s="168">
        <v>44061</v>
      </c>
      <c r="H832" s="169"/>
      <c r="I832" s="170">
        <v>6</v>
      </c>
      <c r="J832" s="171">
        <v>44060</v>
      </c>
      <c r="K832" s="167">
        <v>5</v>
      </c>
      <c r="L832" s="169"/>
      <c r="M832" s="170"/>
      <c r="N832" s="171"/>
      <c r="O832" s="167">
        <v>0</v>
      </c>
      <c r="P832" s="169"/>
      <c r="Q832" s="170"/>
      <c r="R832" s="171"/>
      <c r="S832" s="167">
        <v>0</v>
      </c>
      <c r="T832" s="169"/>
      <c r="U832" s="170">
        <v>8</v>
      </c>
      <c r="V832" s="171">
        <v>44057</v>
      </c>
      <c r="W832" s="167">
        <v>5</v>
      </c>
      <c r="X832" s="169"/>
      <c r="Y832" s="170">
        <v>5</v>
      </c>
      <c r="Z832" s="171">
        <v>44056</v>
      </c>
      <c r="AA832" s="167">
        <v>5</v>
      </c>
      <c r="AB832" s="169"/>
      <c r="AC832" s="170">
        <v>3</v>
      </c>
      <c r="AD832" s="171">
        <v>44055</v>
      </c>
      <c r="AE832" s="167">
        <v>5</v>
      </c>
      <c r="AF832" s="169"/>
      <c r="AG832" s="170">
        <v>1</v>
      </c>
      <c r="AH832" s="171">
        <v>44054</v>
      </c>
      <c r="AI832" s="167">
        <v>5</v>
      </c>
      <c r="AJ832" s="169"/>
      <c r="AK832" s="170">
        <v>1</v>
      </c>
      <c r="AL832" s="171">
        <v>44053</v>
      </c>
      <c r="AM832" s="167">
        <v>5</v>
      </c>
      <c r="AN832" s="169"/>
      <c r="AO832" s="170"/>
      <c r="AP832" s="171"/>
      <c r="AQ832" s="167"/>
      <c r="AR832" s="169"/>
      <c r="AS832" s="170"/>
      <c r="AT832" s="171"/>
      <c r="AU832" s="167"/>
      <c r="AV832" s="169"/>
      <c r="AW832" s="170"/>
      <c r="AX832" s="171"/>
      <c r="AY832" s="167"/>
      <c r="AZ832" s="169"/>
      <c r="BA832" s="170"/>
      <c r="BB832" s="171"/>
      <c r="BC832" s="167"/>
      <c r="BD832" s="169"/>
      <c r="BE832" s="170"/>
      <c r="BF832" s="171"/>
      <c r="BG832" s="167"/>
      <c r="BH832" s="169"/>
    </row>
    <row r="833" spans="1:60" s="172" customFormat="1" x14ac:dyDescent="0.25">
      <c r="A833" s="164"/>
      <c r="B833" s="165"/>
      <c r="C833" s="144">
        <f t="shared" si="137"/>
        <v>1</v>
      </c>
      <c r="D833" s="191">
        <f t="shared" si="138"/>
        <v>1</v>
      </c>
      <c r="E833" s="192">
        <f t="shared" si="139"/>
        <v>5</v>
      </c>
      <c r="F833" s="192">
        <v>5</v>
      </c>
      <c r="G833" s="168">
        <v>44061</v>
      </c>
      <c r="H833" s="169"/>
      <c r="I833" s="170">
        <v>6</v>
      </c>
      <c r="J833" s="171">
        <v>44060</v>
      </c>
      <c r="K833" s="167">
        <v>5</v>
      </c>
      <c r="L833" s="169"/>
      <c r="M833" s="170"/>
      <c r="N833" s="171"/>
      <c r="O833" s="167"/>
      <c r="P833" s="169"/>
      <c r="Q833" s="170"/>
      <c r="R833" s="171"/>
      <c r="S833" s="167"/>
      <c r="T833" s="169"/>
      <c r="U833" s="170"/>
      <c r="V833" s="171"/>
      <c r="W833" s="167"/>
      <c r="X833" s="169"/>
      <c r="Y833" s="170"/>
      <c r="Z833" s="171"/>
      <c r="AA833" s="167"/>
      <c r="AB833" s="169"/>
      <c r="AC833" s="170"/>
      <c r="AD833" s="171"/>
      <c r="AE833" s="167"/>
      <c r="AF833" s="169"/>
      <c r="AG833" s="170"/>
      <c r="AH833" s="171"/>
      <c r="AI833" s="167"/>
      <c r="AJ833" s="169"/>
      <c r="AK833" s="170"/>
      <c r="AL833" s="171"/>
      <c r="AM833" s="167"/>
      <c r="AN833" s="169"/>
      <c r="AO833" s="170"/>
      <c r="AP833" s="171"/>
      <c r="AQ833" s="167"/>
      <c r="AR833" s="169"/>
      <c r="AS833" s="170"/>
      <c r="AT833" s="171"/>
      <c r="AU833" s="167"/>
      <c r="AV833" s="169"/>
      <c r="AW833" s="170"/>
      <c r="AX833" s="171"/>
      <c r="AY833" s="167"/>
      <c r="AZ833" s="169"/>
      <c r="BA833" s="170"/>
      <c r="BB833" s="171"/>
      <c r="BC833" s="167"/>
      <c r="BD833" s="169"/>
      <c r="BE833" s="170"/>
      <c r="BF833" s="171"/>
      <c r="BG833" s="167"/>
      <c r="BH833" s="169"/>
    </row>
    <row r="834" spans="1:60" s="172" customFormat="1" x14ac:dyDescent="0.25">
      <c r="A834" s="164">
        <v>44061</v>
      </c>
      <c r="B834" s="165">
        <v>0.45833333333333331</v>
      </c>
      <c r="C834" s="144">
        <f t="shared" si="137"/>
        <v>3</v>
      </c>
      <c r="D834" s="191">
        <f t="shared" si="138"/>
        <v>3</v>
      </c>
      <c r="E834" s="192">
        <f t="shared" si="139"/>
        <v>195</v>
      </c>
      <c r="F834" s="192">
        <v>5</v>
      </c>
      <c r="G834" s="168">
        <v>44061</v>
      </c>
      <c r="H834" s="169"/>
      <c r="I834" s="170">
        <v>6</v>
      </c>
      <c r="J834" s="171">
        <v>44060</v>
      </c>
      <c r="K834" s="167">
        <v>15</v>
      </c>
      <c r="L834" s="169"/>
      <c r="M834" s="170">
        <v>8</v>
      </c>
      <c r="N834" s="171">
        <v>44059</v>
      </c>
      <c r="O834" s="167">
        <v>15</v>
      </c>
      <c r="P834" s="169"/>
      <c r="Q834" s="170">
        <v>8</v>
      </c>
      <c r="R834" s="171">
        <v>44058</v>
      </c>
      <c r="S834" s="167">
        <v>15</v>
      </c>
      <c r="T834" s="169"/>
      <c r="U834" s="170">
        <v>8</v>
      </c>
      <c r="V834" s="171">
        <v>44057</v>
      </c>
      <c r="W834" s="167">
        <v>15</v>
      </c>
      <c r="X834" s="169"/>
      <c r="Y834" s="170">
        <v>5</v>
      </c>
      <c r="Z834" s="171">
        <v>44056</v>
      </c>
      <c r="AA834" s="167">
        <v>15</v>
      </c>
      <c r="AB834" s="169"/>
      <c r="AC834" s="170">
        <v>3</v>
      </c>
      <c r="AD834" s="171">
        <v>44055</v>
      </c>
      <c r="AE834" s="167">
        <v>15</v>
      </c>
      <c r="AF834" s="169"/>
      <c r="AG834" s="170">
        <v>1</v>
      </c>
      <c r="AH834" s="171">
        <v>44054</v>
      </c>
      <c r="AI834" s="167">
        <v>15</v>
      </c>
      <c r="AJ834" s="169"/>
      <c r="AK834" s="170">
        <v>1</v>
      </c>
      <c r="AL834" s="171">
        <v>44053</v>
      </c>
      <c r="AM834" s="167">
        <v>15</v>
      </c>
      <c r="AN834" s="169"/>
      <c r="AO834" s="170">
        <v>1</v>
      </c>
      <c r="AP834" s="171">
        <v>44052</v>
      </c>
      <c r="AQ834" s="167">
        <v>15</v>
      </c>
      <c r="AR834" s="169"/>
      <c r="AS834" s="170">
        <v>1</v>
      </c>
      <c r="AT834" s="171">
        <v>44051</v>
      </c>
      <c r="AU834" s="167">
        <v>15</v>
      </c>
      <c r="AV834" s="169"/>
      <c r="AW834" s="170">
        <v>1</v>
      </c>
      <c r="AX834" s="171">
        <v>44050</v>
      </c>
      <c r="AY834" s="167">
        <v>15</v>
      </c>
      <c r="AZ834" s="169"/>
      <c r="BA834" s="170">
        <v>1</v>
      </c>
      <c r="BB834" s="171">
        <v>44049</v>
      </c>
      <c r="BC834" s="167">
        <v>15</v>
      </c>
      <c r="BD834" s="169"/>
      <c r="BE834" s="170">
        <v>1</v>
      </c>
      <c r="BF834" s="171">
        <v>44048</v>
      </c>
      <c r="BG834" s="167">
        <v>15</v>
      </c>
      <c r="BH834" s="169"/>
    </row>
    <row r="835" spans="1:60" s="172" customFormat="1" x14ac:dyDescent="0.25">
      <c r="A835" s="164"/>
      <c r="B835" s="165"/>
      <c r="C835" s="144">
        <f t="shared" si="137"/>
        <v>1</v>
      </c>
      <c r="D835" s="191">
        <f t="shared" si="138"/>
        <v>1</v>
      </c>
      <c r="E835" s="192">
        <f t="shared" si="139"/>
        <v>5</v>
      </c>
      <c r="F835" s="192">
        <v>5</v>
      </c>
      <c r="G835" s="168">
        <v>44061</v>
      </c>
      <c r="H835" s="169"/>
      <c r="I835" s="170">
        <v>6</v>
      </c>
      <c r="J835" s="171">
        <v>44060</v>
      </c>
      <c r="K835" s="167">
        <v>5</v>
      </c>
      <c r="L835" s="169"/>
      <c r="M835" s="170"/>
      <c r="N835" s="171"/>
      <c r="O835" s="167"/>
      <c r="P835" s="169"/>
      <c r="Q835" s="170"/>
      <c r="R835" s="171"/>
      <c r="S835" s="167"/>
      <c r="T835" s="169"/>
      <c r="U835" s="170"/>
      <c r="V835" s="171"/>
      <c r="W835" s="167"/>
      <c r="X835" s="169"/>
      <c r="Y835" s="170"/>
      <c r="Z835" s="171"/>
      <c r="AA835" s="167"/>
      <c r="AB835" s="169"/>
      <c r="AC835" s="170"/>
      <c r="AD835" s="171"/>
      <c r="AE835" s="167"/>
      <c r="AF835" s="169"/>
      <c r="AG835" s="170"/>
      <c r="AH835" s="171"/>
      <c r="AI835" s="167"/>
      <c r="AJ835" s="169"/>
      <c r="AK835" s="170"/>
      <c r="AL835" s="171"/>
      <c r="AM835" s="167"/>
      <c r="AN835" s="169"/>
      <c r="AO835" s="170"/>
      <c r="AP835" s="171"/>
      <c r="AQ835" s="167"/>
      <c r="AR835" s="169"/>
      <c r="AS835" s="170"/>
      <c r="AT835" s="171"/>
      <c r="AU835" s="167"/>
      <c r="AV835" s="169"/>
      <c r="AW835" s="170"/>
      <c r="AX835" s="171"/>
      <c r="AY835" s="167"/>
      <c r="AZ835" s="169"/>
      <c r="BA835" s="170"/>
      <c r="BB835" s="171"/>
      <c r="BC835" s="167"/>
      <c r="BD835" s="169"/>
      <c r="BE835" s="170"/>
      <c r="BF835" s="171"/>
      <c r="BG835" s="167"/>
      <c r="BH835" s="169"/>
    </row>
    <row r="836" spans="1:60" s="172" customFormat="1" x14ac:dyDescent="0.25">
      <c r="A836" s="164">
        <v>44061</v>
      </c>
      <c r="B836" s="165">
        <v>0.54166666666666663</v>
      </c>
      <c r="C836" s="144">
        <f t="shared" ref="C836:C843" si="140">ABS(MAX(K836,O836,S836,W836,AA836,AE836,AI836,AM836,AQ836,AU836,AY836,BC836,BG836)/F836)</f>
        <v>6</v>
      </c>
      <c r="D836" s="191">
        <f t="shared" ref="D836:D843" si="141">C836</f>
        <v>6</v>
      </c>
      <c r="E836" s="192">
        <f t="shared" ref="E836:E843" si="142">SUM(K836,O836,S836,W836,AA836,AE836,AI836,AM836,AQ836,AU836,AY836,BC836,BG836)</f>
        <v>390</v>
      </c>
      <c r="F836" s="192">
        <v>5</v>
      </c>
      <c r="G836" s="168">
        <v>44061</v>
      </c>
      <c r="H836" s="169"/>
      <c r="I836" s="170">
        <v>6</v>
      </c>
      <c r="J836" s="171">
        <v>44060</v>
      </c>
      <c r="K836" s="167">
        <v>30</v>
      </c>
      <c r="L836" s="169"/>
      <c r="M836" s="170">
        <v>8</v>
      </c>
      <c r="N836" s="171">
        <v>44059</v>
      </c>
      <c r="O836" s="167">
        <v>30</v>
      </c>
      <c r="P836" s="169"/>
      <c r="Q836" s="170">
        <v>8</v>
      </c>
      <c r="R836" s="171">
        <v>44058</v>
      </c>
      <c r="S836" s="167">
        <v>30</v>
      </c>
      <c r="T836" s="169"/>
      <c r="U836" s="170">
        <v>8</v>
      </c>
      <c r="V836" s="171">
        <v>44057</v>
      </c>
      <c r="W836" s="167">
        <v>30</v>
      </c>
      <c r="X836" s="169"/>
      <c r="Y836" s="170">
        <v>5</v>
      </c>
      <c r="Z836" s="171">
        <v>44056</v>
      </c>
      <c r="AA836" s="167">
        <v>30</v>
      </c>
      <c r="AB836" s="169"/>
      <c r="AC836" s="170">
        <v>3</v>
      </c>
      <c r="AD836" s="171">
        <v>44055</v>
      </c>
      <c r="AE836" s="167">
        <v>30</v>
      </c>
      <c r="AF836" s="169"/>
      <c r="AG836" s="170">
        <v>1</v>
      </c>
      <c r="AH836" s="171">
        <v>44054</v>
      </c>
      <c r="AI836" s="167">
        <v>30</v>
      </c>
      <c r="AJ836" s="169"/>
      <c r="AK836" s="170">
        <v>1</v>
      </c>
      <c r="AL836" s="171">
        <v>44053</v>
      </c>
      <c r="AM836" s="167">
        <v>30</v>
      </c>
      <c r="AN836" s="169"/>
      <c r="AO836" s="170">
        <v>1</v>
      </c>
      <c r="AP836" s="171">
        <v>44052</v>
      </c>
      <c r="AQ836" s="167">
        <v>30</v>
      </c>
      <c r="AR836" s="169"/>
      <c r="AS836" s="170">
        <v>1</v>
      </c>
      <c r="AT836" s="171">
        <v>44051</v>
      </c>
      <c r="AU836" s="167">
        <v>30</v>
      </c>
      <c r="AV836" s="169"/>
      <c r="AW836" s="170">
        <v>1</v>
      </c>
      <c r="AX836" s="171">
        <v>44050</v>
      </c>
      <c r="AY836" s="167">
        <v>30</v>
      </c>
      <c r="AZ836" s="169"/>
      <c r="BA836" s="170">
        <v>1</v>
      </c>
      <c r="BB836" s="171">
        <v>44049</v>
      </c>
      <c r="BC836" s="167">
        <v>30</v>
      </c>
      <c r="BD836" s="169"/>
      <c r="BE836" s="170">
        <v>1</v>
      </c>
      <c r="BF836" s="171">
        <v>44048</v>
      </c>
      <c r="BG836" s="167">
        <v>30</v>
      </c>
      <c r="BH836" s="169"/>
    </row>
    <row r="837" spans="1:60" s="172" customFormat="1" x14ac:dyDescent="0.25">
      <c r="A837" s="164"/>
      <c r="B837" s="165"/>
      <c r="C837" s="144">
        <f t="shared" si="140"/>
        <v>1</v>
      </c>
      <c r="D837" s="191">
        <f t="shared" si="141"/>
        <v>1</v>
      </c>
      <c r="E837" s="192">
        <f t="shared" si="142"/>
        <v>40</v>
      </c>
      <c r="F837" s="192">
        <v>5</v>
      </c>
      <c r="G837" s="168">
        <v>44061</v>
      </c>
      <c r="H837" s="169"/>
      <c r="I837" s="170">
        <v>6</v>
      </c>
      <c r="J837" s="171">
        <v>44060</v>
      </c>
      <c r="K837" s="167">
        <v>5</v>
      </c>
      <c r="L837" s="169"/>
      <c r="M837" s="170">
        <v>8</v>
      </c>
      <c r="N837" s="171">
        <v>44059</v>
      </c>
      <c r="O837" s="167">
        <v>5</v>
      </c>
      <c r="P837" s="169"/>
      <c r="Q837" s="170">
        <v>8</v>
      </c>
      <c r="R837" s="171">
        <v>44058</v>
      </c>
      <c r="S837" s="167">
        <v>5</v>
      </c>
      <c r="T837" s="169"/>
      <c r="U837" s="170">
        <v>8</v>
      </c>
      <c r="V837" s="171">
        <v>44057</v>
      </c>
      <c r="W837" s="167">
        <v>5</v>
      </c>
      <c r="X837" s="169"/>
      <c r="Y837" s="170">
        <v>5</v>
      </c>
      <c r="Z837" s="171">
        <v>44056</v>
      </c>
      <c r="AA837" s="167">
        <v>5</v>
      </c>
      <c r="AB837" s="169"/>
      <c r="AC837" s="170">
        <v>3</v>
      </c>
      <c r="AD837" s="171">
        <v>44055</v>
      </c>
      <c r="AE837" s="167">
        <v>5</v>
      </c>
      <c r="AF837" s="169"/>
      <c r="AG837" s="170"/>
      <c r="AH837" s="171"/>
      <c r="AI837" s="167">
        <v>0</v>
      </c>
      <c r="AJ837" s="169"/>
      <c r="AK837" s="170"/>
      <c r="AL837" s="171"/>
      <c r="AM837" s="167">
        <v>0</v>
      </c>
      <c r="AN837" s="169"/>
      <c r="AO837" s="170"/>
      <c r="AP837" s="171"/>
      <c r="AQ837" s="167">
        <v>0</v>
      </c>
      <c r="AR837" s="169"/>
      <c r="AS837" s="170"/>
      <c r="AT837" s="171"/>
      <c r="AU837" s="167">
        <v>0</v>
      </c>
      <c r="AV837" s="169"/>
      <c r="AW837" s="170">
        <v>1</v>
      </c>
      <c r="AX837" s="171">
        <v>44050</v>
      </c>
      <c r="AY837" s="167">
        <v>5</v>
      </c>
      <c r="AZ837" s="169"/>
      <c r="BA837" s="170"/>
      <c r="BB837" s="171"/>
      <c r="BC837" s="167">
        <v>0</v>
      </c>
      <c r="BD837" s="169"/>
      <c r="BE837" s="170">
        <v>1</v>
      </c>
      <c r="BF837" s="171">
        <v>44048</v>
      </c>
      <c r="BG837" s="167">
        <v>5</v>
      </c>
      <c r="BH837" s="169"/>
    </row>
    <row r="838" spans="1:60" s="172" customFormat="1" x14ac:dyDescent="0.25">
      <c r="A838" s="164"/>
      <c r="B838" s="165"/>
      <c r="C838" s="144">
        <f t="shared" si="140"/>
        <v>1</v>
      </c>
      <c r="D838" s="191">
        <f t="shared" si="141"/>
        <v>1</v>
      </c>
      <c r="E838" s="192">
        <f t="shared" si="142"/>
        <v>15</v>
      </c>
      <c r="F838" s="192">
        <v>5</v>
      </c>
      <c r="G838" s="168">
        <v>44061</v>
      </c>
      <c r="H838" s="169"/>
      <c r="I838" s="170">
        <v>6</v>
      </c>
      <c r="J838" s="171">
        <v>44060</v>
      </c>
      <c r="K838" s="167">
        <v>5</v>
      </c>
      <c r="L838" s="169"/>
      <c r="M838" s="170">
        <v>8</v>
      </c>
      <c r="N838" s="171">
        <v>44059</v>
      </c>
      <c r="O838" s="167">
        <v>5</v>
      </c>
      <c r="P838" s="169"/>
      <c r="Q838" s="170">
        <v>8</v>
      </c>
      <c r="R838" s="171">
        <v>44058</v>
      </c>
      <c r="S838" s="167">
        <v>5</v>
      </c>
      <c r="T838" s="169"/>
      <c r="U838" s="170"/>
      <c r="V838" s="171"/>
      <c r="W838" s="167"/>
      <c r="X838" s="169"/>
      <c r="Y838" s="170"/>
      <c r="Z838" s="171"/>
      <c r="AA838" s="167"/>
      <c r="AB838" s="169"/>
      <c r="AC838" s="170"/>
      <c r="AD838" s="171"/>
      <c r="AE838" s="167"/>
      <c r="AF838" s="169"/>
      <c r="AG838" s="170"/>
      <c r="AH838" s="171"/>
      <c r="AI838" s="167"/>
      <c r="AJ838" s="169"/>
      <c r="AK838" s="170"/>
      <c r="AL838" s="171"/>
      <c r="AM838" s="167"/>
      <c r="AN838" s="169"/>
      <c r="AO838" s="170"/>
      <c r="AP838" s="171"/>
      <c r="AQ838" s="167"/>
      <c r="AR838" s="169"/>
      <c r="AS838" s="170"/>
      <c r="AT838" s="171"/>
      <c r="AU838" s="167"/>
      <c r="AV838" s="169"/>
      <c r="AW838" s="170"/>
      <c r="AX838" s="171"/>
      <c r="AY838" s="167"/>
      <c r="AZ838" s="169"/>
      <c r="BA838" s="170"/>
      <c r="BB838" s="171"/>
      <c r="BC838" s="167"/>
      <c r="BD838" s="169"/>
      <c r="BE838" s="170"/>
      <c r="BF838" s="171"/>
      <c r="BG838" s="167"/>
      <c r="BH838" s="169"/>
    </row>
    <row r="839" spans="1:60" s="172" customFormat="1" x14ac:dyDescent="0.25">
      <c r="A839" s="164"/>
      <c r="B839" s="165"/>
      <c r="C839" s="144">
        <f t="shared" si="140"/>
        <v>1</v>
      </c>
      <c r="D839" s="191">
        <f t="shared" si="141"/>
        <v>1</v>
      </c>
      <c r="E839" s="192">
        <f t="shared" si="142"/>
        <v>5</v>
      </c>
      <c r="F839" s="192">
        <v>5</v>
      </c>
      <c r="G839" s="168">
        <v>44061</v>
      </c>
      <c r="H839" s="169"/>
      <c r="I839" s="170">
        <v>6</v>
      </c>
      <c r="J839" s="171">
        <v>44060</v>
      </c>
      <c r="K839" s="167">
        <v>5</v>
      </c>
      <c r="L839" s="169"/>
      <c r="M839" s="170"/>
      <c r="N839" s="171"/>
      <c r="O839" s="167"/>
      <c r="P839" s="169"/>
      <c r="Q839" s="170"/>
      <c r="R839" s="171"/>
      <c r="S839" s="167"/>
      <c r="T839" s="169"/>
      <c r="U839" s="170"/>
      <c r="V839" s="171"/>
      <c r="W839" s="167"/>
      <c r="X839" s="169"/>
      <c r="Y839" s="170"/>
      <c r="Z839" s="171"/>
      <c r="AA839" s="167"/>
      <c r="AB839" s="169"/>
      <c r="AC839" s="170"/>
      <c r="AD839" s="171"/>
      <c r="AE839" s="167"/>
      <c r="AF839" s="169"/>
      <c r="AG839" s="170"/>
      <c r="AH839" s="171"/>
      <c r="AI839" s="167"/>
      <c r="AJ839" s="169"/>
      <c r="AK839" s="170"/>
      <c r="AL839" s="171"/>
      <c r="AM839" s="167"/>
      <c r="AN839" s="169"/>
      <c r="AO839" s="170"/>
      <c r="AP839" s="171"/>
      <c r="AQ839" s="167"/>
      <c r="AR839" s="169"/>
      <c r="AS839" s="170"/>
      <c r="AT839" s="171"/>
      <c r="AU839" s="167"/>
      <c r="AV839" s="169"/>
      <c r="AW839" s="170"/>
      <c r="AX839" s="171"/>
      <c r="AY839" s="167"/>
      <c r="AZ839" s="169"/>
      <c r="BA839" s="170"/>
      <c r="BB839" s="171"/>
      <c r="BC839" s="167"/>
      <c r="BD839" s="169"/>
      <c r="BE839" s="170"/>
      <c r="BF839" s="171"/>
      <c r="BG839" s="167"/>
      <c r="BH839" s="169"/>
    </row>
    <row r="840" spans="1:60" s="172" customFormat="1" x14ac:dyDescent="0.25">
      <c r="A840" s="164">
        <v>44061</v>
      </c>
      <c r="B840" s="165">
        <v>0.58333333333333337</v>
      </c>
      <c r="C840" s="144">
        <f t="shared" si="140"/>
        <v>4</v>
      </c>
      <c r="D840" s="191">
        <f t="shared" si="141"/>
        <v>4</v>
      </c>
      <c r="E840" s="192">
        <f t="shared" si="142"/>
        <v>260</v>
      </c>
      <c r="F840" s="192">
        <v>5</v>
      </c>
      <c r="G840" s="168">
        <v>44061</v>
      </c>
      <c r="H840" s="169"/>
      <c r="I840" s="170">
        <v>6</v>
      </c>
      <c r="J840" s="171">
        <v>44060</v>
      </c>
      <c r="K840" s="167">
        <v>20</v>
      </c>
      <c r="L840" s="169"/>
      <c r="M840" s="170">
        <v>8</v>
      </c>
      <c r="N840" s="171">
        <v>44059</v>
      </c>
      <c r="O840" s="167">
        <v>20</v>
      </c>
      <c r="P840" s="169"/>
      <c r="Q840" s="170">
        <v>8</v>
      </c>
      <c r="R840" s="171">
        <v>44058</v>
      </c>
      <c r="S840" s="167">
        <v>20</v>
      </c>
      <c r="T840" s="169"/>
      <c r="U840" s="170">
        <v>8</v>
      </c>
      <c r="V840" s="171">
        <v>44057</v>
      </c>
      <c r="W840" s="167">
        <v>20</v>
      </c>
      <c r="X840" s="169"/>
      <c r="Y840" s="170">
        <v>5</v>
      </c>
      <c r="Z840" s="171">
        <v>44056</v>
      </c>
      <c r="AA840" s="167">
        <v>20</v>
      </c>
      <c r="AB840" s="169"/>
      <c r="AC840" s="170">
        <v>3</v>
      </c>
      <c r="AD840" s="171">
        <v>44055</v>
      </c>
      <c r="AE840" s="167">
        <v>20</v>
      </c>
      <c r="AF840" s="169"/>
      <c r="AG840" s="170">
        <v>1</v>
      </c>
      <c r="AH840" s="171">
        <v>44054</v>
      </c>
      <c r="AI840" s="167">
        <v>20</v>
      </c>
      <c r="AJ840" s="169"/>
      <c r="AK840" s="170">
        <v>1</v>
      </c>
      <c r="AL840" s="171">
        <v>44053</v>
      </c>
      <c r="AM840" s="167">
        <v>20</v>
      </c>
      <c r="AN840" s="169"/>
      <c r="AO840" s="170">
        <v>1</v>
      </c>
      <c r="AP840" s="171">
        <v>44052</v>
      </c>
      <c r="AQ840" s="167">
        <v>20</v>
      </c>
      <c r="AR840" s="169"/>
      <c r="AS840" s="170">
        <v>1</v>
      </c>
      <c r="AT840" s="171">
        <v>44051</v>
      </c>
      <c r="AU840" s="167">
        <v>20</v>
      </c>
      <c r="AV840" s="169"/>
      <c r="AW840" s="170">
        <v>1</v>
      </c>
      <c r="AX840" s="171">
        <v>44050</v>
      </c>
      <c r="AY840" s="167">
        <v>20</v>
      </c>
      <c r="AZ840" s="169"/>
      <c r="BA840" s="170">
        <v>1</v>
      </c>
      <c r="BB840" s="171">
        <v>44049</v>
      </c>
      <c r="BC840" s="167">
        <v>20</v>
      </c>
      <c r="BD840" s="169"/>
      <c r="BE840" s="170">
        <v>1</v>
      </c>
      <c r="BF840" s="171">
        <v>44048</v>
      </c>
      <c r="BG840" s="167">
        <v>20</v>
      </c>
      <c r="BH840" s="169"/>
    </row>
    <row r="841" spans="1:60" s="172" customFormat="1" x14ac:dyDescent="0.25">
      <c r="A841" s="164"/>
      <c r="B841" s="165"/>
      <c r="C841" s="144">
        <f t="shared" si="140"/>
        <v>2</v>
      </c>
      <c r="D841" s="191">
        <f t="shared" si="141"/>
        <v>2</v>
      </c>
      <c r="E841" s="192">
        <f t="shared" si="142"/>
        <v>20</v>
      </c>
      <c r="F841" s="192">
        <v>5</v>
      </c>
      <c r="G841" s="168">
        <v>44061</v>
      </c>
      <c r="H841" s="169"/>
      <c r="I841" s="170">
        <v>6</v>
      </c>
      <c r="J841" s="171">
        <v>44060</v>
      </c>
      <c r="K841" s="167">
        <v>10</v>
      </c>
      <c r="L841" s="169"/>
      <c r="M841" s="170">
        <v>8</v>
      </c>
      <c r="N841" s="171">
        <v>44059</v>
      </c>
      <c r="O841" s="167">
        <v>10</v>
      </c>
      <c r="P841" s="169"/>
      <c r="Q841" s="170"/>
      <c r="R841" s="171"/>
      <c r="S841" s="167"/>
      <c r="T841" s="169"/>
      <c r="U841" s="170"/>
      <c r="V841" s="171"/>
      <c r="W841" s="167"/>
      <c r="X841" s="169"/>
      <c r="Y841" s="170"/>
      <c r="Z841" s="171"/>
      <c r="AA841" s="167"/>
      <c r="AB841" s="169"/>
      <c r="AC841" s="170"/>
      <c r="AD841" s="171"/>
      <c r="AE841" s="167"/>
      <c r="AF841" s="169"/>
      <c r="AG841" s="170"/>
      <c r="AH841" s="171"/>
      <c r="AI841" s="167"/>
      <c r="AJ841" s="169"/>
      <c r="AK841" s="170"/>
      <c r="AL841" s="171"/>
      <c r="AM841" s="167"/>
      <c r="AN841" s="169"/>
      <c r="AO841" s="170"/>
      <c r="AP841" s="171"/>
      <c r="AQ841" s="167"/>
      <c r="AR841" s="169"/>
      <c r="AS841" s="170"/>
      <c r="AT841" s="171"/>
      <c r="AU841" s="167"/>
      <c r="AV841" s="169"/>
      <c r="AW841" s="170"/>
      <c r="AX841" s="171"/>
      <c r="AY841" s="167"/>
      <c r="AZ841" s="169"/>
      <c r="BA841" s="170"/>
      <c r="BB841" s="171"/>
      <c r="BC841" s="167"/>
      <c r="BD841" s="169"/>
      <c r="BE841" s="170"/>
      <c r="BF841" s="171"/>
      <c r="BG841" s="167"/>
      <c r="BH841" s="169"/>
    </row>
    <row r="842" spans="1:60" s="172" customFormat="1" x14ac:dyDescent="0.25">
      <c r="A842" s="164"/>
      <c r="B842" s="165"/>
      <c r="C842" s="144">
        <f t="shared" si="140"/>
        <v>1</v>
      </c>
      <c r="D842" s="191">
        <f t="shared" si="141"/>
        <v>1</v>
      </c>
      <c r="E842" s="192">
        <f t="shared" si="142"/>
        <v>5</v>
      </c>
      <c r="F842" s="192">
        <v>5</v>
      </c>
      <c r="G842" s="168">
        <v>44061</v>
      </c>
      <c r="H842" s="169"/>
      <c r="I842" s="170">
        <v>6</v>
      </c>
      <c r="J842" s="171">
        <v>44060</v>
      </c>
      <c r="K842" s="167">
        <v>5</v>
      </c>
      <c r="L842" s="169"/>
      <c r="M842" s="170"/>
      <c r="N842" s="171"/>
      <c r="O842" s="167"/>
      <c r="P842" s="169"/>
      <c r="Q842" s="170"/>
      <c r="R842" s="171"/>
      <c r="S842" s="167"/>
      <c r="T842" s="169"/>
      <c r="U842" s="170"/>
      <c r="V842" s="171"/>
      <c r="W842" s="167"/>
      <c r="X842" s="169"/>
      <c r="Y842" s="170"/>
      <c r="Z842" s="171"/>
      <c r="AA842" s="167"/>
      <c r="AB842" s="169"/>
      <c r="AC842" s="170"/>
      <c r="AD842" s="171"/>
      <c r="AE842" s="167"/>
      <c r="AF842" s="169"/>
      <c r="AG842" s="170"/>
      <c r="AH842" s="171"/>
      <c r="AI842" s="167"/>
      <c r="AJ842" s="169"/>
      <c r="AK842" s="170"/>
      <c r="AL842" s="171"/>
      <c r="AM842" s="167"/>
      <c r="AN842" s="169"/>
      <c r="AO842" s="170"/>
      <c r="AP842" s="171"/>
      <c r="AQ842" s="167"/>
      <c r="AR842" s="169"/>
      <c r="AS842" s="170"/>
      <c r="AT842" s="171"/>
      <c r="AU842" s="167"/>
      <c r="AV842" s="169"/>
      <c r="AW842" s="170"/>
      <c r="AX842" s="171"/>
      <c r="AY842" s="167"/>
      <c r="AZ842" s="169"/>
      <c r="BA842" s="170"/>
      <c r="BB842" s="171"/>
      <c r="BC842" s="167"/>
      <c r="BD842" s="169"/>
      <c r="BE842" s="170"/>
      <c r="BF842" s="171"/>
      <c r="BG842" s="167"/>
      <c r="BH842" s="169"/>
    </row>
    <row r="843" spans="1:60" s="172" customFormat="1" x14ac:dyDescent="0.25">
      <c r="A843" s="164">
        <v>44061</v>
      </c>
      <c r="B843" s="165">
        <v>0.625</v>
      </c>
      <c r="C843" s="144">
        <f t="shared" si="140"/>
        <v>6</v>
      </c>
      <c r="D843" s="191">
        <f t="shared" si="141"/>
        <v>6</v>
      </c>
      <c r="E843" s="192">
        <f t="shared" si="142"/>
        <v>390</v>
      </c>
      <c r="F843" s="192">
        <v>5</v>
      </c>
      <c r="G843" s="168">
        <v>44061</v>
      </c>
      <c r="H843" s="169"/>
      <c r="I843" s="170">
        <v>6</v>
      </c>
      <c r="J843" s="171">
        <v>44060</v>
      </c>
      <c r="K843" s="167">
        <v>30</v>
      </c>
      <c r="L843" s="169"/>
      <c r="M843" s="170">
        <v>8</v>
      </c>
      <c r="N843" s="171">
        <v>44059</v>
      </c>
      <c r="O843" s="167">
        <v>30</v>
      </c>
      <c r="P843" s="169"/>
      <c r="Q843" s="170">
        <v>8</v>
      </c>
      <c r="R843" s="171">
        <v>44058</v>
      </c>
      <c r="S843" s="167">
        <v>30</v>
      </c>
      <c r="T843" s="169"/>
      <c r="U843" s="170">
        <v>8</v>
      </c>
      <c r="V843" s="171">
        <v>44057</v>
      </c>
      <c r="W843" s="167">
        <v>30</v>
      </c>
      <c r="X843" s="169"/>
      <c r="Y843" s="170">
        <v>5</v>
      </c>
      <c r="Z843" s="171">
        <v>44056</v>
      </c>
      <c r="AA843" s="167">
        <v>30</v>
      </c>
      <c r="AB843" s="169"/>
      <c r="AC843" s="170">
        <v>3</v>
      </c>
      <c r="AD843" s="171">
        <v>44055</v>
      </c>
      <c r="AE843" s="167">
        <v>30</v>
      </c>
      <c r="AF843" s="169"/>
      <c r="AG843" s="170">
        <v>1</v>
      </c>
      <c r="AH843" s="171">
        <v>44054</v>
      </c>
      <c r="AI843" s="167">
        <v>30</v>
      </c>
      <c r="AJ843" s="169"/>
      <c r="AK843" s="170">
        <v>1</v>
      </c>
      <c r="AL843" s="171">
        <v>44053</v>
      </c>
      <c r="AM843" s="167">
        <v>30</v>
      </c>
      <c r="AN843" s="169"/>
      <c r="AO843" s="170">
        <v>1</v>
      </c>
      <c r="AP843" s="171">
        <v>44052</v>
      </c>
      <c r="AQ843" s="167">
        <v>30</v>
      </c>
      <c r="AR843" s="169"/>
      <c r="AS843" s="170">
        <v>1</v>
      </c>
      <c r="AT843" s="171">
        <v>44051</v>
      </c>
      <c r="AU843" s="167">
        <v>30</v>
      </c>
      <c r="AV843" s="169"/>
      <c r="AW843" s="170">
        <v>1</v>
      </c>
      <c r="AX843" s="171">
        <v>44050</v>
      </c>
      <c r="AY843" s="167">
        <v>30</v>
      </c>
      <c r="AZ843" s="169"/>
      <c r="BA843" s="170">
        <v>1</v>
      </c>
      <c r="BB843" s="171">
        <v>44049</v>
      </c>
      <c r="BC843" s="167">
        <v>30</v>
      </c>
      <c r="BD843" s="169"/>
      <c r="BE843" s="170">
        <v>1</v>
      </c>
      <c r="BF843" s="171">
        <v>44048</v>
      </c>
      <c r="BG843" s="167">
        <v>30</v>
      </c>
      <c r="BH843" s="169"/>
    </row>
    <row r="844" spans="1:60" s="172" customFormat="1" x14ac:dyDescent="0.25">
      <c r="A844" s="164">
        <v>44061</v>
      </c>
      <c r="B844" s="165">
        <v>0.66666666666666663</v>
      </c>
      <c r="C844" s="144">
        <f t="shared" ref="C844:C854" si="143">ABS(MAX(K844,O844,S844,W844,AA844,AE844,AI844,AM844,AQ844,AU844,AY844,BC844,BG844)/F844)</f>
        <v>3</v>
      </c>
      <c r="D844" s="191">
        <f t="shared" ref="D844:D856" si="144">C844</f>
        <v>3</v>
      </c>
      <c r="E844" s="192">
        <f t="shared" ref="E844:E856" si="145">SUM(K844,O844,S844,W844,AA844,AE844,AI844,AM844,AQ844,AU844,AY844,BC844,BG844)</f>
        <v>195</v>
      </c>
      <c r="F844" s="192">
        <v>5</v>
      </c>
      <c r="G844" s="168">
        <v>44061</v>
      </c>
      <c r="H844" s="169"/>
      <c r="I844" s="170">
        <v>6</v>
      </c>
      <c r="J844" s="171">
        <v>44060</v>
      </c>
      <c r="K844" s="167">
        <v>15</v>
      </c>
      <c r="L844" s="169"/>
      <c r="M844" s="170">
        <v>8</v>
      </c>
      <c r="N844" s="171">
        <v>44059</v>
      </c>
      <c r="O844" s="167">
        <v>15</v>
      </c>
      <c r="P844" s="169"/>
      <c r="Q844" s="170">
        <v>8</v>
      </c>
      <c r="R844" s="171">
        <v>44058</v>
      </c>
      <c r="S844" s="167">
        <v>15</v>
      </c>
      <c r="T844" s="169"/>
      <c r="U844" s="170">
        <v>8</v>
      </c>
      <c r="V844" s="171">
        <v>44057</v>
      </c>
      <c r="W844" s="167">
        <v>15</v>
      </c>
      <c r="X844" s="169"/>
      <c r="Y844" s="170">
        <v>5</v>
      </c>
      <c r="Z844" s="171">
        <v>44056</v>
      </c>
      <c r="AA844" s="167">
        <v>15</v>
      </c>
      <c r="AB844" s="169"/>
      <c r="AC844" s="170">
        <v>3</v>
      </c>
      <c r="AD844" s="171">
        <v>44055</v>
      </c>
      <c r="AE844" s="167">
        <v>15</v>
      </c>
      <c r="AF844" s="169"/>
      <c r="AG844" s="170">
        <v>1</v>
      </c>
      <c r="AH844" s="171">
        <v>44054</v>
      </c>
      <c r="AI844" s="167">
        <v>15</v>
      </c>
      <c r="AJ844" s="169"/>
      <c r="AK844" s="170">
        <v>1</v>
      </c>
      <c r="AL844" s="171">
        <v>44053</v>
      </c>
      <c r="AM844" s="167">
        <v>15</v>
      </c>
      <c r="AN844" s="169"/>
      <c r="AO844" s="170">
        <v>1</v>
      </c>
      <c r="AP844" s="171">
        <v>44052</v>
      </c>
      <c r="AQ844" s="167">
        <v>15</v>
      </c>
      <c r="AR844" s="169"/>
      <c r="AS844" s="170">
        <v>1</v>
      </c>
      <c r="AT844" s="171">
        <v>44051</v>
      </c>
      <c r="AU844" s="167">
        <v>15</v>
      </c>
      <c r="AV844" s="169"/>
      <c r="AW844" s="170">
        <v>1</v>
      </c>
      <c r="AX844" s="171">
        <v>44050</v>
      </c>
      <c r="AY844" s="167">
        <v>15</v>
      </c>
      <c r="AZ844" s="169"/>
      <c r="BA844" s="170">
        <v>1</v>
      </c>
      <c r="BB844" s="171">
        <v>44049</v>
      </c>
      <c r="BC844" s="167">
        <v>15</v>
      </c>
      <c r="BD844" s="169"/>
      <c r="BE844" s="170">
        <v>1</v>
      </c>
      <c r="BF844" s="171">
        <v>44048</v>
      </c>
      <c r="BG844" s="167">
        <v>15</v>
      </c>
      <c r="BH844" s="169"/>
    </row>
    <row r="845" spans="1:60" s="172" customFormat="1" x14ac:dyDescent="0.25">
      <c r="A845" s="164"/>
      <c r="B845" s="165"/>
      <c r="C845" s="144">
        <f t="shared" si="143"/>
        <v>1</v>
      </c>
      <c r="D845" s="191">
        <f t="shared" si="144"/>
        <v>1</v>
      </c>
      <c r="E845" s="192">
        <f t="shared" si="145"/>
        <v>5</v>
      </c>
      <c r="F845" s="192">
        <v>5</v>
      </c>
      <c r="G845" s="168">
        <v>44061</v>
      </c>
      <c r="H845" s="169"/>
      <c r="I845" s="170">
        <v>6</v>
      </c>
      <c r="J845" s="171">
        <v>44060</v>
      </c>
      <c r="K845" s="167">
        <v>5</v>
      </c>
      <c r="L845" s="169"/>
      <c r="M845" s="170"/>
      <c r="N845" s="171"/>
      <c r="O845" s="167"/>
      <c r="P845" s="169"/>
      <c r="Q845" s="170"/>
      <c r="R845" s="171"/>
      <c r="S845" s="167"/>
      <c r="T845" s="169"/>
      <c r="U845" s="170"/>
      <c r="V845" s="171"/>
      <c r="W845" s="167"/>
      <c r="X845" s="169"/>
      <c r="Y845" s="170"/>
      <c r="Z845" s="171"/>
      <c r="AA845" s="167"/>
      <c r="AB845" s="169"/>
      <c r="AC845" s="170"/>
      <c r="AD845" s="171"/>
      <c r="AE845" s="167"/>
      <c r="AF845" s="169"/>
      <c r="AG845" s="170"/>
      <c r="AH845" s="171"/>
      <c r="AI845" s="167"/>
      <c r="AJ845" s="169"/>
      <c r="AK845" s="170"/>
      <c r="AL845" s="171"/>
      <c r="AM845" s="167"/>
      <c r="AN845" s="169"/>
      <c r="AO845" s="170"/>
      <c r="AP845" s="171"/>
      <c r="AQ845" s="167"/>
      <c r="AR845" s="169"/>
      <c r="AS845" s="170"/>
      <c r="AT845" s="171"/>
      <c r="AU845" s="167"/>
      <c r="AV845" s="169"/>
      <c r="AW845" s="170"/>
      <c r="AX845" s="171"/>
      <c r="AY845" s="167"/>
      <c r="AZ845" s="169"/>
      <c r="BA845" s="170"/>
      <c r="BB845" s="171"/>
      <c r="BC845" s="167"/>
      <c r="BD845" s="169"/>
      <c r="BE845" s="170"/>
      <c r="BF845" s="171"/>
      <c r="BG845" s="167"/>
      <c r="BH845" s="169"/>
    </row>
    <row r="846" spans="1:60" s="172" customFormat="1" x14ac:dyDescent="0.25">
      <c r="A846" s="164">
        <v>44061</v>
      </c>
      <c r="B846" s="165">
        <v>0.70833333333333337</v>
      </c>
      <c r="C846" s="144">
        <f t="shared" si="143"/>
        <v>5</v>
      </c>
      <c r="D846" s="191">
        <f t="shared" si="144"/>
        <v>5</v>
      </c>
      <c r="E846" s="192">
        <f t="shared" si="145"/>
        <v>325</v>
      </c>
      <c r="F846" s="167">
        <v>5</v>
      </c>
      <c r="G846" s="168">
        <v>44061</v>
      </c>
      <c r="H846" s="169"/>
      <c r="I846" s="170">
        <v>6</v>
      </c>
      <c r="J846" s="171">
        <v>44060</v>
      </c>
      <c r="K846" s="167">
        <v>25</v>
      </c>
      <c r="L846" s="169"/>
      <c r="M846" s="170">
        <v>8</v>
      </c>
      <c r="N846" s="171">
        <v>44059</v>
      </c>
      <c r="O846" s="167">
        <v>25</v>
      </c>
      <c r="P846" s="169"/>
      <c r="Q846" s="170">
        <v>8</v>
      </c>
      <c r="R846" s="171">
        <v>44058</v>
      </c>
      <c r="S846" s="167">
        <v>25</v>
      </c>
      <c r="T846" s="169"/>
      <c r="U846" s="170">
        <v>8</v>
      </c>
      <c r="V846" s="171">
        <v>44057</v>
      </c>
      <c r="W846" s="167">
        <v>25</v>
      </c>
      <c r="X846" s="169"/>
      <c r="Y846" s="170">
        <v>5</v>
      </c>
      <c r="Z846" s="171">
        <v>44056</v>
      </c>
      <c r="AA846" s="167">
        <v>25</v>
      </c>
      <c r="AB846" s="169"/>
      <c r="AC846" s="170">
        <v>3</v>
      </c>
      <c r="AD846" s="171">
        <v>44055</v>
      </c>
      <c r="AE846" s="167">
        <v>25</v>
      </c>
      <c r="AF846" s="169"/>
      <c r="AG846" s="170">
        <v>1</v>
      </c>
      <c r="AH846" s="171">
        <v>44054</v>
      </c>
      <c r="AI846" s="167">
        <v>25</v>
      </c>
      <c r="AJ846" s="169"/>
      <c r="AK846" s="170">
        <v>1</v>
      </c>
      <c r="AL846" s="171">
        <v>44053</v>
      </c>
      <c r="AM846" s="167">
        <v>25</v>
      </c>
      <c r="AN846" s="169"/>
      <c r="AO846" s="170">
        <v>1</v>
      </c>
      <c r="AP846" s="171">
        <v>44052</v>
      </c>
      <c r="AQ846" s="167">
        <v>25</v>
      </c>
      <c r="AR846" s="169"/>
      <c r="AS846" s="170">
        <v>1</v>
      </c>
      <c r="AT846" s="171">
        <v>44051</v>
      </c>
      <c r="AU846" s="167">
        <v>25</v>
      </c>
      <c r="AV846" s="169"/>
      <c r="AW846" s="170">
        <v>1</v>
      </c>
      <c r="AX846" s="171">
        <v>44050</v>
      </c>
      <c r="AY846" s="167">
        <v>25</v>
      </c>
      <c r="AZ846" s="169"/>
      <c r="BA846" s="170">
        <v>1</v>
      </c>
      <c r="BB846" s="171">
        <v>44049</v>
      </c>
      <c r="BC846" s="167">
        <v>25</v>
      </c>
      <c r="BD846" s="169"/>
      <c r="BE846" s="170">
        <v>1</v>
      </c>
      <c r="BF846" s="171">
        <v>44048</v>
      </c>
      <c r="BG846" s="167">
        <v>25</v>
      </c>
      <c r="BH846" s="169"/>
    </row>
    <row r="847" spans="1:60" s="172" customFormat="1" x14ac:dyDescent="0.25">
      <c r="A847" s="164"/>
      <c r="B847" s="165"/>
      <c r="C847" s="144">
        <f t="shared" si="143"/>
        <v>3</v>
      </c>
      <c r="D847" s="191">
        <f t="shared" si="144"/>
        <v>3</v>
      </c>
      <c r="E847" s="192">
        <f t="shared" si="145"/>
        <v>15</v>
      </c>
      <c r="F847" s="167">
        <v>5</v>
      </c>
      <c r="G847" s="168">
        <v>44061</v>
      </c>
      <c r="H847" s="169"/>
      <c r="I847" s="170">
        <v>6</v>
      </c>
      <c r="J847" s="171">
        <v>44060</v>
      </c>
      <c r="K847" s="167">
        <v>15</v>
      </c>
      <c r="L847" s="169"/>
      <c r="M847" s="170"/>
      <c r="N847" s="171"/>
      <c r="O847" s="167"/>
      <c r="P847" s="169"/>
      <c r="Q847" s="170"/>
      <c r="R847" s="171"/>
      <c r="S847" s="167"/>
      <c r="T847" s="169"/>
      <c r="U847" s="170"/>
      <c r="V847" s="171"/>
      <c r="W847" s="167"/>
      <c r="X847" s="169"/>
      <c r="Y847" s="170"/>
      <c r="Z847" s="171"/>
      <c r="AA847" s="167"/>
      <c r="AB847" s="169"/>
      <c r="AC847" s="170"/>
      <c r="AD847" s="171"/>
      <c r="AE847" s="167"/>
      <c r="AF847" s="169"/>
      <c r="AG847" s="170"/>
      <c r="AH847" s="171"/>
      <c r="AI847" s="167"/>
      <c r="AJ847" s="169"/>
      <c r="AK847" s="170"/>
      <c r="AL847" s="171"/>
      <c r="AM847" s="167"/>
      <c r="AN847" s="169"/>
      <c r="AO847" s="170"/>
      <c r="AP847" s="171"/>
      <c r="AQ847" s="167"/>
      <c r="AR847" s="169"/>
      <c r="AS847" s="170"/>
      <c r="AT847" s="171"/>
      <c r="AU847" s="167"/>
      <c r="AV847" s="169"/>
      <c r="AW847" s="170"/>
      <c r="AX847" s="171"/>
      <c r="AY847" s="167"/>
      <c r="AZ847" s="169"/>
      <c r="BA847" s="170"/>
      <c r="BB847" s="171"/>
      <c r="BC847" s="167"/>
      <c r="BD847" s="169"/>
      <c r="BE847" s="170"/>
      <c r="BF847" s="171"/>
      <c r="BG847" s="167"/>
      <c r="BH847" s="169"/>
    </row>
    <row r="848" spans="1:60" s="172" customFormat="1" x14ac:dyDescent="0.25">
      <c r="A848" s="164">
        <v>44061</v>
      </c>
      <c r="B848" s="165">
        <v>0.75</v>
      </c>
      <c r="C848" s="144">
        <f t="shared" si="143"/>
        <v>3</v>
      </c>
      <c r="D848" s="191">
        <f t="shared" si="144"/>
        <v>3</v>
      </c>
      <c r="E848" s="192">
        <f t="shared" si="145"/>
        <v>195</v>
      </c>
      <c r="F848" s="167">
        <v>5</v>
      </c>
      <c r="G848" s="168">
        <v>44061</v>
      </c>
      <c r="H848" s="169"/>
      <c r="I848" s="170">
        <v>6</v>
      </c>
      <c r="J848" s="171">
        <v>44060</v>
      </c>
      <c r="K848" s="167">
        <v>15</v>
      </c>
      <c r="L848" s="169"/>
      <c r="M848" s="170">
        <v>8</v>
      </c>
      <c r="N848" s="171">
        <v>44059</v>
      </c>
      <c r="O848" s="167">
        <v>15</v>
      </c>
      <c r="P848" s="169"/>
      <c r="Q848" s="170">
        <v>8</v>
      </c>
      <c r="R848" s="171">
        <v>44058</v>
      </c>
      <c r="S848" s="167">
        <v>15</v>
      </c>
      <c r="T848" s="169"/>
      <c r="U848" s="170">
        <v>8</v>
      </c>
      <c r="V848" s="171">
        <v>44057</v>
      </c>
      <c r="W848" s="167">
        <v>15</v>
      </c>
      <c r="X848" s="169"/>
      <c r="Y848" s="170">
        <v>5</v>
      </c>
      <c r="Z848" s="171">
        <v>44056</v>
      </c>
      <c r="AA848" s="167">
        <v>15</v>
      </c>
      <c r="AB848" s="169"/>
      <c r="AC848" s="170">
        <v>3</v>
      </c>
      <c r="AD848" s="171">
        <v>44055</v>
      </c>
      <c r="AE848" s="167">
        <v>15</v>
      </c>
      <c r="AF848" s="169"/>
      <c r="AG848" s="170">
        <v>1</v>
      </c>
      <c r="AH848" s="171">
        <v>44054</v>
      </c>
      <c r="AI848" s="167">
        <v>15</v>
      </c>
      <c r="AJ848" s="169"/>
      <c r="AK848" s="170">
        <v>1</v>
      </c>
      <c r="AL848" s="171">
        <v>44053</v>
      </c>
      <c r="AM848" s="167">
        <v>15</v>
      </c>
      <c r="AN848" s="169"/>
      <c r="AO848" s="170">
        <v>1</v>
      </c>
      <c r="AP848" s="171">
        <v>44052</v>
      </c>
      <c r="AQ848" s="167">
        <v>15</v>
      </c>
      <c r="AR848" s="169"/>
      <c r="AS848" s="170">
        <v>1</v>
      </c>
      <c r="AT848" s="171">
        <v>44051</v>
      </c>
      <c r="AU848" s="167">
        <v>15</v>
      </c>
      <c r="AV848" s="169"/>
      <c r="AW848" s="170">
        <v>1</v>
      </c>
      <c r="AX848" s="171">
        <v>44050</v>
      </c>
      <c r="AY848" s="167">
        <v>15</v>
      </c>
      <c r="AZ848" s="169"/>
      <c r="BA848" s="170">
        <v>1</v>
      </c>
      <c r="BB848" s="171">
        <v>44049</v>
      </c>
      <c r="BC848" s="167">
        <v>15</v>
      </c>
      <c r="BD848" s="169"/>
      <c r="BE848" s="170">
        <v>1</v>
      </c>
      <c r="BF848" s="171">
        <v>44048</v>
      </c>
      <c r="BG848" s="167">
        <v>15</v>
      </c>
      <c r="BH848" s="169"/>
    </row>
    <row r="849" spans="1:60" s="172" customFormat="1" x14ac:dyDescent="0.25">
      <c r="A849" s="164"/>
      <c r="B849" s="165"/>
      <c r="C849" s="144">
        <f t="shared" si="143"/>
        <v>1</v>
      </c>
      <c r="D849" s="191">
        <f t="shared" si="144"/>
        <v>1</v>
      </c>
      <c r="E849" s="192">
        <f t="shared" si="145"/>
        <v>50</v>
      </c>
      <c r="F849" s="167">
        <v>5</v>
      </c>
      <c r="G849" s="168">
        <v>44061</v>
      </c>
      <c r="H849" s="169"/>
      <c r="I849" s="170">
        <v>6</v>
      </c>
      <c r="J849" s="171">
        <v>44060</v>
      </c>
      <c r="K849" s="167">
        <v>5</v>
      </c>
      <c r="L849" s="169"/>
      <c r="M849" s="170">
        <v>8</v>
      </c>
      <c r="N849" s="171">
        <v>44059</v>
      </c>
      <c r="O849" s="167">
        <v>5</v>
      </c>
      <c r="P849" s="169"/>
      <c r="Q849" s="170">
        <v>8</v>
      </c>
      <c r="R849" s="171">
        <v>44058</v>
      </c>
      <c r="S849" s="167">
        <v>5</v>
      </c>
      <c r="T849" s="169"/>
      <c r="U849" s="170">
        <v>8</v>
      </c>
      <c r="V849" s="171">
        <v>44057</v>
      </c>
      <c r="W849" s="167">
        <v>5</v>
      </c>
      <c r="X849" s="169"/>
      <c r="Y849" s="170">
        <v>5</v>
      </c>
      <c r="Z849" s="171">
        <v>44056</v>
      </c>
      <c r="AA849" s="167">
        <v>5</v>
      </c>
      <c r="AB849" s="169"/>
      <c r="AC849" s="170">
        <v>3</v>
      </c>
      <c r="AD849" s="171">
        <v>44055</v>
      </c>
      <c r="AE849" s="167">
        <v>5</v>
      </c>
      <c r="AF849" s="169"/>
      <c r="AG849" s="170">
        <v>1</v>
      </c>
      <c r="AH849" s="171">
        <v>44054</v>
      </c>
      <c r="AI849" s="167">
        <v>5</v>
      </c>
      <c r="AJ849" s="169"/>
      <c r="AK849" s="170"/>
      <c r="AL849" s="171"/>
      <c r="AM849" s="167">
        <v>0</v>
      </c>
      <c r="AN849" s="169"/>
      <c r="AO849" s="170"/>
      <c r="AP849" s="171"/>
      <c r="AQ849" s="167">
        <v>0</v>
      </c>
      <c r="AR849" s="169"/>
      <c r="AS849" s="170"/>
      <c r="AT849" s="171"/>
      <c r="AU849" s="167">
        <v>0</v>
      </c>
      <c r="AV849" s="169"/>
      <c r="AW849" s="170">
        <v>1</v>
      </c>
      <c r="AX849" s="171">
        <v>44050</v>
      </c>
      <c r="AY849" s="167">
        <v>5</v>
      </c>
      <c r="AZ849" s="169"/>
      <c r="BA849" s="170">
        <v>1</v>
      </c>
      <c r="BB849" s="171">
        <v>44049</v>
      </c>
      <c r="BC849" s="167">
        <v>5</v>
      </c>
      <c r="BD849" s="169"/>
      <c r="BE849" s="170">
        <v>1</v>
      </c>
      <c r="BF849" s="171">
        <v>44048</v>
      </c>
      <c r="BG849" s="167">
        <v>5</v>
      </c>
      <c r="BH849" s="169"/>
    </row>
    <row r="850" spans="1:60" s="172" customFormat="1" x14ac:dyDescent="0.25">
      <c r="A850" s="164"/>
      <c r="B850" s="165"/>
      <c r="C850" s="144">
        <f t="shared" si="143"/>
        <v>1</v>
      </c>
      <c r="D850" s="191">
        <f t="shared" si="144"/>
        <v>1</v>
      </c>
      <c r="E850" s="192">
        <f t="shared" si="145"/>
        <v>20</v>
      </c>
      <c r="F850" s="167">
        <v>5</v>
      </c>
      <c r="G850" s="168">
        <v>44061</v>
      </c>
      <c r="H850" s="169"/>
      <c r="I850" s="170"/>
      <c r="J850" s="171"/>
      <c r="K850" s="167">
        <v>0</v>
      </c>
      <c r="L850" s="169"/>
      <c r="M850" s="170"/>
      <c r="N850" s="171"/>
      <c r="O850" s="167">
        <v>0</v>
      </c>
      <c r="P850" s="169"/>
      <c r="Q850" s="170"/>
      <c r="R850" s="171"/>
      <c r="S850" s="167">
        <v>0</v>
      </c>
      <c r="T850" s="169"/>
      <c r="U850" s="170"/>
      <c r="V850" s="171"/>
      <c r="W850" s="167">
        <v>0</v>
      </c>
      <c r="X850" s="169"/>
      <c r="Y850" s="170">
        <v>5</v>
      </c>
      <c r="Z850" s="171">
        <v>44056</v>
      </c>
      <c r="AA850" s="167">
        <v>5</v>
      </c>
      <c r="AB850" s="169"/>
      <c r="AC850" s="170">
        <v>3</v>
      </c>
      <c r="AD850" s="171">
        <v>44055</v>
      </c>
      <c r="AE850" s="167">
        <v>5</v>
      </c>
      <c r="AF850" s="169"/>
      <c r="AG850" s="170"/>
      <c r="AH850" s="171"/>
      <c r="AI850" s="167">
        <v>0</v>
      </c>
      <c r="AJ850" s="169"/>
      <c r="AK850" s="170">
        <v>1</v>
      </c>
      <c r="AL850" s="171">
        <v>44053</v>
      </c>
      <c r="AM850" s="167">
        <v>5</v>
      </c>
      <c r="AN850" s="169"/>
      <c r="AO850" s="170">
        <v>1</v>
      </c>
      <c r="AP850" s="171">
        <v>44052</v>
      </c>
      <c r="AQ850" s="167">
        <v>5</v>
      </c>
      <c r="AR850" s="169"/>
      <c r="AS850" s="170"/>
      <c r="AT850" s="171"/>
      <c r="AU850" s="167"/>
      <c r="AV850" s="169"/>
      <c r="AW850" s="170"/>
      <c r="AX850" s="171"/>
      <c r="AY850" s="167"/>
      <c r="AZ850" s="169"/>
      <c r="BA850" s="170"/>
      <c r="BB850" s="171"/>
      <c r="BC850" s="167"/>
      <c r="BD850" s="169"/>
      <c r="BE850" s="170"/>
      <c r="BF850" s="171"/>
      <c r="BG850" s="167"/>
      <c r="BH850" s="169"/>
    </row>
    <row r="851" spans="1:60" s="172" customFormat="1" x14ac:dyDescent="0.25">
      <c r="A851" s="164"/>
      <c r="B851" s="165"/>
      <c r="C851" s="144">
        <f t="shared" si="143"/>
        <v>0</v>
      </c>
      <c r="D851" s="191">
        <f t="shared" si="144"/>
        <v>0</v>
      </c>
      <c r="E851" s="192">
        <f t="shared" si="145"/>
        <v>0</v>
      </c>
      <c r="F851" s="196">
        <v>5</v>
      </c>
      <c r="G851" s="168">
        <v>44061</v>
      </c>
      <c r="H851" s="169"/>
      <c r="I851" s="170"/>
      <c r="J851" s="171"/>
      <c r="K851" s="196">
        <v>0</v>
      </c>
      <c r="L851" s="169"/>
      <c r="M851" s="170"/>
      <c r="N851" s="171"/>
      <c r="O851" s="167"/>
      <c r="P851" s="169"/>
      <c r="Q851" s="170"/>
      <c r="R851" s="171"/>
      <c r="S851" s="167"/>
      <c r="T851" s="169"/>
      <c r="U851" s="170"/>
      <c r="V851" s="171"/>
      <c r="W851" s="167"/>
      <c r="X851" s="169"/>
      <c r="Y851" s="170"/>
      <c r="Z851" s="171"/>
      <c r="AA851" s="167"/>
      <c r="AB851" s="169"/>
      <c r="AC851" s="170"/>
      <c r="AD851" s="171"/>
      <c r="AE851" s="167"/>
      <c r="AF851" s="169"/>
      <c r="AG851" s="170"/>
      <c r="AH851" s="171"/>
      <c r="AI851" s="167"/>
      <c r="AJ851" s="169"/>
      <c r="AK851" s="170"/>
      <c r="AL851" s="171"/>
      <c r="AM851" s="167"/>
      <c r="AN851" s="169"/>
      <c r="AO851" s="170"/>
      <c r="AP851" s="171"/>
      <c r="AQ851" s="167"/>
      <c r="AR851" s="169"/>
      <c r="AS851" s="170"/>
      <c r="AT851" s="171"/>
      <c r="AU851" s="167"/>
      <c r="AV851" s="169"/>
      <c r="AW851" s="170"/>
      <c r="AX851" s="171"/>
      <c r="AY851" s="167"/>
      <c r="AZ851" s="169"/>
      <c r="BA851" s="170"/>
      <c r="BB851" s="171"/>
      <c r="BC851" s="167"/>
      <c r="BD851" s="169"/>
      <c r="BE851" s="170"/>
      <c r="BF851" s="171"/>
      <c r="BG851" s="167"/>
      <c r="BH851" s="169"/>
    </row>
    <row r="852" spans="1:60" s="172" customFormat="1" x14ac:dyDescent="0.25">
      <c r="A852" s="164">
        <v>44061</v>
      </c>
      <c r="B852" s="165">
        <v>0.875</v>
      </c>
      <c r="C852" s="144">
        <f t="shared" si="143"/>
        <v>2</v>
      </c>
      <c r="D852" s="191">
        <f t="shared" si="144"/>
        <v>2</v>
      </c>
      <c r="E852" s="192">
        <f t="shared" si="145"/>
        <v>130</v>
      </c>
      <c r="F852" s="167">
        <v>5</v>
      </c>
      <c r="G852" s="168">
        <v>44061</v>
      </c>
      <c r="H852" s="169"/>
      <c r="I852" s="170">
        <v>6</v>
      </c>
      <c r="J852" s="171">
        <v>44060</v>
      </c>
      <c r="K852" s="167">
        <v>10</v>
      </c>
      <c r="L852" s="169"/>
      <c r="M852" s="170">
        <v>8</v>
      </c>
      <c r="N852" s="171">
        <v>44059</v>
      </c>
      <c r="O852" s="167">
        <v>10</v>
      </c>
      <c r="P852" s="169"/>
      <c r="Q852" s="170">
        <v>8</v>
      </c>
      <c r="R852" s="171">
        <v>44058</v>
      </c>
      <c r="S852" s="167">
        <v>10</v>
      </c>
      <c r="T852" s="169"/>
      <c r="U852" s="170">
        <v>8</v>
      </c>
      <c r="V852" s="171">
        <v>44057</v>
      </c>
      <c r="W852" s="167">
        <v>10</v>
      </c>
      <c r="X852" s="169"/>
      <c r="Y852" s="170">
        <v>5</v>
      </c>
      <c r="Z852" s="171">
        <v>44056</v>
      </c>
      <c r="AA852" s="167">
        <v>10</v>
      </c>
      <c r="AB852" s="169"/>
      <c r="AC852" s="170">
        <v>3</v>
      </c>
      <c r="AD852" s="171">
        <v>44055</v>
      </c>
      <c r="AE852" s="167">
        <v>10</v>
      </c>
      <c r="AF852" s="169"/>
      <c r="AG852" s="170">
        <v>1</v>
      </c>
      <c r="AH852" s="171">
        <v>44054</v>
      </c>
      <c r="AI852" s="167">
        <v>10</v>
      </c>
      <c r="AJ852" s="169"/>
      <c r="AK852" s="170">
        <v>1</v>
      </c>
      <c r="AL852" s="171">
        <v>44053</v>
      </c>
      <c r="AM852" s="167">
        <v>10</v>
      </c>
      <c r="AN852" s="169"/>
      <c r="AO852" s="170">
        <v>1</v>
      </c>
      <c r="AP852" s="171">
        <v>44052</v>
      </c>
      <c r="AQ852" s="167">
        <v>10</v>
      </c>
      <c r="AR852" s="169"/>
      <c r="AS852" s="170">
        <v>1</v>
      </c>
      <c r="AT852" s="171">
        <v>44051</v>
      </c>
      <c r="AU852" s="167">
        <v>10</v>
      </c>
      <c r="AV852" s="169"/>
      <c r="AW852" s="170">
        <v>1</v>
      </c>
      <c r="AX852" s="171">
        <v>44050</v>
      </c>
      <c r="AY852" s="167">
        <v>10</v>
      </c>
      <c r="AZ852" s="169"/>
      <c r="BA852" s="170">
        <v>1</v>
      </c>
      <c r="BB852" s="171">
        <v>44049</v>
      </c>
      <c r="BC852" s="167">
        <v>10</v>
      </c>
      <c r="BD852" s="169"/>
      <c r="BE852" s="170">
        <v>1</v>
      </c>
      <c r="BF852" s="171">
        <v>44048</v>
      </c>
      <c r="BG852" s="167">
        <v>10</v>
      </c>
      <c r="BH852" s="169"/>
    </row>
    <row r="853" spans="1:60" s="172" customFormat="1" x14ac:dyDescent="0.25">
      <c r="A853" s="164"/>
      <c r="B853" s="165"/>
      <c r="C853" s="144">
        <f t="shared" si="143"/>
        <v>1</v>
      </c>
      <c r="D853" s="191">
        <f t="shared" si="144"/>
        <v>1</v>
      </c>
      <c r="E853" s="192">
        <f t="shared" si="145"/>
        <v>50</v>
      </c>
      <c r="F853" s="167">
        <v>5</v>
      </c>
      <c r="G853" s="168">
        <v>44061</v>
      </c>
      <c r="H853" s="169"/>
      <c r="I853" s="170">
        <v>6</v>
      </c>
      <c r="J853" s="171">
        <v>44060</v>
      </c>
      <c r="K853" s="167">
        <v>5</v>
      </c>
      <c r="L853" s="169"/>
      <c r="M853" s="170">
        <v>8</v>
      </c>
      <c r="N853" s="171">
        <v>44059</v>
      </c>
      <c r="O853" s="167">
        <v>5</v>
      </c>
      <c r="P853" s="169"/>
      <c r="Q853" s="170">
        <v>8</v>
      </c>
      <c r="R853" s="171">
        <v>44058</v>
      </c>
      <c r="S853" s="167">
        <v>5</v>
      </c>
      <c r="T853" s="169"/>
      <c r="U853" s="170">
        <v>8</v>
      </c>
      <c r="V853" s="171">
        <v>44057</v>
      </c>
      <c r="W853" s="167">
        <v>5</v>
      </c>
      <c r="X853" s="169"/>
      <c r="Y853" s="170">
        <v>5</v>
      </c>
      <c r="Z853" s="171">
        <v>44056</v>
      </c>
      <c r="AA853" s="167">
        <v>5</v>
      </c>
      <c r="AB853" s="169"/>
      <c r="AC853" s="170">
        <v>3</v>
      </c>
      <c r="AD853" s="171">
        <v>44055</v>
      </c>
      <c r="AE853" s="167">
        <v>5</v>
      </c>
      <c r="AF853" s="169"/>
      <c r="AG853" s="170">
        <v>1</v>
      </c>
      <c r="AH853" s="171">
        <v>44054</v>
      </c>
      <c r="AI853" s="167">
        <v>5</v>
      </c>
      <c r="AJ853" s="169"/>
      <c r="AK853" s="170">
        <v>1</v>
      </c>
      <c r="AL853" s="171">
        <v>44053</v>
      </c>
      <c r="AM853" s="167">
        <v>5</v>
      </c>
      <c r="AN853" s="169"/>
      <c r="AO853" s="170">
        <v>1</v>
      </c>
      <c r="AP853" s="171">
        <v>44052</v>
      </c>
      <c r="AQ853" s="167">
        <v>5</v>
      </c>
      <c r="AR853" s="169"/>
      <c r="AS853" s="170"/>
      <c r="AT853" s="171"/>
      <c r="AU853" s="167">
        <v>0</v>
      </c>
      <c r="AV853" s="169"/>
      <c r="AW853" s="170">
        <v>1</v>
      </c>
      <c r="AX853" s="171">
        <v>44050</v>
      </c>
      <c r="AY853" s="167">
        <v>5</v>
      </c>
      <c r="AZ853" s="169"/>
      <c r="BA853" s="170"/>
      <c r="BB853" s="171"/>
      <c r="BC853" s="167"/>
      <c r="BD853" s="169"/>
      <c r="BE853" s="170"/>
      <c r="BF853" s="171"/>
      <c r="BG853" s="167"/>
      <c r="BH853" s="169"/>
    </row>
    <row r="854" spans="1:60" s="172" customFormat="1" ht="13.75" thickBot="1" x14ac:dyDescent="0.3">
      <c r="A854" s="164"/>
      <c r="B854" s="165"/>
      <c r="C854" s="144">
        <f t="shared" si="143"/>
        <v>1</v>
      </c>
      <c r="D854" s="191">
        <f t="shared" si="144"/>
        <v>1</v>
      </c>
      <c r="E854" s="192">
        <f t="shared" si="145"/>
        <v>5</v>
      </c>
      <c r="F854" s="167">
        <v>5</v>
      </c>
      <c r="G854" s="168">
        <v>44061</v>
      </c>
      <c r="H854" s="169"/>
      <c r="I854" s="170">
        <v>6</v>
      </c>
      <c r="J854" s="171">
        <v>44060</v>
      </c>
      <c r="K854" s="167">
        <v>5</v>
      </c>
      <c r="L854" s="169"/>
      <c r="M854" s="170"/>
      <c r="N854" s="171"/>
      <c r="O854" s="167"/>
      <c r="P854" s="169"/>
      <c r="Q854" s="170"/>
      <c r="R854" s="171"/>
      <c r="S854" s="167"/>
      <c r="T854" s="169"/>
      <c r="U854" s="170"/>
      <c r="V854" s="171"/>
      <c r="W854" s="167"/>
      <c r="X854" s="169"/>
      <c r="Y854" s="170"/>
      <c r="Z854" s="171"/>
      <c r="AA854" s="167"/>
      <c r="AB854" s="169"/>
      <c r="AC854" s="170"/>
      <c r="AD854" s="171"/>
      <c r="AE854" s="167"/>
      <c r="AF854" s="169"/>
      <c r="AG854" s="170"/>
      <c r="AH854" s="171"/>
      <c r="AI854" s="167"/>
      <c r="AJ854" s="169"/>
      <c r="AK854" s="170"/>
      <c r="AL854" s="171"/>
      <c r="AM854" s="167"/>
      <c r="AN854" s="169"/>
      <c r="AO854" s="170"/>
      <c r="AP854" s="171"/>
      <c r="AQ854" s="167"/>
      <c r="AR854" s="169"/>
      <c r="AS854" s="170"/>
      <c r="AT854" s="171"/>
      <c r="AU854" s="167"/>
      <c r="AV854" s="169"/>
      <c r="AW854" s="170"/>
      <c r="AX854" s="171"/>
      <c r="AY854" s="167"/>
      <c r="AZ854" s="169"/>
      <c r="BA854" s="170"/>
      <c r="BB854" s="171"/>
      <c r="BC854" s="167"/>
      <c r="BD854" s="169"/>
      <c r="BE854" s="170"/>
      <c r="BF854" s="171"/>
      <c r="BG854" s="167"/>
      <c r="BH854" s="169"/>
    </row>
    <row r="855" spans="1:60" s="181" customFormat="1" x14ac:dyDescent="0.25">
      <c r="A855" s="173">
        <v>44062</v>
      </c>
      <c r="B855" s="174">
        <v>0.25</v>
      </c>
      <c r="C855" s="135">
        <f>ABS(MAX(K855,O855,S855,W855,AA855,AE855,AI855,AM855,AQ855,AU855,AY855,BC855,BG855)/F855)</f>
        <v>2</v>
      </c>
      <c r="D855" s="175">
        <f t="shared" si="144"/>
        <v>2</v>
      </c>
      <c r="E855" s="176">
        <f t="shared" si="145"/>
        <v>130</v>
      </c>
      <c r="F855" s="176">
        <v>5</v>
      </c>
      <c r="G855" s="177">
        <v>44062</v>
      </c>
      <c r="H855" s="178"/>
      <c r="I855" s="179">
        <v>6</v>
      </c>
      <c r="J855" s="180">
        <v>44061</v>
      </c>
      <c r="K855" s="176">
        <v>10</v>
      </c>
      <c r="L855" s="178"/>
      <c r="M855" s="179">
        <v>8</v>
      </c>
      <c r="N855" s="180">
        <v>44060</v>
      </c>
      <c r="O855" s="176">
        <v>10</v>
      </c>
      <c r="P855" s="178"/>
      <c r="Q855" s="179">
        <v>8</v>
      </c>
      <c r="R855" s="180">
        <v>44059</v>
      </c>
      <c r="S855" s="176">
        <v>10</v>
      </c>
      <c r="T855" s="178"/>
      <c r="U855" s="179">
        <v>8</v>
      </c>
      <c r="V855" s="180">
        <v>44058</v>
      </c>
      <c r="W855" s="176">
        <v>10</v>
      </c>
      <c r="X855" s="178"/>
      <c r="Y855" s="179">
        <v>5</v>
      </c>
      <c r="Z855" s="180">
        <v>44057</v>
      </c>
      <c r="AA855" s="176">
        <v>10</v>
      </c>
      <c r="AB855" s="178"/>
      <c r="AC855" s="179">
        <v>3</v>
      </c>
      <c r="AD855" s="180">
        <v>44056</v>
      </c>
      <c r="AE855" s="176">
        <v>10</v>
      </c>
      <c r="AF855" s="178"/>
      <c r="AG855" s="179">
        <v>1</v>
      </c>
      <c r="AH855" s="180">
        <v>44055</v>
      </c>
      <c r="AI855" s="176">
        <v>10</v>
      </c>
      <c r="AJ855" s="178"/>
      <c r="AK855" s="179">
        <v>1</v>
      </c>
      <c r="AL855" s="180">
        <v>44054</v>
      </c>
      <c r="AM855" s="176">
        <v>10</v>
      </c>
      <c r="AN855" s="178"/>
      <c r="AO855" s="179">
        <v>1</v>
      </c>
      <c r="AP855" s="180">
        <v>44053</v>
      </c>
      <c r="AQ855" s="176">
        <v>10</v>
      </c>
      <c r="AR855" s="178"/>
      <c r="AS855" s="179">
        <v>1</v>
      </c>
      <c r="AT855" s="180">
        <v>44052</v>
      </c>
      <c r="AU855" s="176">
        <v>10</v>
      </c>
      <c r="AV855" s="178"/>
      <c r="AW855" s="179">
        <v>1</v>
      </c>
      <c r="AX855" s="180">
        <v>44051</v>
      </c>
      <c r="AY855" s="176">
        <v>10</v>
      </c>
      <c r="AZ855" s="178"/>
      <c r="BA855" s="179">
        <v>1</v>
      </c>
      <c r="BB855" s="180">
        <v>44050</v>
      </c>
      <c r="BC855" s="176">
        <v>10</v>
      </c>
      <c r="BD855" s="178"/>
      <c r="BE855" s="179">
        <v>1</v>
      </c>
      <c r="BF855" s="180">
        <v>44049</v>
      </c>
      <c r="BG855" s="176">
        <v>10</v>
      </c>
      <c r="BH855" s="178"/>
    </row>
    <row r="856" spans="1:60" s="172" customFormat="1" x14ac:dyDescent="0.25">
      <c r="A856" s="164"/>
      <c r="B856" s="165"/>
      <c r="C856" s="144">
        <f>ABS(MAX(K856,O856,S856,W856,AA856,AE856,AI856,AM856,AQ856,AU856,AY856,BC856,BG856)/F856)</f>
        <v>1</v>
      </c>
      <c r="D856" s="191">
        <f t="shared" si="144"/>
        <v>1</v>
      </c>
      <c r="E856" s="192">
        <f t="shared" si="145"/>
        <v>30</v>
      </c>
      <c r="F856" s="192">
        <v>5</v>
      </c>
      <c r="G856" s="168">
        <v>44062</v>
      </c>
      <c r="H856" s="169"/>
      <c r="I856" s="170">
        <v>6</v>
      </c>
      <c r="J856" s="171">
        <v>44061</v>
      </c>
      <c r="K856" s="167">
        <v>5</v>
      </c>
      <c r="L856" s="169"/>
      <c r="M856" s="170">
        <v>8</v>
      </c>
      <c r="N856" s="171">
        <v>44060</v>
      </c>
      <c r="O856" s="167">
        <v>5</v>
      </c>
      <c r="P856" s="169"/>
      <c r="Q856" s="170">
        <v>8</v>
      </c>
      <c r="R856" s="171">
        <v>44059</v>
      </c>
      <c r="S856" s="167">
        <v>5</v>
      </c>
      <c r="T856" s="169"/>
      <c r="U856" s="170">
        <v>8</v>
      </c>
      <c r="V856" s="171">
        <v>44058</v>
      </c>
      <c r="W856" s="167">
        <v>5</v>
      </c>
      <c r="X856" s="169"/>
      <c r="Y856" s="170">
        <v>5</v>
      </c>
      <c r="Z856" s="171">
        <v>44057</v>
      </c>
      <c r="AA856" s="167">
        <v>5</v>
      </c>
      <c r="AB856" s="169"/>
      <c r="AC856" s="170">
        <v>3</v>
      </c>
      <c r="AD856" s="171">
        <v>44056</v>
      </c>
      <c r="AE856" s="167">
        <v>5</v>
      </c>
      <c r="AF856" s="169"/>
      <c r="AG856" s="170"/>
      <c r="AH856" s="171"/>
      <c r="AI856" s="167"/>
      <c r="AJ856" s="169"/>
      <c r="AK856" s="170"/>
      <c r="AL856" s="171"/>
      <c r="AM856" s="167"/>
      <c r="AN856" s="169"/>
      <c r="AO856" s="170"/>
      <c r="AP856" s="171"/>
      <c r="AQ856" s="167"/>
      <c r="AR856" s="169"/>
      <c r="AS856" s="170"/>
      <c r="AT856" s="171"/>
      <c r="AU856" s="167"/>
      <c r="AV856" s="169"/>
      <c r="AW856" s="170"/>
      <c r="AX856" s="171"/>
      <c r="AY856" s="167"/>
      <c r="AZ856" s="169"/>
      <c r="BA856" s="170"/>
      <c r="BB856" s="171"/>
      <c r="BC856" s="167"/>
      <c r="BD856" s="169"/>
      <c r="BE856" s="170"/>
      <c r="BF856" s="171"/>
      <c r="BG856" s="167"/>
      <c r="BH856" s="169"/>
    </row>
    <row r="857" spans="1:60" s="172" customFormat="1" x14ac:dyDescent="0.25">
      <c r="A857" s="164"/>
      <c r="B857" s="165"/>
      <c r="C857" s="144">
        <f t="shared" ref="C857:C868" si="146">ABS(MAX(K857,O857,S857,W857,AA857,AE857,AI857,AM857,AQ857,AU857,AY857,BC857,BG857)/F857)</f>
        <v>1</v>
      </c>
      <c r="D857" s="191">
        <f t="shared" ref="D857:D868" si="147">C857</f>
        <v>1</v>
      </c>
      <c r="E857" s="192">
        <f t="shared" ref="E857:E868" si="148">SUM(K857,O857,S857,W857,AA857,AE857,AI857,AM857,AQ857,AU857,AY857,BC857,BG857)</f>
        <v>30</v>
      </c>
      <c r="F857" s="192">
        <v>5</v>
      </c>
      <c r="G857" s="168">
        <v>44062</v>
      </c>
      <c r="H857" s="169"/>
      <c r="I857" s="170">
        <v>6</v>
      </c>
      <c r="J857" s="171">
        <v>44061</v>
      </c>
      <c r="K857" s="167">
        <v>5</v>
      </c>
      <c r="L857" s="169"/>
      <c r="M857" s="170">
        <v>8</v>
      </c>
      <c r="N857" s="171">
        <v>44060</v>
      </c>
      <c r="O857" s="167">
        <v>5</v>
      </c>
      <c r="P857" s="169"/>
      <c r="Q857" s="170">
        <v>8</v>
      </c>
      <c r="R857" s="171">
        <v>44059</v>
      </c>
      <c r="S857" s="167">
        <v>5</v>
      </c>
      <c r="T857" s="169"/>
      <c r="U857" s="170">
        <v>8</v>
      </c>
      <c r="V857" s="171">
        <v>44058</v>
      </c>
      <c r="W857" s="167">
        <v>5</v>
      </c>
      <c r="X857" s="169"/>
      <c r="Y857" s="170"/>
      <c r="Z857" s="171"/>
      <c r="AA857" s="167">
        <v>0</v>
      </c>
      <c r="AB857" s="169"/>
      <c r="AC857" s="170"/>
      <c r="AD857" s="171"/>
      <c r="AE857" s="167">
        <v>0</v>
      </c>
      <c r="AF857" s="169"/>
      <c r="AG857" s="170"/>
      <c r="AH857" s="171"/>
      <c r="AI857" s="167">
        <v>0</v>
      </c>
      <c r="AJ857" s="169"/>
      <c r="AK857" s="170">
        <v>1</v>
      </c>
      <c r="AL857" s="171">
        <v>44054</v>
      </c>
      <c r="AM857" s="167">
        <v>5</v>
      </c>
      <c r="AN857" s="169"/>
      <c r="AO857" s="170">
        <v>1</v>
      </c>
      <c r="AP857" s="171">
        <v>44053</v>
      </c>
      <c r="AQ857" s="167">
        <v>5</v>
      </c>
      <c r="AR857" s="169"/>
      <c r="AS857" s="170"/>
      <c r="AT857" s="171"/>
      <c r="AU857" s="167"/>
      <c r="AV857" s="169"/>
      <c r="AW857" s="170"/>
      <c r="AX857" s="171"/>
      <c r="AY857" s="167"/>
      <c r="AZ857" s="169"/>
      <c r="BA857" s="170"/>
      <c r="BB857" s="171"/>
      <c r="BC857" s="167"/>
      <c r="BD857" s="169"/>
      <c r="BE857" s="170"/>
      <c r="BF857" s="171"/>
      <c r="BG857" s="167"/>
      <c r="BH857" s="169"/>
    </row>
    <row r="858" spans="1:60" s="172" customFormat="1" x14ac:dyDescent="0.25">
      <c r="A858" s="164"/>
      <c r="B858" s="165"/>
      <c r="C858" s="144">
        <f t="shared" si="146"/>
        <v>1</v>
      </c>
      <c r="D858" s="191">
        <f t="shared" si="147"/>
        <v>1</v>
      </c>
      <c r="E858" s="192">
        <f t="shared" si="148"/>
        <v>20</v>
      </c>
      <c r="F858" s="192">
        <v>5</v>
      </c>
      <c r="G858" s="168">
        <v>44062</v>
      </c>
      <c r="H858" s="169"/>
      <c r="I858" s="170">
        <v>6</v>
      </c>
      <c r="J858" s="171">
        <v>44061</v>
      </c>
      <c r="K858" s="167">
        <v>5</v>
      </c>
      <c r="L858" s="169"/>
      <c r="M858" s="170">
        <v>8</v>
      </c>
      <c r="N858" s="171">
        <v>44060</v>
      </c>
      <c r="O858" s="167">
        <v>5</v>
      </c>
      <c r="P858" s="169"/>
      <c r="Q858" s="170">
        <v>8</v>
      </c>
      <c r="R858" s="171">
        <v>44059</v>
      </c>
      <c r="S858" s="167">
        <v>5</v>
      </c>
      <c r="T858" s="169"/>
      <c r="U858" s="170"/>
      <c r="V858" s="171"/>
      <c r="W858" s="167">
        <v>0</v>
      </c>
      <c r="X858" s="169"/>
      <c r="Y858" s="170"/>
      <c r="Z858" s="171"/>
      <c r="AA858" s="167">
        <v>0</v>
      </c>
      <c r="AB858" s="169"/>
      <c r="AC858" s="170">
        <v>3</v>
      </c>
      <c r="AD858" s="171">
        <v>44056</v>
      </c>
      <c r="AE858" s="167">
        <v>5</v>
      </c>
      <c r="AF858" s="169"/>
      <c r="AG858" s="170"/>
      <c r="AH858" s="171"/>
      <c r="AI858" s="167"/>
      <c r="AJ858" s="169"/>
      <c r="AK858" s="170"/>
      <c r="AL858" s="171"/>
      <c r="AM858" s="167"/>
      <c r="AN858" s="169"/>
      <c r="AO858" s="170"/>
      <c r="AP858" s="171"/>
      <c r="AQ858" s="167"/>
      <c r="AR858" s="169"/>
      <c r="AS858" s="170"/>
      <c r="AT858" s="171"/>
      <c r="AU858" s="167"/>
      <c r="AV858" s="169"/>
      <c r="AW858" s="170"/>
      <c r="AX858" s="171"/>
      <c r="AY858" s="167"/>
      <c r="AZ858" s="169"/>
      <c r="BA858" s="170"/>
      <c r="BB858" s="171"/>
      <c r="BC858" s="167"/>
      <c r="BD858" s="169"/>
      <c r="BE858" s="170"/>
      <c r="BF858" s="171"/>
      <c r="BG858" s="167"/>
      <c r="BH858" s="169"/>
    </row>
    <row r="859" spans="1:60" s="172" customFormat="1" x14ac:dyDescent="0.25">
      <c r="A859" s="164"/>
      <c r="B859" s="165"/>
      <c r="C859" s="144">
        <f t="shared" si="146"/>
        <v>1</v>
      </c>
      <c r="D859" s="191">
        <f t="shared" si="147"/>
        <v>1</v>
      </c>
      <c r="E859" s="192">
        <f t="shared" si="148"/>
        <v>20</v>
      </c>
      <c r="F859" s="192">
        <v>5</v>
      </c>
      <c r="G859" s="168">
        <v>44062</v>
      </c>
      <c r="H859" s="169"/>
      <c r="I859" s="170">
        <v>6</v>
      </c>
      <c r="J859" s="171">
        <v>44061</v>
      </c>
      <c r="K859" s="167">
        <v>5</v>
      </c>
      <c r="L859" s="169"/>
      <c r="M859" s="170">
        <v>8</v>
      </c>
      <c r="N859" s="171">
        <v>44060</v>
      </c>
      <c r="O859" s="167">
        <v>5</v>
      </c>
      <c r="P859" s="169"/>
      <c r="Q859" s="170">
        <v>8</v>
      </c>
      <c r="R859" s="171">
        <v>44059</v>
      </c>
      <c r="S859" s="167">
        <v>5</v>
      </c>
      <c r="T859" s="169"/>
      <c r="U859" s="170"/>
      <c r="V859" s="171"/>
      <c r="W859" s="167">
        <v>0</v>
      </c>
      <c r="X859" s="169"/>
      <c r="Y859" s="170"/>
      <c r="Z859" s="171"/>
      <c r="AA859" s="167">
        <v>0</v>
      </c>
      <c r="AB859" s="169"/>
      <c r="AC859" s="170"/>
      <c r="AD859" s="171"/>
      <c r="AE859" s="167">
        <v>0</v>
      </c>
      <c r="AF859" s="169"/>
      <c r="AG859" s="170">
        <v>1</v>
      </c>
      <c r="AH859" s="171">
        <v>44055</v>
      </c>
      <c r="AI859" s="167">
        <v>5</v>
      </c>
      <c r="AJ859" s="169"/>
      <c r="AK859" s="170"/>
      <c r="AL859" s="171"/>
      <c r="AM859" s="167"/>
      <c r="AN859" s="169"/>
      <c r="AO859" s="170"/>
      <c r="AP859" s="171"/>
      <c r="AQ859" s="167"/>
      <c r="AR859" s="169"/>
      <c r="AS859" s="170"/>
      <c r="AT859" s="171"/>
      <c r="AU859" s="167"/>
      <c r="AV859" s="169"/>
      <c r="AW859" s="170"/>
      <c r="AX859" s="171"/>
      <c r="AY859" s="167"/>
      <c r="AZ859" s="169"/>
      <c r="BA859" s="170"/>
      <c r="BB859" s="171"/>
      <c r="BC859" s="167"/>
      <c r="BD859" s="169"/>
      <c r="BE859" s="170"/>
      <c r="BF859" s="171"/>
      <c r="BG859" s="167"/>
      <c r="BH859" s="169"/>
    </row>
    <row r="860" spans="1:60" s="172" customFormat="1" x14ac:dyDescent="0.25">
      <c r="A860" s="164"/>
      <c r="B860" s="165"/>
      <c r="C860" s="144">
        <f t="shared" si="146"/>
        <v>2</v>
      </c>
      <c r="D860" s="191">
        <f t="shared" si="147"/>
        <v>2</v>
      </c>
      <c r="E860" s="192">
        <f t="shared" si="148"/>
        <v>20</v>
      </c>
      <c r="F860" s="192">
        <v>5</v>
      </c>
      <c r="G860" s="168">
        <v>44062</v>
      </c>
      <c r="H860" s="169"/>
      <c r="I860" s="170">
        <v>6</v>
      </c>
      <c r="J860" s="171">
        <v>44061</v>
      </c>
      <c r="K860" s="167">
        <v>10</v>
      </c>
      <c r="L860" s="169"/>
      <c r="M860" s="170">
        <v>8</v>
      </c>
      <c r="N860" s="171">
        <v>44060</v>
      </c>
      <c r="O860" s="167">
        <v>10</v>
      </c>
      <c r="P860" s="169"/>
      <c r="Q860" s="170"/>
      <c r="R860" s="171"/>
      <c r="S860" s="167"/>
      <c r="T860" s="169"/>
      <c r="U860" s="170"/>
      <c r="V860" s="171"/>
      <c r="W860" s="167"/>
      <c r="X860" s="169"/>
      <c r="Y860" s="170"/>
      <c r="Z860" s="171"/>
      <c r="AA860" s="167"/>
      <c r="AB860" s="169"/>
      <c r="AC860" s="170"/>
      <c r="AD860" s="171"/>
      <c r="AE860" s="167"/>
      <c r="AF860" s="169"/>
      <c r="AG860" s="170"/>
      <c r="AH860" s="171"/>
      <c r="AI860" s="167"/>
      <c r="AJ860" s="169"/>
      <c r="AK860" s="170"/>
      <c r="AL860" s="171"/>
      <c r="AM860" s="167"/>
      <c r="AN860" s="169"/>
      <c r="AO860" s="170"/>
      <c r="AP860" s="171"/>
      <c r="AQ860" s="167"/>
      <c r="AR860" s="169"/>
      <c r="AS860" s="170"/>
      <c r="AT860" s="171"/>
      <c r="AU860" s="167"/>
      <c r="AV860" s="169"/>
      <c r="AW860" s="170"/>
      <c r="AX860" s="171"/>
      <c r="AY860" s="167"/>
      <c r="AZ860" s="169"/>
      <c r="BA860" s="170"/>
      <c r="BB860" s="171"/>
      <c r="BC860" s="167"/>
      <c r="BD860" s="169"/>
      <c r="BE860" s="170"/>
      <c r="BF860" s="171"/>
      <c r="BG860" s="167"/>
      <c r="BH860" s="169"/>
    </row>
    <row r="861" spans="1:60" s="172" customFormat="1" x14ac:dyDescent="0.25">
      <c r="A861" s="164">
        <v>44062</v>
      </c>
      <c r="B861" s="165">
        <v>0.29166666666666669</v>
      </c>
      <c r="C861" s="144">
        <f t="shared" si="146"/>
        <v>5</v>
      </c>
      <c r="D861" s="191">
        <f t="shared" si="147"/>
        <v>5</v>
      </c>
      <c r="E861" s="192">
        <f t="shared" si="148"/>
        <v>325</v>
      </c>
      <c r="F861" s="192">
        <v>5</v>
      </c>
      <c r="G861" s="168">
        <v>44062</v>
      </c>
      <c r="H861" s="169"/>
      <c r="I861" s="170">
        <v>6</v>
      </c>
      <c r="J861" s="171">
        <v>44061</v>
      </c>
      <c r="K861" s="167">
        <v>25</v>
      </c>
      <c r="L861" s="169"/>
      <c r="M861" s="170">
        <v>8</v>
      </c>
      <c r="N861" s="171">
        <v>44060</v>
      </c>
      <c r="O861" s="167">
        <v>25</v>
      </c>
      <c r="P861" s="169"/>
      <c r="Q861" s="170">
        <v>8</v>
      </c>
      <c r="R861" s="171">
        <v>44059</v>
      </c>
      <c r="S861" s="167">
        <v>25</v>
      </c>
      <c r="T861" s="169"/>
      <c r="U861" s="170">
        <v>8</v>
      </c>
      <c r="V861" s="171">
        <v>44058</v>
      </c>
      <c r="W861" s="167">
        <v>25</v>
      </c>
      <c r="X861" s="169"/>
      <c r="Y861" s="170">
        <v>5</v>
      </c>
      <c r="Z861" s="171">
        <v>44057</v>
      </c>
      <c r="AA861" s="167">
        <v>25</v>
      </c>
      <c r="AB861" s="169"/>
      <c r="AC861" s="170">
        <v>3</v>
      </c>
      <c r="AD861" s="171">
        <v>44056</v>
      </c>
      <c r="AE861" s="167">
        <v>25</v>
      </c>
      <c r="AF861" s="169"/>
      <c r="AG861" s="170">
        <v>1</v>
      </c>
      <c r="AH861" s="171">
        <v>44055</v>
      </c>
      <c r="AI861" s="167">
        <v>25</v>
      </c>
      <c r="AJ861" s="169"/>
      <c r="AK861" s="170">
        <v>1</v>
      </c>
      <c r="AL861" s="171">
        <v>44054</v>
      </c>
      <c r="AM861" s="167">
        <v>25</v>
      </c>
      <c r="AN861" s="169"/>
      <c r="AO861" s="170">
        <v>1</v>
      </c>
      <c r="AP861" s="171">
        <v>44053</v>
      </c>
      <c r="AQ861" s="167">
        <v>25</v>
      </c>
      <c r="AR861" s="169"/>
      <c r="AS861" s="170">
        <v>1</v>
      </c>
      <c r="AT861" s="171">
        <v>44052</v>
      </c>
      <c r="AU861" s="167">
        <v>25</v>
      </c>
      <c r="AV861" s="169"/>
      <c r="AW861" s="170">
        <v>1</v>
      </c>
      <c r="AX861" s="171">
        <v>44051</v>
      </c>
      <c r="AY861" s="167">
        <v>25</v>
      </c>
      <c r="AZ861" s="169"/>
      <c r="BA861" s="170">
        <v>1</v>
      </c>
      <c r="BB861" s="171">
        <v>44050</v>
      </c>
      <c r="BC861" s="167">
        <v>25</v>
      </c>
      <c r="BD861" s="169"/>
      <c r="BE861" s="170">
        <v>1</v>
      </c>
      <c r="BF861" s="171">
        <v>44049</v>
      </c>
      <c r="BG861" s="167">
        <v>25</v>
      </c>
      <c r="BH861" s="169"/>
    </row>
    <row r="862" spans="1:60" s="172" customFormat="1" x14ac:dyDescent="0.25">
      <c r="A862" s="164"/>
      <c r="B862" s="165"/>
      <c r="C862" s="144">
        <f t="shared" si="146"/>
        <v>1</v>
      </c>
      <c r="D862" s="191">
        <f t="shared" si="147"/>
        <v>1</v>
      </c>
      <c r="E862" s="192">
        <f t="shared" si="148"/>
        <v>35</v>
      </c>
      <c r="F862" s="192">
        <v>5</v>
      </c>
      <c r="G862" s="168">
        <v>44062</v>
      </c>
      <c r="H862" s="169"/>
      <c r="I862" s="170">
        <v>6</v>
      </c>
      <c r="J862" s="171">
        <v>44061</v>
      </c>
      <c r="K862" s="167">
        <v>5</v>
      </c>
      <c r="L862" s="169"/>
      <c r="M862" s="170">
        <v>8</v>
      </c>
      <c r="N862" s="171">
        <v>44060</v>
      </c>
      <c r="O862" s="167">
        <v>5</v>
      </c>
      <c r="P862" s="169"/>
      <c r="Q862" s="170">
        <v>8</v>
      </c>
      <c r="R862" s="171">
        <v>44059</v>
      </c>
      <c r="S862" s="167">
        <v>5</v>
      </c>
      <c r="T862" s="169"/>
      <c r="U862" s="170">
        <v>8</v>
      </c>
      <c r="V862" s="171">
        <v>44058</v>
      </c>
      <c r="W862" s="167">
        <v>5</v>
      </c>
      <c r="X862" s="169"/>
      <c r="Y862" s="170">
        <v>5</v>
      </c>
      <c r="Z862" s="171">
        <v>44057</v>
      </c>
      <c r="AA862" s="167">
        <v>5</v>
      </c>
      <c r="AB862" s="169"/>
      <c r="AC862" s="170"/>
      <c r="AD862" s="171"/>
      <c r="AE862" s="167">
        <v>0</v>
      </c>
      <c r="AF862" s="169"/>
      <c r="AG862" s="170">
        <v>1</v>
      </c>
      <c r="AH862" s="171">
        <v>44055</v>
      </c>
      <c r="AI862" s="167">
        <v>5</v>
      </c>
      <c r="AJ862" s="169"/>
      <c r="AK862" s="170">
        <v>1</v>
      </c>
      <c r="AL862" s="171">
        <v>44054</v>
      </c>
      <c r="AM862" s="167">
        <v>5</v>
      </c>
      <c r="AN862" s="169"/>
      <c r="AO862" s="170"/>
      <c r="AP862" s="171"/>
      <c r="AQ862" s="167"/>
      <c r="AR862" s="169"/>
      <c r="AS862" s="170"/>
      <c r="AT862" s="171"/>
      <c r="AU862" s="167"/>
      <c r="AV862" s="169"/>
      <c r="AW862" s="170"/>
      <c r="AX862" s="171"/>
      <c r="AY862" s="167"/>
      <c r="AZ862" s="169"/>
      <c r="BA862" s="170"/>
      <c r="BB862" s="171"/>
      <c r="BC862" s="167"/>
      <c r="BD862" s="169"/>
      <c r="BE862" s="170"/>
      <c r="BF862" s="171"/>
      <c r="BG862" s="167"/>
      <c r="BH862" s="169"/>
    </row>
    <row r="863" spans="1:60" s="172" customFormat="1" x14ac:dyDescent="0.25">
      <c r="A863" s="164"/>
      <c r="B863" s="165"/>
      <c r="C863" s="144">
        <f t="shared" si="146"/>
        <v>3</v>
      </c>
      <c r="D863" s="191">
        <f t="shared" si="147"/>
        <v>3</v>
      </c>
      <c r="E863" s="192">
        <f t="shared" si="148"/>
        <v>45</v>
      </c>
      <c r="F863" s="192">
        <v>5</v>
      </c>
      <c r="G863" s="168">
        <v>44062</v>
      </c>
      <c r="H863" s="169"/>
      <c r="I863" s="170">
        <v>6</v>
      </c>
      <c r="J863" s="171">
        <v>44061</v>
      </c>
      <c r="K863" s="167">
        <v>15</v>
      </c>
      <c r="L863" s="169"/>
      <c r="M863" s="170">
        <v>8</v>
      </c>
      <c r="N863" s="171">
        <v>44060</v>
      </c>
      <c r="O863" s="167">
        <v>15</v>
      </c>
      <c r="P863" s="169"/>
      <c r="Q863" s="170">
        <v>8</v>
      </c>
      <c r="R863" s="171">
        <v>44059</v>
      </c>
      <c r="S863" s="167">
        <v>15</v>
      </c>
      <c r="T863" s="169"/>
      <c r="U863" s="170"/>
      <c r="V863" s="171"/>
      <c r="W863" s="167"/>
      <c r="X863" s="169"/>
      <c r="Y863" s="170"/>
      <c r="Z863" s="171"/>
      <c r="AA863" s="167"/>
      <c r="AB863" s="169"/>
      <c r="AC863" s="170"/>
      <c r="AD863" s="171"/>
      <c r="AE863" s="167"/>
      <c r="AF863" s="169"/>
      <c r="AG863" s="170"/>
      <c r="AH863" s="171"/>
      <c r="AI863" s="167"/>
      <c r="AJ863" s="169"/>
      <c r="AK863" s="170"/>
      <c r="AL863" s="171"/>
      <c r="AM863" s="167"/>
      <c r="AN863" s="169"/>
      <c r="AO863" s="170"/>
      <c r="AP863" s="171"/>
      <c r="AQ863" s="167"/>
      <c r="AR863" s="169"/>
      <c r="AS863" s="170"/>
      <c r="AT863" s="171"/>
      <c r="AU863" s="167"/>
      <c r="AV863" s="169"/>
      <c r="AW863" s="170"/>
      <c r="AX863" s="171"/>
      <c r="AY863" s="167"/>
      <c r="AZ863" s="169"/>
      <c r="BA863" s="170"/>
      <c r="BB863" s="171"/>
      <c r="BC863" s="167"/>
      <c r="BD863" s="169"/>
      <c r="BE863" s="170"/>
      <c r="BF863" s="171"/>
      <c r="BG863" s="167"/>
      <c r="BH863" s="169"/>
    </row>
    <row r="864" spans="1:60" s="172" customFormat="1" x14ac:dyDescent="0.25">
      <c r="A864" s="164">
        <v>44062</v>
      </c>
      <c r="B864" s="165">
        <v>0.33333333333333331</v>
      </c>
      <c r="C864" s="144">
        <f t="shared" si="146"/>
        <v>3</v>
      </c>
      <c r="D864" s="191">
        <f t="shared" si="147"/>
        <v>3</v>
      </c>
      <c r="E864" s="192">
        <f t="shared" si="148"/>
        <v>195</v>
      </c>
      <c r="F864" s="192">
        <v>5</v>
      </c>
      <c r="G864" s="168">
        <v>44062</v>
      </c>
      <c r="H864" s="169"/>
      <c r="I864" s="170">
        <v>6</v>
      </c>
      <c r="J864" s="171">
        <v>44061</v>
      </c>
      <c r="K864" s="167">
        <v>15</v>
      </c>
      <c r="L864" s="169"/>
      <c r="M864" s="170">
        <v>8</v>
      </c>
      <c r="N864" s="171">
        <v>44060</v>
      </c>
      <c r="O864" s="167">
        <v>15</v>
      </c>
      <c r="P864" s="169"/>
      <c r="Q864" s="170">
        <v>8</v>
      </c>
      <c r="R864" s="171">
        <v>44059</v>
      </c>
      <c r="S864" s="167">
        <v>15</v>
      </c>
      <c r="T864" s="169"/>
      <c r="U864" s="170">
        <v>8</v>
      </c>
      <c r="V864" s="171">
        <v>44058</v>
      </c>
      <c r="W864" s="167">
        <v>15</v>
      </c>
      <c r="X864" s="169"/>
      <c r="Y864" s="170">
        <v>5</v>
      </c>
      <c r="Z864" s="171">
        <v>44057</v>
      </c>
      <c r="AA864" s="167">
        <v>15</v>
      </c>
      <c r="AB864" s="169"/>
      <c r="AC864" s="170">
        <v>3</v>
      </c>
      <c r="AD864" s="171">
        <v>44056</v>
      </c>
      <c r="AE864" s="167">
        <v>15</v>
      </c>
      <c r="AF864" s="169"/>
      <c r="AG864" s="170">
        <v>1</v>
      </c>
      <c r="AH864" s="171">
        <v>44055</v>
      </c>
      <c r="AI864" s="167">
        <v>15</v>
      </c>
      <c r="AJ864" s="169"/>
      <c r="AK864" s="170">
        <v>1</v>
      </c>
      <c r="AL864" s="171">
        <v>44054</v>
      </c>
      <c r="AM864" s="167">
        <v>15</v>
      </c>
      <c r="AN864" s="169"/>
      <c r="AO864" s="170">
        <v>1</v>
      </c>
      <c r="AP864" s="171">
        <v>44053</v>
      </c>
      <c r="AQ864" s="167">
        <v>15</v>
      </c>
      <c r="AR864" s="169"/>
      <c r="AS864" s="170">
        <v>1</v>
      </c>
      <c r="AT864" s="171">
        <v>44052</v>
      </c>
      <c r="AU864" s="167">
        <v>15</v>
      </c>
      <c r="AV864" s="169"/>
      <c r="AW864" s="170">
        <v>1</v>
      </c>
      <c r="AX864" s="171">
        <v>44051</v>
      </c>
      <c r="AY864" s="167">
        <v>15</v>
      </c>
      <c r="AZ864" s="169"/>
      <c r="BA864" s="170">
        <v>1</v>
      </c>
      <c r="BB864" s="171">
        <v>44050</v>
      </c>
      <c r="BC864" s="167">
        <v>15</v>
      </c>
      <c r="BD864" s="169"/>
      <c r="BE864" s="170">
        <v>1</v>
      </c>
      <c r="BF864" s="171">
        <v>44049</v>
      </c>
      <c r="BG864" s="167">
        <v>15</v>
      </c>
      <c r="BH864" s="169"/>
    </row>
    <row r="865" spans="1:60" s="172" customFormat="1" x14ac:dyDescent="0.25">
      <c r="A865" s="164"/>
      <c r="B865" s="165"/>
      <c r="C865" s="144">
        <f t="shared" si="146"/>
        <v>1</v>
      </c>
      <c r="D865" s="191">
        <f t="shared" si="147"/>
        <v>1</v>
      </c>
      <c r="E865" s="192">
        <f t="shared" si="148"/>
        <v>60</v>
      </c>
      <c r="F865" s="192">
        <v>5</v>
      </c>
      <c r="G865" s="168">
        <v>44062</v>
      </c>
      <c r="H865" s="169"/>
      <c r="I865" s="170"/>
      <c r="J865" s="171"/>
      <c r="K865" s="167">
        <v>0</v>
      </c>
      <c r="L865" s="169"/>
      <c r="M865" s="170">
        <v>8</v>
      </c>
      <c r="N865" s="171">
        <v>44060</v>
      </c>
      <c r="O865" s="167">
        <v>5</v>
      </c>
      <c r="P865" s="169"/>
      <c r="Q865" s="170">
        <v>8</v>
      </c>
      <c r="R865" s="171">
        <v>44059</v>
      </c>
      <c r="S865" s="167">
        <v>5</v>
      </c>
      <c r="T865" s="169"/>
      <c r="U865" s="170">
        <v>8</v>
      </c>
      <c r="V865" s="171">
        <v>44058</v>
      </c>
      <c r="W865" s="167">
        <v>5</v>
      </c>
      <c r="X865" s="169"/>
      <c r="Y865" s="170">
        <v>5</v>
      </c>
      <c r="Z865" s="171">
        <v>44057</v>
      </c>
      <c r="AA865" s="167">
        <v>5</v>
      </c>
      <c r="AB865" s="169"/>
      <c r="AC865" s="170">
        <v>3</v>
      </c>
      <c r="AD865" s="171">
        <v>44056</v>
      </c>
      <c r="AE865" s="167">
        <v>5</v>
      </c>
      <c r="AF865" s="169"/>
      <c r="AG865" s="170">
        <v>1</v>
      </c>
      <c r="AH865" s="171">
        <v>44055</v>
      </c>
      <c r="AI865" s="167">
        <v>5</v>
      </c>
      <c r="AJ865" s="169"/>
      <c r="AK865" s="170">
        <v>1</v>
      </c>
      <c r="AL865" s="171">
        <v>44054</v>
      </c>
      <c r="AM865" s="167">
        <v>5</v>
      </c>
      <c r="AN865" s="169"/>
      <c r="AO865" s="170">
        <v>1</v>
      </c>
      <c r="AP865" s="171">
        <v>44053</v>
      </c>
      <c r="AQ865" s="167">
        <v>5</v>
      </c>
      <c r="AR865" s="169"/>
      <c r="AS865" s="170">
        <v>1</v>
      </c>
      <c r="AT865" s="171">
        <v>44052</v>
      </c>
      <c r="AU865" s="167">
        <v>5</v>
      </c>
      <c r="AV865" s="169"/>
      <c r="AW865" s="170">
        <v>1</v>
      </c>
      <c r="AX865" s="171">
        <v>44051</v>
      </c>
      <c r="AY865" s="167">
        <v>5</v>
      </c>
      <c r="AZ865" s="169"/>
      <c r="BA865" s="170">
        <v>1</v>
      </c>
      <c r="BB865" s="171">
        <v>44050</v>
      </c>
      <c r="BC865" s="167">
        <v>5</v>
      </c>
      <c r="BD865" s="169"/>
      <c r="BE865" s="170">
        <v>1</v>
      </c>
      <c r="BF865" s="171">
        <v>44049</v>
      </c>
      <c r="BG865" s="167">
        <v>5</v>
      </c>
      <c r="BH865" s="169"/>
    </row>
    <row r="866" spans="1:60" s="172" customFormat="1" x14ac:dyDescent="0.25">
      <c r="A866" s="164"/>
      <c r="B866" s="165"/>
      <c r="C866" s="144">
        <f t="shared" si="146"/>
        <v>1</v>
      </c>
      <c r="D866" s="191">
        <f t="shared" si="147"/>
        <v>1</v>
      </c>
      <c r="E866" s="192">
        <f t="shared" si="148"/>
        <v>20</v>
      </c>
      <c r="F866" s="192">
        <v>5</v>
      </c>
      <c r="G866" s="168">
        <v>44062</v>
      </c>
      <c r="H866" s="169"/>
      <c r="I866" s="170"/>
      <c r="J866" s="171"/>
      <c r="K866" s="167">
        <v>0</v>
      </c>
      <c r="L866" s="169"/>
      <c r="M866" s="170">
        <v>8</v>
      </c>
      <c r="N866" s="171">
        <v>44060</v>
      </c>
      <c r="O866" s="167">
        <v>5</v>
      </c>
      <c r="P866" s="169"/>
      <c r="Q866" s="170">
        <v>8</v>
      </c>
      <c r="R866" s="171">
        <v>44059</v>
      </c>
      <c r="S866" s="167">
        <v>5</v>
      </c>
      <c r="T866" s="169"/>
      <c r="U866" s="170">
        <v>8</v>
      </c>
      <c r="V866" s="171">
        <v>44058</v>
      </c>
      <c r="W866" s="167">
        <v>5</v>
      </c>
      <c r="X866" s="169"/>
      <c r="Y866" s="170">
        <v>5</v>
      </c>
      <c r="Z866" s="171">
        <v>44057</v>
      </c>
      <c r="AA866" s="167">
        <v>5</v>
      </c>
      <c r="AB866" s="169"/>
      <c r="AC866" s="170"/>
      <c r="AD866" s="171"/>
      <c r="AE866" s="167"/>
      <c r="AF866" s="169"/>
      <c r="AG866" s="170"/>
      <c r="AH866" s="171"/>
      <c r="AI866" s="167"/>
      <c r="AJ866" s="169"/>
      <c r="AK866" s="170"/>
      <c r="AL866" s="171"/>
      <c r="AM866" s="167"/>
      <c r="AN866" s="169"/>
      <c r="AO866" s="170"/>
      <c r="AP866" s="171"/>
      <c r="AQ866" s="167"/>
      <c r="AR866" s="169"/>
      <c r="AS866" s="170"/>
      <c r="AT866" s="171"/>
      <c r="AU866" s="167"/>
      <c r="AV866" s="169"/>
      <c r="AW866" s="170"/>
      <c r="AX866" s="171"/>
      <c r="AY866" s="167"/>
      <c r="AZ866" s="169"/>
      <c r="BA866" s="170"/>
      <c r="BB866" s="171"/>
      <c r="BC866" s="167"/>
      <c r="BD866" s="169"/>
      <c r="BE866" s="170"/>
      <c r="BF866" s="171"/>
      <c r="BG866" s="167"/>
      <c r="BH866" s="169"/>
    </row>
    <row r="867" spans="1:60" s="172" customFormat="1" x14ac:dyDescent="0.25">
      <c r="A867" s="164"/>
      <c r="B867" s="165"/>
      <c r="C867" s="144">
        <f t="shared" si="146"/>
        <v>1</v>
      </c>
      <c r="D867" s="191">
        <f t="shared" si="147"/>
        <v>1</v>
      </c>
      <c r="E867" s="192">
        <f t="shared" si="148"/>
        <v>30</v>
      </c>
      <c r="F867" s="192">
        <v>5</v>
      </c>
      <c r="G867" s="168">
        <v>44062</v>
      </c>
      <c r="H867" s="169"/>
      <c r="I867" s="170"/>
      <c r="J867" s="171"/>
      <c r="K867" s="167">
        <v>0</v>
      </c>
      <c r="L867" s="169"/>
      <c r="M867" s="170"/>
      <c r="N867" s="171"/>
      <c r="O867" s="167">
        <v>0</v>
      </c>
      <c r="P867" s="169"/>
      <c r="Q867" s="170"/>
      <c r="R867" s="171"/>
      <c r="S867" s="167">
        <v>0</v>
      </c>
      <c r="T867" s="169"/>
      <c r="U867" s="170"/>
      <c r="V867" s="171"/>
      <c r="W867" s="167">
        <v>0</v>
      </c>
      <c r="X867" s="169"/>
      <c r="Y867" s="170"/>
      <c r="Z867" s="171"/>
      <c r="AA867" s="167">
        <v>0</v>
      </c>
      <c r="AB867" s="169"/>
      <c r="AC867" s="170">
        <v>3</v>
      </c>
      <c r="AD867" s="171">
        <v>44056</v>
      </c>
      <c r="AE867" s="167">
        <v>5</v>
      </c>
      <c r="AF867" s="169"/>
      <c r="AG867" s="170">
        <v>1</v>
      </c>
      <c r="AH867" s="171">
        <v>44055</v>
      </c>
      <c r="AI867" s="167">
        <v>5</v>
      </c>
      <c r="AJ867" s="169"/>
      <c r="AK867" s="170"/>
      <c r="AL867" s="171"/>
      <c r="AM867" s="167">
        <v>0</v>
      </c>
      <c r="AN867" s="169"/>
      <c r="AO867" s="170"/>
      <c r="AP867" s="171"/>
      <c r="AQ867" s="167">
        <v>0</v>
      </c>
      <c r="AR867" s="169"/>
      <c r="AS867" s="170">
        <v>1</v>
      </c>
      <c r="AT867" s="171">
        <v>44052</v>
      </c>
      <c r="AU867" s="167">
        <v>5</v>
      </c>
      <c r="AV867" s="169"/>
      <c r="AW867" s="170">
        <v>1</v>
      </c>
      <c r="AX867" s="171">
        <v>44051</v>
      </c>
      <c r="AY867" s="167">
        <v>5</v>
      </c>
      <c r="AZ867" s="169"/>
      <c r="BA867" s="170">
        <v>1</v>
      </c>
      <c r="BB867" s="171">
        <v>44050</v>
      </c>
      <c r="BC867" s="167">
        <v>5</v>
      </c>
      <c r="BD867" s="169"/>
      <c r="BE867" s="170">
        <v>1</v>
      </c>
      <c r="BF867" s="171">
        <v>44049</v>
      </c>
      <c r="BG867" s="167">
        <v>5</v>
      </c>
      <c r="BH867" s="169"/>
    </row>
    <row r="868" spans="1:60" s="172" customFormat="1" x14ac:dyDescent="0.25">
      <c r="A868" s="164"/>
      <c r="B868" s="165"/>
      <c r="C868" s="144">
        <f t="shared" si="146"/>
        <v>1</v>
      </c>
      <c r="D868" s="191">
        <f t="shared" si="147"/>
        <v>1</v>
      </c>
      <c r="E868" s="192">
        <f t="shared" si="148"/>
        <v>5</v>
      </c>
      <c r="F868" s="192">
        <v>5</v>
      </c>
      <c r="G868" s="168">
        <v>44062</v>
      </c>
      <c r="H868" s="169"/>
      <c r="I868" s="170">
        <v>6</v>
      </c>
      <c r="J868" s="171">
        <v>44061</v>
      </c>
      <c r="K868" s="167">
        <v>5</v>
      </c>
      <c r="L868" s="169"/>
      <c r="M868" s="170"/>
      <c r="N868" s="171"/>
      <c r="O868" s="167"/>
      <c r="P868" s="169"/>
      <c r="Q868" s="170"/>
      <c r="R868" s="171"/>
      <c r="S868" s="167"/>
      <c r="T868" s="169"/>
      <c r="U868" s="170"/>
      <c r="V868" s="171"/>
      <c r="W868" s="167"/>
      <c r="X868" s="169"/>
      <c r="Y868" s="170"/>
      <c r="Z868" s="171"/>
      <c r="AA868" s="167"/>
      <c r="AB868" s="169"/>
      <c r="AC868" s="170"/>
      <c r="AD868" s="171"/>
      <c r="AE868" s="167"/>
      <c r="AF868" s="169"/>
      <c r="AG868" s="170"/>
      <c r="AH868" s="171"/>
      <c r="AI868" s="167"/>
      <c r="AJ868" s="169"/>
      <c r="AK868" s="170"/>
      <c r="AL868" s="171"/>
      <c r="AM868" s="167"/>
      <c r="AN868" s="169"/>
      <c r="AO868" s="170"/>
      <c r="AP868" s="171"/>
      <c r="AQ868" s="167"/>
      <c r="AR868" s="169"/>
      <c r="AS868" s="170"/>
      <c r="AT868" s="171"/>
      <c r="AU868" s="167"/>
      <c r="AV868" s="169"/>
      <c r="AW868" s="170"/>
      <c r="AX868" s="171"/>
      <c r="AY868" s="167"/>
      <c r="AZ868" s="169"/>
      <c r="BA868" s="170"/>
      <c r="BB868" s="171"/>
      <c r="BC868" s="167"/>
      <c r="BD868" s="169"/>
      <c r="BE868" s="170"/>
      <c r="BF868" s="171"/>
      <c r="BG868" s="167"/>
      <c r="BH868" s="169"/>
    </row>
    <row r="869" spans="1:60" s="172" customFormat="1" x14ac:dyDescent="0.25">
      <c r="A869" s="164">
        <v>44062</v>
      </c>
      <c r="B869" s="165">
        <v>0.375</v>
      </c>
      <c r="C869" s="144">
        <f t="shared" ref="C869:C879" si="149">ABS(MAX(K869,O869,S869,W869,AA869,AE869,AI869,AM869,AQ869,AU869,AY869,BC869,BG869)/F869)</f>
        <v>4</v>
      </c>
      <c r="D869" s="191">
        <f t="shared" ref="D869:D879" si="150">C869</f>
        <v>4</v>
      </c>
      <c r="E869" s="192">
        <f t="shared" ref="E869:E879" si="151">SUM(K869,O869,S869,W869,AA869,AE869,AI869,AM869,AQ869,AU869,AY869,BC869,BG869)</f>
        <v>260</v>
      </c>
      <c r="F869" s="192">
        <v>5</v>
      </c>
      <c r="G869" s="168">
        <v>44062</v>
      </c>
      <c r="H869" s="169"/>
      <c r="I869" s="170">
        <v>6</v>
      </c>
      <c r="J869" s="171">
        <v>44061</v>
      </c>
      <c r="K869" s="167">
        <v>20</v>
      </c>
      <c r="L869" s="169"/>
      <c r="M869" s="170">
        <v>8</v>
      </c>
      <c r="N869" s="171">
        <v>44060</v>
      </c>
      <c r="O869" s="167">
        <v>20</v>
      </c>
      <c r="P869" s="169"/>
      <c r="Q869" s="170">
        <v>8</v>
      </c>
      <c r="R869" s="171">
        <v>44059</v>
      </c>
      <c r="S869" s="167">
        <v>20</v>
      </c>
      <c r="T869" s="169"/>
      <c r="U869" s="170">
        <v>8</v>
      </c>
      <c r="V869" s="171">
        <v>44058</v>
      </c>
      <c r="W869" s="167">
        <v>20</v>
      </c>
      <c r="X869" s="169"/>
      <c r="Y869" s="170">
        <v>5</v>
      </c>
      <c r="Z869" s="171">
        <v>44057</v>
      </c>
      <c r="AA869" s="167">
        <v>20</v>
      </c>
      <c r="AB869" s="169"/>
      <c r="AC869" s="170">
        <v>3</v>
      </c>
      <c r="AD869" s="171">
        <v>44056</v>
      </c>
      <c r="AE869" s="167">
        <v>20</v>
      </c>
      <c r="AF869" s="169"/>
      <c r="AG869" s="170">
        <v>1</v>
      </c>
      <c r="AH869" s="171">
        <v>44055</v>
      </c>
      <c r="AI869" s="167">
        <v>20</v>
      </c>
      <c r="AJ869" s="169"/>
      <c r="AK869" s="170">
        <v>1</v>
      </c>
      <c r="AL869" s="171">
        <v>44054</v>
      </c>
      <c r="AM869" s="167">
        <v>20</v>
      </c>
      <c r="AN869" s="169"/>
      <c r="AO869" s="170">
        <v>1</v>
      </c>
      <c r="AP869" s="171">
        <v>44053</v>
      </c>
      <c r="AQ869" s="167">
        <v>20</v>
      </c>
      <c r="AR869" s="169"/>
      <c r="AS869" s="170">
        <v>1</v>
      </c>
      <c r="AT869" s="171">
        <v>44052</v>
      </c>
      <c r="AU869" s="167">
        <v>20</v>
      </c>
      <c r="AV869" s="169"/>
      <c r="AW869" s="170">
        <v>1</v>
      </c>
      <c r="AX869" s="171">
        <v>44051</v>
      </c>
      <c r="AY869" s="167">
        <v>20</v>
      </c>
      <c r="AZ869" s="169"/>
      <c r="BA869" s="170">
        <v>1</v>
      </c>
      <c r="BB869" s="171">
        <v>44050</v>
      </c>
      <c r="BC869" s="167">
        <v>20</v>
      </c>
      <c r="BD869" s="169"/>
      <c r="BE869" s="170">
        <v>1</v>
      </c>
      <c r="BF869" s="171">
        <v>44049</v>
      </c>
      <c r="BG869" s="167">
        <v>20</v>
      </c>
      <c r="BH869" s="169"/>
    </row>
    <row r="870" spans="1:60" s="172" customFormat="1" x14ac:dyDescent="0.25">
      <c r="A870" s="164"/>
      <c r="B870" s="165"/>
      <c r="C870" s="144">
        <f t="shared" si="149"/>
        <v>1</v>
      </c>
      <c r="D870" s="191">
        <f t="shared" si="150"/>
        <v>1</v>
      </c>
      <c r="E870" s="192">
        <f t="shared" si="151"/>
        <v>35</v>
      </c>
      <c r="F870" s="192">
        <v>5</v>
      </c>
      <c r="G870" s="168">
        <v>44062</v>
      </c>
      <c r="H870" s="169"/>
      <c r="I870" s="170">
        <v>6</v>
      </c>
      <c r="J870" s="171">
        <v>44061</v>
      </c>
      <c r="K870" s="167">
        <v>5</v>
      </c>
      <c r="L870" s="169"/>
      <c r="M870" s="170">
        <v>8</v>
      </c>
      <c r="N870" s="171">
        <v>44060</v>
      </c>
      <c r="O870" s="167">
        <v>5</v>
      </c>
      <c r="P870" s="169"/>
      <c r="Q870" s="170">
        <v>8</v>
      </c>
      <c r="R870" s="171">
        <v>44059</v>
      </c>
      <c r="S870" s="167">
        <v>5</v>
      </c>
      <c r="T870" s="169"/>
      <c r="U870" s="170">
        <v>8</v>
      </c>
      <c r="V870" s="171">
        <v>44058</v>
      </c>
      <c r="W870" s="167">
        <v>5</v>
      </c>
      <c r="X870" s="169"/>
      <c r="Y870" s="170">
        <v>5</v>
      </c>
      <c r="Z870" s="171">
        <v>44057</v>
      </c>
      <c r="AA870" s="167">
        <v>5</v>
      </c>
      <c r="AB870" s="169"/>
      <c r="AC870" s="170">
        <v>3</v>
      </c>
      <c r="AD870" s="171">
        <v>44056</v>
      </c>
      <c r="AE870" s="167">
        <v>5</v>
      </c>
      <c r="AF870" s="169"/>
      <c r="AG870" s="170">
        <v>1</v>
      </c>
      <c r="AH870" s="171">
        <v>44055</v>
      </c>
      <c r="AI870" s="167">
        <v>5</v>
      </c>
      <c r="AJ870" s="169"/>
      <c r="AK870" s="170"/>
      <c r="AL870" s="171"/>
      <c r="AM870" s="167"/>
      <c r="AN870" s="169"/>
      <c r="AO870" s="170"/>
      <c r="AP870" s="171"/>
      <c r="AQ870" s="167"/>
      <c r="AR870" s="169"/>
      <c r="AS870" s="170"/>
      <c r="AT870" s="171"/>
      <c r="AU870" s="167"/>
      <c r="AV870" s="169"/>
      <c r="AW870" s="170"/>
      <c r="AX870" s="171"/>
      <c r="AY870" s="167"/>
      <c r="AZ870" s="169"/>
      <c r="BA870" s="170"/>
      <c r="BB870" s="171"/>
      <c r="BC870" s="167"/>
      <c r="BD870" s="169"/>
      <c r="BE870" s="170"/>
      <c r="BF870" s="171"/>
      <c r="BG870" s="167"/>
      <c r="BH870" s="169"/>
    </row>
    <row r="871" spans="1:60" s="172" customFormat="1" x14ac:dyDescent="0.25">
      <c r="A871" s="164"/>
      <c r="B871" s="165"/>
      <c r="C871" s="144">
        <f t="shared" si="149"/>
        <v>1</v>
      </c>
      <c r="D871" s="191">
        <f t="shared" si="150"/>
        <v>1</v>
      </c>
      <c r="E871" s="192">
        <f t="shared" si="151"/>
        <v>10</v>
      </c>
      <c r="F871" s="192">
        <v>5</v>
      </c>
      <c r="G871" s="168">
        <v>44062</v>
      </c>
      <c r="H871" s="169"/>
      <c r="I871" s="170">
        <v>6</v>
      </c>
      <c r="J871" s="171">
        <v>44061</v>
      </c>
      <c r="K871" s="167">
        <v>5</v>
      </c>
      <c r="L871" s="169"/>
      <c r="M871" s="170">
        <v>8</v>
      </c>
      <c r="N871" s="171">
        <v>44060</v>
      </c>
      <c r="O871" s="167">
        <v>5</v>
      </c>
      <c r="P871" s="169"/>
      <c r="Q871" s="170"/>
      <c r="R871" s="171"/>
      <c r="S871" s="167"/>
      <c r="T871" s="169"/>
      <c r="U871" s="170"/>
      <c r="V871" s="171"/>
      <c r="W871" s="167"/>
      <c r="X871" s="169"/>
      <c r="Y871" s="170"/>
      <c r="Z871" s="171"/>
      <c r="AA871" s="167"/>
      <c r="AB871" s="169"/>
      <c r="AC871" s="170"/>
      <c r="AD871" s="171"/>
      <c r="AE871" s="167"/>
      <c r="AF871" s="169"/>
      <c r="AG871" s="170"/>
      <c r="AH871" s="171"/>
      <c r="AI871" s="167"/>
      <c r="AJ871" s="169"/>
      <c r="AK871" s="170"/>
      <c r="AL871" s="171"/>
      <c r="AM871" s="167"/>
      <c r="AN871" s="169"/>
      <c r="AO871" s="170"/>
      <c r="AP871" s="171"/>
      <c r="AQ871" s="167"/>
      <c r="AR871" s="169"/>
      <c r="AS871" s="170"/>
      <c r="AT871" s="171"/>
      <c r="AU871" s="167"/>
      <c r="AV871" s="169"/>
      <c r="AW871" s="170"/>
      <c r="AX871" s="171"/>
      <c r="AY871" s="167"/>
      <c r="AZ871" s="169"/>
      <c r="BA871" s="170"/>
      <c r="BB871" s="171"/>
      <c r="BC871" s="167"/>
      <c r="BD871" s="169"/>
      <c r="BE871" s="170"/>
      <c r="BF871" s="171"/>
      <c r="BG871" s="167"/>
      <c r="BH871" s="169"/>
    </row>
    <row r="872" spans="1:60" s="172" customFormat="1" x14ac:dyDescent="0.25">
      <c r="A872" s="164">
        <v>44062</v>
      </c>
      <c r="B872" s="165">
        <v>0.41666666666666669</v>
      </c>
      <c r="C872" s="144">
        <f t="shared" si="149"/>
        <v>6</v>
      </c>
      <c r="D872" s="191">
        <f t="shared" si="150"/>
        <v>6</v>
      </c>
      <c r="E872" s="192">
        <f t="shared" si="151"/>
        <v>390</v>
      </c>
      <c r="F872" s="192">
        <v>5</v>
      </c>
      <c r="G872" s="168">
        <v>44062</v>
      </c>
      <c r="H872" s="169"/>
      <c r="I872" s="170">
        <v>6</v>
      </c>
      <c r="J872" s="171">
        <v>44061</v>
      </c>
      <c r="K872" s="167">
        <v>30</v>
      </c>
      <c r="L872" s="169"/>
      <c r="M872" s="170">
        <v>8</v>
      </c>
      <c r="N872" s="171">
        <v>44060</v>
      </c>
      <c r="O872" s="167">
        <v>30</v>
      </c>
      <c r="P872" s="169"/>
      <c r="Q872" s="170">
        <v>8</v>
      </c>
      <c r="R872" s="171">
        <v>44059</v>
      </c>
      <c r="S872" s="167">
        <v>30</v>
      </c>
      <c r="T872" s="169"/>
      <c r="U872" s="170">
        <v>8</v>
      </c>
      <c r="V872" s="171">
        <v>44058</v>
      </c>
      <c r="W872" s="167">
        <v>30</v>
      </c>
      <c r="X872" s="169"/>
      <c r="Y872" s="170">
        <v>5</v>
      </c>
      <c r="Z872" s="171">
        <v>44057</v>
      </c>
      <c r="AA872" s="167">
        <v>30</v>
      </c>
      <c r="AB872" s="169"/>
      <c r="AC872" s="170">
        <v>3</v>
      </c>
      <c r="AD872" s="171">
        <v>44056</v>
      </c>
      <c r="AE872" s="167">
        <v>30</v>
      </c>
      <c r="AF872" s="169"/>
      <c r="AG872" s="170">
        <v>1</v>
      </c>
      <c r="AH872" s="171">
        <v>44055</v>
      </c>
      <c r="AI872" s="167">
        <v>30</v>
      </c>
      <c r="AJ872" s="169"/>
      <c r="AK872" s="170">
        <v>1</v>
      </c>
      <c r="AL872" s="171">
        <v>44054</v>
      </c>
      <c r="AM872" s="167">
        <v>30</v>
      </c>
      <c r="AN872" s="169"/>
      <c r="AO872" s="170">
        <v>1</v>
      </c>
      <c r="AP872" s="171">
        <v>44053</v>
      </c>
      <c r="AQ872" s="167">
        <v>30</v>
      </c>
      <c r="AR872" s="169"/>
      <c r="AS872" s="170">
        <v>1</v>
      </c>
      <c r="AT872" s="171">
        <v>44052</v>
      </c>
      <c r="AU872" s="167">
        <v>30</v>
      </c>
      <c r="AV872" s="169"/>
      <c r="AW872" s="170">
        <v>1</v>
      </c>
      <c r="AX872" s="171">
        <v>44051</v>
      </c>
      <c r="AY872" s="167">
        <v>30</v>
      </c>
      <c r="AZ872" s="169"/>
      <c r="BA872" s="170">
        <v>1</v>
      </c>
      <c r="BB872" s="171">
        <v>44050</v>
      </c>
      <c r="BC872" s="167">
        <v>30</v>
      </c>
      <c r="BD872" s="169"/>
      <c r="BE872" s="170">
        <v>1</v>
      </c>
      <c r="BF872" s="171">
        <v>44049</v>
      </c>
      <c r="BG872" s="167">
        <v>30</v>
      </c>
      <c r="BH872" s="169"/>
    </row>
    <row r="873" spans="1:60" s="172" customFormat="1" x14ac:dyDescent="0.25">
      <c r="A873" s="164"/>
      <c r="B873" s="165"/>
      <c r="C873" s="144">
        <f t="shared" si="149"/>
        <v>1</v>
      </c>
      <c r="D873" s="191">
        <f t="shared" si="150"/>
        <v>1</v>
      </c>
      <c r="E873" s="192">
        <f t="shared" si="151"/>
        <v>40</v>
      </c>
      <c r="F873" s="192">
        <v>5</v>
      </c>
      <c r="G873" s="168">
        <v>44062</v>
      </c>
      <c r="H873" s="169"/>
      <c r="I873" s="170">
        <v>6</v>
      </c>
      <c r="J873" s="171">
        <v>44061</v>
      </c>
      <c r="K873" s="167">
        <v>5</v>
      </c>
      <c r="L873" s="169"/>
      <c r="M873" s="170">
        <v>8</v>
      </c>
      <c r="N873" s="171">
        <v>44060</v>
      </c>
      <c r="O873" s="167">
        <v>5</v>
      </c>
      <c r="P873" s="169"/>
      <c r="Q873" s="170">
        <v>8</v>
      </c>
      <c r="R873" s="171">
        <v>44059</v>
      </c>
      <c r="S873" s="167">
        <v>5</v>
      </c>
      <c r="T873" s="169"/>
      <c r="U873" s="170">
        <v>8</v>
      </c>
      <c r="V873" s="171">
        <v>44058</v>
      </c>
      <c r="W873" s="167">
        <v>5</v>
      </c>
      <c r="X873" s="169"/>
      <c r="Y873" s="170"/>
      <c r="Z873" s="171"/>
      <c r="AA873" s="167">
        <v>0</v>
      </c>
      <c r="AB873" s="169"/>
      <c r="AC873" s="170"/>
      <c r="AD873" s="171"/>
      <c r="AE873" s="167">
        <v>0</v>
      </c>
      <c r="AF873" s="169"/>
      <c r="AG873" s="170"/>
      <c r="AH873" s="171"/>
      <c r="AI873" s="167">
        <v>0</v>
      </c>
      <c r="AJ873" s="169"/>
      <c r="AK873" s="170"/>
      <c r="AL873" s="171"/>
      <c r="AM873" s="167">
        <v>0</v>
      </c>
      <c r="AN873" s="169"/>
      <c r="AO873" s="170">
        <v>1</v>
      </c>
      <c r="AP873" s="171">
        <v>44053</v>
      </c>
      <c r="AQ873" s="167">
        <v>5</v>
      </c>
      <c r="AR873" s="169"/>
      <c r="AS873" s="170">
        <v>1</v>
      </c>
      <c r="AT873" s="171">
        <v>44052</v>
      </c>
      <c r="AU873" s="167">
        <v>5</v>
      </c>
      <c r="AV873" s="169"/>
      <c r="AW873" s="170">
        <v>1</v>
      </c>
      <c r="AX873" s="171">
        <v>44051</v>
      </c>
      <c r="AY873" s="167">
        <v>5</v>
      </c>
      <c r="AZ873" s="169"/>
      <c r="BA873" s="170"/>
      <c r="BB873" s="171"/>
      <c r="BC873" s="167">
        <v>0</v>
      </c>
      <c r="BD873" s="169"/>
      <c r="BE873" s="170">
        <v>1</v>
      </c>
      <c r="BF873" s="171">
        <v>44049</v>
      </c>
      <c r="BG873" s="167">
        <v>5</v>
      </c>
      <c r="BH873" s="169"/>
    </row>
    <row r="874" spans="1:60" s="172" customFormat="1" x14ac:dyDescent="0.25">
      <c r="A874" s="164"/>
      <c r="B874" s="165"/>
      <c r="C874" s="144">
        <f t="shared" si="149"/>
        <v>1</v>
      </c>
      <c r="D874" s="191">
        <f t="shared" si="150"/>
        <v>1</v>
      </c>
      <c r="E874" s="192">
        <f t="shared" si="151"/>
        <v>10</v>
      </c>
      <c r="F874" s="192">
        <v>5</v>
      </c>
      <c r="G874" s="168">
        <v>44062</v>
      </c>
      <c r="H874" s="169"/>
      <c r="I874" s="170">
        <v>6</v>
      </c>
      <c r="J874" s="171">
        <v>44061</v>
      </c>
      <c r="K874" s="167">
        <v>5</v>
      </c>
      <c r="L874" s="169"/>
      <c r="M874" s="170">
        <v>8</v>
      </c>
      <c r="N874" s="171">
        <v>44060</v>
      </c>
      <c r="O874" s="167">
        <v>5</v>
      </c>
      <c r="P874" s="169"/>
      <c r="Q874" s="170"/>
      <c r="R874" s="171"/>
      <c r="S874" s="167"/>
      <c r="T874" s="169"/>
      <c r="U874" s="170"/>
      <c r="V874" s="171"/>
      <c r="W874" s="167"/>
      <c r="X874" s="169"/>
      <c r="Y874" s="170"/>
      <c r="Z874" s="171"/>
      <c r="AA874" s="167"/>
      <c r="AB874" s="169"/>
      <c r="AC874" s="170"/>
      <c r="AD874" s="171"/>
      <c r="AE874" s="167"/>
      <c r="AF874" s="169"/>
      <c r="AG874" s="170"/>
      <c r="AH874" s="171"/>
      <c r="AI874" s="167"/>
      <c r="AJ874" s="169"/>
      <c r="AK874" s="170"/>
      <c r="AL874" s="171"/>
      <c r="AM874" s="167"/>
      <c r="AN874" s="169"/>
      <c r="AO874" s="170"/>
      <c r="AP874" s="171"/>
      <c r="AQ874" s="167"/>
      <c r="AR874" s="169"/>
      <c r="AS874" s="170"/>
      <c r="AT874" s="171"/>
      <c r="AU874" s="167"/>
      <c r="AV874" s="169"/>
      <c r="AW874" s="170"/>
      <c r="AX874" s="171"/>
      <c r="AY874" s="167"/>
      <c r="AZ874" s="169"/>
      <c r="BA874" s="170"/>
      <c r="BB874" s="171"/>
      <c r="BC874" s="167"/>
      <c r="BD874" s="169"/>
      <c r="BE874" s="170"/>
      <c r="BF874" s="171"/>
      <c r="BG874" s="167"/>
      <c r="BH874" s="169"/>
    </row>
    <row r="875" spans="1:60" s="172" customFormat="1" x14ac:dyDescent="0.25">
      <c r="A875" s="164"/>
      <c r="B875" s="165"/>
      <c r="C875" s="144">
        <f t="shared" si="149"/>
        <v>1</v>
      </c>
      <c r="D875" s="191">
        <f t="shared" si="150"/>
        <v>1</v>
      </c>
      <c r="E875" s="192">
        <f t="shared" si="151"/>
        <v>5</v>
      </c>
      <c r="F875" s="192">
        <v>5</v>
      </c>
      <c r="G875" s="168">
        <v>44062</v>
      </c>
      <c r="H875" s="169"/>
      <c r="I875" s="170">
        <v>6</v>
      </c>
      <c r="J875" s="171">
        <v>44061</v>
      </c>
      <c r="K875" s="167">
        <v>5</v>
      </c>
      <c r="L875" s="169"/>
      <c r="M875" s="170"/>
      <c r="N875" s="171"/>
      <c r="O875" s="167"/>
      <c r="P875" s="169"/>
      <c r="Q875" s="170"/>
      <c r="R875" s="171"/>
      <c r="S875" s="167"/>
      <c r="T875" s="169"/>
      <c r="U875" s="170"/>
      <c r="V875" s="171"/>
      <c r="W875" s="167"/>
      <c r="X875" s="169"/>
      <c r="Y875" s="170"/>
      <c r="Z875" s="171"/>
      <c r="AA875" s="167"/>
      <c r="AB875" s="169"/>
      <c r="AC875" s="170"/>
      <c r="AD875" s="171"/>
      <c r="AE875" s="167"/>
      <c r="AF875" s="169"/>
      <c r="AG875" s="170"/>
      <c r="AH875" s="171"/>
      <c r="AI875" s="167"/>
      <c r="AJ875" s="169"/>
      <c r="AK875" s="170"/>
      <c r="AL875" s="171"/>
      <c r="AM875" s="167"/>
      <c r="AN875" s="169"/>
      <c r="AO875" s="170"/>
      <c r="AP875" s="171"/>
      <c r="AQ875" s="167"/>
      <c r="AR875" s="169"/>
      <c r="AS875" s="170"/>
      <c r="AT875" s="171"/>
      <c r="AU875" s="167"/>
      <c r="AV875" s="169"/>
      <c r="AW875" s="170"/>
      <c r="AX875" s="171"/>
      <c r="AY875" s="167"/>
      <c r="AZ875" s="169"/>
      <c r="BA875" s="170"/>
      <c r="BB875" s="171"/>
      <c r="BC875" s="167"/>
      <c r="BD875" s="169"/>
      <c r="BE875" s="170"/>
      <c r="BF875" s="171"/>
      <c r="BG875" s="167"/>
      <c r="BH875" s="169"/>
    </row>
    <row r="876" spans="1:60" s="172" customFormat="1" x14ac:dyDescent="0.25">
      <c r="A876" s="164">
        <v>44062</v>
      </c>
      <c r="B876" s="165">
        <v>0.45833333333333331</v>
      </c>
      <c r="C876" s="144">
        <f t="shared" si="149"/>
        <v>4</v>
      </c>
      <c r="D876" s="191">
        <f t="shared" si="150"/>
        <v>4</v>
      </c>
      <c r="E876" s="192">
        <f t="shared" si="151"/>
        <v>260</v>
      </c>
      <c r="F876" s="192">
        <v>5</v>
      </c>
      <c r="G876" s="168">
        <v>44062</v>
      </c>
      <c r="H876" s="169"/>
      <c r="I876" s="170">
        <v>6</v>
      </c>
      <c r="J876" s="171">
        <v>44061</v>
      </c>
      <c r="K876" s="167">
        <v>20</v>
      </c>
      <c r="L876" s="169"/>
      <c r="M876" s="170">
        <v>8</v>
      </c>
      <c r="N876" s="171">
        <v>44060</v>
      </c>
      <c r="O876" s="167">
        <v>20</v>
      </c>
      <c r="P876" s="169"/>
      <c r="Q876" s="170">
        <v>8</v>
      </c>
      <c r="R876" s="171">
        <v>44059</v>
      </c>
      <c r="S876" s="167">
        <v>20</v>
      </c>
      <c r="T876" s="169"/>
      <c r="U876" s="170">
        <v>8</v>
      </c>
      <c r="V876" s="171">
        <v>44058</v>
      </c>
      <c r="W876" s="167">
        <v>20</v>
      </c>
      <c r="X876" s="169"/>
      <c r="Y876" s="170">
        <v>5</v>
      </c>
      <c r="Z876" s="171">
        <v>44057</v>
      </c>
      <c r="AA876" s="167">
        <v>20</v>
      </c>
      <c r="AB876" s="169"/>
      <c r="AC876" s="170">
        <v>3</v>
      </c>
      <c r="AD876" s="171">
        <v>44056</v>
      </c>
      <c r="AE876" s="167">
        <v>20</v>
      </c>
      <c r="AF876" s="169"/>
      <c r="AG876" s="170">
        <v>1</v>
      </c>
      <c r="AH876" s="171">
        <v>44055</v>
      </c>
      <c r="AI876" s="167">
        <v>20</v>
      </c>
      <c r="AJ876" s="169"/>
      <c r="AK876" s="170">
        <v>1</v>
      </c>
      <c r="AL876" s="171">
        <v>44054</v>
      </c>
      <c r="AM876" s="167">
        <v>20</v>
      </c>
      <c r="AN876" s="169"/>
      <c r="AO876" s="170">
        <v>1</v>
      </c>
      <c r="AP876" s="171">
        <v>44053</v>
      </c>
      <c r="AQ876" s="167">
        <v>20</v>
      </c>
      <c r="AR876" s="169"/>
      <c r="AS876" s="170">
        <v>1</v>
      </c>
      <c r="AT876" s="171">
        <v>44052</v>
      </c>
      <c r="AU876" s="167">
        <v>20</v>
      </c>
      <c r="AV876" s="169"/>
      <c r="AW876" s="170">
        <v>1</v>
      </c>
      <c r="AX876" s="171">
        <v>44051</v>
      </c>
      <c r="AY876" s="167">
        <v>20</v>
      </c>
      <c r="AZ876" s="169"/>
      <c r="BA876" s="170">
        <v>1</v>
      </c>
      <c r="BB876" s="171">
        <v>44050</v>
      </c>
      <c r="BC876" s="167">
        <v>20</v>
      </c>
      <c r="BD876" s="169"/>
      <c r="BE876" s="170">
        <v>1</v>
      </c>
      <c r="BF876" s="171">
        <v>44049</v>
      </c>
      <c r="BG876" s="167">
        <v>20</v>
      </c>
      <c r="BH876" s="169"/>
    </row>
    <row r="877" spans="1:60" s="172" customFormat="1" x14ac:dyDescent="0.25">
      <c r="A877" s="164"/>
      <c r="B877" s="165"/>
      <c r="C877" s="144">
        <f t="shared" si="149"/>
        <v>1</v>
      </c>
      <c r="D877" s="191">
        <f t="shared" si="150"/>
        <v>1</v>
      </c>
      <c r="E877" s="192">
        <f t="shared" si="151"/>
        <v>60</v>
      </c>
      <c r="F877" s="192">
        <v>5</v>
      </c>
      <c r="G877" s="168">
        <v>44062</v>
      </c>
      <c r="H877" s="169"/>
      <c r="I877" s="170">
        <v>6</v>
      </c>
      <c r="J877" s="171">
        <v>44061</v>
      </c>
      <c r="K877" s="167">
        <v>5</v>
      </c>
      <c r="L877" s="169"/>
      <c r="M877" s="170">
        <v>8</v>
      </c>
      <c r="N877" s="171">
        <v>44060</v>
      </c>
      <c r="O877" s="167">
        <v>5</v>
      </c>
      <c r="P877" s="169"/>
      <c r="Q877" s="170">
        <v>8</v>
      </c>
      <c r="R877" s="171">
        <v>44059</v>
      </c>
      <c r="S877" s="167">
        <v>5</v>
      </c>
      <c r="T877" s="169"/>
      <c r="U877" s="170">
        <v>8</v>
      </c>
      <c r="V877" s="171">
        <v>44058</v>
      </c>
      <c r="W877" s="167">
        <v>5</v>
      </c>
      <c r="X877" s="169"/>
      <c r="Y877" s="170">
        <v>5</v>
      </c>
      <c r="Z877" s="171">
        <v>44057</v>
      </c>
      <c r="AA877" s="167">
        <v>5</v>
      </c>
      <c r="AB877" s="169"/>
      <c r="AC877" s="170">
        <v>3</v>
      </c>
      <c r="AD877" s="171">
        <v>44056</v>
      </c>
      <c r="AE877" s="167">
        <v>5</v>
      </c>
      <c r="AF877" s="169"/>
      <c r="AG877" s="170">
        <v>1</v>
      </c>
      <c r="AH877" s="171">
        <v>44055</v>
      </c>
      <c r="AI877" s="167">
        <v>5</v>
      </c>
      <c r="AJ877" s="169"/>
      <c r="AK877" s="170">
        <v>1</v>
      </c>
      <c r="AL877" s="171">
        <v>44054</v>
      </c>
      <c r="AM877" s="167">
        <v>5</v>
      </c>
      <c r="AN877" s="169"/>
      <c r="AO877" s="170">
        <v>1</v>
      </c>
      <c r="AP877" s="171">
        <v>44053</v>
      </c>
      <c r="AQ877" s="167">
        <v>5</v>
      </c>
      <c r="AR877" s="169"/>
      <c r="AS877" s="170">
        <v>1</v>
      </c>
      <c r="AT877" s="171">
        <v>44052</v>
      </c>
      <c r="AU877" s="167">
        <v>5</v>
      </c>
      <c r="AV877" s="169"/>
      <c r="AW877" s="170"/>
      <c r="AX877" s="171"/>
      <c r="AY877" s="167">
        <v>0</v>
      </c>
      <c r="AZ877" s="169"/>
      <c r="BA877" s="170">
        <v>1</v>
      </c>
      <c r="BB877" s="171">
        <v>44050</v>
      </c>
      <c r="BC877" s="167">
        <v>5</v>
      </c>
      <c r="BD877" s="169"/>
      <c r="BE877" s="170">
        <v>1</v>
      </c>
      <c r="BF877" s="171">
        <v>44049</v>
      </c>
      <c r="BG877" s="167">
        <v>5</v>
      </c>
      <c r="BH877" s="169"/>
    </row>
    <row r="878" spans="1:60" s="172" customFormat="1" x14ac:dyDescent="0.25">
      <c r="A878" s="164"/>
      <c r="B878" s="165"/>
      <c r="C878" s="144">
        <f t="shared" si="149"/>
        <v>1</v>
      </c>
      <c r="D878" s="191">
        <f t="shared" si="150"/>
        <v>1</v>
      </c>
      <c r="E878" s="192">
        <f t="shared" si="151"/>
        <v>15</v>
      </c>
      <c r="F878" s="192">
        <v>5</v>
      </c>
      <c r="G878" s="168">
        <v>44062</v>
      </c>
      <c r="H878" s="169"/>
      <c r="I878" s="170">
        <v>6</v>
      </c>
      <c r="J878" s="171">
        <v>44061</v>
      </c>
      <c r="K878" s="167">
        <v>5</v>
      </c>
      <c r="L878" s="169"/>
      <c r="M878" s="170">
        <v>8</v>
      </c>
      <c r="N878" s="171">
        <v>44060</v>
      </c>
      <c r="O878" s="167">
        <v>5</v>
      </c>
      <c r="P878" s="169"/>
      <c r="Q878" s="170">
        <v>8</v>
      </c>
      <c r="R878" s="171">
        <v>44059</v>
      </c>
      <c r="S878" s="167">
        <v>5</v>
      </c>
      <c r="T878" s="169"/>
      <c r="U878" s="170"/>
      <c r="V878" s="171"/>
      <c r="W878" s="167"/>
      <c r="X878" s="169"/>
      <c r="Y878" s="170"/>
      <c r="Z878" s="171"/>
      <c r="AA878" s="167"/>
      <c r="AB878" s="169"/>
      <c r="AC878" s="170"/>
      <c r="AD878" s="171"/>
      <c r="AE878" s="167"/>
      <c r="AF878" s="169"/>
      <c r="AG878" s="170"/>
      <c r="AH878" s="171"/>
      <c r="AI878" s="167"/>
      <c r="AJ878" s="169"/>
      <c r="AK878" s="170"/>
      <c r="AL878" s="171"/>
      <c r="AM878" s="167"/>
      <c r="AN878" s="169"/>
      <c r="AO878" s="170"/>
      <c r="AP878" s="171"/>
      <c r="AQ878" s="167"/>
      <c r="AR878" s="169"/>
      <c r="AS878" s="170"/>
      <c r="AT878" s="171"/>
      <c r="AU878" s="167"/>
      <c r="AV878" s="169"/>
      <c r="AW878" s="170"/>
      <c r="AX878" s="171"/>
      <c r="AY878" s="167"/>
      <c r="AZ878" s="169"/>
      <c r="BA878" s="170"/>
      <c r="BB878" s="171"/>
      <c r="BC878" s="167"/>
      <c r="BD878" s="169"/>
      <c r="BE878" s="170"/>
      <c r="BF878" s="171"/>
      <c r="BG878" s="167"/>
      <c r="BH878" s="169"/>
    </row>
    <row r="879" spans="1:60" s="172" customFormat="1" x14ac:dyDescent="0.25">
      <c r="A879" s="164">
        <v>44062</v>
      </c>
      <c r="B879" s="165">
        <v>0.5</v>
      </c>
      <c r="C879" s="144">
        <f t="shared" si="149"/>
        <v>3</v>
      </c>
      <c r="D879" s="191">
        <f t="shared" si="150"/>
        <v>3</v>
      </c>
      <c r="E879" s="192">
        <f t="shared" si="151"/>
        <v>195</v>
      </c>
      <c r="F879" s="192">
        <v>5</v>
      </c>
      <c r="G879" s="168">
        <v>44062</v>
      </c>
      <c r="H879" s="169"/>
      <c r="I879" s="170">
        <v>6</v>
      </c>
      <c r="J879" s="171">
        <v>44061</v>
      </c>
      <c r="K879" s="167">
        <v>15</v>
      </c>
      <c r="L879" s="169"/>
      <c r="M879" s="170">
        <v>8</v>
      </c>
      <c r="N879" s="171">
        <v>44060</v>
      </c>
      <c r="O879" s="167">
        <v>15</v>
      </c>
      <c r="P879" s="169"/>
      <c r="Q879" s="170">
        <v>8</v>
      </c>
      <c r="R879" s="171">
        <v>44059</v>
      </c>
      <c r="S879" s="167">
        <v>15</v>
      </c>
      <c r="T879" s="169"/>
      <c r="U879" s="170">
        <v>8</v>
      </c>
      <c r="V879" s="171">
        <v>44058</v>
      </c>
      <c r="W879" s="167">
        <v>15</v>
      </c>
      <c r="X879" s="169"/>
      <c r="Y879" s="170">
        <v>5</v>
      </c>
      <c r="Z879" s="171">
        <v>44057</v>
      </c>
      <c r="AA879" s="167">
        <v>15</v>
      </c>
      <c r="AB879" s="169"/>
      <c r="AC879" s="170">
        <v>3</v>
      </c>
      <c r="AD879" s="171">
        <v>44056</v>
      </c>
      <c r="AE879" s="167">
        <v>15</v>
      </c>
      <c r="AF879" s="169"/>
      <c r="AG879" s="170">
        <v>1</v>
      </c>
      <c r="AH879" s="171">
        <v>44055</v>
      </c>
      <c r="AI879" s="167">
        <v>15</v>
      </c>
      <c r="AJ879" s="169"/>
      <c r="AK879" s="170">
        <v>1</v>
      </c>
      <c r="AL879" s="171">
        <v>44054</v>
      </c>
      <c r="AM879" s="167">
        <v>15</v>
      </c>
      <c r="AN879" s="169"/>
      <c r="AO879" s="170">
        <v>1</v>
      </c>
      <c r="AP879" s="171">
        <v>44053</v>
      </c>
      <c r="AQ879" s="167">
        <v>15</v>
      </c>
      <c r="AR879" s="169"/>
      <c r="AS879" s="170">
        <v>1</v>
      </c>
      <c r="AT879" s="171">
        <v>44052</v>
      </c>
      <c r="AU879" s="167">
        <v>15</v>
      </c>
      <c r="AV879" s="169"/>
      <c r="AW879" s="170">
        <v>1</v>
      </c>
      <c r="AX879" s="171">
        <v>44051</v>
      </c>
      <c r="AY879" s="167">
        <v>15</v>
      </c>
      <c r="AZ879" s="169"/>
      <c r="BA879" s="170">
        <v>1</v>
      </c>
      <c r="BB879" s="171">
        <v>44050</v>
      </c>
      <c r="BC879" s="167">
        <v>15</v>
      </c>
      <c r="BD879" s="169"/>
      <c r="BE879" s="170">
        <v>1</v>
      </c>
      <c r="BF879" s="171">
        <v>44049</v>
      </c>
      <c r="BG879" s="167">
        <v>15</v>
      </c>
      <c r="BH879" s="169"/>
    </row>
    <row r="880" spans="1:60" s="172" customFormat="1" x14ac:dyDescent="0.25">
      <c r="A880" s="164">
        <v>44062</v>
      </c>
      <c r="B880" s="165">
        <v>0.54166666666666663</v>
      </c>
      <c r="C880" s="144">
        <f>ABS(MAX(K880,O880,S880,W880,AA880,AE880,AI880,AM880,AQ880,AU880,AY880,BC880,BG880)/F880)</f>
        <v>2</v>
      </c>
      <c r="D880" s="191">
        <f>C880</f>
        <v>2</v>
      </c>
      <c r="E880" s="192">
        <f>SUM(K880,O880,S880,W880,AA880,AE880,AI880,AM880,AQ880,AU880,AY880,BC880,BG880)</f>
        <v>130</v>
      </c>
      <c r="F880" s="192">
        <v>5</v>
      </c>
      <c r="G880" s="168">
        <v>44062</v>
      </c>
      <c r="H880" s="169"/>
      <c r="I880" s="170">
        <v>6</v>
      </c>
      <c r="J880" s="171">
        <v>44061</v>
      </c>
      <c r="K880" s="167">
        <v>10</v>
      </c>
      <c r="L880" s="169"/>
      <c r="M880" s="170">
        <v>8</v>
      </c>
      <c r="N880" s="171">
        <v>44060</v>
      </c>
      <c r="O880" s="167">
        <v>10</v>
      </c>
      <c r="P880" s="169"/>
      <c r="Q880" s="170">
        <v>8</v>
      </c>
      <c r="R880" s="171">
        <v>44059</v>
      </c>
      <c r="S880" s="167">
        <v>10</v>
      </c>
      <c r="T880" s="169"/>
      <c r="U880" s="170">
        <v>8</v>
      </c>
      <c r="V880" s="171">
        <v>44058</v>
      </c>
      <c r="W880" s="167">
        <v>10</v>
      </c>
      <c r="X880" s="169"/>
      <c r="Y880" s="170">
        <v>5</v>
      </c>
      <c r="Z880" s="171">
        <v>44057</v>
      </c>
      <c r="AA880" s="167">
        <v>10</v>
      </c>
      <c r="AB880" s="169"/>
      <c r="AC880" s="170">
        <v>3</v>
      </c>
      <c r="AD880" s="171">
        <v>44056</v>
      </c>
      <c r="AE880" s="167">
        <v>10</v>
      </c>
      <c r="AF880" s="169"/>
      <c r="AG880" s="170">
        <v>1</v>
      </c>
      <c r="AH880" s="171">
        <v>44055</v>
      </c>
      <c r="AI880" s="167">
        <v>10</v>
      </c>
      <c r="AJ880" s="169"/>
      <c r="AK880" s="170">
        <v>1</v>
      </c>
      <c r="AL880" s="171">
        <v>44054</v>
      </c>
      <c r="AM880" s="167">
        <v>10</v>
      </c>
      <c r="AN880" s="169"/>
      <c r="AO880" s="170">
        <v>1</v>
      </c>
      <c r="AP880" s="171">
        <v>44053</v>
      </c>
      <c r="AQ880" s="167">
        <v>10</v>
      </c>
      <c r="AR880" s="169"/>
      <c r="AS880" s="170">
        <v>1</v>
      </c>
      <c r="AT880" s="171">
        <v>44052</v>
      </c>
      <c r="AU880" s="167">
        <v>10</v>
      </c>
      <c r="AV880" s="169"/>
      <c r="AW880" s="170">
        <v>1</v>
      </c>
      <c r="AX880" s="171">
        <v>44051</v>
      </c>
      <c r="AY880" s="167">
        <v>10</v>
      </c>
      <c r="AZ880" s="169"/>
      <c r="BA880" s="170">
        <v>1</v>
      </c>
      <c r="BB880" s="171">
        <v>44050</v>
      </c>
      <c r="BC880" s="167">
        <v>10</v>
      </c>
      <c r="BD880" s="169"/>
      <c r="BE880" s="170">
        <v>1</v>
      </c>
      <c r="BF880" s="171">
        <v>44049</v>
      </c>
      <c r="BG880" s="167">
        <v>10</v>
      </c>
      <c r="BH880" s="169"/>
    </row>
    <row r="881" spans="1:60" s="172" customFormat="1" x14ac:dyDescent="0.25">
      <c r="A881" s="164"/>
      <c r="B881" s="165"/>
      <c r="C881" s="144">
        <f>ABS(MAX(K881,O881,S881,W881,AA881,AE881,AI881,AM881,AQ881,AU881,AY881,BC881,BG881)/F881)</f>
        <v>1</v>
      </c>
      <c r="D881" s="191">
        <f>C881</f>
        <v>1</v>
      </c>
      <c r="E881" s="192">
        <f>SUM(K881,O881,S881,W881,AA881,AE881,AI881,AM881,AQ881,AU881,AY881,BC881,BG881)</f>
        <v>60</v>
      </c>
      <c r="F881" s="192">
        <v>5</v>
      </c>
      <c r="G881" s="168">
        <v>44062</v>
      </c>
      <c r="H881" s="169"/>
      <c r="I881" s="170">
        <v>6</v>
      </c>
      <c r="J881" s="171">
        <v>44061</v>
      </c>
      <c r="K881" s="167">
        <v>5</v>
      </c>
      <c r="L881" s="169"/>
      <c r="M881" s="170">
        <v>8</v>
      </c>
      <c r="N881" s="171">
        <v>44060</v>
      </c>
      <c r="O881" s="167">
        <v>5</v>
      </c>
      <c r="P881" s="169"/>
      <c r="Q881" s="170">
        <v>8</v>
      </c>
      <c r="R881" s="171">
        <v>44059</v>
      </c>
      <c r="S881" s="167">
        <v>5</v>
      </c>
      <c r="T881" s="169"/>
      <c r="U881" s="170">
        <v>8</v>
      </c>
      <c r="V881" s="171">
        <v>44058</v>
      </c>
      <c r="W881" s="167">
        <v>5</v>
      </c>
      <c r="X881" s="169"/>
      <c r="Y881" s="170"/>
      <c r="Z881" s="171"/>
      <c r="AA881" s="167">
        <v>0</v>
      </c>
      <c r="AB881" s="169"/>
      <c r="AC881" s="170">
        <v>3</v>
      </c>
      <c r="AD881" s="171">
        <v>44056</v>
      </c>
      <c r="AE881" s="167">
        <v>5</v>
      </c>
      <c r="AF881" s="169"/>
      <c r="AG881" s="170">
        <v>1</v>
      </c>
      <c r="AH881" s="171">
        <v>44055</v>
      </c>
      <c r="AI881" s="167">
        <v>5</v>
      </c>
      <c r="AJ881" s="169"/>
      <c r="AK881" s="170">
        <v>1</v>
      </c>
      <c r="AL881" s="171">
        <v>44054</v>
      </c>
      <c r="AM881" s="167">
        <v>5</v>
      </c>
      <c r="AN881" s="169"/>
      <c r="AO881" s="170">
        <v>1</v>
      </c>
      <c r="AP881" s="171">
        <v>44053</v>
      </c>
      <c r="AQ881" s="167">
        <v>5</v>
      </c>
      <c r="AR881" s="169"/>
      <c r="AS881" s="170">
        <v>1</v>
      </c>
      <c r="AT881" s="171">
        <v>44052</v>
      </c>
      <c r="AU881" s="167">
        <v>5</v>
      </c>
      <c r="AV881" s="169"/>
      <c r="AW881" s="170">
        <v>1</v>
      </c>
      <c r="AX881" s="171">
        <v>44051</v>
      </c>
      <c r="AY881" s="167">
        <v>5</v>
      </c>
      <c r="AZ881" s="169"/>
      <c r="BA881" s="170">
        <v>1</v>
      </c>
      <c r="BB881" s="171">
        <v>44050</v>
      </c>
      <c r="BC881" s="167">
        <v>5</v>
      </c>
      <c r="BD881" s="169"/>
      <c r="BE881" s="170">
        <v>1</v>
      </c>
      <c r="BF881" s="171">
        <v>44049</v>
      </c>
      <c r="BG881" s="167">
        <v>5</v>
      </c>
      <c r="BH881" s="169"/>
    </row>
    <row r="882" spans="1:60" s="172" customFormat="1" x14ac:dyDescent="0.25">
      <c r="A882" s="164"/>
      <c r="B882" s="165"/>
      <c r="C882" s="144">
        <f>ABS(MAX(K882,O882,S882,W882,AA882,AE882,AI882,AM882,AQ882,AU882,AY882,BC882,BG882)/F882)</f>
        <v>1</v>
      </c>
      <c r="D882" s="191">
        <f>C882</f>
        <v>1</v>
      </c>
      <c r="E882" s="192">
        <f>SUM(K882,O882,S882,W882,AA882,AE882,AI882,AM882,AQ882,AU882,AY882,BC882,BG882)</f>
        <v>45</v>
      </c>
      <c r="F882" s="192">
        <v>5</v>
      </c>
      <c r="G882" s="168">
        <v>44062</v>
      </c>
      <c r="H882" s="169"/>
      <c r="I882" s="170">
        <v>6</v>
      </c>
      <c r="J882" s="171">
        <v>44061</v>
      </c>
      <c r="K882" s="167">
        <v>5</v>
      </c>
      <c r="L882" s="169"/>
      <c r="M882" s="170"/>
      <c r="N882" s="171"/>
      <c r="O882" s="167">
        <v>0</v>
      </c>
      <c r="P882" s="169"/>
      <c r="Q882" s="170">
        <v>8</v>
      </c>
      <c r="R882" s="171">
        <v>44059</v>
      </c>
      <c r="S882" s="167">
        <v>5</v>
      </c>
      <c r="T882" s="169"/>
      <c r="U882" s="170">
        <v>8</v>
      </c>
      <c r="V882" s="171">
        <v>44058</v>
      </c>
      <c r="W882" s="167">
        <v>5</v>
      </c>
      <c r="X882" s="169"/>
      <c r="Y882" s="170">
        <v>5</v>
      </c>
      <c r="Z882" s="171">
        <v>44057</v>
      </c>
      <c r="AA882" s="167">
        <v>5</v>
      </c>
      <c r="AB882" s="169"/>
      <c r="AC882" s="170"/>
      <c r="AD882" s="171"/>
      <c r="AE882" s="167">
        <v>0</v>
      </c>
      <c r="AF882" s="169"/>
      <c r="AG882" s="170">
        <v>1</v>
      </c>
      <c r="AH882" s="171">
        <v>44055</v>
      </c>
      <c r="AI882" s="167">
        <v>5</v>
      </c>
      <c r="AJ882" s="169"/>
      <c r="AK882" s="170">
        <v>1</v>
      </c>
      <c r="AL882" s="171">
        <v>44054</v>
      </c>
      <c r="AM882" s="167">
        <v>5</v>
      </c>
      <c r="AN882" s="169"/>
      <c r="AO882" s="170">
        <v>1</v>
      </c>
      <c r="AP882" s="171">
        <v>44053</v>
      </c>
      <c r="AQ882" s="167">
        <v>5</v>
      </c>
      <c r="AR882" s="169"/>
      <c r="AS882" s="170"/>
      <c r="AT882" s="171"/>
      <c r="AU882" s="167">
        <v>0</v>
      </c>
      <c r="AV882" s="169"/>
      <c r="AW882" s="170">
        <v>1</v>
      </c>
      <c r="AX882" s="171">
        <v>44051</v>
      </c>
      <c r="AY882" s="167">
        <v>5</v>
      </c>
      <c r="AZ882" s="169"/>
      <c r="BA882" s="170">
        <v>1</v>
      </c>
      <c r="BB882" s="171">
        <v>44050</v>
      </c>
      <c r="BC882" s="167">
        <v>5</v>
      </c>
      <c r="BD882" s="169"/>
      <c r="BE882" s="170"/>
      <c r="BF882" s="171"/>
      <c r="BG882" s="167"/>
      <c r="BH882" s="169"/>
    </row>
    <row r="883" spans="1:60" s="172" customFormat="1" x14ac:dyDescent="0.25">
      <c r="A883" s="164"/>
      <c r="B883" s="165"/>
      <c r="C883" s="144">
        <f>ABS(MAX(K883,O883,S883,W883,AA883,AE883,AI883,AM883,AQ883,AU883,AY883,BC883,BG883)/F883)</f>
        <v>1</v>
      </c>
      <c r="D883" s="191">
        <f>C883</f>
        <v>1</v>
      </c>
      <c r="E883" s="192">
        <f>SUM(K883,O883,S883,W883,AA883,AE883,AI883,AM883,AQ883,AU883,AY883,BC883,BG883)</f>
        <v>20</v>
      </c>
      <c r="F883" s="192">
        <v>5</v>
      </c>
      <c r="G883" s="168">
        <v>44062</v>
      </c>
      <c r="H883" s="169"/>
      <c r="I883" s="170"/>
      <c r="J883" s="171"/>
      <c r="K883" s="167">
        <v>0</v>
      </c>
      <c r="L883" s="169"/>
      <c r="M883" s="170">
        <v>8</v>
      </c>
      <c r="N883" s="171">
        <v>44060</v>
      </c>
      <c r="O883" s="167">
        <v>5</v>
      </c>
      <c r="P883" s="169"/>
      <c r="Q883" s="170">
        <v>8</v>
      </c>
      <c r="R883" s="171">
        <v>44059</v>
      </c>
      <c r="S883" s="167">
        <v>5</v>
      </c>
      <c r="T883" s="169"/>
      <c r="U883" s="170">
        <v>8</v>
      </c>
      <c r="V883" s="171">
        <v>44058</v>
      </c>
      <c r="W883" s="167">
        <v>5</v>
      </c>
      <c r="X883" s="169"/>
      <c r="Y883" s="170">
        <v>5</v>
      </c>
      <c r="Z883" s="171">
        <v>44057</v>
      </c>
      <c r="AA883" s="167">
        <v>5</v>
      </c>
      <c r="AB883" s="169"/>
      <c r="AC883" s="170"/>
      <c r="AD883" s="171"/>
      <c r="AE883" s="167"/>
      <c r="AF883" s="169"/>
      <c r="AG883" s="170"/>
      <c r="AH883" s="171"/>
      <c r="AI883" s="167"/>
      <c r="AJ883" s="169"/>
      <c r="AK883" s="170"/>
      <c r="AL883" s="171"/>
      <c r="AM883" s="167"/>
      <c r="AN883" s="169"/>
      <c r="AO883" s="170"/>
      <c r="AP883" s="171"/>
      <c r="AQ883" s="167"/>
      <c r="AR883" s="169"/>
      <c r="AS883" s="170"/>
      <c r="AT883" s="171"/>
      <c r="AU883" s="167"/>
      <c r="AV883" s="169"/>
      <c r="AW883" s="170"/>
      <c r="AX883" s="171"/>
      <c r="AY883" s="167"/>
      <c r="AZ883" s="169"/>
      <c r="BA883" s="170"/>
      <c r="BB883" s="171"/>
      <c r="BC883" s="167"/>
      <c r="BD883" s="169"/>
      <c r="BE883" s="170"/>
      <c r="BF883" s="171"/>
      <c r="BG883" s="167"/>
      <c r="BH883" s="169"/>
    </row>
    <row r="884" spans="1:60" s="172" customFormat="1" x14ac:dyDescent="0.25">
      <c r="A884" s="164">
        <v>44062</v>
      </c>
      <c r="B884" s="165">
        <v>0.58333333333333337</v>
      </c>
      <c r="C884" s="144">
        <f t="shared" ref="C884:C900" si="152">ABS(MAX(K884,O884,S884,W884,AA884,AE884,AI884,AM884,AQ884,AU884,AY884,BC884,BG884)/F884)</f>
        <v>5</v>
      </c>
      <c r="D884" s="191">
        <f t="shared" ref="D884:D902" si="153">C884</f>
        <v>5</v>
      </c>
      <c r="E884" s="192">
        <f t="shared" ref="E884:E902" si="154">SUM(K884,O884,S884,W884,AA884,AE884,AI884,AM884,AQ884,AU884,AY884,BC884,BG884)</f>
        <v>325</v>
      </c>
      <c r="F884" s="192">
        <v>5</v>
      </c>
      <c r="G884" s="168">
        <v>44062</v>
      </c>
      <c r="H884" s="169"/>
      <c r="I884" s="170">
        <v>6</v>
      </c>
      <c r="J884" s="171">
        <v>44061</v>
      </c>
      <c r="K884" s="167">
        <v>25</v>
      </c>
      <c r="L884" s="169"/>
      <c r="M884" s="170">
        <v>8</v>
      </c>
      <c r="N884" s="171">
        <v>44060</v>
      </c>
      <c r="O884" s="167">
        <v>25</v>
      </c>
      <c r="P884" s="169"/>
      <c r="Q884" s="170">
        <v>8</v>
      </c>
      <c r="R884" s="171">
        <v>44059</v>
      </c>
      <c r="S884" s="167">
        <v>25</v>
      </c>
      <c r="T884" s="169"/>
      <c r="U884" s="170">
        <v>8</v>
      </c>
      <c r="V884" s="171">
        <v>44058</v>
      </c>
      <c r="W884" s="167">
        <v>25</v>
      </c>
      <c r="X884" s="169"/>
      <c r="Y884" s="170">
        <v>5</v>
      </c>
      <c r="Z884" s="171">
        <v>44057</v>
      </c>
      <c r="AA884" s="167">
        <v>25</v>
      </c>
      <c r="AB884" s="169"/>
      <c r="AC884" s="170">
        <v>3</v>
      </c>
      <c r="AD884" s="171">
        <v>44056</v>
      </c>
      <c r="AE884" s="167">
        <v>25</v>
      </c>
      <c r="AF884" s="169"/>
      <c r="AG884" s="170">
        <v>1</v>
      </c>
      <c r="AH884" s="171">
        <v>44055</v>
      </c>
      <c r="AI884" s="167">
        <v>25</v>
      </c>
      <c r="AJ884" s="169"/>
      <c r="AK884" s="170">
        <v>1</v>
      </c>
      <c r="AL884" s="171">
        <v>44054</v>
      </c>
      <c r="AM884" s="167">
        <v>25</v>
      </c>
      <c r="AN884" s="169"/>
      <c r="AO884" s="170">
        <v>1</v>
      </c>
      <c r="AP884" s="171">
        <v>44053</v>
      </c>
      <c r="AQ884" s="167">
        <v>25</v>
      </c>
      <c r="AR884" s="169"/>
      <c r="AS884" s="170">
        <v>1</v>
      </c>
      <c r="AT884" s="171">
        <v>44052</v>
      </c>
      <c r="AU884" s="167">
        <v>25</v>
      </c>
      <c r="AV884" s="169"/>
      <c r="AW884" s="170">
        <v>1</v>
      </c>
      <c r="AX884" s="171">
        <v>44051</v>
      </c>
      <c r="AY884" s="167">
        <v>25</v>
      </c>
      <c r="AZ884" s="169"/>
      <c r="BA884" s="170">
        <v>1</v>
      </c>
      <c r="BB884" s="171">
        <v>44050</v>
      </c>
      <c r="BC884" s="167">
        <v>25</v>
      </c>
      <c r="BD884" s="169"/>
      <c r="BE884" s="170">
        <v>1</v>
      </c>
      <c r="BF884" s="171">
        <v>44049</v>
      </c>
      <c r="BG884" s="167">
        <v>25</v>
      </c>
      <c r="BH884" s="169"/>
    </row>
    <row r="885" spans="1:60" s="172" customFormat="1" x14ac:dyDescent="0.25">
      <c r="A885" s="164"/>
      <c r="B885" s="165"/>
      <c r="C885" s="144">
        <f t="shared" si="152"/>
        <v>1</v>
      </c>
      <c r="D885" s="191">
        <f t="shared" si="153"/>
        <v>1</v>
      </c>
      <c r="E885" s="192">
        <f t="shared" si="154"/>
        <v>60</v>
      </c>
      <c r="F885" s="192">
        <v>5</v>
      </c>
      <c r="G885" s="168">
        <v>44062</v>
      </c>
      <c r="H885" s="169"/>
      <c r="I885" s="170">
        <v>6</v>
      </c>
      <c r="J885" s="171">
        <v>44061</v>
      </c>
      <c r="K885" s="167">
        <v>5</v>
      </c>
      <c r="L885" s="169"/>
      <c r="M885" s="170">
        <v>8</v>
      </c>
      <c r="N885" s="171">
        <v>44060</v>
      </c>
      <c r="O885" s="167">
        <v>5</v>
      </c>
      <c r="P885" s="169"/>
      <c r="Q885" s="170">
        <v>8</v>
      </c>
      <c r="R885" s="171">
        <v>44059</v>
      </c>
      <c r="S885" s="167">
        <v>5</v>
      </c>
      <c r="T885" s="169"/>
      <c r="U885" s="170">
        <v>8</v>
      </c>
      <c r="V885" s="171">
        <v>44058</v>
      </c>
      <c r="W885" s="167">
        <v>5</v>
      </c>
      <c r="X885" s="169"/>
      <c r="Y885" s="170">
        <v>5</v>
      </c>
      <c r="Z885" s="171">
        <v>44057</v>
      </c>
      <c r="AA885" s="167">
        <v>5</v>
      </c>
      <c r="AB885" s="169"/>
      <c r="AC885" s="170"/>
      <c r="AD885" s="171"/>
      <c r="AE885" s="167">
        <v>0</v>
      </c>
      <c r="AF885" s="169"/>
      <c r="AG885" s="170">
        <v>1</v>
      </c>
      <c r="AH885" s="171">
        <v>44055</v>
      </c>
      <c r="AI885" s="167">
        <v>5</v>
      </c>
      <c r="AJ885" s="169"/>
      <c r="AK885" s="170">
        <v>1</v>
      </c>
      <c r="AL885" s="171">
        <v>44054</v>
      </c>
      <c r="AM885" s="167">
        <v>5</v>
      </c>
      <c r="AN885" s="169"/>
      <c r="AO885" s="170">
        <v>1</v>
      </c>
      <c r="AP885" s="171">
        <v>44053</v>
      </c>
      <c r="AQ885" s="167">
        <v>5</v>
      </c>
      <c r="AR885" s="169"/>
      <c r="AS885" s="170">
        <v>1</v>
      </c>
      <c r="AT885" s="171">
        <v>44052</v>
      </c>
      <c r="AU885" s="167">
        <v>5</v>
      </c>
      <c r="AV885" s="169"/>
      <c r="AW885" s="170">
        <v>1</v>
      </c>
      <c r="AX885" s="171">
        <v>44051</v>
      </c>
      <c r="AY885" s="167">
        <v>5</v>
      </c>
      <c r="AZ885" s="169"/>
      <c r="BA885" s="170">
        <v>1</v>
      </c>
      <c r="BB885" s="171">
        <v>44050</v>
      </c>
      <c r="BC885" s="167">
        <v>5</v>
      </c>
      <c r="BD885" s="169"/>
      <c r="BE885" s="170">
        <v>1</v>
      </c>
      <c r="BF885" s="171">
        <v>44049</v>
      </c>
      <c r="BG885" s="167">
        <v>5</v>
      </c>
      <c r="BH885" s="169"/>
    </row>
    <row r="886" spans="1:60" s="172" customFormat="1" x14ac:dyDescent="0.25">
      <c r="A886" s="164"/>
      <c r="B886" s="165"/>
      <c r="C886" s="144">
        <f t="shared" si="152"/>
        <v>1</v>
      </c>
      <c r="D886" s="191">
        <f t="shared" si="153"/>
        <v>1</v>
      </c>
      <c r="E886" s="192">
        <f t="shared" si="154"/>
        <v>50</v>
      </c>
      <c r="F886" s="192">
        <v>5</v>
      </c>
      <c r="G886" s="168">
        <v>44062</v>
      </c>
      <c r="H886" s="169"/>
      <c r="I886" s="170"/>
      <c r="J886" s="171"/>
      <c r="K886" s="167">
        <v>0</v>
      </c>
      <c r="L886" s="169"/>
      <c r="M886" s="170">
        <v>8</v>
      </c>
      <c r="N886" s="171">
        <v>44060</v>
      </c>
      <c r="O886" s="167">
        <v>5</v>
      </c>
      <c r="P886" s="169"/>
      <c r="Q886" s="170">
        <v>8</v>
      </c>
      <c r="R886" s="171">
        <v>44059</v>
      </c>
      <c r="S886" s="167">
        <v>5</v>
      </c>
      <c r="T886" s="169"/>
      <c r="U886" s="170">
        <v>8</v>
      </c>
      <c r="V886" s="171">
        <v>44058</v>
      </c>
      <c r="W886" s="167">
        <v>5</v>
      </c>
      <c r="X886" s="169"/>
      <c r="Y886" s="170">
        <v>5</v>
      </c>
      <c r="Z886" s="171">
        <v>44057</v>
      </c>
      <c r="AA886" s="167">
        <v>5</v>
      </c>
      <c r="AB886" s="169"/>
      <c r="AC886" s="170"/>
      <c r="AD886" s="171"/>
      <c r="AE886" s="167">
        <v>0</v>
      </c>
      <c r="AF886" s="169"/>
      <c r="AG886" s="170">
        <v>1</v>
      </c>
      <c r="AH886" s="171">
        <v>44055</v>
      </c>
      <c r="AI886" s="167">
        <v>5</v>
      </c>
      <c r="AJ886" s="169"/>
      <c r="AK886" s="170">
        <v>1</v>
      </c>
      <c r="AL886" s="171">
        <v>44054</v>
      </c>
      <c r="AM886" s="167">
        <v>5</v>
      </c>
      <c r="AN886" s="169"/>
      <c r="AO886" s="170"/>
      <c r="AP886" s="171"/>
      <c r="AQ886" s="167">
        <v>0</v>
      </c>
      <c r="AR886" s="169"/>
      <c r="AS886" s="170">
        <v>1</v>
      </c>
      <c r="AT886" s="171">
        <v>44052</v>
      </c>
      <c r="AU886" s="167">
        <v>5</v>
      </c>
      <c r="AV886" s="169"/>
      <c r="AW886" s="170">
        <v>1</v>
      </c>
      <c r="AX886" s="171">
        <v>44051</v>
      </c>
      <c r="AY886" s="167">
        <v>5</v>
      </c>
      <c r="AZ886" s="169"/>
      <c r="BA886" s="170">
        <v>1</v>
      </c>
      <c r="BB886" s="171">
        <v>44050</v>
      </c>
      <c r="BC886" s="167">
        <v>5</v>
      </c>
      <c r="BD886" s="169"/>
      <c r="BE886" s="170">
        <v>1</v>
      </c>
      <c r="BF886" s="171">
        <v>44049</v>
      </c>
      <c r="BG886" s="167">
        <v>5</v>
      </c>
      <c r="BH886" s="169"/>
    </row>
    <row r="887" spans="1:60" s="172" customFormat="1" x14ac:dyDescent="0.25">
      <c r="A887" s="164">
        <v>44062</v>
      </c>
      <c r="B887" s="165">
        <v>0.625</v>
      </c>
      <c r="C887" s="144">
        <f t="shared" si="152"/>
        <v>5</v>
      </c>
      <c r="D887" s="191">
        <f t="shared" si="153"/>
        <v>5</v>
      </c>
      <c r="E887" s="192">
        <f t="shared" si="154"/>
        <v>325</v>
      </c>
      <c r="F887" s="192">
        <v>5</v>
      </c>
      <c r="G887" s="168">
        <v>44062</v>
      </c>
      <c r="H887" s="169"/>
      <c r="I887" s="170">
        <v>6</v>
      </c>
      <c r="J887" s="171">
        <v>44061</v>
      </c>
      <c r="K887" s="167">
        <v>25</v>
      </c>
      <c r="L887" s="169"/>
      <c r="M887" s="170">
        <v>8</v>
      </c>
      <c r="N887" s="171">
        <v>44060</v>
      </c>
      <c r="O887" s="167">
        <v>25</v>
      </c>
      <c r="P887" s="169"/>
      <c r="Q887" s="170">
        <v>8</v>
      </c>
      <c r="R887" s="171">
        <v>44059</v>
      </c>
      <c r="S887" s="167">
        <v>25</v>
      </c>
      <c r="T887" s="169"/>
      <c r="U887" s="170">
        <v>8</v>
      </c>
      <c r="V887" s="171">
        <v>44058</v>
      </c>
      <c r="W887" s="167">
        <v>25</v>
      </c>
      <c r="X887" s="169"/>
      <c r="Y887" s="170">
        <v>5</v>
      </c>
      <c r="Z887" s="171">
        <v>44057</v>
      </c>
      <c r="AA887" s="167">
        <v>25</v>
      </c>
      <c r="AB887" s="169"/>
      <c r="AC887" s="170">
        <v>3</v>
      </c>
      <c r="AD887" s="171">
        <v>44056</v>
      </c>
      <c r="AE887" s="167">
        <v>25</v>
      </c>
      <c r="AF887" s="169"/>
      <c r="AG887" s="170">
        <v>1</v>
      </c>
      <c r="AH887" s="171">
        <v>44055</v>
      </c>
      <c r="AI887" s="167">
        <v>25</v>
      </c>
      <c r="AJ887" s="169"/>
      <c r="AK887" s="170">
        <v>1</v>
      </c>
      <c r="AL887" s="171">
        <v>44054</v>
      </c>
      <c r="AM887" s="167">
        <v>25</v>
      </c>
      <c r="AN887" s="169"/>
      <c r="AO887" s="170">
        <v>1</v>
      </c>
      <c r="AP887" s="171">
        <v>44053</v>
      </c>
      <c r="AQ887" s="167">
        <v>25</v>
      </c>
      <c r="AR887" s="169"/>
      <c r="AS887" s="170">
        <v>1</v>
      </c>
      <c r="AT887" s="171">
        <v>44052</v>
      </c>
      <c r="AU887" s="167">
        <v>25</v>
      </c>
      <c r="AV887" s="169"/>
      <c r="AW887" s="170">
        <v>1</v>
      </c>
      <c r="AX887" s="171">
        <v>44051</v>
      </c>
      <c r="AY887" s="167">
        <v>25</v>
      </c>
      <c r="AZ887" s="169"/>
      <c r="BA887" s="170">
        <v>1</v>
      </c>
      <c r="BB887" s="171">
        <v>44050</v>
      </c>
      <c r="BC887" s="167">
        <v>25</v>
      </c>
      <c r="BD887" s="169"/>
      <c r="BE887" s="170">
        <v>1</v>
      </c>
      <c r="BF887" s="171">
        <v>44049</v>
      </c>
      <c r="BG887" s="167">
        <v>25</v>
      </c>
      <c r="BH887" s="169"/>
    </row>
    <row r="888" spans="1:60" s="172" customFormat="1" x14ac:dyDescent="0.25">
      <c r="A888" s="164"/>
      <c r="B888" s="165"/>
      <c r="C888" s="144">
        <f t="shared" si="152"/>
        <v>1</v>
      </c>
      <c r="D888" s="191">
        <f t="shared" si="153"/>
        <v>1</v>
      </c>
      <c r="E888" s="192">
        <f t="shared" si="154"/>
        <v>60</v>
      </c>
      <c r="F888" s="192">
        <v>5</v>
      </c>
      <c r="G888" s="168">
        <v>44062</v>
      </c>
      <c r="H888" s="169"/>
      <c r="I888" s="170">
        <v>6</v>
      </c>
      <c r="J888" s="171">
        <v>44061</v>
      </c>
      <c r="K888" s="167">
        <v>5</v>
      </c>
      <c r="L888" s="169"/>
      <c r="M888" s="170">
        <v>8</v>
      </c>
      <c r="N888" s="171">
        <v>44060</v>
      </c>
      <c r="O888" s="167">
        <v>5</v>
      </c>
      <c r="P888" s="169"/>
      <c r="Q888" s="170">
        <v>8</v>
      </c>
      <c r="R888" s="171">
        <v>44059</v>
      </c>
      <c r="S888" s="167">
        <v>5</v>
      </c>
      <c r="T888" s="169"/>
      <c r="U888" s="170">
        <v>8</v>
      </c>
      <c r="V888" s="171">
        <v>44058</v>
      </c>
      <c r="W888" s="167">
        <v>5</v>
      </c>
      <c r="X888" s="169"/>
      <c r="Y888" s="170">
        <v>5</v>
      </c>
      <c r="Z888" s="171">
        <v>44057</v>
      </c>
      <c r="AA888" s="167">
        <v>5</v>
      </c>
      <c r="AB888" s="169"/>
      <c r="AC888" s="170">
        <v>3</v>
      </c>
      <c r="AD888" s="171">
        <v>44056</v>
      </c>
      <c r="AE888" s="167">
        <v>5</v>
      </c>
      <c r="AF888" s="169"/>
      <c r="AG888" s="170">
        <v>1</v>
      </c>
      <c r="AH888" s="171">
        <v>44055</v>
      </c>
      <c r="AI888" s="167">
        <v>5</v>
      </c>
      <c r="AJ888" s="169"/>
      <c r="AK888" s="170">
        <v>1</v>
      </c>
      <c r="AL888" s="171">
        <v>44054</v>
      </c>
      <c r="AM888" s="167">
        <v>5</v>
      </c>
      <c r="AN888" s="169"/>
      <c r="AO888" s="170">
        <v>1</v>
      </c>
      <c r="AP888" s="171">
        <v>44053</v>
      </c>
      <c r="AQ888" s="167">
        <v>5</v>
      </c>
      <c r="AR888" s="169"/>
      <c r="AS888" s="170">
        <v>1</v>
      </c>
      <c r="AT888" s="171">
        <v>44052</v>
      </c>
      <c r="AU888" s="167">
        <v>5</v>
      </c>
      <c r="AV888" s="169"/>
      <c r="AW888" s="170"/>
      <c r="AX888" s="171"/>
      <c r="AY888" s="167">
        <v>0</v>
      </c>
      <c r="AZ888" s="169"/>
      <c r="BA888" s="170">
        <v>1</v>
      </c>
      <c r="BB888" s="171">
        <v>44050</v>
      </c>
      <c r="BC888" s="167">
        <v>5</v>
      </c>
      <c r="BD888" s="169"/>
      <c r="BE888" s="170">
        <v>1</v>
      </c>
      <c r="BF888" s="171">
        <v>44049</v>
      </c>
      <c r="BG888" s="167">
        <v>5</v>
      </c>
      <c r="BH888" s="169"/>
    </row>
    <row r="889" spans="1:60" s="172" customFormat="1" x14ac:dyDescent="0.25">
      <c r="A889" s="164"/>
      <c r="B889" s="165"/>
      <c r="C889" s="144">
        <f t="shared" si="152"/>
        <v>1</v>
      </c>
      <c r="D889" s="191">
        <f t="shared" si="153"/>
        <v>1</v>
      </c>
      <c r="E889" s="192">
        <f t="shared" si="154"/>
        <v>30</v>
      </c>
      <c r="F889" s="192">
        <v>5</v>
      </c>
      <c r="G889" s="168">
        <v>44062</v>
      </c>
      <c r="H889" s="169"/>
      <c r="I889" s="170">
        <v>6</v>
      </c>
      <c r="J889" s="171">
        <v>44061</v>
      </c>
      <c r="K889" s="167">
        <v>5</v>
      </c>
      <c r="L889" s="169"/>
      <c r="M889" s="170"/>
      <c r="N889" s="171"/>
      <c r="O889" s="167">
        <v>0</v>
      </c>
      <c r="P889" s="169"/>
      <c r="Q889" s="170">
        <v>8</v>
      </c>
      <c r="R889" s="171">
        <v>44059</v>
      </c>
      <c r="S889" s="167">
        <v>5</v>
      </c>
      <c r="T889" s="169"/>
      <c r="U889" s="170">
        <v>8</v>
      </c>
      <c r="V889" s="171">
        <v>44058</v>
      </c>
      <c r="W889" s="167">
        <v>5</v>
      </c>
      <c r="X889" s="169"/>
      <c r="Y889" s="170">
        <v>5</v>
      </c>
      <c r="Z889" s="171">
        <v>44057</v>
      </c>
      <c r="AA889" s="167">
        <v>5</v>
      </c>
      <c r="AB889" s="169"/>
      <c r="AC889" s="170">
        <v>3</v>
      </c>
      <c r="AD889" s="171">
        <v>44056</v>
      </c>
      <c r="AE889" s="167">
        <v>5</v>
      </c>
      <c r="AF889" s="169"/>
      <c r="AG889" s="170">
        <v>1</v>
      </c>
      <c r="AH889" s="171">
        <v>44055</v>
      </c>
      <c r="AI889" s="167">
        <v>5</v>
      </c>
      <c r="AJ889" s="169"/>
      <c r="AK889" s="170"/>
      <c r="AL889" s="171"/>
      <c r="AM889" s="167"/>
      <c r="AN889" s="169"/>
      <c r="AO889" s="170"/>
      <c r="AP889" s="171"/>
      <c r="AQ889" s="167"/>
      <c r="AR889" s="169"/>
      <c r="AS889" s="170"/>
      <c r="AT889" s="171"/>
      <c r="AU889" s="167"/>
      <c r="AV889" s="169"/>
      <c r="AW889" s="170"/>
      <c r="AX889" s="171"/>
      <c r="AY889" s="167"/>
      <c r="AZ889" s="169"/>
      <c r="BA889" s="170"/>
      <c r="BB889" s="171"/>
      <c r="BC889" s="167"/>
      <c r="BD889" s="169"/>
      <c r="BE889" s="170"/>
      <c r="BF889" s="171"/>
      <c r="BG889" s="167"/>
      <c r="BH889" s="169"/>
    </row>
    <row r="890" spans="1:60" s="172" customFormat="1" x14ac:dyDescent="0.25">
      <c r="A890" s="164">
        <v>44062</v>
      </c>
      <c r="B890" s="165">
        <v>0.70833333333333337</v>
      </c>
      <c r="C890" s="144">
        <f t="shared" si="152"/>
        <v>1</v>
      </c>
      <c r="D890" s="191">
        <f t="shared" si="153"/>
        <v>1</v>
      </c>
      <c r="E890" s="192">
        <f t="shared" si="154"/>
        <v>45</v>
      </c>
      <c r="F890" s="192">
        <v>5</v>
      </c>
      <c r="G890" s="168">
        <v>44062</v>
      </c>
      <c r="H890" s="169"/>
      <c r="I890" s="170"/>
      <c r="J890" s="171"/>
      <c r="K890" s="167">
        <v>0</v>
      </c>
      <c r="L890" s="169"/>
      <c r="M890" s="170"/>
      <c r="N890" s="171"/>
      <c r="O890" s="167">
        <v>0</v>
      </c>
      <c r="P890" s="169"/>
      <c r="Q890" s="170"/>
      <c r="R890" s="171"/>
      <c r="S890" s="167">
        <v>0</v>
      </c>
      <c r="T890" s="169"/>
      <c r="U890" s="170"/>
      <c r="V890" s="171"/>
      <c r="W890" s="167">
        <v>0</v>
      </c>
      <c r="X890" s="169"/>
      <c r="Y890" s="170">
        <v>5</v>
      </c>
      <c r="Z890" s="171">
        <v>44057</v>
      </c>
      <c r="AA890" s="167">
        <v>5</v>
      </c>
      <c r="AB890" s="169"/>
      <c r="AC890" s="170">
        <v>3</v>
      </c>
      <c r="AD890" s="171">
        <v>44056</v>
      </c>
      <c r="AE890" s="167">
        <v>5</v>
      </c>
      <c r="AF890" s="169"/>
      <c r="AG890" s="170">
        <v>1</v>
      </c>
      <c r="AH890" s="171">
        <v>44055</v>
      </c>
      <c r="AI890" s="167">
        <v>5</v>
      </c>
      <c r="AJ890" s="169"/>
      <c r="AK890" s="170">
        <v>1</v>
      </c>
      <c r="AL890" s="171">
        <v>44054</v>
      </c>
      <c r="AM890" s="167">
        <v>5</v>
      </c>
      <c r="AN890" s="169"/>
      <c r="AO890" s="170">
        <v>1</v>
      </c>
      <c r="AP890" s="171">
        <v>44053</v>
      </c>
      <c r="AQ890" s="167">
        <v>5</v>
      </c>
      <c r="AR890" s="169"/>
      <c r="AS890" s="170">
        <v>1</v>
      </c>
      <c r="AT890" s="171">
        <v>44052</v>
      </c>
      <c r="AU890" s="167">
        <v>5</v>
      </c>
      <c r="AV890" s="169"/>
      <c r="AW890" s="170">
        <v>1</v>
      </c>
      <c r="AX890" s="171">
        <v>44051</v>
      </c>
      <c r="AY890" s="167">
        <v>5</v>
      </c>
      <c r="AZ890" s="169"/>
      <c r="BA890" s="170">
        <v>1</v>
      </c>
      <c r="BB890" s="171">
        <v>44050</v>
      </c>
      <c r="BC890" s="167">
        <v>5</v>
      </c>
      <c r="BD890" s="169"/>
      <c r="BE890" s="170">
        <v>1</v>
      </c>
      <c r="BF890" s="171">
        <v>44049</v>
      </c>
      <c r="BG890" s="167">
        <v>5</v>
      </c>
      <c r="BH890" s="169"/>
    </row>
    <row r="891" spans="1:60" s="172" customFormat="1" x14ac:dyDescent="0.25">
      <c r="A891" s="164"/>
      <c r="B891" s="165"/>
      <c r="C891" s="144">
        <f t="shared" si="152"/>
        <v>1</v>
      </c>
      <c r="D891" s="191">
        <f t="shared" si="153"/>
        <v>1</v>
      </c>
      <c r="E891" s="192">
        <f t="shared" si="154"/>
        <v>40</v>
      </c>
      <c r="F891" s="192">
        <v>5</v>
      </c>
      <c r="G891" s="168">
        <v>44062</v>
      </c>
      <c r="H891" s="169"/>
      <c r="I891" s="170"/>
      <c r="J891" s="171"/>
      <c r="K891" s="167">
        <v>0</v>
      </c>
      <c r="L891" s="169"/>
      <c r="M891" s="170"/>
      <c r="N891" s="171"/>
      <c r="O891" s="167">
        <v>0</v>
      </c>
      <c r="P891" s="169"/>
      <c r="Q891" s="170"/>
      <c r="R891" s="171"/>
      <c r="S891" s="167">
        <v>0</v>
      </c>
      <c r="T891" s="169"/>
      <c r="U891" s="170">
        <v>8</v>
      </c>
      <c r="V891" s="171">
        <v>44058</v>
      </c>
      <c r="W891" s="167">
        <v>5</v>
      </c>
      <c r="X891" s="169"/>
      <c r="Y891" s="170">
        <v>5</v>
      </c>
      <c r="Z891" s="171">
        <v>44057</v>
      </c>
      <c r="AA891" s="167">
        <v>5</v>
      </c>
      <c r="AB891" s="169"/>
      <c r="AC891" s="170">
        <v>3</v>
      </c>
      <c r="AD891" s="171">
        <v>44056</v>
      </c>
      <c r="AE891" s="167">
        <v>5</v>
      </c>
      <c r="AF891" s="169"/>
      <c r="AG891" s="170">
        <v>1</v>
      </c>
      <c r="AH891" s="171">
        <v>44055</v>
      </c>
      <c r="AI891" s="167">
        <v>5</v>
      </c>
      <c r="AJ891" s="169"/>
      <c r="AK891" s="170"/>
      <c r="AL891" s="171"/>
      <c r="AM891" s="167">
        <v>0</v>
      </c>
      <c r="AN891" s="169"/>
      <c r="AO891" s="170"/>
      <c r="AP891" s="171"/>
      <c r="AQ891" s="167">
        <v>0</v>
      </c>
      <c r="AR891" s="169"/>
      <c r="AS891" s="170">
        <v>1</v>
      </c>
      <c r="AT891" s="171">
        <v>44052</v>
      </c>
      <c r="AU891" s="167">
        <v>5</v>
      </c>
      <c r="AV891" s="169"/>
      <c r="AW891" s="170">
        <v>1</v>
      </c>
      <c r="AX891" s="171">
        <v>44051</v>
      </c>
      <c r="AY891" s="167">
        <v>5</v>
      </c>
      <c r="AZ891" s="169"/>
      <c r="BA891" s="170">
        <v>1</v>
      </c>
      <c r="BB891" s="171">
        <v>44050</v>
      </c>
      <c r="BC891" s="167">
        <v>5</v>
      </c>
      <c r="BD891" s="169"/>
      <c r="BE891" s="170">
        <v>1</v>
      </c>
      <c r="BF891" s="171">
        <v>44049</v>
      </c>
      <c r="BG891" s="167">
        <v>5</v>
      </c>
      <c r="BH891" s="169"/>
    </row>
    <row r="892" spans="1:60" s="172" customFormat="1" x14ac:dyDescent="0.25">
      <c r="A892" s="164"/>
      <c r="B892" s="165"/>
      <c r="C892" s="144">
        <f t="shared" si="152"/>
        <v>1</v>
      </c>
      <c r="D892" s="191">
        <f t="shared" si="153"/>
        <v>1</v>
      </c>
      <c r="E892" s="192">
        <f t="shared" si="154"/>
        <v>20</v>
      </c>
      <c r="F892" s="192">
        <v>5</v>
      </c>
      <c r="G892" s="168">
        <v>44062</v>
      </c>
      <c r="H892" s="169"/>
      <c r="I892" s="170">
        <v>6</v>
      </c>
      <c r="J892" s="171">
        <v>44061</v>
      </c>
      <c r="K892" s="167">
        <v>5</v>
      </c>
      <c r="L892" s="169"/>
      <c r="M892" s="170">
        <v>8</v>
      </c>
      <c r="N892" s="171">
        <v>44060</v>
      </c>
      <c r="O892" s="167">
        <v>5</v>
      </c>
      <c r="P892" s="169"/>
      <c r="Q892" s="170">
        <v>8</v>
      </c>
      <c r="R892" s="171">
        <v>44059</v>
      </c>
      <c r="S892" s="167">
        <v>5</v>
      </c>
      <c r="T892" s="169"/>
      <c r="U892" s="170">
        <v>8</v>
      </c>
      <c r="V892" s="171">
        <v>44058</v>
      </c>
      <c r="W892" s="167">
        <v>5</v>
      </c>
      <c r="X892" s="169"/>
      <c r="Y892" s="170"/>
      <c r="Z892" s="171"/>
      <c r="AA892" s="167"/>
      <c r="AB892" s="169"/>
      <c r="AC892" s="170"/>
      <c r="AD892" s="171"/>
      <c r="AE892" s="167"/>
      <c r="AF892" s="169"/>
      <c r="AG892" s="170"/>
      <c r="AH892" s="171"/>
      <c r="AI892" s="167"/>
      <c r="AJ892" s="169"/>
      <c r="AK892" s="170"/>
      <c r="AL892" s="171"/>
      <c r="AM892" s="167"/>
      <c r="AN892" s="169"/>
      <c r="AO892" s="170"/>
      <c r="AP892" s="171"/>
      <c r="AQ892" s="167"/>
      <c r="AR892" s="169"/>
      <c r="AS892" s="170"/>
      <c r="AT892" s="171"/>
      <c r="AU892" s="167"/>
      <c r="AV892" s="169"/>
      <c r="AW892" s="170"/>
      <c r="AX892" s="171"/>
      <c r="AY892" s="167"/>
      <c r="AZ892" s="169"/>
      <c r="BA892" s="170"/>
      <c r="BB892" s="171"/>
      <c r="BC892" s="167"/>
      <c r="BD892" s="169"/>
      <c r="BE892" s="170"/>
      <c r="BF892" s="171"/>
      <c r="BG892" s="167"/>
      <c r="BH892" s="169"/>
    </row>
    <row r="893" spans="1:60" s="172" customFormat="1" x14ac:dyDescent="0.25">
      <c r="A893" s="164"/>
      <c r="B893" s="165"/>
      <c r="C893" s="144">
        <f t="shared" si="152"/>
        <v>2</v>
      </c>
      <c r="D893" s="191">
        <f t="shared" si="153"/>
        <v>2</v>
      </c>
      <c r="E893" s="192">
        <f t="shared" si="154"/>
        <v>30</v>
      </c>
      <c r="F893" s="192">
        <v>5</v>
      </c>
      <c r="G893" s="168">
        <v>44062</v>
      </c>
      <c r="H893" s="169"/>
      <c r="I893" s="170">
        <v>6</v>
      </c>
      <c r="J893" s="171">
        <v>44061</v>
      </c>
      <c r="K893" s="167">
        <v>10</v>
      </c>
      <c r="L893" s="169"/>
      <c r="M893" s="170">
        <v>8</v>
      </c>
      <c r="N893" s="171">
        <v>44060</v>
      </c>
      <c r="O893" s="167">
        <v>10</v>
      </c>
      <c r="P893" s="169"/>
      <c r="Q893" s="170">
        <v>8</v>
      </c>
      <c r="R893" s="171">
        <v>44059</v>
      </c>
      <c r="S893" s="167">
        <v>10</v>
      </c>
      <c r="T893" s="169"/>
      <c r="U893" s="170"/>
      <c r="V893" s="171"/>
      <c r="W893" s="167"/>
      <c r="X893" s="169"/>
      <c r="Y893" s="170"/>
      <c r="Z893" s="171"/>
      <c r="AA893" s="167"/>
      <c r="AB893" s="169"/>
      <c r="AC893" s="170"/>
      <c r="AD893" s="171"/>
      <c r="AE893" s="167"/>
      <c r="AF893" s="169"/>
      <c r="AG893" s="170"/>
      <c r="AH893" s="171"/>
      <c r="AI893" s="167"/>
      <c r="AJ893" s="169"/>
      <c r="AK893" s="170"/>
      <c r="AL893" s="171"/>
      <c r="AM893" s="167"/>
      <c r="AN893" s="169"/>
      <c r="AO893" s="170"/>
      <c r="AP893" s="171"/>
      <c r="AQ893" s="167"/>
      <c r="AR893" s="169"/>
      <c r="AS893" s="170"/>
      <c r="AT893" s="171"/>
      <c r="AU893" s="167"/>
      <c r="AV893" s="169"/>
      <c r="AW893" s="170"/>
      <c r="AX893" s="171"/>
      <c r="AY893" s="167"/>
      <c r="AZ893" s="169"/>
      <c r="BA893" s="170"/>
      <c r="BB893" s="171"/>
      <c r="BC893" s="167"/>
      <c r="BD893" s="169"/>
      <c r="BE893" s="170"/>
      <c r="BF893" s="171"/>
      <c r="BG893" s="167"/>
      <c r="BH893" s="169"/>
    </row>
    <row r="894" spans="1:60" s="172" customFormat="1" x14ac:dyDescent="0.25">
      <c r="A894" s="164"/>
      <c r="B894" s="165"/>
      <c r="C894" s="144">
        <f t="shared" si="152"/>
        <v>1</v>
      </c>
      <c r="D894" s="191">
        <f t="shared" si="153"/>
        <v>1</v>
      </c>
      <c r="E894" s="192">
        <f t="shared" si="154"/>
        <v>15</v>
      </c>
      <c r="F894" s="192">
        <v>5</v>
      </c>
      <c r="G894" s="168">
        <v>44062</v>
      </c>
      <c r="H894" s="169"/>
      <c r="I894" s="170">
        <v>6</v>
      </c>
      <c r="J894" s="171">
        <v>44061</v>
      </c>
      <c r="K894" s="167">
        <v>5</v>
      </c>
      <c r="L894" s="169"/>
      <c r="M894" s="170"/>
      <c r="N894" s="171"/>
      <c r="O894" s="167">
        <v>0</v>
      </c>
      <c r="P894" s="169"/>
      <c r="Q894" s="170"/>
      <c r="R894" s="171"/>
      <c r="S894" s="167">
        <v>0</v>
      </c>
      <c r="T894" s="169"/>
      <c r="U894" s="170"/>
      <c r="V894" s="171"/>
      <c r="W894" s="167">
        <v>0</v>
      </c>
      <c r="X894" s="169"/>
      <c r="Y894" s="170"/>
      <c r="Z894" s="171"/>
      <c r="AA894" s="167">
        <v>0</v>
      </c>
      <c r="AB894" s="169"/>
      <c r="AC894" s="170">
        <v>3</v>
      </c>
      <c r="AD894" s="171">
        <v>44056</v>
      </c>
      <c r="AE894" s="167">
        <v>5</v>
      </c>
      <c r="AF894" s="169"/>
      <c r="AG894" s="170"/>
      <c r="AH894" s="171"/>
      <c r="AI894" s="167">
        <v>0</v>
      </c>
      <c r="AJ894" s="169"/>
      <c r="AK894" s="170">
        <v>1</v>
      </c>
      <c r="AL894" s="171">
        <v>44054</v>
      </c>
      <c r="AM894" s="167">
        <v>5</v>
      </c>
      <c r="AN894" s="169"/>
      <c r="AO894" s="170"/>
      <c r="AP894" s="171"/>
      <c r="AQ894" s="167"/>
      <c r="AR894" s="169"/>
      <c r="AS894" s="170"/>
      <c r="AT894" s="171"/>
      <c r="AU894" s="167"/>
      <c r="AV894" s="169"/>
      <c r="AW894" s="170"/>
      <c r="AX894" s="171"/>
      <c r="AY894" s="167"/>
      <c r="AZ894" s="169"/>
      <c r="BA894" s="170"/>
      <c r="BB894" s="171"/>
      <c r="BC894" s="167"/>
      <c r="BD894" s="169"/>
      <c r="BE894" s="170"/>
      <c r="BF894" s="171"/>
      <c r="BG894" s="167"/>
      <c r="BH894" s="169"/>
    </row>
    <row r="895" spans="1:60" s="172" customFormat="1" x14ac:dyDescent="0.25">
      <c r="A895" s="164">
        <v>44062</v>
      </c>
      <c r="B895" s="165">
        <v>0.79166666666666663</v>
      </c>
      <c r="C895" s="144">
        <f t="shared" si="152"/>
        <v>3</v>
      </c>
      <c r="D895" s="191">
        <f t="shared" si="153"/>
        <v>3</v>
      </c>
      <c r="E895" s="192">
        <f t="shared" si="154"/>
        <v>195</v>
      </c>
      <c r="F895" s="192">
        <v>5</v>
      </c>
      <c r="G895" s="168">
        <v>44062</v>
      </c>
      <c r="H895" s="169"/>
      <c r="I895" s="170">
        <v>6</v>
      </c>
      <c r="J895" s="171">
        <v>44061</v>
      </c>
      <c r="K895" s="167">
        <v>15</v>
      </c>
      <c r="L895" s="169"/>
      <c r="M895" s="170">
        <v>8</v>
      </c>
      <c r="N895" s="171">
        <v>44060</v>
      </c>
      <c r="O895" s="167">
        <v>15</v>
      </c>
      <c r="P895" s="169"/>
      <c r="Q895" s="170">
        <v>8</v>
      </c>
      <c r="R895" s="171">
        <v>44059</v>
      </c>
      <c r="S895" s="167">
        <v>15</v>
      </c>
      <c r="T895" s="169"/>
      <c r="U895" s="170">
        <v>8</v>
      </c>
      <c r="V895" s="171">
        <v>44058</v>
      </c>
      <c r="W895" s="167">
        <v>15</v>
      </c>
      <c r="X895" s="169"/>
      <c r="Y895" s="170">
        <v>5</v>
      </c>
      <c r="Z895" s="171">
        <v>44057</v>
      </c>
      <c r="AA895" s="167">
        <v>15</v>
      </c>
      <c r="AB895" s="169"/>
      <c r="AC895" s="170">
        <v>3</v>
      </c>
      <c r="AD895" s="171">
        <v>44056</v>
      </c>
      <c r="AE895" s="167">
        <v>15</v>
      </c>
      <c r="AF895" s="169"/>
      <c r="AG895" s="170">
        <v>1</v>
      </c>
      <c r="AH895" s="171">
        <v>44055</v>
      </c>
      <c r="AI895" s="167">
        <v>15</v>
      </c>
      <c r="AJ895" s="169"/>
      <c r="AK895" s="170">
        <v>1</v>
      </c>
      <c r="AL895" s="171">
        <v>44054</v>
      </c>
      <c r="AM895" s="167">
        <v>15</v>
      </c>
      <c r="AN895" s="169"/>
      <c r="AO895" s="170">
        <v>1</v>
      </c>
      <c r="AP895" s="171">
        <v>44053</v>
      </c>
      <c r="AQ895" s="167">
        <v>15</v>
      </c>
      <c r="AR895" s="169"/>
      <c r="AS895" s="170">
        <v>1</v>
      </c>
      <c r="AT895" s="171">
        <v>44052</v>
      </c>
      <c r="AU895" s="167">
        <v>15</v>
      </c>
      <c r="AV895" s="169"/>
      <c r="AW895" s="170">
        <v>1</v>
      </c>
      <c r="AX895" s="171">
        <v>44051</v>
      </c>
      <c r="AY895" s="167">
        <v>15</v>
      </c>
      <c r="AZ895" s="169"/>
      <c r="BA895" s="170">
        <v>1</v>
      </c>
      <c r="BB895" s="171">
        <v>44050</v>
      </c>
      <c r="BC895" s="167">
        <v>15</v>
      </c>
      <c r="BD895" s="169"/>
      <c r="BE895" s="170">
        <v>1</v>
      </c>
      <c r="BF895" s="171">
        <v>44049</v>
      </c>
      <c r="BG895" s="167">
        <v>15</v>
      </c>
      <c r="BH895" s="169"/>
    </row>
    <row r="896" spans="1:60" s="172" customFormat="1" x14ac:dyDescent="0.25">
      <c r="A896" s="164"/>
      <c r="B896" s="165"/>
      <c r="C896" s="144">
        <f t="shared" si="152"/>
        <v>1</v>
      </c>
      <c r="D896" s="191">
        <f t="shared" si="153"/>
        <v>1</v>
      </c>
      <c r="E896" s="192">
        <f t="shared" si="154"/>
        <v>40</v>
      </c>
      <c r="F896" s="192">
        <v>5</v>
      </c>
      <c r="G896" s="168">
        <v>44062</v>
      </c>
      <c r="H896" s="169"/>
      <c r="I896" s="170">
        <v>6</v>
      </c>
      <c r="J896" s="171">
        <v>44061</v>
      </c>
      <c r="K896" s="167">
        <v>5</v>
      </c>
      <c r="L896" s="169"/>
      <c r="M896" s="170">
        <v>8</v>
      </c>
      <c r="N896" s="171">
        <v>44060</v>
      </c>
      <c r="O896" s="167">
        <v>5</v>
      </c>
      <c r="P896" s="169"/>
      <c r="Q896" s="170">
        <v>8</v>
      </c>
      <c r="R896" s="171">
        <v>44059</v>
      </c>
      <c r="S896" s="167">
        <v>5</v>
      </c>
      <c r="T896" s="169"/>
      <c r="U896" s="170">
        <v>8</v>
      </c>
      <c r="V896" s="171">
        <v>44058</v>
      </c>
      <c r="W896" s="167">
        <v>5</v>
      </c>
      <c r="X896" s="169"/>
      <c r="Y896" s="170">
        <v>5</v>
      </c>
      <c r="Z896" s="171">
        <v>44057</v>
      </c>
      <c r="AA896" s="167">
        <v>5</v>
      </c>
      <c r="AB896" s="169"/>
      <c r="AC896" s="170">
        <v>3</v>
      </c>
      <c r="AD896" s="171">
        <v>44056</v>
      </c>
      <c r="AE896" s="167">
        <v>5</v>
      </c>
      <c r="AF896" s="169"/>
      <c r="AG896" s="170">
        <v>1</v>
      </c>
      <c r="AH896" s="171">
        <v>44055</v>
      </c>
      <c r="AI896" s="167">
        <v>5</v>
      </c>
      <c r="AJ896" s="169"/>
      <c r="AK896" s="170">
        <v>1</v>
      </c>
      <c r="AL896" s="171">
        <v>44054</v>
      </c>
      <c r="AM896" s="167">
        <v>5</v>
      </c>
      <c r="AN896" s="169"/>
      <c r="AO896" s="170"/>
      <c r="AP896" s="171"/>
      <c r="AQ896" s="167"/>
      <c r="AR896" s="169"/>
      <c r="AS896" s="170"/>
      <c r="AT896" s="171"/>
      <c r="AU896" s="167"/>
      <c r="AV896" s="169"/>
      <c r="AW896" s="170"/>
      <c r="AX896" s="171"/>
      <c r="AY896" s="167"/>
      <c r="AZ896" s="169"/>
      <c r="BA896" s="170"/>
      <c r="BB896" s="171"/>
      <c r="BC896" s="167"/>
      <c r="BD896" s="169"/>
      <c r="BE896" s="170"/>
      <c r="BF896" s="171"/>
      <c r="BG896" s="167"/>
      <c r="BH896" s="169"/>
    </row>
    <row r="897" spans="1:60" s="172" customFormat="1" x14ac:dyDescent="0.25">
      <c r="A897" s="164"/>
      <c r="B897" s="165"/>
      <c r="C897" s="144">
        <f t="shared" si="152"/>
        <v>1</v>
      </c>
      <c r="D897" s="191">
        <f t="shared" si="153"/>
        <v>1</v>
      </c>
      <c r="E897" s="192">
        <f t="shared" si="154"/>
        <v>35</v>
      </c>
      <c r="F897" s="192">
        <v>5</v>
      </c>
      <c r="G897" s="168">
        <v>44062</v>
      </c>
      <c r="H897" s="169"/>
      <c r="I897" s="170">
        <v>6</v>
      </c>
      <c r="J897" s="171">
        <v>44061</v>
      </c>
      <c r="K897" s="167">
        <v>5</v>
      </c>
      <c r="L897" s="169"/>
      <c r="M897" s="170">
        <v>8</v>
      </c>
      <c r="N897" s="171">
        <v>44060</v>
      </c>
      <c r="O897" s="167">
        <v>5</v>
      </c>
      <c r="P897" s="169"/>
      <c r="Q897" s="170">
        <v>8</v>
      </c>
      <c r="R897" s="171">
        <v>44059</v>
      </c>
      <c r="S897" s="167">
        <v>5</v>
      </c>
      <c r="T897" s="169"/>
      <c r="U897" s="170">
        <v>8</v>
      </c>
      <c r="V897" s="171">
        <v>44058</v>
      </c>
      <c r="W897" s="167">
        <v>5</v>
      </c>
      <c r="X897" s="169"/>
      <c r="Y897" s="170">
        <v>5</v>
      </c>
      <c r="Z897" s="171">
        <v>44057</v>
      </c>
      <c r="AA897" s="167">
        <v>5</v>
      </c>
      <c r="AB897" s="169"/>
      <c r="AC897" s="170">
        <v>3</v>
      </c>
      <c r="AD897" s="171">
        <v>44056</v>
      </c>
      <c r="AE897" s="167">
        <v>5</v>
      </c>
      <c r="AF897" s="169"/>
      <c r="AG897" s="170">
        <v>1</v>
      </c>
      <c r="AH897" s="171">
        <v>44055</v>
      </c>
      <c r="AI897" s="167">
        <v>5</v>
      </c>
      <c r="AJ897" s="169"/>
      <c r="AK897" s="170"/>
      <c r="AL897" s="171"/>
      <c r="AM897" s="167"/>
      <c r="AN897" s="169"/>
      <c r="AO897" s="170"/>
      <c r="AP897" s="171"/>
      <c r="AQ897" s="167"/>
      <c r="AR897" s="169"/>
      <c r="AS897" s="170"/>
      <c r="AT897" s="171"/>
      <c r="AU897" s="167"/>
      <c r="AV897" s="169"/>
      <c r="AW897" s="170"/>
      <c r="AX897" s="171"/>
      <c r="AY897" s="167"/>
      <c r="AZ897" s="169"/>
      <c r="BA897" s="170"/>
      <c r="BB897" s="171"/>
      <c r="BC897" s="167"/>
      <c r="BD897" s="169"/>
      <c r="BE897" s="170"/>
      <c r="BF897" s="171"/>
      <c r="BG897" s="167"/>
      <c r="BH897" s="169"/>
    </row>
    <row r="898" spans="1:60" s="172" customFormat="1" x14ac:dyDescent="0.25">
      <c r="A898" s="164">
        <v>44062</v>
      </c>
      <c r="B898" s="165">
        <v>0.83333333333333337</v>
      </c>
      <c r="C898" s="144">
        <f t="shared" si="152"/>
        <v>2</v>
      </c>
      <c r="D898" s="191">
        <f t="shared" si="153"/>
        <v>2</v>
      </c>
      <c r="E898" s="192">
        <f t="shared" si="154"/>
        <v>130</v>
      </c>
      <c r="F898" s="192">
        <v>5</v>
      </c>
      <c r="G898" s="168">
        <v>44062</v>
      </c>
      <c r="H898" s="169"/>
      <c r="I898" s="170">
        <v>6</v>
      </c>
      <c r="J898" s="171">
        <v>44061</v>
      </c>
      <c r="K898" s="167">
        <v>10</v>
      </c>
      <c r="L898" s="169"/>
      <c r="M898" s="170">
        <v>8</v>
      </c>
      <c r="N898" s="171">
        <v>44060</v>
      </c>
      <c r="O898" s="167">
        <v>10</v>
      </c>
      <c r="P898" s="169"/>
      <c r="Q898" s="170">
        <v>8</v>
      </c>
      <c r="R898" s="171">
        <v>44059</v>
      </c>
      <c r="S898" s="167">
        <v>10</v>
      </c>
      <c r="T898" s="169"/>
      <c r="U898" s="170">
        <v>8</v>
      </c>
      <c r="V898" s="171">
        <v>44058</v>
      </c>
      <c r="W898" s="167">
        <v>10</v>
      </c>
      <c r="X898" s="169"/>
      <c r="Y898" s="170">
        <v>5</v>
      </c>
      <c r="Z898" s="171">
        <v>44057</v>
      </c>
      <c r="AA898" s="167">
        <v>10</v>
      </c>
      <c r="AB898" s="169"/>
      <c r="AC898" s="170">
        <v>3</v>
      </c>
      <c r="AD898" s="171">
        <v>44056</v>
      </c>
      <c r="AE898" s="167">
        <v>10</v>
      </c>
      <c r="AF898" s="169"/>
      <c r="AG898" s="170">
        <v>1</v>
      </c>
      <c r="AH898" s="171">
        <v>44055</v>
      </c>
      <c r="AI898" s="167">
        <v>10</v>
      </c>
      <c r="AJ898" s="169"/>
      <c r="AK898" s="170">
        <v>1</v>
      </c>
      <c r="AL898" s="171">
        <v>44054</v>
      </c>
      <c r="AM898" s="167">
        <v>10</v>
      </c>
      <c r="AN898" s="169"/>
      <c r="AO898" s="170">
        <v>1</v>
      </c>
      <c r="AP898" s="171">
        <v>44053</v>
      </c>
      <c r="AQ898" s="167">
        <v>10</v>
      </c>
      <c r="AR898" s="169"/>
      <c r="AS898" s="170">
        <v>1</v>
      </c>
      <c r="AT898" s="171">
        <v>44052</v>
      </c>
      <c r="AU898" s="167">
        <v>10</v>
      </c>
      <c r="AV898" s="169"/>
      <c r="AW898" s="170">
        <v>1</v>
      </c>
      <c r="AX898" s="171">
        <v>44051</v>
      </c>
      <c r="AY898" s="167">
        <v>10</v>
      </c>
      <c r="AZ898" s="169"/>
      <c r="BA898" s="170">
        <v>1</v>
      </c>
      <c r="BB898" s="171">
        <v>44050</v>
      </c>
      <c r="BC898" s="167">
        <v>10</v>
      </c>
      <c r="BD898" s="169"/>
      <c r="BE898" s="170">
        <v>1</v>
      </c>
      <c r="BF898" s="171">
        <v>44049</v>
      </c>
      <c r="BG898" s="167">
        <v>10</v>
      </c>
      <c r="BH898" s="169"/>
    </row>
    <row r="899" spans="1:60" s="172" customFormat="1" x14ac:dyDescent="0.25">
      <c r="A899" s="164"/>
      <c r="B899" s="165"/>
      <c r="C899" s="144">
        <f t="shared" si="152"/>
        <v>1</v>
      </c>
      <c r="D899" s="191">
        <f t="shared" si="153"/>
        <v>1</v>
      </c>
      <c r="E899" s="192">
        <f t="shared" si="154"/>
        <v>55</v>
      </c>
      <c r="F899" s="192">
        <v>5</v>
      </c>
      <c r="G899" s="168">
        <v>44062</v>
      </c>
      <c r="H899" s="169"/>
      <c r="I899" s="170">
        <v>6</v>
      </c>
      <c r="J899" s="171">
        <v>44061</v>
      </c>
      <c r="K899" s="167">
        <v>5</v>
      </c>
      <c r="L899" s="169"/>
      <c r="M899" s="170">
        <v>8</v>
      </c>
      <c r="N899" s="171">
        <v>44060</v>
      </c>
      <c r="O899" s="167">
        <v>5</v>
      </c>
      <c r="P899" s="169"/>
      <c r="Q899" s="170">
        <v>8</v>
      </c>
      <c r="R899" s="171">
        <v>44059</v>
      </c>
      <c r="S899" s="167">
        <v>5</v>
      </c>
      <c r="T899" s="169"/>
      <c r="U899" s="170">
        <v>8</v>
      </c>
      <c r="V899" s="171">
        <v>44058</v>
      </c>
      <c r="W899" s="167">
        <v>5</v>
      </c>
      <c r="X899" s="169"/>
      <c r="Y899" s="170">
        <v>5</v>
      </c>
      <c r="Z899" s="171">
        <v>44057</v>
      </c>
      <c r="AA899" s="167">
        <v>5</v>
      </c>
      <c r="AB899" s="169"/>
      <c r="AC899" s="170">
        <v>3</v>
      </c>
      <c r="AD899" s="171">
        <v>44056</v>
      </c>
      <c r="AE899" s="167">
        <v>5</v>
      </c>
      <c r="AF899" s="169"/>
      <c r="AG899" s="170">
        <v>1</v>
      </c>
      <c r="AH899" s="171">
        <v>44055</v>
      </c>
      <c r="AI899" s="167">
        <v>5</v>
      </c>
      <c r="AJ899" s="169"/>
      <c r="AK899" s="170">
        <v>1</v>
      </c>
      <c r="AL899" s="171">
        <v>44054</v>
      </c>
      <c r="AM899" s="167">
        <v>5</v>
      </c>
      <c r="AN899" s="169"/>
      <c r="AO899" s="170">
        <v>1</v>
      </c>
      <c r="AP899" s="171">
        <v>44053</v>
      </c>
      <c r="AQ899" s="167">
        <v>5</v>
      </c>
      <c r="AR899" s="169"/>
      <c r="AS899" s="170">
        <v>1</v>
      </c>
      <c r="AT899" s="171">
        <v>44052</v>
      </c>
      <c r="AU899" s="167">
        <v>5</v>
      </c>
      <c r="AV899" s="169"/>
      <c r="AW899" s="170"/>
      <c r="AX899" s="171"/>
      <c r="AY899" s="167">
        <v>0</v>
      </c>
      <c r="AZ899" s="169"/>
      <c r="BA899" s="170">
        <v>1</v>
      </c>
      <c r="BB899" s="171">
        <v>44050</v>
      </c>
      <c r="BC899" s="167">
        <v>5</v>
      </c>
      <c r="BD899" s="169"/>
      <c r="BE899" s="170"/>
      <c r="BF899" s="171"/>
      <c r="BG899" s="167"/>
      <c r="BH899" s="169"/>
    </row>
    <row r="900" spans="1:60" s="172" customFormat="1" ht="13.75" thickBot="1" x14ac:dyDescent="0.3">
      <c r="A900" s="164"/>
      <c r="B900" s="165"/>
      <c r="C900" s="144">
        <f t="shared" si="152"/>
        <v>1</v>
      </c>
      <c r="D900" s="191">
        <f t="shared" si="153"/>
        <v>1</v>
      </c>
      <c r="E900" s="192">
        <f t="shared" si="154"/>
        <v>15</v>
      </c>
      <c r="F900" s="192">
        <v>5</v>
      </c>
      <c r="G900" s="168">
        <v>44062</v>
      </c>
      <c r="H900" s="169"/>
      <c r="I900" s="170">
        <v>6</v>
      </c>
      <c r="J900" s="171">
        <v>44061</v>
      </c>
      <c r="K900" s="167">
        <v>5</v>
      </c>
      <c r="L900" s="169"/>
      <c r="M900" s="170">
        <v>8</v>
      </c>
      <c r="N900" s="171">
        <v>44060</v>
      </c>
      <c r="O900" s="167">
        <v>5</v>
      </c>
      <c r="P900" s="169"/>
      <c r="Q900" s="170">
        <v>8</v>
      </c>
      <c r="R900" s="171">
        <v>44059</v>
      </c>
      <c r="S900" s="167">
        <v>5</v>
      </c>
      <c r="T900" s="169"/>
      <c r="U900" s="170"/>
      <c r="V900" s="171"/>
      <c r="W900" s="167"/>
      <c r="X900" s="169"/>
      <c r="Y900" s="170"/>
      <c r="Z900" s="171"/>
      <c r="AA900" s="167"/>
      <c r="AB900" s="169"/>
      <c r="AC900" s="170"/>
      <c r="AD900" s="171"/>
      <c r="AE900" s="167"/>
      <c r="AF900" s="169"/>
      <c r="AG900" s="170"/>
      <c r="AH900" s="171"/>
      <c r="AI900" s="167"/>
      <c r="AJ900" s="169"/>
      <c r="AK900" s="170"/>
      <c r="AL900" s="171"/>
      <c r="AM900" s="167"/>
      <c r="AN900" s="169"/>
      <c r="AO900" s="170"/>
      <c r="AP900" s="171"/>
      <c r="AQ900" s="167"/>
      <c r="AR900" s="169"/>
      <c r="AS900" s="170"/>
      <c r="AT900" s="171"/>
      <c r="AU900" s="167"/>
      <c r="AV900" s="169"/>
      <c r="AW900" s="170"/>
      <c r="AX900" s="171"/>
      <c r="AY900" s="167"/>
      <c r="AZ900" s="169"/>
      <c r="BA900" s="170"/>
      <c r="BB900" s="171"/>
      <c r="BC900" s="167"/>
      <c r="BD900" s="169"/>
      <c r="BE900" s="170"/>
      <c r="BF900" s="171"/>
      <c r="BG900" s="167"/>
      <c r="BH900" s="169"/>
    </row>
    <row r="901" spans="1:60" s="181" customFormat="1" x14ac:dyDescent="0.25">
      <c r="A901" s="173">
        <v>44063</v>
      </c>
      <c r="B901" s="174">
        <v>0.29166666666666669</v>
      </c>
      <c r="C901" s="135">
        <f>ABS(MAX(K901,O901,S901,W901,AA901,AE901,AI901,AM901,AQ901,AU901,AY901,BC901,BG901)/F901)</f>
        <v>1</v>
      </c>
      <c r="D901" s="175">
        <f t="shared" si="153"/>
        <v>1</v>
      </c>
      <c r="E901" s="176">
        <f t="shared" si="154"/>
        <v>30</v>
      </c>
      <c r="F901" s="176">
        <v>5</v>
      </c>
      <c r="G901" s="177">
        <v>44062</v>
      </c>
      <c r="H901" s="178"/>
      <c r="I901" s="179"/>
      <c r="J901" s="180"/>
      <c r="K901" s="176">
        <v>0</v>
      </c>
      <c r="L901" s="178"/>
      <c r="M901" s="179"/>
      <c r="N901" s="180"/>
      <c r="O901" s="176">
        <v>0</v>
      </c>
      <c r="P901" s="178"/>
      <c r="Q901" s="179">
        <v>8</v>
      </c>
      <c r="R901" s="180">
        <v>44059</v>
      </c>
      <c r="S901" s="176">
        <v>5</v>
      </c>
      <c r="T901" s="178"/>
      <c r="U901" s="179">
        <v>8</v>
      </c>
      <c r="V901" s="180">
        <v>44058</v>
      </c>
      <c r="W901" s="176">
        <v>5</v>
      </c>
      <c r="X901" s="178"/>
      <c r="Y901" s="179">
        <v>5</v>
      </c>
      <c r="Z901" s="180">
        <v>44057</v>
      </c>
      <c r="AA901" s="176">
        <v>5</v>
      </c>
      <c r="AB901" s="178"/>
      <c r="AC901" s="179">
        <v>3</v>
      </c>
      <c r="AD901" s="180">
        <v>44056</v>
      </c>
      <c r="AE901" s="176">
        <v>5</v>
      </c>
      <c r="AF901" s="178"/>
      <c r="AG901" s="179">
        <v>1</v>
      </c>
      <c r="AH901" s="180">
        <v>44055</v>
      </c>
      <c r="AI901" s="176">
        <v>5</v>
      </c>
      <c r="AJ901" s="178"/>
      <c r="AK901" s="179">
        <v>1</v>
      </c>
      <c r="AL901" s="180">
        <v>44054</v>
      </c>
      <c r="AM901" s="176">
        <v>5</v>
      </c>
      <c r="AN901" s="178"/>
      <c r="AO901" s="179"/>
      <c r="AP901" s="180"/>
      <c r="AQ901" s="176"/>
      <c r="AR901" s="178"/>
      <c r="AS901" s="179"/>
      <c r="AT901" s="180"/>
      <c r="AU901" s="176"/>
      <c r="AV901" s="178"/>
      <c r="AW901" s="179"/>
      <c r="AX901" s="180"/>
      <c r="AY901" s="176"/>
      <c r="AZ901" s="178"/>
      <c r="BA901" s="179"/>
      <c r="BB901" s="180"/>
      <c r="BC901" s="176"/>
      <c r="BD901" s="178"/>
      <c r="BE901" s="179"/>
      <c r="BF901" s="180"/>
      <c r="BG901" s="176"/>
      <c r="BH901" s="178"/>
    </row>
    <row r="902" spans="1:60" s="195" customFormat="1" x14ac:dyDescent="0.25">
      <c r="A902" s="189"/>
      <c r="B902" s="190"/>
      <c r="C902" s="144">
        <f>ABS(MAX(K902,O902,S902,W902,AA902,AE902,AI902,AM902,AQ902,AU902,AY902,BC902,BG902)/F902)</f>
        <v>8</v>
      </c>
      <c r="D902" s="191">
        <f t="shared" si="153"/>
        <v>8</v>
      </c>
      <c r="E902" s="192">
        <f t="shared" si="154"/>
        <v>520</v>
      </c>
      <c r="F902" s="192">
        <v>5</v>
      </c>
      <c r="G902" s="193">
        <v>44063</v>
      </c>
      <c r="H902" s="169"/>
      <c r="I902" s="170">
        <v>6</v>
      </c>
      <c r="J902" s="194">
        <v>44062</v>
      </c>
      <c r="K902" s="192">
        <v>40</v>
      </c>
      <c r="L902" s="169"/>
      <c r="M902" s="170">
        <v>8</v>
      </c>
      <c r="N902" s="194">
        <v>44061</v>
      </c>
      <c r="O902" s="192">
        <v>40</v>
      </c>
      <c r="P902" s="169"/>
      <c r="Q902" s="170">
        <v>8</v>
      </c>
      <c r="R902" s="194">
        <v>44060</v>
      </c>
      <c r="S902" s="192">
        <v>40</v>
      </c>
      <c r="T902" s="169"/>
      <c r="U902" s="170">
        <v>8</v>
      </c>
      <c r="V902" s="194">
        <v>44059</v>
      </c>
      <c r="W902" s="192">
        <v>40</v>
      </c>
      <c r="X902" s="169"/>
      <c r="Y902" s="170">
        <v>5</v>
      </c>
      <c r="Z902" s="194">
        <v>44058</v>
      </c>
      <c r="AA902" s="192">
        <v>40</v>
      </c>
      <c r="AB902" s="169"/>
      <c r="AC902" s="170">
        <v>3</v>
      </c>
      <c r="AD902" s="194">
        <v>44057</v>
      </c>
      <c r="AE902" s="192">
        <v>40</v>
      </c>
      <c r="AF902" s="169"/>
      <c r="AG902" s="170">
        <v>1</v>
      </c>
      <c r="AH902" s="194">
        <v>44056</v>
      </c>
      <c r="AI902" s="192">
        <v>40</v>
      </c>
      <c r="AJ902" s="169"/>
      <c r="AK902" s="170">
        <v>1</v>
      </c>
      <c r="AL902" s="194">
        <v>44055</v>
      </c>
      <c r="AM902" s="192">
        <v>40</v>
      </c>
      <c r="AN902" s="169"/>
      <c r="AO902" s="170">
        <v>1</v>
      </c>
      <c r="AP902" s="194">
        <v>44054</v>
      </c>
      <c r="AQ902" s="192">
        <v>40</v>
      </c>
      <c r="AR902" s="169"/>
      <c r="AS902" s="170">
        <v>1</v>
      </c>
      <c r="AT902" s="194">
        <v>44053</v>
      </c>
      <c r="AU902" s="192">
        <v>40</v>
      </c>
      <c r="AV902" s="169"/>
      <c r="AW902" s="170">
        <v>1</v>
      </c>
      <c r="AX902" s="194">
        <v>44052</v>
      </c>
      <c r="AY902" s="192">
        <v>40</v>
      </c>
      <c r="AZ902" s="169"/>
      <c r="BA902" s="170">
        <v>1</v>
      </c>
      <c r="BB902" s="194">
        <v>44051</v>
      </c>
      <c r="BC902" s="192">
        <v>40</v>
      </c>
      <c r="BD902" s="169"/>
      <c r="BE902" s="170">
        <v>1</v>
      </c>
      <c r="BF902" s="194">
        <v>44050</v>
      </c>
      <c r="BG902" s="192">
        <v>40</v>
      </c>
      <c r="BH902" s="169"/>
    </row>
    <row r="903" spans="1:60" s="195" customFormat="1" x14ac:dyDescent="0.25">
      <c r="A903" s="189"/>
      <c r="B903" s="190"/>
      <c r="C903" s="144">
        <f t="shared" ref="C903:C910" si="155">ABS(MAX(K903,O903,S903,W903,AA903,AE903,AI903,AM903,AQ903,AU903,AY903,BC903,BG903)/F903)</f>
        <v>1</v>
      </c>
      <c r="D903" s="191">
        <f t="shared" ref="D903:D910" si="156">C903</f>
        <v>1</v>
      </c>
      <c r="E903" s="192">
        <f t="shared" ref="E903:E910" si="157">SUM(K903,O903,S903,W903,AA903,AE903,AI903,AM903,AQ903,AU903,AY903,BC903,BG903)</f>
        <v>45</v>
      </c>
      <c r="F903" s="192">
        <v>5</v>
      </c>
      <c r="G903" s="193">
        <v>44063</v>
      </c>
      <c r="H903" s="169"/>
      <c r="I903" s="170">
        <v>6</v>
      </c>
      <c r="J903" s="194">
        <v>44062</v>
      </c>
      <c r="K903" s="192">
        <v>5</v>
      </c>
      <c r="L903" s="169"/>
      <c r="M903" s="170">
        <v>8</v>
      </c>
      <c r="N903" s="194">
        <v>44061</v>
      </c>
      <c r="O903" s="192">
        <v>5</v>
      </c>
      <c r="P903" s="169"/>
      <c r="Q903" s="170">
        <v>8</v>
      </c>
      <c r="R903" s="194">
        <v>44060</v>
      </c>
      <c r="S903" s="192">
        <v>5</v>
      </c>
      <c r="T903" s="169"/>
      <c r="U903" s="170">
        <v>8</v>
      </c>
      <c r="V903" s="194">
        <v>44059</v>
      </c>
      <c r="W903" s="192">
        <v>5</v>
      </c>
      <c r="X903" s="169"/>
      <c r="Y903" s="170"/>
      <c r="Z903" s="194"/>
      <c r="AA903" s="192">
        <v>0</v>
      </c>
      <c r="AB903" s="169"/>
      <c r="AC903" s="170"/>
      <c r="AD903" s="194"/>
      <c r="AE903" s="192">
        <v>0</v>
      </c>
      <c r="AF903" s="169"/>
      <c r="AG903" s="170">
        <v>1</v>
      </c>
      <c r="AH903" s="194">
        <v>44056</v>
      </c>
      <c r="AI903" s="192">
        <v>5</v>
      </c>
      <c r="AJ903" s="169"/>
      <c r="AK903" s="170">
        <v>1</v>
      </c>
      <c r="AL903" s="194">
        <v>44055</v>
      </c>
      <c r="AM903" s="192">
        <v>5</v>
      </c>
      <c r="AN903" s="169"/>
      <c r="AO903" s="170">
        <v>1</v>
      </c>
      <c r="AP903" s="194">
        <v>44054</v>
      </c>
      <c r="AQ903" s="192">
        <v>5</v>
      </c>
      <c r="AR903" s="169"/>
      <c r="AS903" s="170">
        <v>1</v>
      </c>
      <c r="AT903" s="194">
        <v>44053</v>
      </c>
      <c r="AU903" s="192">
        <v>5</v>
      </c>
      <c r="AV903" s="169"/>
      <c r="AW903" s="170">
        <v>1</v>
      </c>
      <c r="AX903" s="194">
        <v>44052</v>
      </c>
      <c r="AY903" s="192">
        <v>5</v>
      </c>
      <c r="AZ903" s="169"/>
      <c r="BA903" s="170"/>
      <c r="BB903" s="194"/>
      <c r="BC903" s="192"/>
      <c r="BD903" s="169"/>
      <c r="BE903" s="170"/>
      <c r="BF903" s="194"/>
      <c r="BG903" s="192"/>
      <c r="BH903" s="169"/>
    </row>
    <row r="904" spans="1:60" s="195" customFormat="1" x14ac:dyDescent="0.25">
      <c r="A904" s="189"/>
      <c r="B904" s="190"/>
      <c r="C904" s="144">
        <f t="shared" si="155"/>
        <v>1</v>
      </c>
      <c r="D904" s="191">
        <f t="shared" si="156"/>
        <v>1</v>
      </c>
      <c r="E904" s="192">
        <f t="shared" si="157"/>
        <v>15</v>
      </c>
      <c r="F904" s="192">
        <v>5</v>
      </c>
      <c r="G904" s="193">
        <v>44063</v>
      </c>
      <c r="H904" s="169"/>
      <c r="I904" s="170">
        <v>6</v>
      </c>
      <c r="J904" s="194">
        <v>44062</v>
      </c>
      <c r="K904" s="192">
        <v>5</v>
      </c>
      <c r="L904" s="169"/>
      <c r="M904" s="170">
        <v>8</v>
      </c>
      <c r="N904" s="194">
        <v>44061</v>
      </c>
      <c r="O904" s="192">
        <v>5</v>
      </c>
      <c r="P904" s="169"/>
      <c r="Q904" s="170"/>
      <c r="R904" s="194"/>
      <c r="S904" s="192">
        <v>0</v>
      </c>
      <c r="T904" s="169"/>
      <c r="U904" s="170"/>
      <c r="V904" s="194"/>
      <c r="W904" s="192">
        <v>0</v>
      </c>
      <c r="X904" s="169"/>
      <c r="Y904" s="170"/>
      <c r="Z904" s="194"/>
      <c r="AA904" s="192">
        <v>0</v>
      </c>
      <c r="AB904" s="169"/>
      <c r="AC904" s="170">
        <v>3</v>
      </c>
      <c r="AD904" s="194">
        <v>44057</v>
      </c>
      <c r="AE904" s="192">
        <v>5</v>
      </c>
      <c r="AF904" s="169"/>
      <c r="AG904" s="170"/>
      <c r="AH904" s="194"/>
      <c r="AI904" s="192"/>
      <c r="AJ904" s="169"/>
      <c r="AK904" s="170"/>
      <c r="AL904" s="194"/>
      <c r="AM904" s="192"/>
      <c r="AN904" s="169"/>
      <c r="AO904" s="170"/>
      <c r="AP904" s="194"/>
      <c r="AQ904" s="192"/>
      <c r="AR904" s="169"/>
      <c r="AS904" s="170"/>
      <c r="AT904" s="194"/>
      <c r="AU904" s="192"/>
      <c r="AV904" s="169"/>
      <c r="AW904" s="170"/>
      <c r="AX904" s="194"/>
      <c r="AY904" s="192"/>
      <c r="AZ904" s="169"/>
      <c r="BA904" s="170"/>
      <c r="BB904" s="194"/>
      <c r="BC904" s="192"/>
      <c r="BD904" s="169"/>
      <c r="BE904" s="170"/>
      <c r="BF904" s="194"/>
      <c r="BG904" s="192"/>
      <c r="BH904" s="169"/>
    </row>
    <row r="905" spans="1:60" s="195" customFormat="1" x14ac:dyDescent="0.25">
      <c r="A905" s="189"/>
      <c r="B905" s="190"/>
      <c r="C905" s="144">
        <f t="shared" si="155"/>
        <v>1</v>
      </c>
      <c r="D905" s="191">
        <f t="shared" si="156"/>
        <v>1</v>
      </c>
      <c r="E905" s="192">
        <f t="shared" si="157"/>
        <v>5</v>
      </c>
      <c r="F905" s="192">
        <v>5</v>
      </c>
      <c r="G905" s="193">
        <v>44063</v>
      </c>
      <c r="H905" s="169"/>
      <c r="I905" s="170">
        <v>6</v>
      </c>
      <c r="J905" s="194">
        <v>44062</v>
      </c>
      <c r="K905" s="192">
        <v>5</v>
      </c>
      <c r="L905" s="169"/>
      <c r="M905" s="170"/>
      <c r="N905" s="194"/>
      <c r="O905" s="192"/>
      <c r="P905" s="169"/>
      <c r="Q905" s="170"/>
      <c r="R905" s="194"/>
      <c r="S905" s="192"/>
      <c r="T905" s="169"/>
      <c r="U905" s="170"/>
      <c r="V905" s="194"/>
      <c r="W905" s="192"/>
      <c r="X905" s="169"/>
      <c r="Y905" s="170"/>
      <c r="Z905" s="194"/>
      <c r="AA905" s="192"/>
      <c r="AB905" s="169"/>
      <c r="AC905" s="170"/>
      <c r="AD905" s="194"/>
      <c r="AE905" s="192"/>
      <c r="AF905" s="169"/>
      <c r="AG905" s="170"/>
      <c r="AH905" s="194"/>
      <c r="AI905" s="192"/>
      <c r="AJ905" s="169"/>
      <c r="AK905" s="170"/>
      <c r="AL905" s="194"/>
      <c r="AM905" s="192"/>
      <c r="AN905" s="169"/>
      <c r="AO905" s="170"/>
      <c r="AP905" s="194"/>
      <c r="AQ905" s="192"/>
      <c r="AR905" s="169"/>
      <c r="AS905" s="170"/>
      <c r="AT905" s="194"/>
      <c r="AU905" s="192"/>
      <c r="AV905" s="169"/>
      <c r="AW905" s="170"/>
      <c r="AX905" s="194"/>
      <c r="AY905" s="192"/>
      <c r="AZ905" s="169"/>
      <c r="BA905" s="170"/>
      <c r="BB905" s="194"/>
      <c r="BC905" s="192"/>
      <c r="BD905" s="169"/>
      <c r="BE905" s="170"/>
      <c r="BF905" s="194"/>
      <c r="BG905" s="192"/>
      <c r="BH905" s="169"/>
    </row>
    <row r="906" spans="1:60" s="172" customFormat="1" x14ac:dyDescent="0.25">
      <c r="A906" s="164">
        <v>44063</v>
      </c>
      <c r="B906" s="165">
        <v>0.33333333333333331</v>
      </c>
      <c r="C906" s="144">
        <f t="shared" si="155"/>
        <v>1</v>
      </c>
      <c r="D906" s="191">
        <f t="shared" si="156"/>
        <v>1</v>
      </c>
      <c r="E906" s="192">
        <f t="shared" si="157"/>
        <v>5</v>
      </c>
      <c r="F906" s="192">
        <v>5</v>
      </c>
      <c r="G906" s="168">
        <v>44063</v>
      </c>
      <c r="H906" s="169"/>
      <c r="I906" s="170"/>
      <c r="J906" s="171"/>
      <c r="K906" s="167">
        <v>0</v>
      </c>
      <c r="L906" s="169"/>
      <c r="M906" s="170">
        <v>8</v>
      </c>
      <c r="N906" s="171">
        <v>44061</v>
      </c>
      <c r="O906" s="167">
        <v>5</v>
      </c>
      <c r="P906" s="169"/>
      <c r="Q906" s="170"/>
      <c r="R906" s="171"/>
      <c r="S906" s="167"/>
      <c r="T906" s="169"/>
      <c r="U906" s="170"/>
      <c r="V906" s="171"/>
      <c r="W906" s="167"/>
      <c r="X906" s="169"/>
      <c r="Y906" s="170"/>
      <c r="Z906" s="171"/>
      <c r="AA906" s="167"/>
      <c r="AB906" s="169"/>
      <c r="AC906" s="170"/>
      <c r="AD906" s="171"/>
      <c r="AE906" s="167"/>
      <c r="AF906" s="169"/>
      <c r="AG906" s="170"/>
      <c r="AH906" s="171"/>
      <c r="AI906" s="167"/>
      <c r="AJ906" s="169"/>
      <c r="AK906" s="170"/>
      <c r="AL906" s="171"/>
      <c r="AM906" s="167"/>
      <c r="AN906" s="169"/>
      <c r="AO906" s="170"/>
      <c r="AP906" s="171"/>
      <c r="AQ906" s="167"/>
      <c r="AR906" s="169"/>
      <c r="AS906" s="170"/>
      <c r="AT906" s="171"/>
      <c r="AU906" s="167"/>
      <c r="AV906" s="169"/>
      <c r="AW906" s="170"/>
      <c r="AX906" s="171"/>
      <c r="AY906" s="167"/>
      <c r="AZ906" s="169"/>
      <c r="BA906" s="170"/>
      <c r="BB906" s="171"/>
      <c r="BC906" s="167"/>
      <c r="BD906" s="169"/>
      <c r="BE906" s="170"/>
      <c r="BF906" s="171"/>
      <c r="BG906" s="167"/>
      <c r="BH906" s="169"/>
    </row>
    <row r="907" spans="1:60" s="172" customFormat="1" x14ac:dyDescent="0.25">
      <c r="A907" s="164"/>
      <c r="B907" s="165"/>
      <c r="C907" s="144">
        <f t="shared" si="155"/>
        <v>3</v>
      </c>
      <c r="D907" s="191">
        <f t="shared" si="156"/>
        <v>3</v>
      </c>
      <c r="E907" s="192">
        <f t="shared" si="157"/>
        <v>195</v>
      </c>
      <c r="F907" s="192">
        <v>5</v>
      </c>
      <c r="G907" s="168">
        <v>44063</v>
      </c>
      <c r="H907" s="169"/>
      <c r="I907" s="170">
        <v>6</v>
      </c>
      <c r="J907" s="171">
        <v>44062</v>
      </c>
      <c r="K907" s="167">
        <v>15</v>
      </c>
      <c r="L907" s="169"/>
      <c r="M907" s="170">
        <v>8</v>
      </c>
      <c r="N907" s="171">
        <v>44061</v>
      </c>
      <c r="O907" s="167">
        <v>15</v>
      </c>
      <c r="P907" s="169"/>
      <c r="Q907" s="170">
        <v>8</v>
      </c>
      <c r="R907" s="171">
        <v>44060</v>
      </c>
      <c r="S907" s="167">
        <v>15</v>
      </c>
      <c r="T907" s="169"/>
      <c r="U907" s="170">
        <v>8</v>
      </c>
      <c r="V907" s="171">
        <v>44059</v>
      </c>
      <c r="W907" s="167">
        <v>15</v>
      </c>
      <c r="X907" s="169"/>
      <c r="Y907" s="170">
        <v>5</v>
      </c>
      <c r="Z907" s="171">
        <v>44058</v>
      </c>
      <c r="AA907" s="167">
        <v>15</v>
      </c>
      <c r="AB907" s="169"/>
      <c r="AC907" s="170">
        <v>3</v>
      </c>
      <c r="AD907" s="171">
        <v>44057</v>
      </c>
      <c r="AE907" s="167">
        <v>15</v>
      </c>
      <c r="AF907" s="169"/>
      <c r="AG907" s="170">
        <v>1</v>
      </c>
      <c r="AH907" s="171">
        <v>44056</v>
      </c>
      <c r="AI907" s="167">
        <v>15</v>
      </c>
      <c r="AJ907" s="169"/>
      <c r="AK907" s="170">
        <v>1</v>
      </c>
      <c r="AL907" s="171">
        <v>44055</v>
      </c>
      <c r="AM907" s="167">
        <v>15</v>
      </c>
      <c r="AN907" s="169"/>
      <c r="AO907" s="170">
        <v>1</v>
      </c>
      <c r="AP907" s="171">
        <v>44054</v>
      </c>
      <c r="AQ907" s="167">
        <v>15</v>
      </c>
      <c r="AR907" s="169"/>
      <c r="AS907" s="170">
        <v>1</v>
      </c>
      <c r="AT907" s="171">
        <v>44053</v>
      </c>
      <c r="AU907" s="167">
        <v>15</v>
      </c>
      <c r="AV907" s="169"/>
      <c r="AW907" s="170">
        <v>1</v>
      </c>
      <c r="AX907" s="171">
        <v>44052</v>
      </c>
      <c r="AY907" s="167">
        <v>15</v>
      </c>
      <c r="AZ907" s="169"/>
      <c r="BA907" s="170">
        <v>1</v>
      </c>
      <c r="BB907" s="171">
        <v>44051</v>
      </c>
      <c r="BC907" s="167">
        <v>15</v>
      </c>
      <c r="BD907" s="169"/>
      <c r="BE907" s="170">
        <v>1</v>
      </c>
      <c r="BF907" s="171">
        <v>44050</v>
      </c>
      <c r="BG907" s="167">
        <v>15</v>
      </c>
      <c r="BH907" s="169"/>
    </row>
    <row r="908" spans="1:60" s="172" customFormat="1" x14ac:dyDescent="0.25">
      <c r="A908" s="164"/>
      <c r="B908" s="165"/>
      <c r="C908" s="144">
        <f t="shared" si="155"/>
        <v>1</v>
      </c>
      <c r="D908" s="191">
        <f t="shared" si="156"/>
        <v>1</v>
      </c>
      <c r="E908" s="192">
        <f t="shared" si="157"/>
        <v>20</v>
      </c>
      <c r="F908" s="192">
        <v>5</v>
      </c>
      <c r="G908" s="168">
        <v>44063</v>
      </c>
      <c r="H908" s="169"/>
      <c r="I908" s="170">
        <v>6</v>
      </c>
      <c r="J908" s="171">
        <v>44062</v>
      </c>
      <c r="K908" s="167">
        <v>5</v>
      </c>
      <c r="L908" s="169"/>
      <c r="M908" s="170">
        <v>8</v>
      </c>
      <c r="N908" s="171">
        <v>44061</v>
      </c>
      <c r="O908" s="167">
        <v>5</v>
      </c>
      <c r="P908" s="169"/>
      <c r="Q908" s="170">
        <v>8</v>
      </c>
      <c r="R908" s="171">
        <v>44060</v>
      </c>
      <c r="S908" s="167">
        <v>5</v>
      </c>
      <c r="T908" s="169"/>
      <c r="U908" s="170">
        <v>8</v>
      </c>
      <c r="V908" s="171">
        <v>44059</v>
      </c>
      <c r="W908" s="167">
        <v>5</v>
      </c>
      <c r="X908" s="169"/>
      <c r="Y908" s="170"/>
      <c r="Z908" s="171"/>
      <c r="AA908" s="167"/>
      <c r="AB908" s="169"/>
      <c r="AC908" s="170"/>
      <c r="AD908" s="171"/>
      <c r="AE908" s="167"/>
      <c r="AF908" s="169"/>
      <c r="AG908" s="170"/>
      <c r="AH908" s="171"/>
      <c r="AI908" s="167"/>
      <c r="AJ908" s="169"/>
      <c r="AK908" s="170"/>
      <c r="AL908" s="171"/>
      <c r="AM908" s="167"/>
      <c r="AN908" s="169"/>
      <c r="AO908" s="170"/>
      <c r="AP908" s="171"/>
      <c r="AQ908" s="167"/>
      <c r="AR908" s="169"/>
      <c r="AS908" s="170"/>
      <c r="AT908" s="171"/>
      <c r="AU908" s="167"/>
      <c r="AV908" s="169"/>
      <c r="AW908" s="170"/>
      <c r="AX908" s="171"/>
      <c r="AY908" s="167"/>
      <c r="AZ908" s="169"/>
      <c r="BA908" s="170"/>
      <c r="BB908" s="171"/>
      <c r="BC908" s="167"/>
      <c r="BD908" s="169"/>
      <c r="BE908" s="170"/>
      <c r="BF908" s="171"/>
      <c r="BG908" s="167"/>
      <c r="BH908" s="169"/>
    </row>
    <row r="909" spans="1:60" s="172" customFormat="1" x14ac:dyDescent="0.25">
      <c r="A909" s="164"/>
      <c r="B909" s="165"/>
      <c r="C909" s="144">
        <f t="shared" si="155"/>
        <v>1</v>
      </c>
      <c r="D909" s="191">
        <f t="shared" si="156"/>
        <v>1</v>
      </c>
      <c r="E909" s="192">
        <f t="shared" si="157"/>
        <v>15</v>
      </c>
      <c r="F909" s="192">
        <v>5</v>
      </c>
      <c r="G909" s="168">
        <v>44063</v>
      </c>
      <c r="H909" s="169"/>
      <c r="I909" s="170">
        <v>6</v>
      </c>
      <c r="J909" s="171">
        <v>44062</v>
      </c>
      <c r="K909" s="167">
        <v>5</v>
      </c>
      <c r="L909" s="169"/>
      <c r="M909" s="170">
        <v>8</v>
      </c>
      <c r="N909" s="171">
        <v>44061</v>
      </c>
      <c r="O909" s="167">
        <v>5</v>
      </c>
      <c r="P909" s="169"/>
      <c r="Q909" s="170">
        <v>8</v>
      </c>
      <c r="R909" s="171">
        <v>44060</v>
      </c>
      <c r="S909" s="167">
        <v>5</v>
      </c>
      <c r="T909" s="169"/>
      <c r="U909" s="170"/>
      <c r="V909" s="171"/>
      <c r="W909" s="167"/>
      <c r="X909" s="169"/>
      <c r="Y909" s="170"/>
      <c r="Z909" s="171"/>
      <c r="AA909" s="167"/>
      <c r="AB909" s="169"/>
      <c r="AC909" s="170"/>
      <c r="AD909" s="171"/>
      <c r="AE909" s="167"/>
      <c r="AF909" s="169"/>
      <c r="AG909" s="170"/>
      <c r="AH909" s="171"/>
      <c r="AI909" s="167"/>
      <c r="AJ909" s="169"/>
      <c r="AK909" s="170"/>
      <c r="AL909" s="171"/>
      <c r="AM909" s="167"/>
      <c r="AN909" s="169"/>
      <c r="AO909" s="170"/>
      <c r="AP909" s="171"/>
      <c r="AQ909" s="167"/>
      <c r="AR909" s="169"/>
      <c r="AS909" s="170"/>
      <c r="AT909" s="171"/>
      <c r="AU909" s="167"/>
      <c r="AV909" s="169"/>
      <c r="AW909" s="170"/>
      <c r="AX909" s="171"/>
      <c r="AY909" s="167"/>
      <c r="AZ909" s="169"/>
      <c r="BA909" s="170"/>
      <c r="BB909" s="171"/>
      <c r="BC909" s="167"/>
      <c r="BD909" s="169"/>
      <c r="BE909" s="170"/>
      <c r="BF909" s="171"/>
      <c r="BG909" s="167"/>
      <c r="BH909" s="169"/>
    </row>
    <row r="910" spans="1:60" s="172" customFormat="1" x14ac:dyDescent="0.25">
      <c r="A910" s="164"/>
      <c r="B910" s="165"/>
      <c r="C910" s="144">
        <f t="shared" si="155"/>
        <v>1</v>
      </c>
      <c r="D910" s="191">
        <f t="shared" si="156"/>
        <v>1</v>
      </c>
      <c r="E910" s="192">
        <f t="shared" si="157"/>
        <v>5</v>
      </c>
      <c r="F910" s="192">
        <v>5</v>
      </c>
      <c r="G910" s="168">
        <v>44063</v>
      </c>
      <c r="H910" s="169"/>
      <c r="I910" s="170">
        <v>6</v>
      </c>
      <c r="J910" s="171">
        <v>44062</v>
      </c>
      <c r="K910" s="167">
        <v>5</v>
      </c>
      <c r="L910" s="169"/>
      <c r="M910" s="170"/>
      <c r="N910" s="171"/>
      <c r="O910" s="167"/>
      <c r="P910" s="169"/>
      <c r="Q910" s="170"/>
      <c r="R910" s="171"/>
      <c r="S910" s="167"/>
      <c r="T910" s="169"/>
      <c r="U910" s="170"/>
      <c r="V910" s="171"/>
      <c r="W910" s="167"/>
      <c r="X910" s="169"/>
      <c r="Y910" s="170"/>
      <c r="Z910" s="171"/>
      <c r="AA910" s="167"/>
      <c r="AB910" s="169"/>
      <c r="AC910" s="170"/>
      <c r="AD910" s="171"/>
      <c r="AE910" s="167"/>
      <c r="AF910" s="169"/>
      <c r="AG910" s="170"/>
      <c r="AH910" s="171"/>
      <c r="AI910" s="167"/>
      <c r="AJ910" s="169"/>
      <c r="AK910" s="170"/>
      <c r="AL910" s="171"/>
      <c r="AM910" s="167"/>
      <c r="AN910" s="169"/>
      <c r="AO910" s="170"/>
      <c r="AP910" s="171"/>
      <c r="AQ910" s="167"/>
      <c r="AR910" s="169"/>
      <c r="AS910" s="170"/>
      <c r="AT910" s="171"/>
      <c r="AU910" s="167"/>
      <c r="AV910" s="169"/>
      <c r="AW910" s="170"/>
      <c r="AX910" s="171"/>
      <c r="AY910" s="167"/>
      <c r="AZ910" s="169"/>
      <c r="BA910" s="170"/>
      <c r="BB910" s="171"/>
      <c r="BC910" s="167"/>
      <c r="BD910" s="169"/>
      <c r="BE910" s="170"/>
      <c r="BF910" s="171"/>
      <c r="BG910" s="167"/>
      <c r="BH910" s="169"/>
    </row>
    <row r="911" spans="1:60" s="172" customFormat="1" x14ac:dyDescent="0.25">
      <c r="A911" s="164">
        <v>44063</v>
      </c>
      <c r="B911" s="165">
        <v>0.375</v>
      </c>
      <c r="C911" s="144">
        <f>ABS(MAX(K911,O911,S911,W911,AA911,AE911,AI911,AM911,AQ911,AU911,AY911,BC911,BG911)/F911)</f>
        <v>5</v>
      </c>
      <c r="D911" s="191">
        <f>C911</f>
        <v>5</v>
      </c>
      <c r="E911" s="192">
        <f>SUM(K911,O911,S911,W911,AA911,AE911,AI911,AM911,AQ911,AU911,AY911,BC911,BG911)</f>
        <v>325</v>
      </c>
      <c r="F911" s="192">
        <v>5</v>
      </c>
      <c r="G911" s="168">
        <v>44063</v>
      </c>
      <c r="H911" s="169"/>
      <c r="I911" s="170">
        <v>6</v>
      </c>
      <c r="J911" s="171">
        <v>44062</v>
      </c>
      <c r="K911" s="167">
        <v>25</v>
      </c>
      <c r="L911" s="169"/>
      <c r="M911" s="170">
        <v>8</v>
      </c>
      <c r="N911" s="171">
        <v>44061</v>
      </c>
      <c r="O911" s="167">
        <v>25</v>
      </c>
      <c r="P911" s="169"/>
      <c r="Q911" s="170">
        <v>8</v>
      </c>
      <c r="R911" s="171">
        <v>44060</v>
      </c>
      <c r="S911" s="167">
        <v>25</v>
      </c>
      <c r="T911" s="169"/>
      <c r="U911" s="170">
        <v>8</v>
      </c>
      <c r="V911" s="171">
        <v>44059</v>
      </c>
      <c r="W911" s="167">
        <v>25</v>
      </c>
      <c r="X911" s="169"/>
      <c r="Y911" s="170">
        <v>5</v>
      </c>
      <c r="Z911" s="171">
        <v>44058</v>
      </c>
      <c r="AA911" s="167">
        <v>25</v>
      </c>
      <c r="AB911" s="169"/>
      <c r="AC911" s="170">
        <v>3</v>
      </c>
      <c r="AD911" s="171">
        <v>44057</v>
      </c>
      <c r="AE911" s="167">
        <v>25</v>
      </c>
      <c r="AF911" s="169"/>
      <c r="AG911" s="170">
        <v>1</v>
      </c>
      <c r="AH911" s="171">
        <v>44056</v>
      </c>
      <c r="AI911" s="167">
        <v>25</v>
      </c>
      <c r="AJ911" s="169"/>
      <c r="AK911" s="170">
        <v>1</v>
      </c>
      <c r="AL911" s="171">
        <v>44055</v>
      </c>
      <c r="AM911" s="167">
        <v>25</v>
      </c>
      <c r="AN911" s="169"/>
      <c r="AO911" s="170">
        <v>1</v>
      </c>
      <c r="AP911" s="171">
        <v>44054</v>
      </c>
      <c r="AQ911" s="167">
        <v>25</v>
      </c>
      <c r="AR911" s="169"/>
      <c r="AS911" s="170">
        <v>1</v>
      </c>
      <c r="AT911" s="171">
        <v>44053</v>
      </c>
      <c r="AU911" s="167">
        <v>25</v>
      </c>
      <c r="AV911" s="169"/>
      <c r="AW911" s="170">
        <v>1</v>
      </c>
      <c r="AX911" s="171">
        <v>44052</v>
      </c>
      <c r="AY911" s="167">
        <v>25</v>
      </c>
      <c r="AZ911" s="169"/>
      <c r="BA911" s="170">
        <v>1</v>
      </c>
      <c r="BB911" s="171">
        <v>44051</v>
      </c>
      <c r="BC911" s="167">
        <v>25</v>
      </c>
      <c r="BD911" s="169"/>
      <c r="BE911" s="170">
        <v>1</v>
      </c>
      <c r="BF911" s="171">
        <v>44050</v>
      </c>
      <c r="BG911" s="167">
        <v>25</v>
      </c>
      <c r="BH911" s="169"/>
    </row>
    <row r="912" spans="1:60" s="172" customFormat="1" x14ac:dyDescent="0.25">
      <c r="A912" s="164"/>
      <c r="B912" s="165"/>
      <c r="C912" s="144">
        <f>ABS(MAX(K912,O912,S912,W912,AA912,AE912,AI912,AM912,AQ912,AU912,AY912,BC912,BG912)/F912)</f>
        <v>1</v>
      </c>
      <c r="D912" s="191">
        <f>C912</f>
        <v>1</v>
      </c>
      <c r="E912" s="192">
        <f>SUM(K912,O912,S912,W912,AA912,AE912,AI912,AM912,AQ912,AU912,AY912,BC912,BG912)</f>
        <v>15</v>
      </c>
      <c r="F912" s="192">
        <v>5</v>
      </c>
      <c r="G912" s="168">
        <v>44063</v>
      </c>
      <c r="H912" s="169"/>
      <c r="I912" s="170">
        <v>6</v>
      </c>
      <c r="J912" s="171">
        <v>44062</v>
      </c>
      <c r="K912" s="167">
        <v>5</v>
      </c>
      <c r="L912" s="169"/>
      <c r="M912" s="170">
        <v>8</v>
      </c>
      <c r="N912" s="171">
        <v>44061</v>
      </c>
      <c r="O912" s="167">
        <v>5</v>
      </c>
      <c r="P912" s="169"/>
      <c r="Q912" s="170">
        <v>8</v>
      </c>
      <c r="R912" s="171">
        <v>44060</v>
      </c>
      <c r="S912" s="167">
        <v>5</v>
      </c>
      <c r="T912" s="169"/>
      <c r="U912" s="170"/>
      <c r="V912" s="171"/>
      <c r="W912" s="167"/>
      <c r="X912" s="169"/>
      <c r="Y912" s="170"/>
      <c r="Z912" s="171"/>
      <c r="AA912" s="167"/>
      <c r="AB912" s="169"/>
      <c r="AC912" s="170"/>
      <c r="AD912" s="171"/>
      <c r="AE912" s="167"/>
      <c r="AF912" s="169"/>
      <c r="AG912" s="170"/>
      <c r="AH912" s="171"/>
      <c r="AI912" s="167"/>
      <c r="AJ912" s="169"/>
      <c r="AK912" s="170"/>
      <c r="AL912" s="171"/>
      <c r="AM912" s="167"/>
      <c r="AN912" s="169"/>
      <c r="AO912" s="170"/>
      <c r="AP912" s="171"/>
      <c r="AQ912" s="167"/>
      <c r="AR912" s="169"/>
      <c r="AS912" s="170"/>
      <c r="AT912" s="171"/>
      <c r="AU912" s="167"/>
      <c r="AV912" s="169"/>
      <c r="AW912" s="170"/>
      <c r="AX912" s="171"/>
      <c r="AY912" s="167"/>
      <c r="AZ912" s="169"/>
      <c r="BA912" s="170"/>
      <c r="BB912" s="171"/>
      <c r="BC912" s="167"/>
      <c r="BD912" s="169"/>
      <c r="BE912" s="170"/>
      <c r="BF912" s="171"/>
      <c r="BG912" s="167"/>
      <c r="BH912" s="169"/>
    </row>
    <row r="913" spans="1:60" s="172" customFormat="1" x14ac:dyDescent="0.25">
      <c r="A913" s="164">
        <v>44063</v>
      </c>
      <c r="B913" s="165">
        <v>0.41666666666666669</v>
      </c>
      <c r="C913" s="144">
        <f>ABS(MAX(K913,O913,S913,W913,AA913,AE913,AI913,AM913,AQ913,AU913,AY913,BC913,BG913)/F913)</f>
        <v>9</v>
      </c>
      <c r="D913" s="191">
        <f>C913</f>
        <v>9</v>
      </c>
      <c r="E913" s="192">
        <f>SUM(K913,O913,S913,W913,AA913,AE913,AI913,AM913,AQ913,AU913,AY913,BC913,BG913)</f>
        <v>585</v>
      </c>
      <c r="F913" s="192">
        <v>5</v>
      </c>
      <c r="G913" s="168">
        <v>44063</v>
      </c>
      <c r="H913" s="169"/>
      <c r="I913" s="170">
        <v>6</v>
      </c>
      <c r="J913" s="171">
        <v>44062</v>
      </c>
      <c r="K913" s="167">
        <v>45</v>
      </c>
      <c r="L913" s="169"/>
      <c r="M913" s="170">
        <v>8</v>
      </c>
      <c r="N913" s="171">
        <v>44061</v>
      </c>
      <c r="O913" s="167">
        <v>45</v>
      </c>
      <c r="P913" s="169"/>
      <c r="Q913" s="170">
        <v>8</v>
      </c>
      <c r="R913" s="171">
        <v>44060</v>
      </c>
      <c r="S913" s="167">
        <v>45</v>
      </c>
      <c r="T913" s="169"/>
      <c r="U913" s="170">
        <v>8</v>
      </c>
      <c r="V913" s="171">
        <v>44059</v>
      </c>
      <c r="W913" s="167">
        <v>45</v>
      </c>
      <c r="X913" s="169"/>
      <c r="Y913" s="170">
        <v>5</v>
      </c>
      <c r="Z913" s="171">
        <v>44058</v>
      </c>
      <c r="AA913" s="167">
        <v>45</v>
      </c>
      <c r="AB913" s="169"/>
      <c r="AC913" s="170">
        <v>3</v>
      </c>
      <c r="AD913" s="171">
        <v>44057</v>
      </c>
      <c r="AE913" s="167">
        <v>45</v>
      </c>
      <c r="AF913" s="169"/>
      <c r="AG913" s="170">
        <v>1</v>
      </c>
      <c r="AH913" s="171">
        <v>44056</v>
      </c>
      <c r="AI913" s="167">
        <v>45</v>
      </c>
      <c r="AJ913" s="169"/>
      <c r="AK913" s="170">
        <v>1</v>
      </c>
      <c r="AL913" s="171">
        <v>44055</v>
      </c>
      <c r="AM913" s="167">
        <v>45</v>
      </c>
      <c r="AN913" s="169"/>
      <c r="AO913" s="170">
        <v>1</v>
      </c>
      <c r="AP913" s="171">
        <v>44054</v>
      </c>
      <c r="AQ913" s="167">
        <v>45</v>
      </c>
      <c r="AR913" s="169"/>
      <c r="AS913" s="170">
        <v>1</v>
      </c>
      <c r="AT913" s="171">
        <v>44053</v>
      </c>
      <c r="AU913" s="167">
        <v>45</v>
      </c>
      <c r="AV913" s="169"/>
      <c r="AW913" s="170">
        <v>1</v>
      </c>
      <c r="AX913" s="171">
        <v>44052</v>
      </c>
      <c r="AY913" s="167">
        <v>45</v>
      </c>
      <c r="AZ913" s="169"/>
      <c r="BA913" s="170">
        <v>1</v>
      </c>
      <c r="BB913" s="171">
        <v>44051</v>
      </c>
      <c r="BC913" s="167">
        <v>45</v>
      </c>
      <c r="BD913" s="169"/>
      <c r="BE913" s="170">
        <v>1</v>
      </c>
      <c r="BF913" s="171">
        <v>44050</v>
      </c>
      <c r="BG913" s="167">
        <v>45</v>
      </c>
      <c r="BH913" s="169"/>
    </row>
    <row r="914" spans="1:60" s="172" customFormat="1" x14ac:dyDescent="0.25">
      <c r="A914" s="164"/>
      <c r="B914" s="165"/>
      <c r="C914" s="144">
        <f>ABS(MAX(K914,O914,S914,W914,AA914,AE914,AI914,AM914,AQ914,AU914,AY914,BC914,BG914)/F914)</f>
        <v>1</v>
      </c>
      <c r="D914" s="191">
        <f>C914</f>
        <v>1</v>
      </c>
      <c r="E914" s="192">
        <f>SUM(K914,O914,S914,W914,AA914,AE914,AI914,AM914,AQ914,AU914,AY914,BC914,BG914)</f>
        <v>45</v>
      </c>
      <c r="F914" s="192">
        <v>5</v>
      </c>
      <c r="G914" s="168">
        <v>44063</v>
      </c>
      <c r="H914" s="169"/>
      <c r="I914" s="170">
        <v>6</v>
      </c>
      <c r="J914" s="171">
        <v>44062</v>
      </c>
      <c r="K914" s="167">
        <v>5</v>
      </c>
      <c r="L914" s="169"/>
      <c r="M914" s="170"/>
      <c r="N914" s="171"/>
      <c r="O914" s="167">
        <v>0</v>
      </c>
      <c r="P914" s="169"/>
      <c r="Q914" s="170"/>
      <c r="R914" s="171"/>
      <c r="S914" s="167">
        <v>0</v>
      </c>
      <c r="T914" s="169"/>
      <c r="U914" s="170"/>
      <c r="V914" s="171"/>
      <c r="W914" s="167">
        <v>0</v>
      </c>
      <c r="X914" s="169"/>
      <c r="Y914" s="170">
        <v>5</v>
      </c>
      <c r="Z914" s="171">
        <v>44058</v>
      </c>
      <c r="AA914" s="167">
        <v>5</v>
      </c>
      <c r="AB914" s="169"/>
      <c r="AC914" s="170">
        <v>3</v>
      </c>
      <c r="AD914" s="171">
        <v>44057</v>
      </c>
      <c r="AE914" s="167">
        <v>5</v>
      </c>
      <c r="AF914" s="169"/>
      <c r="AG914" s="170">
        <v>1</v>
      </c>
      <c r="AH914" s="171">
        <v>44056</v>
      </c>
      <c r="AI914" s="167">
        <v>5</v>
      </c>
      <c r="AJ914" s="169"/>
      <c r="AK914" s="170">
        <v>1</v>
      </c>
      <c r="AL914" s="171">
        <v>44055</v>
      </c>
      <c r="AM914" s="167">
        <v>5</v>
      </c>
      <c r="AN914" s="169"/>
      <c r="AO914" s="170">
        <v>1</v>
      </c>
      <c r="AP914" s="171">
        <v>44054</v>
      </c>
      <c r="AQ914" s="167">
        <v>5</v>
      </c>
      <c r="AR914" s="169"/>
      <c r="AS914" s="170">
        <v>1</v>
      </c>
      <c r="AT914" s="171">
        <v>44053</v>
      </c>
      <c r="AU914" s="167">
        <v>5</v>
      </c>
      <c r="AV914" s="169"/>
      <c r="AW914" s="170">
        <v>1</v>
      </c>
      <c r="AX914" s="171">
        <v>44052</v>
      </c>
      <c r="AY914" s="167">
        <v>5</v>
      </c>
      <c r="AZ914" s="169"/>
      <c r="BA914" s="170">
        <v>1</v>
      </c>
      <c r="BB914" s="171">
        <v>44051</v>
      </c>
      <c r="BC914" s="167">
        <v>5</v>
      </c>
      <c r="BD914" s="169"/>
      <c r="BE914" s="170"/>
      <c r="BF914" s="171"/>
      <c r="BG914" s="167"/>
      <c r="BH914" s="169"/>
    </row>
    <row r="915" spans="1:60" s="172" customFormat="1" x14ac:dyDescent="0.25">
      <c r="A915" s="164">
        <v>44063</v>
      </c>
      <c r="B915" s="165">
        <v>0.45833333333333331</v>
      </c>
      <c r="C915" s="144">
        <f t="shared" ref="C915:C923" si="158">ABS(MAX(K915,O915,S915,W915,AA915,AE915,AI915,AM915,AQ915,AU915,AY915,BC915,BG915)/F915)</f>
        <v>5</v>
      </c>
      <c r="D915" s="191">
        <f t="shared" ref="D915:D923" si="159">C915</f>
        <v>5</v>
      </c>
      <c r="E915" s="192">
        <f t="shared" ref="E915:E923" si="160">SUM(K915,O915,S915,W915,AA915,AE915,AI915,AM915,AQ915,AU915,AY915,BC915,BG915)</f>
        <v>325</v>
      </c>
      <c r="F915" s="192">
        <v>5</v>
      </c>
      <c r="G915" s="168">
        <v>44063</v>
      </c>
      <c r="H915" s="169"/>
      <c r="I915" s="170">
        <v>6</v>
      </c>
      <c r="J915" s="171">
        <v>44062</v>
      </c>
      <c r="K915" s="167">
        <v>25</v>
      </c>
      <c r="L915" s="169"/>
      <c r="M915" s="170">
        <v>8</v>
      </c>
      <c r="N915" s="171">
        <v>44061</v>
      </c>
      <c r="O915" s="167">
        <v>25</v>
      </c>
      <c r="P915" s="169"/>
      <c r="Q915" s="170">
        <v>8</v>
      </c>
      <c r="R915" s="171">
        <v>44060</v>
      </c>
      <c r="S915" s="167">
        <v>25</v>
      </c>
      <c r="T915" s="169"/>
      <c r="U915" s="170">
        <v>8</v>
      </c>
      <c r="V915" s="171">
        <v>44059</v>
      </c>
      <c r="W915" s="167">
        <v>25</v>
      </c>
      <c r="X915" s="169"/>
      <c r="Y915" s="170">
        <v>5</v>
      </c>
      <c r="Z915" s="171">
        <v>44058</v>
      </c>
      <c r="AA915" s="167">
        <v>25</v>
      </c>
      <c r="AB915" s="169"/>
      <c r="AC915" s="170">
        <v>3</v>
      </c>
      <c r="AD915" s="171">
        <v>44057</v>
      </c>
      <c r="AE915" s="167">
        <v>25</v>
      </c>
      <c r="AF915" s="169"/>
      <c r="AG915" s="170">
        <v>1</v>
      </c>
      <c r="AH915" s="171">
        <v>44056</v>
      </c>
      <c r="AI915" s="167">
        <v>25</v>
      </c>
      <c r="AJ915" s="169"/>
      <c r="AK915" s="170">
        <v>1</v>
      </c>
      <c r="AL915" s="171">
        <v>44055</v>
      </c>
      <c r="AM915" s="167">
        <v>25</v>
      </c>
      <c r="AN915" s="169"/>
      <c r="AO915" s="170">
        <v>1</v>
      </c>
      <c r="AP915" s="171">
        <v>44054</v>
      </c>
      <c r="AQ915" s="167">
        <v>25</v>
      </c>
      <c r="AR915" s="169"/>
      <c r="AS915" s="170">
        <v>1</v>
      </c>
      <c r="AT915" s="171">
        <v>44053</v>
      </c>
      <c r="AU915" s="167">
        <v>25</v>
      </c>
      <c r="AV915" s="169"/>
      <c r="AW915" s="170">
        <v>1</v>
      </c>
      <c r="AX915" s="171">
        <v>44052</v>
      </c>
      <c r="AY915" s="167">
        <v>25</v>
      </c>
      <c r="AZ915" s="169"/>
      <c r="BA915" s="170">
        <v>1</v>
      </c>
      <c r="BB915" s="171">
        <v>44051</v>
      </c>
      <c r="BC915" s="167">
        <v>25</v>
      </c>
      <c r="BD915" s="169"/>
      <c r="BE915" s="170">
        <v>1</v>
      </c>
      <c r="BF915" s="171">
        <v>44050</v>
      </c>
      <c r="BG915" s="167">
        <v>25</v>
      </c>
      <c r="BH915" s="169"/>
    </row>
    <row r="916" spans="1:60" s="172" customFormat="1" x14ac:dyDescent="0.25">
      <c r="A916" s="164"/>
      <c r="B916" s="165"/>
      <c r="C916" s="144">
        <f t="shared" si="158"/>
        <v>1</v>
      </c>
      <c r="D916" s="191">
        <f t="shared" si="159"/>
        <v>1</v>
      </c>
      <c r="E916" s="192">
        <f t="shared" si="160"/>
        <v>60</v>
      </c>
      <c r="F916" s="192">
        <v>5</v>
      </c>
      <c r="G916" s="168">
        <v>44063</v>
      </c>
      <c r="H916" s="169"/>
      <c r="I916" s="170"/>
      <c r="J916" s="171"/>
      <c r="K916" s="167">
        <v>0</v>
      </c>
      <c r="L916" s="169"/>
      <c r="M916" s="170">
        <v>8</v>
      </c>
      <c r="N916" s="171">
        <v>44061</v>
      </c>
      <c r="O916" s="167">
        <v>5</v>
      </c>
      <c r="P916" s="169"/>
      <c r="Q916" s="170">
        <v>8</v>
      </c>
      <c r="R916" s="171">
        <v>44060</v>
      </c>
      <c r="S916" s="167">
        <v>5</v>
      </c>
      <c r="T916" s="169"/>
      <c r="U916" s="170">
        <v>8</v>
      </c>
      <c r="V916" s="171">
        <v>44059</v>
      </c>
      <c r="W916" s="167">
        <v>5</v>
      </c>
      <c r="X916" s="169"/>
      <c r="Y916" s="170">
        <v>5</v>
      </c>
      <c r="Z916" s="171">
        <v>44058</v>
      </c>
      <c r="AA916" s="167">
        <v>5</v>
      </c>
      <c r="AB916" s="169"/>
      <c r="AC916" s="170">
        <v>3</v>
      </c>
      <c r="AD916" s="171">
        <v>44057</v>
      </c>
      <c r="AE916" s="167">
        <v>5</v>
      </c>
      <c r="AF916" s="169"/>
      <c r="AG916" s="170">
        <v>1</v>
      </c>
      <c r="AH916" s="171">
        <v>44056</v>
      </c>
      <c r="AI916" s="167">
        <v>5</v>
      </c>
      <c r="AJ916" s="169"/>
      <c r="AK916" s="170">
        <v>1</v>
      </c>
      <c r="AL916" s="171">
        <v>44055</v>
      </c>
      <c r="AM916" s="167">
        <v>5</v>
      </c>
      <c r="AN916" s="169"/>
      <c r="AO916" s="170">
        <v>1</v>
      </c>
      <c r="AP916" s="171">
        <v>44054</v>
      </c>
      <c r="AQ916" s="167">
        <v>5</v>
      </c>
      <c r="AR916" s="169"/>
      <c r="AS916" s="170">
        <v>1</v>
      </c>
      <c r="AT916" s="171">
        <v>44053</v>
      </c>
      <c r="AU916" s="167">
        <v>5</v>
      </c>
      <c r="AV916" s="169"/>
      <c r="AW916" s="170">
        <v>1</v>
      </c>
      <c r="AX916" s="171">
        <v>44052</v>
      </c>
      <c r="AY916" s="167">
        <v>5</v>
      </c>
      <c r="AZ916" s="169"/>
      <c r="BA916" s="170">
        <v>1</v>
      </c>
      <c r="BB916" s="171">
        <v>44051</v>
      </c>
      <c r="BC916" s="167">
        <v>5</v>
      </c>
      <c r="BD916" s="169"/>
      <c r="BE916" s="170">
        <v>1</v>
      </c>
      <c r="BF916" s="171">
        <v>44050</v>
      </c>
      <c r="BG916" s="167">
        <v>5</v>
      </c>
      <c r="BH916" s="169"/>
    </row>
    <row r="917" spans="1:60" s="172" customFormat="1" x14ac:dyDescent="0.25">
      <c r="A917" s="164">
        <v>44063</v>
      </c>
      <c r="B917" s="165">
        <v>0.5</v>
      </c>
      <c r="C917" s="144">
        <f t="shared" si="158"/>
        <v>2</v>
      </c>
      <c r="D917" s="191">
        <f t="shared" si="159"/>
        <v>2</v>
      </c>
      <c r="E917" s="192">
        <f t="shared" si="160"/>
        <v>130</v>
      </c>
      <c r="F917" s="192">
        <v>5</v>
      </c>
      <c r="G917" s="168">
        <v>44063</v>
      </c>
      <c r="H917" s="169"/>
      <c r="I917" s="170">
        <v>6</v>
      </c>
      <c r="J917" s="171">
        <v>44062</v>
      </c>
      <c r="K917" s="167">
        <v>10</v>
      </c>
      <c r="L917" s="169"/>
      <c r="M917" s="170">
        <v>8</v>
      </c>
      <c r="N917" s="171">
        <v>44061</v>
      </c>
      <c r="O917" s="167">
        <v>10</v>
      </c>
      <c r="P917" s="169"/>
      <c r="Q917" s="170">
        <v>8</v>
      </c>
      <c r="R917" s="171">
        <v>44060</v>
      </c>
      <c r="S917" s="167">
        <v>10</v>
      </c>
      <c r="T917" s="169"/>
      <c r="U917" s="170">
        <v>8</v>
      </c>
      <c r="V917" s="171">
        <v>44059</v>
      </c>
      <c r="W917" s="167">
        <v>10</v>
      </c>
      <c r="X917" s="169"/>
      <c r="Y917" s="170">
        <v>5</v>
      </c>
      <c r="Z917" s="171">
        <v>44058</v>
      </c>
      <c r="AA917" s="167">
        <v>10</v>
      </c>
      <c r="AB917" s="169"/>
      <c r="AC917" s="170">
        <v>3</v>
      </c>
      <c r="AD917" s="171">
        <v>44057</v>
      </c>
      <c r="AE917" s="167">
        <v>10</v>
      </c>
      <c r="AF917" s="169"/>
      <c r="AG917" s="170">
        <v>1</v>
      </c>
      <c r="AH917" s="171">
        <v>44056</v>
      </c>
      <c r="AI917" s="167">
        <v>10</v>
      </c>
      <c r="AJ917" s="169"/>
      <c r="AK917" s="170">
        <v>1</v>
      </c>
      <c r="AL917" s="171">
        <v>44055</v>
      </c>
      <c r="AM917" s="167">
        <v>10</v>
      </c>
      <c r="AN917" s="169"/>
      <c r="AO917" s="170">
        <v>1</v>
      </c>
      <c r="AP917" s="171">
        <v>44054</v>
      </c>
      <c r="AQ917" s="167">
        <v>10</v>
      </c>
      <c r="AR917" s="169"/>
      <c r="AS917" s="170">
        <v>1</v>
      </c>
      <c r="AT917" s="171">
        <v>44053</v>
      </c>
      <c r="AU917" s="167">
        <v>10</v>
      </c>
      <c r="AV917" s="169"/>
      <c r="AW917" s="170">
        <v>1</v>
      </c>
      <c r="AX917" s="171">
        <v>44052</v>
      </c>
      <c r="AY917" s="167">
        <v>10</v>
      </c>
      <c r="AZ917" s="169"/>
      <c r="BA917" s="170">
        <v>1</v>
      </c>
      <c r="BB917" s="171">
        <v>44051</v>
      </c>
      <c r="BC917" s="167">
        <v>10</v>
      </c>
      <c r="BD917" s="169"/>
      <c r="BE917" s="170">
        <v>1</v>
      </c>
      <c r="BF917" s="171">
        <v>44050</v>
      </c>
      <c r="BG917" s="167">
        <v>10</v>
      </c>
      <c r="BH917" s="169"/>
    </row>
    <row r="918" spans="1:60" s="172" customFormat="1" x14ac:dyDescent="0.25">
      <c r="A918" s="164"/>
      <c r="B918" s="165"/>
      <c r="C918" s="144">
        <f t="shared" si="158"/>
        <v>1</v>
      </c>
      <c r="D918" s="191">
        <f t="shared" si="159"/>
        <v>1</v>
      </c>
      <c r="E918" s="192">
        <f t="shared" si="160"/>
        <v>35</v>
      </c>
      <c r="F918" s="192">
        <v>5</v>
      </c>
      <c r="G918" s="168">
        <v>44063</v>
      </c>
      <c r="H918" s="169"/>
      <c r="I918" s="170">
        <v>6</v>
      </c>
      <c r="J918" s="171">
        <v>44062</v>
      </c>
      <c r="K918" s="167">
        <v>5</v>
      </c>
      <c r="L918" s="169"/>
      <c r="M918" s="170">
        <v>8</v>
      </c>
      <c r="N918" s="171">
        <v>44061</v>
      </c>
      <c r="O918" s="167">
        <v>5</v>
      </c>
      <c r="P918" s="169"/>
      <c r="Q918" s="170">
        <v>8</v>
      </c>
      <c r="R918" s="171">
        <v>44060</v>
      </c>
      <c r="S918" s="167">
        <v>5</v>
      </c>
      <c r="T918" s="169"/>
      <c r="U918" s="170">
        <v>8</v>
      </c>
      <c r="V918" s="171">
        <v>44059</v>
      </c>
      <c r="W918" s="167">
        <v>5</v>
      </c>
      <c r="X918" s="169"/>
      <c r="Y918" s="170"/>
      <c r="Z918" s="171"/>
      <c r="AA918" s="167">
        <v>0</v>
      </c>
      <c r="AB918" s="169"/>
      <c r="AC918" s="170"/>
      <c r="AD918" s="171"/>
      <c r="AE918" s="167">
        <v>0</v>
      </c>
      <c r="AF918" s="169"/>
      <c r="AG918" s="170"/>
      <c r="AH918" s="171"/>
      <c r="AI918" s="167">
        <v>0</v>
      </c>
      <c r="AJ918" s="169"/>
      <c r="AK918" s="170"/>
      <c r="AL918" s="171"/>
      <c r="AM918" s="167">
        <v>0</v>
      </c>
      <c r="AN918" s="169"/>
      <c r="AO918" s="170"/>
      <c r="AP918" s="171"/>
      <c r="AQ918" s="167">
        <v>0</v>
      </c>
      <c r="AR918" s="169"/>
      <c r="AS918" s="170"/>
      <c r="AT918" s="171"/>
      <c r="AU918" s="167">
        <v>0</v>
      </c>
      <c r="AV918" s="169"/>
      <c r="AW918" s="170">
        <v>1</v>
      </c>
      <c r="AX918" s="171">
        <v>44052</v>
      </c>
      <c r="AY918" s="167">
        <v>5</v>
      </c>
      <c r="AZ918" s="169"/>
      <c r="BA918" s="170">
        <v>1</v>
      </c>
      <c r="BB918" s="171">
        <v>44051</v>
      </c>
      <c r="BC918" s="167">
        <v>5</v>
      </c>
      <c r="BD918" s="169"/>
      <c r="BE918" s="170">
        <v>1</v>
      </c>
      <c r="BF918" s="171">
        <v>44050</v>
      </c>
      <c r="BG918" s="167">
        <v>5</v>
      </c>
      <c r="BH918" s="169"/>
    </row>
    <row r="919" spans="1:60" s="172" customFormat="1" x14ac:dyDescent="0.25">
      <c r="A919" s="164"/>
      <c r="B919" s="165"/>
      <c r="C919" s="144">
        <f t="shared" si="158"/>
        <v>1</v>
      </c>
      <c r="D919" s="191">
        <f t="shared" si="159"/>
        <v>1</v>
      </c>
      <c r="E919" s="192">
        <f t="shared" si="160"/>
        <v>10</v>
      </c>
      <c r="F919" s="192">
        <v>5</v>
      </c>
      <c r="G919" s="168">
        <v>44063</v>
      </c>
      <c r="H919" s="169"/>
      <c r="I919" s="170"/>
      <c r="J919" s="171"/>
      <c r="K919" s="167">
        <v>0</v>
      </c>
      <c r="L919" s="169"/>
      <c r="M919" s="170">
        <v>8</v>
      </c>
      <c r="N919" s="171">
        <v>44061</v>
      </c>
      <c r="O919" s="167">
        <v>5</v>
      </c>
      <c r="P919" s="169"/>
      <c r="Q919" s="170">
        <v>8</v>
      </c>
      <c r="R919" s="171">
        <v>44060</v>
      </c>
      <c r="S919" s="167">
        <v>5</v>
      </c>
      <c r="T919" s="169"/>
      <c r="U919" s="170"/>
      <c r="V919" s="171"/>
      <c r="W919" s="167"/>
      <c r="X919" s="169"/>
      <c r="Y919" s="170"/>
      <c r="Z919" s="171"/>
      <c r="AA919" s="167"/>
      <c r="AB919" s="169"/>
      <c r="AC919" s="170"/>
      <c r="AD919" s="171"/>
      <c r="AE919" s="167"/>
      <c r="AF919" s="169"/>
      <c r="AG919" s="170"/>
      <c r="AH919" s="171"/>
      <c r="AI919" s="167"/>
      <c r="AJ919" s="169"/>
      <c r="AK919" s="170"/>
      <c r="AL919" s="171"/>
      <c r="AM919" s="167"/>
      <c r="AN919" s="169"/>
      <c r="AO919" s="170"/>
      <c r="AP919" s="171"/>
      <c r="AQ919" s="167"/>
      <c r="AR919" s="169"/>
      <c r="AS919" s="170"/>
      <c r="AT919" s="171"/>
      <c r="AU919" s="167"/>
      <c r="AV919" s="169"/>
      <c r="AW919" s="170"/>
      <c r="AX919" s="171"/>
      <c r="AY919" s="167"/>
      <c r="AZ919" s="169"/>
      <c r="BA919" s="170"/>
      <c r="BB919" s="171"/>
      <c r="BC919" s="167"/>
      <c r="BD919" s="169"/>
      <c r="BE919" s="170"/>
      <c r="BF919" s="171"/>
      <c r="BG919" s="167"/>
      <c r="BH919" s="169"/>
    </row>
    <row r="920" spans="1:60" s="172" customFormat="1" x14ac:dyDescent="0.25">
      <c r="A920" s="164">
        <v>44063</v>
      </c>
      <c r="B920" s="165">
        <v>0.54166666666666663</v>
      </c>
      <c r="C920" s="144">
        <f t="shared" si="158"/>
        <v>2</v>
      </c>
      <c r="D920" s="191">
        <f t="shared" si="159"/>
        <v>2</v>
      </c>
      <c r="E920" s="192">
        <f t="shared" si="160"/>
        <v>130</v>
      </c>
      <c r="F920" s="192">
        <v>5</v>
      </c>
      <c r="G920" s="168">
        <v>44063</v>
      </c>
      <c r="H920" s="169"/>
      <c r="I920" s="170">
        <v>6</v>
      </c>
      <c r="J920" s="171">
        <v>44062</v>
      </c>
      <c r="K920" s="167">
        <v>10</v>
      </c>
      <c r="L920" s="169"/>
      <c r="M920" s="170">
        <v>8</v>
      </c>
      <c r="N920" s="171">
        <v>44061</v>
      </c>
      <c r="O920" s="167">
        <v>10</v>
      </c>
      <c r="P920" s="169"/>
      <c r="Q920" s="170">
        <v>8</v>
      </c>
      <c r="R920" s="171">
        <v>44060</v>
      </c>
      <c r="S920" s="167">
        <v>10</v>
      </c>
      <c r="T920" s="169"/>
      <c r="U920" s="170">
        <v>8</v>
      </c>
      <c r="V920" s="171">
        <v>44059</v>
      </c>
      <c r="W920" s="167">
        <v>10</v>
      </c>
      <c r="X920" s="169"/>
      <c r="Y920" s="170">
        <v>5</v>
      </c>
      <c r="Z920" s="171">
        <v>44058</v>
      </c>
      <c r="AA920" s="167">
        <v>10</v>
      </c>
      <c r="AB920" s="169"/>
      <c r="AC920" s="170">
        <v>3</v>
      </c>
      <c r="AD920" s="171">
        <v>44057</v>
      </c>
      <c r="AE920" s="167">
        <v>10</v>
      </c>
      <c r="AF920" s="169"/>
      <c r="AG920" s="170">
        <v>1</v>
      </c>
      <c r="AH920" s="171">
        <v>44056</v>
      </c>
      <c r="AI920" s="167">
        <v>10</v>
      </c>
      <c r="AJ920" s="169"/>
      <c r="AK920" s="170">
        <v>1</v>
      </c>
      <c r="AL920" s="171">
        <v>44055</v>
      </c>
      <c r="AM920" s="167">
        <v>10</v>
      </c>
      <c r="AN920" s="169"/>
      <c r="AO920" s="170">
        <v>1</v>
      </c>
      <c r="AP920" s="171">
        <v>44054</v>
      </c>
      <c r="AQ920" s="167">
        <v>10</v>
      </c>
      <c r="AR920" s="169"/>
      <c r="AS920" s="170">
        <v>1</v>
      </c>
      <c r="AT920" s="171">
        <v>44053</v>
      </c>
      <c r="AU920" s="167">
        <v>10</v>
      </c>
      <c r="AV920" s="169"/>
      <c r="AW920" s="170">
        <v>1</v>
      </c>
      <c r="AX920" s="171">
        <v>44052</v>
      </c>
      <c r="AY920" s="167">
        <v>10</v>
      </c>
      <c r="AZ920" s="169"/>
      <c r="BA920" s="170">
        <v>1</v>
      </c>
      <c r="BB920" s="171">
        <v>44051</v>
      </c>
      <c r="BC920" s="167">
        <v>10</v>
      </c>
      <c r="BD920" s="169"/>
      <c r="BE920" s="170">
        <v>1</v>
      </c>
      <c r="BF920" s="171">
        <v>44050</v>
      </c>
      <c r="BG920" s="167">
        <v>10</v>
      </c>
      <c r="BH920" s="169"/>
    </row>
    <row r="921" spans="1:60" s="172" customFormat="1" x14ac:dyDescent="0.25">
      <c r="A921" s="164"/>
      <c r="B921" s="165"/>
      <c r="C921" s="144">
        <f t="shared" si="158"/>
        <v>1</v>
      </c>
      <c r="D921" s="191">
        <f t="shared" si="159"/>
        <v>1</v>
      </c>
      <c r="E921" s="192">
        <f t="shared" si="160"/>
        <v>15</v>
      </c>
      <c r="F921" s="192">
        <v>5</v>
      </c>
      <c r="G921" s="168">
        <v>44063</v>
      </c>
      <c r="H921" s="169"/>
      <c r="I921" s="170"/>
      <c r="J921" s="171"/>
      <c r="K921" s="167">
        <v>0</v>
      </c>
      <c r="L921" s="169"/>
      <c r="M921" s="170">
        <v>8</v>
      </c>
      <c r="N921" s="171">
        <v>44061</v>
      </c>
      <c r="O921" s="167">
        <v>5</v>
      </c>
      <c r="P921" s="169"/>
      <c r="Q921" s="170">
        <v>8</v>
      </c>
      <c r="R921" s="171">
        <v>44060</v>
      </c>
      <c r="S921" s="167">
        <v>5</v>
      </c>
      <c r="T921" s="169"/>
      <c r="U921" s="170">
        <v>8</v>
      </c>
      <c r="V921" s="171">
        <v>44059</v>
      </c>
      <c r="W921" s="167">
        <v>5</v>
      </c>
      <c r="X921" s="169"/>
      <c r="Y921" s="170"/>
      <c r="Z921" s="171"/>
      <c r="AA921" s="167"/>
      <c r="AB921" s="169"/>
      <c r="AC921" s="170"/>
      <c r="AD921" s="171"/>
      <c r="AE921" s="167"/>
      <c r="AF921" s="169"/>
      <c r="AG921" s="170"/>
      <c r="AH921" s="171"/>
      <c r="AI921" s="167"/>
      <c r="AJ921" s="169"/>
      <c r="AK921" s="170"/>
      <c r="AL921" s="171"/>
      <c r="AM921" s="167"/>
      <c r="AN921" s="169"/>
      <c r="AO921" s="170"/>
      <c r="AP921" s="171"/>
      <c r="AQ921" s="167"/>
      <c r="AR921" s="169"/>
      <c r="AS921" s="170"/>
      <c r="AT921" s="171"/>
      <c r="AU921" s="167"/>
      <c r="AV921" s="169"/>
      <c r="AW921" s="170"/>
      <c r="AX921" s="171"/>
      <c r="AY921" s="167"/>
      <c r="AZ921" s="169"/>
      <c r="BA921" s="170"/>
      <c r="BB921" s="171"/>
      <c r="BC921" s="167"/>
      <c r="BD921" s="169"/>
      <c r="BE921" s="170"/>
      <c r="BF921" s="171"/>
      <c r="BG921" s="167"/>
      <c r="BH921" s="169"/>
    </row>
    <row r="922" spans="1:60" s="172" customFormat="1" x14ac:dyDescent="0.25">
      <c r="A922" s="164"/>
      <c r="B922" s="165"/>
      <c r="C922" s="144">
        <f t="shared" si="158"/>
        <v>1</v>
      </c>
      <c r="D922" s="191">
        <f t="shared" si="159"/>
        <v>1</v>
      </c>
      <c r="E922" s="192">
        <f t="shared" si="160"/>
        <v>35</v>
      </c>
      <c r="F922" s="192">
        <v>5</v>
      </c>
      <c r="G922" s="168">
        <v>44063</v>
      </c>
      <c r="H922" s="169"/>
      <c r="I922" s="170">
        <v>6</v>
      </c>
      <c r="J922" s="171">
        <v>44062</v>
      </c>
      <c r="K922" s="167">
        <v>5</v>
      </c>
      <c r="L922" s="169"/>
      <c r="M922" s="170">
        <v>8</v>
      </c>
      <c r="N922" s="171">
        <v>44061</v>
      </c>
      <c r="O922" s="167">
        <v>5</v>
      </c>
      <c r="P922" s="169"/>
      <c r="Q922" s="170">
        <v>8</v>
      </c>
      <c r="R922" s="171">
        <v>44060</v>
      </c>
      <c r="S922" s="167">
        <v>5</v>
      </c>
      <c r="T922" s="169"/>
      <c r="U922" s="170">
        <v>8</v>
      </c>
      <c r="V922" s="171">
        <v>44059</v>
      </c>
      <c r="W922" s="167">
        <v>5</v>
      </c>
      <c r="X922" s="169"/>
      <c r="Y922" s="170">
        <v>5</v>
      </c>
      <c r="Z922" s="171">
        <v>44058</v>
      </c>
      <c r="AA922" s="167">
        <v>5</v>
      </c>
      <c r="AB922" s="169"/>
      <c r="AC922" s="170">
        <v>3</v>
      </c>
      <c r="AD922" s="171">
        <v>44057</v>
      </c>
      <c r="AE922" s="167">
        <v>5</v>
      </c>
      <c r="AF922" s="169"/>
      <c r="AG922" s="170">
        <v>1</v>
      </c>
      <c r="AH922" s="171">
        <v>44056</v>
      </c>
      <c r="AI922" s="167">
        <v>5</v>
      </c>
      <c r="AJ922" s="169"/>
      <c r="AK922" s="170"/>
      <c r="AL922" s="171"/>
      <c r="AM922" s="167"/>
      <c r="AN922" s="169"/>
      <c r="AO922" s="170"/>
      <c r="AP922" s="171"/>
      <c r="AQ922" s="167"/>
      <c r="AR922" s="169"/>
      <c r="AS922" s="170"/>
      <c r="AT922" s="171"/>
      <c r="AU922" s="167"/>
      <c r="AV922" s="169"/>
      <c r="AW922" s="170"/>
      <c r="AX922" s="171"/>
      <c r="AY922" s="167"/>
      <c r="AZ922" s="169"/>
      <c r="BA922" s="170"/>
      <c r="BB922" s="171"/>
      <c r="BC922" s="167"/>
      <c r="BD922" s="169"/>
      <c r="BE922" s="170"/>
      <c r="BF922" s="171"/>
      <c r="BG922" s="167"/>
      <c r="BH922" s="169"/>
    </row>
    <row r="923" spans="1:60" s="172" customFormat="1" x14ac:dyDescent="0.25">
      <c r="A923" s="164"/>
      <c r="B923" s="165"/>
      <c r="C923" s="144">
        <f t="shared" si="158"/>
        <v>1</v>
      </c>
      <c r="D923" s="191">
        <f t="shared" si="159"/>
        <v>1</v>
      </c>
      <c r="E923" s="192">
        <f t="shared" si="160"/>
        <v>55</v>
      </c>
      <c r="F923" s="192">
        <v>5</v>
      </c>
      <c r="G923" s="168">
        <v>44063</v>
      </c>
      <c r="H923" s="169"/>
      <c r="I923" s="170">
        <v>6</v>
      </c>
      <c r="J923" s="171">
        <v>44062</v>
      </c>
      <c r="K923" s="167">
        <v>5</v>
      </c>
      <c r="L923" s="169"/>
      <c r="M923" s="170">
        <v>8</v>
      </c>
      <c r="N923" s="171">
        <v>44061</v>
      </c>
      <c r="O923" s="167">
        <v>5</v>
      </c>
      <c r="P923" s="169"/>
      <c r="Q923" s="170"/>
      <c r="R923" s="171"/>
      <c r="S923" s="167">
        <v>0</v>
      </c>
      <c r="T923" s="169"/>
      <c r="U923" s="170">
        <v>8</v>
      </c>
      <c r="V923" s="171">
        <v>44059</v>
      </c>
      <c r="W923" s="167">
        <v>5</v>
      </c>
      <c r="X923" s="169"/>
      <c r="Y923" s="170">
        <v>5</v>
      </c>
      <c r="Z923" s="171">
        <v>44058</v>
      </c>
      <c r="AA923" s="167">
        <v>5</v>
      </c>
      <c r="AB923" s="169"/>
      <c r="AC923" s="170">
        <v>3</v>
      </c>
      <c r="AD923" s="171">
        <v>44057</v>
      </c>
      <c r="AE923" s="167">
        <v>5</v>
      </c>
      <c r="AF923" s="169"/>
      <c r="AG923" s="170">
        <v>1</v>
      </c>
      <c r="AH923" s="171">
        <v>44056</v>
      </c>
      <c r="AI923" s="167">
        <v>5</v>
      </c>
      <c r="AJ923" s="169"/>
      <c r="AK923" s="170">
        <v>1</v>
      </c>
      <c r="AL923" s="171">
        <v>44055</v>
      </c>
      <c r="AM923" s="167">
        <v>5</v>
      </c>
      <c r="AN923" s="169"/>
      <c r="AO923" s="170">
        <v>1</v>
      </c>
      <c r="AP923" s="171">
        <v>44054</v>
      </c>
      <c r="AQ923" s="167">
        <v>5</v>
      </c>
      <c r="AR923" s="169"/>
      <c r="AS923" s="170">
        <v>1</v>
      </c>
      <c r="AT923" s="171">
        <v>44053</v>
      </c>
      <c r="AU923" s="167">
        <v>5</v>
      </c>
      <c r="AV923" s="169"/>
      <c r="AW923" s="170">
        <v>1</v>
      </c>
      <c r="AX923" s="171">
        <v>44052</v>
      </c>
      <c r="AY923" s="167">
        <v>5</v>
      </c>
      <c r="AZ923" s="169"/>
      <c r="BA923" s="170">
        <v>1</v>
      </c>
      <c r="BB923" s="171">
        <v>44051</v>
      </c>
      <c r="BC923" s="167">
        <v>5</v>
      </c>
      <c r="BD923" s="169"/>
      <c r="BE923" s="170"/>
      <c r="BF923" s="171"/>
      <c r="BG923" s="167"/>
      <c r="BH923" s="169"/>
    </row>
    <row r="924" spans="1:60" s="172" customFormat="1" x14ac:dyDescent="0.25">
      <c r="A924" s="164">
        <v>44063</v>
      </c>
      <c r="B924" s="165">
        <v>0.58333333333333337</v>
      </c>
      <c r="C924" s="144">
        <f t="shared" ref="C924:C932" si="161">ABS(MAX(K924,O924,S924,W924,AA924,AE924,AI924,AM924,AQ924,AU924,AY924,BC924,BG924)/F924)</f>
        <v>5</v>
      </c>
      <c r="D924" s="191">
        <f t="shared" ref="D924:D932" si="162">C924</f>
        <v>5</v>
      </c>
      <c r="E924" s="192">
        <f t="shared" ref="E924:E932" si="163">SUM(K924,O924,S924,W924,AA924,AE924,AI924,AM924,AQ924,AU924,AY924,BC924,BG924)</f>
        <v>325</v>
      </c>
      <c r="F924" s="192">
        <v>5</v>
      </c>
      <c r="G924" s="168">
        <v>44063</v>
      </c>
      <c r="H924" s="169"/>
      <c r="I924" s="170">
        <v>6</v>
      </c>
      <c r="J924" s="171">
        <v>44062</v>
      </c>
      <c r="K924" s="167">
        <v>25</v>
      </c>
      <c r="L924" s="169"/>
      <c r="M924" s="170">
        <v>8</v>
      </c>
      <c r="N924" s="171">
        <v>44061</v>
      </c>
      <c r="O924" s="167">
        <v>25</v>
      </c>
      <c r="P924" s="169"/>
      <c r="Q924" s="170">
        <v>8</v>
      </c>
      <c r="R924" s="171">
        <v>44060</v>
      </c>
      <c r="S924" s="167">
        <v>25</v>
      </c>
      <c r="T924" s="169"/>
      <c r="U924" s="170">
        <v>8</v>
      </c>
      <c r="V924" s="171">
        <v>44059</v>
      </c>
      <c r="W924" s="167">
        <v>25</v>
      </c>
      <c r="X924" s="169"/>
      <c r="Y924" s="170">
        <v>5</v>
      </c>
      <c r="Z924" s="171">
        <v>44058</v>
      </c>
      <c r="AA924" s="167">
        <v>25</v>
      </c>
      <c r="AB924" s="169"/>
      <c r="AC924" s="170">
        <v>3</v>
      </c>
      <c r="AD924" s="171">
        <v>44057</v>
      </c>
      <c r="AE924" s="167">
        <v>25</v>
      </c>
      <c r="AF924" s="169"/>
      <c r="AG924" s="170">
        <v>1</v>
      </c>
      <c r="AH924" s="171">
        <v>44056</v>
      </c>
      <c r="AI924" s="167">
        <v>25</v>
      </c>
      <c r="AJ924" s="169"/>
      <c r="AK924" s="170">
        <v>1</v>
      </c>
      <c r="AL924" s="171">
        <v>44055</v>
      </c>
      <c r="AM924" s="167">
        <v>25</v>
      </c>
      <c r="AN924" s="169"/>
      <c r="AO924" s="170">
        <v>1</v>
      </c>
      <c r="AP924" s="171">
        <v>44054</v>
      </c>
      <c r="AQ924" s="167">
        <v>25</v>
      </c>
      <c r="AR924" s="169"/>
      <c r="AS924" s="170">
        <v>1</v>
      </c>
      <c r="AT924" s="171">
        <v>44053</v>
      </c>
      <c r="AU924" s="167">
        <v>25</v>
      </c>
      <c r="AV924" s="169"/>
      <c r="AW924" s="170">
        <v>1</v>
      </c>
      <c r="AX924" s="171">
        <v>44052</v>
      </c>
      <c r="AY924" s="167">
        <v>25</v>
      </c>
      <c r="AZ924" s="169"/>
      <c r="BA924" s="170">
        <v>1</v>
      </c>
      <c r="BB924" s="171">
        <v>44051</v>
      </c>
      <c r="BC924" s="167">
        <v>25</v>
      </c>
      <c r="BD924" s="169"/>
      <c r="BE924" s="170">
        <v>1</v>
      </c>
      <c r="BF924" s="171">
        <v>44050</v>
      </c>
      <c r="BG924" s="167">
        <v>25</v>
      </c>
      <c r="BH924" s="169"/>
    </row>
    <row r="925" spans="1:60" s="172" customFormat="1" x14ac:dyDescent="0.25">
      <c r="A925" s="164"/>
      <c r="B925" s="165"/>
      <c r="C925" s="144">
        <f t="shared" si="161"/>
        <v>1</v>
      </c>
      <c r="D925" s="191">
        <f t="shared" si="162"/>
        <v>1</v>
      </c>
      <c r="E925" s="192">
        <f t="shared" si="163"/>
        <v>60</v>
      </c>
      <c r="F925" s="192">
        <v>5</v>
      </c>
      <c r="G925" s="168">
        <v>44063</v>
      </c>
      <c r="H925" s="169"/>
      <c r="I925" s="170">
        <v>6</v>
      </c>
      <c r="J925" s="171">
        <v>44062</v>
      </c>
      <c r="K925" s="167">
        <v>5</v>
      </c>
      <c r="L925" s="169"/>
      <c r="M925" s="170">
        <v>8</v>
      </c>
      <c r="N925" s="171">
        <v>44061</v>
      </c>
      <c r="O925" s="167">
        <v>5</v>
      </c>
      <c r="P925" s="169"/>
      <c r="Q925" s="170">
        <v>8</v>
      </c>
      <c r="R925" s="171">
        <v>44060</v>
      </c>
      <c r="S925" s="167">
        <v>5</v>
      </c>
      <c r="T925" s="169"/>
      <c r="U925" s="170">
        <v>8</v>
      </c>
      <c r="V925" s="171">
        <v>44059</v>
      </c>
      <c r="W925" s="167">
        <v>5</v>
      </c>
      <c r="X925" s="169"/>
      <c r="Y925" s="170">
        <v>5</v>
      </c>
      <c r="Z925" s="171">
        <v>44058</v>
      </c>
      <c r="AA925" s="167">
        <v>5</v>
      </c>
      <c r="AB925" s="169"/>
      <c r="AC925" s="170">
        <v>3</v>
      </c>
      <c r="AD925" s="171">
        <v>44057</v>
      </c>
      <c r="AE925" s="167">
        <v>5</v>
      </c>
      <c r="AF925" s="169"/>
      <c r="AG925" s="170"/>
      <c r="AH925" s="171"/>
      <c r="AI925" s="167">
        <v>0</v>
      </c>
      <c r="AJ925" s="169"/>
      <c r="AK925" s="170">
        <v>1</v>
      </c>
      <c r="AL925" s="171">
        <v>44055</v>
      </c>
      <c r="AM925" s="167">
        <v>5</v>
      </c>
      <c r="AN925" s="169"/>
      <c r="AO925" s="170">
        <v>1</v>
      </c>
      <c r="AP925" s="171">
        <v>44054</v>
      </c>
      <c r="AQ925" s="167">
        <v>5</v>
      </c>
      <c r="AR925" s="169"/>
      <c r="AS925" s="170">
        <v>1</v>
      </c>
      <c r="AT925" s="171">
        <v>44053</v>
      </c>
      <c r="AU925" s="167">
        <v>5</v>
      </c>
      <c r="AV925" s="169"/>
      <c r="AW925" s="170">
        <v>1</v>
      </c>
      <c r="AX925" s="171">
        <v>44052</v>
      </c>
      <c r="AY925" s="167">
        <v>5</v>
      </c>
      <c r="AZ925" s="169"/>
      <c r="BA925" s="170">
        <v>1</v>
      </c>
      <c r="BB925" s="171">
        <v>44051</v>
      </c>
      <c r="BC925" s="167">
        <v>5</v>
      </c>
      <c r="BD925" s="169"/>
      <c r="BE925" s="170">
        <v>1</v>
      </c>
      <c r="BF925" s="171">
        <v>44050</v>
      </c>
      <c r="BG925" s="167">
        <v>5</v>
      </c>
      <c r="BH925" s="169"/>
    </row>
    <row r="926" spans="1:60" s="172" customFormat="1" x14ac:dyDescent="0.25">
      <c r="A926" s="164"/>
      <c r="B926" s="165"/>
      <c r="C926" s="144">
        <f t="shared" si="161"/>
        <v>1</v>
      </c>
      <c r="D926" s="191">
        <f t="shared" si="162"/>
        <v>1</v>
      </c>
      <c r="E926" s="192">
        <f t="shared" si="163"/>
        <v>30</v>
      </c>
      <c r="F926" s="192">
        <v>5</v>
      </c>
      <c r="G926" s="168">
        <v>44063</v>
      </c>
      <c r="H926" s="169"/>
      <c r="I926" s="170">
        <v>6</v>
      </c>
      <c r="J926" s="171">
        <v>44062</v>
      </c>
      <c r="K926" s="167">
        <v>5</v>
      </c>
      <c r="L926" s="169"/>
      <c r="M926" s="170">
        <v>8</v>
      </c>
      <c r="N926" s="171">
        <v>44061</v>
      </c>
      <c r="O926" s="167">
        <v>5</v>
      </c>
      <c r="P926" s="169"/>
      <c r="Q926" s="170">
        <v>8</v>
      </c>
      <c r="R926" s="171">
        <v>44060</v>
      </c>
      <c r="S926" s="167">
        <v>5</v>
      </c>
      <c r="T926" s="169"/>
      <c r="U926" s="170">
        <v>8</v>
      </c>
      <c r="V926" s="171">
        <v>44059</v>
      </c>
      <c r="W926" s="167">
        <v>5</v>
      </c>
      <c r="X926" s="169"/>
      <c r="Y926" s="170"/>
      <c r="Z926" s="171"/>
      <c r="AA926" s="167">
        <v>0</v>
      </c>
      <c r="AB926" s="169"/>
      <c r="AC926" s="170">
        <v>3</v>
      </c>
      <c r="AD926" s="171">
        <v>44057</v>
      </c>
      <c r="AE926" s="167">
        <v>5</v>
      </c>
      <c r="AF926" s="169"/>
      <c r="AG926" s="170">
        <v>1</v>
      </c>
      <c r="AH926" s="171">
        <v>44056</v>
      </c>
      <c r="AI926" s="167">
        <v>5</v>
      </c>
      <c r="AJ926" s="169"/>
      <c r="AK926" s="170"/>
      <c r="AL926" s="171"/>
      <c r="AM926" s="167"/>
      <c r="AN926" s="169"/>
      <c r="AO926" s="170"/>
      <c r="AP926" s="171"/>
      <c r="AQ926" s="167"/>
      <c r="AR926" s="169"/>
      <c r="AS926" s="170"/>
      <c r="AT926" s="171"/>
      <c r="AU926" s="167"/>
      <c r="AV926" s="169"/>
      <c r="AW926" s="170"/>
      <c r="AX926" s="171"/>
      <c r="AY926" s="167"/>
      <c r="AZ926" s="169"/>
      <c r="BA926" s="170"/>
      <c r="BB926" s="171"/>
      <c r="BC926" s="167"/>
      <c r="BD926" s="169"/>
      <c r="BE926" s="170"/>
      <c r="BF926" s="171"/>
      <c r="BG926" s="167"/>
      <c r="BH926" s="169"/>
    </row>
    <row r="927" spans="1:60" s="172" customFormat="1" x14ac:dyDescent="0.25">
      <c r="A927" s="164"/>
      <c r="B927" s="165"/>
      <c r="C927" s="144">
        <f t="shared" si="161"/>
        <v>1</v>
      </c>
      <c r="D927" s="191">
        <f t="shared" si="162"/>
        <v>1</v>
      </c>
      <c r="E927" s="192">
        <f t="shared" si="163"/>
        <v>20</v>
      </c>
      <c r="F927" s="192">
        <v>5</v>
      </c>
      <c r="G927" s="168">
        <v>44063</v>
      </c>
      <c r="H927" s="169"/>
      <c r="I927" s="170">
        <v>6</v>
      </c>
      <c r="J927" s="171">
        <v>44062</v>
      </c>
      <c r="K927" s="167">
        <v>5</v>
      </c>
      <c r="L927" s="169"/>
      <c r="M927" s="170">
        <v>8</v>
      </c>
      <c r="N927" s="171">
        <v>44061</v>
      </c>
      <c r="O927" s="167">
        <v>5</v>
      </c>
      <c r="P927" s="169"/>
      <c r="Q927" s="170">
        <v>8</v>
      </c>
      <c r="R927" s="171">
        <v>44060</v>
      </c>
      <c r="S927" s="167">
        <v>5</v>
      </c>
      <c r="T927" s="169"/>
      <c r="U927" s="170">
        <v>8</v>
      </c>
      <c r="V927" s="171">
        <v>44059</v>
      </c>
      <c r="W927" s="167">
        <v>5</v>
      </c>
      <c r="X927" s="169"/>
      <c r="Y927" s="170"/>
      <c r="Z927" s="171"/>
      <c r="AA927" s="167"/>
      <c r="AB927" s="169"/>
      <c r="AC927" s="170"/>
      <c r="AD927" s="171"/>
      <c r="AE927" s="167"/>
      <c r="AF927" s="169"/>
      <c r="AG927" s="170"/>
      <c r="AH927" s="171"/>
      <c r="AI927" s="167"/>
      <c r="AJ927" s="169"/>
      <c r="AK927" s="170"/>
      <c r="AL927" s="171"/>
      <c r="AM927" s="167"/>
      <c r="AN927" s="169"/>
      <c r="AO927" s="170"/>
      <c r="AP927" s="171"/>
      <c r="AQ927" s="167"/>
      <c r="AR927" s="169"/>
      <c r="AS927" s="170"/>
      <c r="AT927" s="171"/>
      <c r="AU927" s="167"/>
      <c r="AV927" s="169"/>
      <c r="AW927" s="170"/>
      <c r="AX927" s="171"/>
      <c r="AY927" s="167"/>
      <c r="AZ927" s="169"/>
      <c r="BA927" s="170"/>
      <c r="BB927" s="171"/>
      <c r="BC927" s="167"/>
      <c r="BD927" s="169"/>
      <c r="BE927" s="170"/>
      <c r="BF927" s="171"/>
      <c r="BG927" s="167"/>
      <c r="BH927" s="169"/>
    </row>
    <row r="928" spans="1:60" s="172" customFormat="1" x14ac:dyDescent="0.25">
      <c r="A928" s="164"/>
      <c r="B928" s="165"/>
      <c r="C928" s="144">
        <f t="shared" si="161"/>
        <v>1</v>
      </c>
      <c r="D928" s="191">
        <f t="shared" si="162"/>
        <v>1</v>
      </c>
      <c r="E928" s="192">
        <f t="shared" si="163"/>
        <v>10</v>
      </c>
      <c r="F928" s="192">
        <v>5</v>
      </c>
      <c r="G928" s="168">
        <v>44063</v>
      </c>
      <c r="H928" s="169"/>
      <c r="I928" s="170">
        <v>6</v>
      </c>
      <c r="J928" s="171">
        <v>44062</v>
      </c>
      <c r="K928" s="167">
        <v>5</v>
      </c>
      <c r="L928" s="169"/>
      <c r="M928" s="170"/>
      <c r="N928" s="171"/>
      <c r="O928" s="167">
        <v>0</v>
      </c>
      <c r="P928" s="169"/>
      <c r="Q928" s="170"/>
      <c r="R928" s="171"/>
      <c r="S928" s="167">
        <v>0</v>
      </c>
      <c r="T928" s="169"/>
      <c r="U928" s="170"/>
      <c r="V928" s="171"/>
      <c r="W928" s="167">
        <v>0</v>
      </c>
      <c r="X928" s="169"/>
      <c r="Y928" s="170">
        <v>5</v>
      </c>
      <c r="Z928" s="171">
        <v>44058</v>
      </c>
      <c r="AA928" s="167">
        <v>5</v>
      </c>
      <c r="AB928" s="169"/>
      <c r="AC928" s="170"/>
      <c r="AD928" s="171"/>
      <c r="AE928" s="167"/>
      <c r="AF928" s="169"/>
      <c r="AG928" s="170"/>
      <c r="AH928" s="171"/>
      <c r="AI928" s="167"/>
      <c r="AJ928" s="169"/>
      <c r="AK928" s="170"/>
      <c r="AL928" s="171"/>
      <c r="AM928" s="167"/>
      <c r="AN928" s="169"/>
      <c r="AO928" s="170"/>
      <c r="AP928" s="171"/>
      <c r="AQ928" s="167"/>
      <c r="AR928" s="169"/>
      <c r="AS928" s="170"/>
      <c r="AT928" s="171"/>
      <c r="AU928" s="167"/>
      <c r="AV928" s="169"/>
      <c r="AW928" s="170"/>
      <c r="AX928" s="171"/>
      <c r="AY928" s="167"/>
      <c r="AZ928" s="169"/>
      <c r="BA928" s="170"/>
      <c r="BB928" s="171"/>
      <c r="BC928" s="167"/>
      <c r="BD928" s="169"/>
      <c r="BE928" s="170"/>
      <c r="BF928" s="171"/>
      <c r="BG928" s="167"/>
      <c r="BH928" s="169"/>
    </row>
    <row r="929" spans="1:60" s="172" customFormat="1" x14ac:dyDescent="0.25">
      <c r="A929" s="164">
        <v>44063</v>
      </c>
      <c r="B929" s="165">
        <v>0.625</v>
      </c>
      <c r="C929" s="144">
        <f t="shared" si="161"/>
        <v>5</v>
      </c>
      <c r="D929" s="191">
        <f t="shared" si="162"/>
        <v>5</v>
      </c>
      <c r="E929" s="192">
        <f t="shared" si="163"/>
        <v>325</v>
      </c>
      <c r="F929" s="192">
        <v>5</v>
      </c>
      <c r="G929" s="168">
        <v>44063</v>
      </c>
      <c r="H929" s="169"/>
      <c r="I929" s="170">
        <v>6</v>
      </c>
      <c r="J929" s="171">
        <v>44062</v>
      </c>
      <c r="K929" s="167">
        <v>25</v>
      </c>
      <c r="L929" s="169"/>
      <c r="M929" s="170">
        <v>8</v>
      </c>
      <c r="N929" s="171">
        <v>44061</v>
      </c>
      <c r="O929" s="167">
        <v>25</v>
      </c>
      <c r="P929" s="169"/>
      <c r="Q929" s="170">
        <v>8</v>
      </c>
      <c r="R929" s="171">
        <v>44060</v>
      </c>
      <c r="S929" s="167">
        <v>25</v>
      </c>
      <c r="T929" s="169"/>
      <c r="U929" s="170">
        <v>8</v>
      </c>
      <c r="V929" s="171">
        <v>44059</v>
      </c>
      <c r="W929" s="167">
        <v>25</v>
      </c>
      <c r="X929" s="169"/>
      <c r="Y929" s="170">
        <v>5</v>
      </c>
      <c r="Z929" s="171">
        <v>44058</v>
      </c>
      <c r="AA929" s="167">
        <v>25</v>
      </c>
      <c r="AB929" s="169"/>
      <c r="AC929" s="170">
        <v>3</v>
      </c>
      <c r="AD929" s="171">
        <v>44057</v>
      </c>
      <c r="AE929" s="167">
        <v>25</v>
      </c>
      <c r="AF929" s="169"/>
      <c r="AG929" s="170">
        <v>1</v>
      </c>
      <c r="AH929" s="171">
        <v>44056</v>
      </c>
      <c r="AI929" s="167">
        <v>25</v>
      </c>
      <c r="AJ929" s="169"/>
      <c r="AK929" s="170">
        <v>1</v>
      </c>
      <c r="AL929" s="171">
        <v>44055</v>
      </c>
      <c r="AM929" s="167">
        <v>25</v>
      </c>
      <c r="AN929" s="169"/>
      <c r="AO929" s="170">
        <v>1</v>
      </c>
      <c r="AP929" s="171">
        <v>44054</v>
      </c>
      <c r="AQ929" s="167">
        <v>25</v>
      </c>
      <c r="AR929" s="169"/>
      <c r="AS929" s="170">
        <v>1</v>
      </c>
      <c r="AT929" s="171">
        <v>44053</v>
      </c>
      <c r="AU929" s="167">
        <v>25</v>
      </c>
      <c r="AV929" s="169"/>
      <c r="AW929" s="170">
        <v>1</v>
      </c>
      <c r="AX929" s="171">
        <v>44052</v>
      </c>
      <c r="AY929" s="167">
        <v>25</v>
      </c>
      <c r="AZ929" s="169"/>
      <c r="BA929" s="170">
        <v>1</v>
      </c>
      <c r="BB929" s="171">
        <v>44051</v>
      </c>
      <c r="BC929" s="167">
        <v>25</v>
      </c>
      <c r="BD929" s="169"/>
      <c r="BE929" s="170">
        <v>1</v>
      </c>
      <c r="BF929" s="171">
        <v>44050</v>
      </c>
      <c r="BG929" s="167">
        <v>25</v>
      </c>
      <c r="BH929" s="169"/>
    </row>
    <row r="930" spans="1:60" s="172" customFormat="1" x14ac:dyDescent="0.25">
      <c r="A930" s="164"/>
      <c r="B930" s="165"/>
      <c r="C930" s="144">
        <f t="shared" si="161"/>
        <v>1</v>
      </c>
      <c r="D930" s="191">
        <f t="shared" si="162"/>
        <v>1</v>
      </c>
      <c r="E930" s="192">
        <f t="shared" si="163"/>
        <v>50</v>
      </c>
      <c r="F930" s="192">
        <v>5</v>
      </c>
      <c r="G930" s="168">
        <v>44063</v>
      </c>
      <c r="H930" s="169"/>
      <c r="I930" s="170">
        <v>6</v>
      </c>
      <c r="J930" s="171">
        <v>44062</v>
      </c>
      <c r="K930" s="167">
        <v>5</v>
      </c>
      <c r="L930" s="169"/>
      <c r="M930" s="170">
        <v>8</v>
      </c>
      <c r="N930" s="171">
        <v>44061</v>
      </c>
      <c r="O930" s="167">
        <v>5</v>
      </c>
      <c r="P930" s="169"/>
      <c r="Q930" s="170">
        <v>8</v>
      </c>
      <c r="R930" s="171">
        <v>44060</v>
      </c>
      <c r="S930" s="167">
        <v>5</v>
      </c>
      <c r="T930" s="169"/>
      <c r="U930" s="170">
        <v>8</v>
      </c>
      <c r="V930" s="171">
        <v>44059</v>
      </c>
      <c r="W930" s="167">
        <v>5</v>
      </c>
      <c r="X930" s="169"/>
      <c r="Y930" s="170">
        <v>5</v>
      </c>
      <c r="Z930" s="171">
        <v>44058</v>
      </c>
      <c r="AA930" s="167">
        <v>5</v>
      </c>
      <c r="AB930" s="169"/>
      <c r="AC930" s="170">
        <v>3</v>
      </c>
      <c r="AD930" s="171">
        <v>44057</v>
      </c>
      <c r="AE930" s="167">
        <v>5</v>
      </c>
      <c r="AF930" s="169"/>
      <c r="AG930" s="170">
        <v>1</v>
      </c>
      <c r="AH930" s="171">
        <v>44056</v>
      </c>
      <c r="AI930" s="167">
        <v>5</v>
      </c>
      <c r="AJ930" s="169"/>
      <c r="AK930" s="170">
        <v>1</v>
      </c>
      <c r="AL930" s="171">
        <v>44055</v>
      </c>
      <c r="AM930" s="167">
        <v>5</v>
      </c>
      <c r="AN930" s="169"/>
      <c r="AO930" s="170"/>
      <c r="AP930" s="171"/>
      <c r="AQ930" s="167">
        <v>0</v>
      </c>
      <c r="AR930" s="169"/>
      <c r="AS930" s="170"/>
      <c r="AT930" s="171"/>
      <c r="AU930" s="167">
        <v>0</v>
      </c>
      <c r="AV930" s="169"/>
      <c r="AW930" s="170">
        <v>1</v>
      </c>
      <c r="AX930" s="171">
        <v>44052</v>
      </c>
      <c r="AY930" s="167">
        <v>5</v>
      </c>
      <c r="AZ930" s="169"/>
      <c r="BA930" s="170">
        <v>1</v>
      </c>
      <c r="BB930" s="171">
        <v>44051</v>
      </c>
      <c r="BC930" s="167">
        <v>5</v>
      </c>
      <c r="BD930" s="169"/>
      <c r="BE930" s="170"/>
      <c r="BF930" s="171"/>
      <c r="BG930" s="167"/>
      <c r="BH930" s="169"/>
    </row>
    <row r="931" spans="1:60" s="172" customFormat="1" x14ac:dyDescent="0.25">
      <c r="A931" s="164"/>
      <c r="B931" s="165"/>
      <c r="C931" s="144">
        <f t="shared" si="161"/>
        <v>1</v>
      </c>
      <c r="D931" s="191">
        <f t="shared" si="162"/>
        <v>1</v>
      </c>
      <c r="E931" s="192">
        <f t="shared" si="163"/>
        <v>15</v>
      </c>
      <c r="F931" s="192">
        <v>5</v>
      </c>
      <c r="G931" s="168">
        <v>44063</v>
      </c>
      <c r="H931" s="169"/>
      <c r="I931" s="170">
        <v>6</v>
      </c>
      <c r="J931" s="171">
        <v>44062</v>
      </c>
      <c r="K931" s="167">
        <v>5</v>
      </c>
      <c r="L931" s="169"/>
      <c r="M931" s="170">
        <v>8</v>
      </c>
      <c r="N931" s="171">
        <v>44061</v>
      </c>
      <c r="O931" s="167">
        <v>5</v>
      </c>
      <c r="P931" s="169"/>
      <c r="Q931" s="170">
        <v>8</v>
      </c>
      <c r="R931" s="171">
        <v>44060</v>
      </c>
      <c r="S931" s="167">
        <v>5</v>
      </c>
      <c r="T931" s="169"/>
      <c r="U931" s="170"/>
      <c r="V931" s="171"/>
      <c r="W931" s="167"/>
      <c r="X931" s="169"/>
      <c r="Y931" s="170"/>
      <c r="Z931" s="171"/>
      <c r="AA931" s="167"/>
      <c r="AB931" s="169"/>
      <c r="AC931" s="170"/>
      <c r="AD931" s="171"/>
      <c r="AE931" s="167"/>
      <c r="AF931" s="169"/>
      <c r="AG931" s="170"/>
      <c r="AH931" s="171"/>
      <c r="AI931" s="167"/>
      <c r="AJ931" s="169"/>
      <c r="AK931" s="170"/>
      <c r="AL931" s="171"/>
      <c r="AM931" s="167"/>
      <c r="AN931" s="169"/>
      <c r="AO931" s="170"/>
      <c r="AP931" s="171"/>
      <c r="AQ931" s="167"/>
      <c r="AR931" s="169"/>
      <c r="AS931" s="170"/>
      <c r="AT931" s="171"/>
      <c r="AU931" s="167"/>
      <c r="AV931" s="169"/>
      <c r="AW931" s="170"/>
      <c r="AX931" s="171"/>
      <c r="AY931" s="167"/>
      <c r="AZ931" s="169"/>
      <c r="BA931" s="170"/>
      <c r="BB931" s="171"/>
      <c r="BC931" s="167"/>
      <c r="BD931" s="169"/>
      <c r="BE931" s="170"/>
      <c r="BF931" s="171"/>
      <c r="BG931" s="167"/>
      <c r="BH931" s="169"/>
    </row>
    <row r="932" spans="1:60" s="172" customFormat="1" x14ac:dyDescent="0.25">
      <c r="A932" s="164"/>
      <c r="B932" s="165"/>
      <c r="C932" s="144">
        <f t="shared" si="161"/>
        <v>1</v>
      </c>
      <c r="D932" s="191">
        <f t="shared" si="162"/>
        <v>1</v>
      </c>
      <c r="E932" s="192">
        <f t="shared" si="163"/>
        <v>5</v>
      </c>
      <c r="F932" s="192">
        <v>5</v>
      </c>
      <c r="G932" s="168">
        <v>44063</v>
      </c>
      <c r="H932" s="169"/>
      <c r="I932" s="170">
        <v>6</v>
      </c>
      <c r="J932" s="171">
        <v>44062</v>
      </c>
      <c r="K932" s="167">
        <v>5</v>
      </c>
      <c r="L932" s="169"/>
      <c r="M932" s="170"/>
      <c r="N932" s="171"/>
      <c r="O932" s="167"/>
      <c r="P932" s="169"/>
      <c r="Q932" s="170"/>
      <c r="R932" s="171"/>
      <c r="S932" s="167"/>
      <c r="T932" s="169"/>
      <c r="U932" s="170"/>
      <c r="V932" s="171"/>
      <c r="W932" s="167"/>
      <c r="X932" s="169"/>
      <c r="Y932" s="170"/>
      <c r="Z932" s="171"/>
      <c r="AA932" s="167"/>
      <c r="AB932" s="169"/>
      <c r="AC932" s="170"/>
      <c r="AD932" s="171"/>
      <c r="AE932" s="167"/>
      <c r="AF932" s="169"/>
      <c r="AG932" s="170"/>
      <c r="AH932" s="171"/>
      <c r="AI932" s="167"/>
      <c r="AJ932" s="169"/>
      <c r="AK932" s="170"/>
      <c r="AL932" s="171"/>
      <c r="AM932" s="167"/>
      <c r="AN932" s="169"/>
      <c r="AO932" s="170"/>
      <c r="AP932" s="171"/>
      <c r="AQ932" s="167"/>
      <c r="AR932" s="169"/>
      <c r="AS932" s="170"/>
      <c r="AT932" s="171"/>
      <c r="AU932" s="167"/>
      <c r="AV932" s="169"/>
      <c r="AW932" s="170"/>
      <c r="AX932" s="171"/>
      <c r="AY932" s="167"/>
      <c r="AZ932" s="169"/>
      <c r="BA932" s="170"/>
      <c r="BB932" s="171"/>
      <c r="BC932" s="167"/>
      <c r="BD932" s="169"/>
      <c r="BE932" s="170"/>
      <c r="BF932" s="171"/>
      <c r="BG932" s="167"/>
      <c r="BH932" s="169"/>
    </row>
    <row r="933" spans="1:60" s="172" customFormat="1" x14ac:dyDescent="0.25">
      <c r="A933" s="164">
        <v>44063</v>
      </c>
      <c r="B933" s="165">
        <v>0.66666666666666663</v>
      </c>
      <c r="C933" s="144">
        <f>ABS(MAX(K933,O933,S933,W933,AA933,AE933,AI933,AM933,AQ933,AU933,AY933,BC933,BG933)/F933)</f>
        <v>7</v>
      </c>
      <c r="D933" s="191">
        <f>C933</f>
        <v>7</v>
      </c>
      <c r="E933" s="192">
        <f>SUM(K933,O933,S933,W933,AA933,AE933,AI933,AM933,AQ933,AU933,AY933,BC933,BG933)</f>
        <v>455</v>
      </c>
      <c r="F933" s="192">
        <v>5</v>
      </c>
      <c r="G933" s="168">
        <v>44063</v>
      </c>
      <c r="H933" s="169"/>
      <c r="I933" s="170">
        <v>6</v>
      </c>
      <c r="J933" s="171">
        <v>44062</v>
      </c>
      <c r="K933" s="167">
        <v>35</v>
      </c>
      <c r="L933" s="169"/>
      <c r="M933" s="170">
        <v>8</v>
      </c>
      <c r="N933" s="171">
        <v>44061</v>
      </c>
      <c r="O933" s="167">
        <v>35</v>
      </c>
      <c r="P933" s="169"/>
      <c r="Q933" s="170">
        <v>8</v>
      </c>
      <c r="R933" s="171">
        <v>44060</v>
      </c>
      <c r="S933" s="167">
        <v>35</v>
      </c>
      <c r="T933" s="169"/>
      <c r="U933" s="170">
        <v>8</v>
      </c>
      <c r="V933" s="171">
        <v>44059</v>
      </c>
      <c r="W933" s="167">
        <v>35</v>
      </c>
      <c r="X933" s="169"/>
      <c r="Y933" s="170">
        <v>5</v>
      </c>
      <c r="Z933" s="171">
        <v>44058</v>
      </c>
      <c r="AA933" s="167">
        <v>35</v>
      </c>
      <c r="AB933" s="169"/>
      <c r="AC933" s="170">
        <v>3</v>
      </c>
      <c r="AD933" s="171">
        <v>44057</v>
      </c>
      <c r="AE933" s="167">
        <v>35</v>
      </c>
      <c r="AF933" s="169"/>
      <c r="AG933" s="170">
        <v>1</v>
      </c>
      <c r="AH933" s="171">
        <v>44056</v>
      </c>
      <c r="AI933" s="167">
        <v>35</v>
      </c>
      <c r="AJ933" s="169"/>
      <c r="AK933" s="170">
        <v>1</v>
      </c>
      <c r="AL933" s="171">
        <v>44055</v>
      </c>
      <c r="AM933" s="167">
        <v>35</v>
      </c>
      <c r="AN933" s="169"/>
      <c r="AO933" s="170">
        <v>1</v>
      </c>
      <c r="AP933" s="171">
        <v>44054</v>
      </c>
      <c r="AQ933" s="167">
        <v>35</v>
      </c>
      <c r="AR933" s="169"/>
      <c r="AS933" s="170">
        <v>1</v>
      </c>
      <c r="AT933" s="171">
        <v>44053</v>
      </c>
      <c r="AU933" s="167">
        <v>35</v>
      </c>
      <c r="AV933" s="169"/>
      <c r="AW933" s="170">
        <v>1</v>
      </c>
      <c r="AX933" s="171">
        <v>44052</v>
      </c>
      <c r="AY933" s="167">
        <v>35</v>
      </c>
      <c r="AZ933" s="169"/>
      <c r="BA933" s="170">
        <v>1</v>
      </c>
      <c r="BB933" s="171">
        <v>44051</v>
      </c>
      <c r="BC933" s="167">
        <v>35</v>
      </c>
      <c r="BD933" s="169"/>
      <c r="BE933" s="170">
        <v>1</v>
      </c>
      <c r="BF933" s="171">
        <v>44050</v>
      </c>
      <c r="BG933" s="167">
        <v>35</v>
      </c>
      <c r="BH933" s="169"/>
    </row>
    <row r="934" spans="1:60" s="172" customFormat="1" x14ac:dyDescent="0.25">
      <c r="A934" s="164"/>
      <c r="B934" s="165"/>
      <c r="C934" s="144">
        <f>ABS(MAX(K934,O934,S934,W934,AA934,AE934,AI934,AM934,AQ934,AU934,AY934,BC934,BG934)/F934)</f>
        <v>1</v>
      </c>
      <c r="D934" s="191">
        <f>C934</f>
        <v>1</v>
      </c>
      <c r="E934" s="192">
        <f>SUM(K934,O934,S934,W934,AA934,AE934,AI934,AM934,AQ934,AU934,AY934,BC934,BG934)</f>
        <v>20</v>
      </c>
      <c r="F934" s="192">
        <v>5</v>
      </c>
      <c r="G934" s="168">
        <v>44063</v>
      </c>
      <c r="H934" s="169"/>
      <c r="I934" s="170">
        <v>6</v>
      </c>
      <c r="J934" s="171">
        <v>44062</v>
      </c>
      <c r="K934" s="167">
        <v>5</v>
      </c>
      <c r="L934" s="169"/>
      <c r="M934" s="170">
        <v>8</v>
      </c>
      <c r="N934" s="171">
        <v>44061</v>
      </c>
      <c r="O934" s="167">
        <v>5</v>
      </c>
      <c r="P934" s="169"/>
      <c r="Q934" s="170">
        <v>8</v>
      </c>
      <c r="R934" s="171">
        <v>44060</v>
      </c>
      <c r="S934" s="167">
        <v>5</v>
      </c>
      <c r="T934" s="169"/>
      <c r="U934" s="170">
        <v>8</v>
      </c>
      <c r="V934" s="171">
        <v>44059</v>
      </c>
      <c r="W934" s="167">
        <v>5</v>
      </c>
      <c r="X934" s="169"/>
      <c r="Y934" s="170"/>
      <c r="Z934" s="171"/>
      <c r="AA934" s="167"/>
      <c r="AB934" s="169"/>
      <c r="AC934" s="170"/>
      <c r="AD934" s="171"/>
      <c r="AE934" s="167"/>
      <c r="AF934" s="169"/>
      <c r="AG934" s="170"/>
      <c r="AH934" s="171"/>
      <c r="AI934" s="167"/>
      <c r="AJ934" s="169"/>
      <c r="AK934" s="170"/>
      <c r="AL934" s="171"/>
      <c r="AM934" s="167"/>
      <c r="AN934" s="169"/>
      <c r="AO934" s="170"/>
      <c r="AP934" s="171"/>
      <c r="AQ934" s="167"/>
      <c r="AR934" s="169"/>
      <c r="AS934" s="170"/>
      <c r="AT934" s="171"/>
      <c r="AU934" s="167"/>
      <c r="AV934" s="169"/>
      <c r="AW934" s="170"/>
      <c r="AX934" s="171"/>
      <c r="AY934" s="167"/>
      <c r="AZ934" s="169"/>
      <c r="BA934" s="170"/>
      <c r="BB934" s="171"/>
      <c r="BC934" s="167"/>
      <c r="BD934" s="169"/>
      <c r="BE934" s="170"/>
      <c r="BF934" s="171"/>
      <c r="BG934" s="167"/>
      <c r="BH934" s="169"/>
    </row>
    <row r="935" spans="1:60" s="172" customFormat="1" x14ac:dyDescent="0.25">
      <c r="A935" s="164">
        <v>44063</v>
      </c>
      <c r="B935" s="165">
        <v>0.70833333333333337</v>
      </c>
      <c r="C935" s="144">
        <f t="shared" ref="C935:C944" si="164">ABS(MAX(K935,O935,S935,W935,AA935,AE935,AI935,AM935,AQ935,AU935,AY935,BC935,BG935)/F935)</f>
        <v>2</v>
      </c>
      <c r="D935" s="191">
        <f t="shared" ref="D935:D944" si="165">C935</f>
        <v>2</v>
      </c>
      <c r="E935" s="192">
        <f t="shared" ref="E935:E944" si="166">SUM(K935,O935,S935,W935,AA935,AE935,AI935,AM935,AQ935,AU935,AY935,BC935,BG935)</f>
        <v>130</v>
      </c>
      <c r="F935" s="192">
        <v>5</v>
      </c>
      <c r="G935" s="168">
        <v>44063</v>
      </c>
      <c r="H935" s="169"/>
      <c r="I935" s="170">
        <v>6</v>
      </c>
      <c r="J935" s="171">
        <v>44062</v>
      </c>
      <c r="K935" s="167">
        <v>10</v>
      </c>
      <c r="L935" s="169"/>
      <c r="M935" s="170">
        <v>8</v>
      </c>
      <c r="N935" s="171">
        <v>44061</v>
      </c>
      <c r="O935" s="167">
        <v>10</v>
      </c>
      <c r="P935" s="169"/>
      <c r="Q935" s="170">
        <v>8</v>
      </c>
      <c r="R935" s="171">
        <v>44060</v>
      </c>
      <c r="S935" s="167">
        <v>10</v>
      </c>
      <c r="T935" s="169"/>
      <c r="U935" s="170">
        <v>8</v>
      </c>
      <c r="V935" s="171">
        <v>44059</v>
      </c>
      <c r="W935" s="167">
        <v>10</v>
      </c>
      <c r="X935" s="169"/>
      <c r="Y935" s="170">
        <v>5</v>
      </c>
      <c r="Z935" s="171">
        <v>44058</v>
      </c>
      <c r="AA935" s="167">
        <v>10</v>
      </c>
      <c r="AB935" s="169"/>
      <c r="AC935" s="170">
        <v>3</v>
      </c>
      <c r="AD935" s="171">
        <v>44057</v>
      </c>
      <c r="AE935" s="167">
        <v>10</v>
      </c>
      <c r="AF935" s="169"/>
      <c r="AG935" s="170">
        <v>1</v>
      </c>
      <c r="AH935" s="171">
        <v>44056</v>
      </c>
      <c r="AI935" s="167">
        <v>10</v>
      </c>
      <c r="AJ935" s="169"/>
      <c r="AK935" s="170">
        <v>1</v>
      </c>
      <c r="AL935" s="171">
        <v>44055</v>
      </c>
      <c r="AM935" s="167">
        <v>10</v>
      </c>
      <c r="AN935" s="169"/>
      <c r="AO935" s="170">
        <v>1</v>
      </c>
      <c r="AP935" s="171">
        <v>44054</v>
      </c>
      <c r="AQ935" s="167">
        <v>10</v>
      </c>
      <c r="AR935" s="169"/>
      <c r="AS935" s="170">
        <v>1</v>
      </c>
      <c r="AT935" s="171">
        <v>44053</v>
      </c>
      <c r="AU935" s="167">
        <v>10</v>
      </c>
      <c r="AV935" s="169"/>
      <c r="AW935" s="170">
        <v>1</v>
      </c>
      <c r="AX935" s="171">
        <v>44052</v>
      </c>
      <c r="AY935" s="167">
        <v>10</v>
      </c>
      <c r="AZ935" s="169"/>
      <c r="BA935" s="170">
        <v>1</v>
      </c>
      <c r="BB935" s="171">
        <v>44051</v>
      </c>
      <c r="BC935" s="167">
        <v>10</v>
      </c>
      <c r="BD935" s="169"/>
      <c r="BE935" s="170">
        <v>1</v>
      </c>
      <c r="BF935" s="171">
        <v>44050</v>
      </c>
      <c r="BG935" s="167">
        <v>10</v>
      </c>
      <c r="BH935" s="169"/>
    </row>
    <row r="936" spans="1:60" s="172" customFormat="1" x14ac:dyDescent="0.25">
      <c r="A936" s="164"/>
      <c r="B936" s="165"/>
      <c r="C936" s="144">
        <f t="shared" si="164"/>
        <v>1</v>
      </c>
      <c r="D936" s="191">
        <f t="shared" si="165"/>
        <v>1</v>
      </c>
      <c r="E936" s="192">
        <f t="shared" si="166"/>
        <v>60</v>
      </c>
      <c r="F936" s="192">
        <v>5</v>
      </c>
      <c r="G936" s="168">
        <v>44063</v>
      </c>
      <c r="H936" s="169"/>
      <c r="I936" s="170">
        <v>6</v>
      </c>
      <c r="J936" s="171">
        <v>44062</v>
      </c>
      <c r="K936" s="167">
        <v>5</v>
      </c>
      <c r="L936" s="169"/>
      <c r="M936" s="170">
        <v>8</v>
      </c>
      <c r="N936" s="171">
        <v>44061</v>
      </c>
      <c r="O936" s="167">
        <v>5</v>
      </c>
      <c r="P936" s="169"/>
      <c r="Q936" s="170">
        <v>8</v>
      </c>
      <c r="R936" s="171">
        <v>44060</v>
      </c>
      <c r="S936" s="167">
        <v>5</v>
      </c>
      <c r="T936" s="169"/>
      <c r="U936" s="170">
        <v>8</v>
      </c>
      <c r="V936" s="171">
        <v>44059</v>
      </c>
      <c r="W936" s="167">
        <v>5</v>
      </c>
      <c r="X936" s="169"/>
      <c r="Y936" s="170">
        <v>5</v>
      </c>
      <c r="Z936" s="171">
        <v>44058</v>
      </c>
      <c r="AA936" s="167">
        <v>5</v>
      </c>
      <c r="AB936" s="169"/>
      <c r="AC936" s="170">
        <v>3</v>
      </c>
      <c r="AD936" s="171">
        <v>44057</v>
      </c>
      <c r="AE936" s="167">
        <v>5</v>
      </c>
      <c r="AF936" s="169"/>
      <c r="AG936" s="170">
        <v>1</v>
      </c>
      <c r="AH936" s="171">
        <v>44056</v>
      </c>
      <c r="AI936" s="167">
        <v>5</v>
      </c>
      <c r="AJ936" s="169"/>
      <c r="AK936" s="170">
        <v>1</v>
      </c>
      <c r="AL936" s="171">
        <v>44055</v>
      </c>
      <c r="AM936" s="167">
        <v>5</v>
      </c>
      <c r="AN936" s="169"/>
      <c r="AO936" s="170">
        <v>1</v>
      </c>
      <c r="AP936" s="171">
        <v>44054</v>
      </c>
      <c r="AQ936" s="167">
        <v>5</v>
      </c>
      <c r="AR936" s="169"/>
      <c r="AS936" s="170">
        <v>1</v>
      </c>
      <c r="AT936" s="171">
        <v>44053</v>
      </c>
      <c r="AU936" s="167">
        <v>5</v>
      </c>
      <c r="AV936" s="169"/>
      <c r="AW936" s="170">
        <v>1</v>
      </c>
      <c r="AX936" s="171">
        <v>44052</v>
      </c>
      <c r="AY936" s="167">
        <v>5</v>
      </c>
      <c r="AZ936" s="169"/>
      <c r="BA936" s="170"/>
      <c r="BB936" s="171"/>
      <c r="BC936" s="167">
        <v>0</v>
      </c>
      <c r="BD936" s="169"/>
      <c r="BE936" s="170">
        <v>1</v>
      </c>
      <c r="BF936" s="171">
        <v>44050</v>
      </c>
      <c r="BG936" s="167">
        <v>5</v>
      </c>
      <c r="BH936" s="169"/>
    </row>
    <row r="937" spans="1:60" s="172" customFormat="1" x14ac:dyDescent="0.25">
      <c r="A937" s="164"/>
      <c r="B937" s="165"/>
      <c r="C937" s="144">
        <f t="shared" si="164"/>
        <v>1</v>
      </c>
      <c r="D937" s="191">
        <f t="shared" si="165"/>
        <v>1</v>
      </c>
      <c r="E937" s="192">
        <f t="shared" si="166"/>
        <v>30</v>
      </c>
      <c r="F937" s="192">
        <v>5</v>
      </c>
      <c r="G937" s="168">
        <v>44063</v>
      </c>
      <c r="H937" s="169"/>
      <c r="I937" s="170">
        <v>6</v>
      </c>
      <c r="J937" s="171">
        <v>44062</v>
      </c>
      <c r="K937" s="167">
        <v>5</v>
      </c>
      <c r="L937" s="169">
        <v>5</v>
      </c>
      <c r="M937" s="170">
        <v>8</v>
      </c>
      <c r="N937" s="171">
        <v>44061</v>
      </c>
      <c r="O937" s="167">
        <v>5</v>
      </c>
      <c r="P937" s="169"/>
      <c r="Q937" s="170">
        <v>8</v>
      </c>
      <c r="R937" s="171">
        <v>44060</v>
      </c>
      <c r="S937" s="167">
        <v>5</v>
      </c>
      <c r="T937" s="169"/>
      <c r="U937" s="170"/>
      <c r="V937" s="171"/>
      <c r="W937" s="167">
        <v>0</v>
      </c>
      <c r="X937" s="169"/>
      <c r="Y937" s="170"/>
      <c r="Z937" s="171"/>
      <c r="AA937" s="167">
        <v>0</v>
      </c>
      <c r="AB937" s="169"/>
      <c r="AC937" s="170"/>
      <c r="AD937" s="171"/>
      <c r="AE937" s="167">
        <v>0</v>
      </c>
      <c r="AF937" s="169"/>
      <c r="AG937" s="170"/>
      <c r="AH937" s="171"/>
      <c r="AI937" s="167">
        <v>0</v>
      </c>
      <c r="AJ937" s="169"/>
      <c r="AK937" s="170"/>
      <c r="AL937" s="171"/>
      <c r="AM937" s="167">
        <v>0</v>
      </c>
      <c r="AN937" s="169"/>
      <c r="AO937" s="170"/>
      <c r="AP937" s="171"/>
      <c r="AQ937" s="167">
        <v>0</v>
      </c>
      <c r="AR937" s="169"/>
      <c r="AS937" s="170"/>
      <c r="AT937" s="171"/>
      <c r="AU937" s="167">
        <v>0</v>
      </c>
      <c r="AV937" s="169"/>
      <c r="AW937" s="170">
        <v>1</v>
      </c>
      <c r="AX937" s="171">
        <v>44052</v>
      </c>
      <c r="AY937" s="167">
        <v>5</v>
      </c>
      <c r="AZ937" s="169"/>
      <c r="BA937" s="170">
        <v>1</v>
      </c>
      <c r="BB937" s="171">
        <v>44051</v>
      </c>
      <c r="BC937" s="167">
        <v>5</v>
      </c>
      <c r="BD937" s="169"/>
      <c r="BE937" s="170">
        <v>1</v>
      </c>
      <c r="BF937" s="171">
        <v>44050</v>
      </c>
      <c r="BG937" s="167">
        <v>5</v>
      </c>
      <c r="BH937" s="169"/>
    </row>
    <row r="938" spans="1:60" s="172" customFormat="1" x14ac:dyDescent="0.25">
      <c r="A938" s="164"/>
      <c r="B938" s="165"/>
      <c r="C938" s="144">
        <f t="shared" si="164"/>
        <v>1</v>
      </c>
      <c r="D938" s="191">
        <f t="shared" si="165"/>
        <v>1</v>
      </c>
      <c r="E938" s="192">
        <f t="shared" si="166"/>
        <v>20</v>
      </c>
      <c r="F938" s="192">
        <v>5</v>
      </c>
      <c r="G938" s="168">
        <v>44063</v>
      </c>
      <c r="H938" s="169"/>
      <c r="I938" s="170">
        <v>6</v>
      </c>
      <c r="J938" s="171">
        <v>44062</v>
      </c>
      <c r="K938" s="167">
        <v>5</v>
      </c>
      <c r="L938" s="169"/>
      <c r="M938" s="170">
        <v>8</v>
      </c>
      <c r="N938" s="171">
        <v>44061</v>
      </c>
      <c r="O938" s="167">
        <v>5</v>
      </c>
      <c r="P938" s="169"/>
      <c r="Q938" s="170">
        <v>8</v>
      </c>
      <c r="R938" s="171">
        <v>44060</v>
      </c>
      <c r="S938" s="167">
        <v>5</v>
      </c>
      <c r="T938" s="169"/>
      <c r="U938" s="170">
        <v>8</v>
      </c>
      <c r="V938" s="171">
        <v>44059</v>
      </c>
      <c r="W938" s="167">
        <v>5</v>
      </c>
      <c r="X938" s="169"/>
      <c r="Y938" s="170"/>
      <c r="Z938" s="171"/>
      <c r="AA938" s="167"/>
      <c r="AB938" s="169"/>
      <c r="AC938" s="170"/>
      <c r="AD938" s="171"/>
      <c r="AE938" s="167"/>
      <c r="AF938" s="169"/>
      <c r="AG938" s="170"/>
      <c r="AH938" s="171"/>
      <c r="AI938" s="167"/>
      <c r="AJ938" s="169"/>
      <c r="AK938" s="170"/>
      <c r="AL938" s="171"/>
      <c r="AM938" s="167"/>
      <c r="AN938" s="169"/>
      <c r="AO938" s="170"/>
      <c r="AP938" s="171"/>
      <c r="AQ938" s="167"/>
      <c r="AR938" s="169"/>
      <c r="AS938" s="170"/>
      <c r="AT938" s="171"/>
      <c r="AU938" s="167"/>
      <c r="AV938" s="169"/>
      <c r="AW938" s="170"/>
      <c r="AX938" s="171"/>
      <c r="AY938" s="167"/>
      <c r="AZ938" s="169"/>
      <c r="BA938" s="170"/>
      <c r="BB938" s="171"/>
      <c r="BC938" s="167"/>
      <c r="BD938" s="169"/>
      <c r="BE938" s="170"/>
      <c r="BF938" s="171"/>
      <c r="BG938" s="167"/>
      <c r="BH938" s="169"/>
    </row>
    <row r="939" spans="1:60" s="172" customFormat="1" x14ac:dyDescent="0.25">
      <c r="A939" s="164"/>
      <c r="B939" s="165"/>
      <c r="C939" s="144">
        <f t="shared" si="164"/>
        <v>1</v>
      </c>
      <c r="D939" s="191">
        <f t="shared" si="165"/>
        <v>1</v>
      </c>
      <c r="E939" s="192">
        <f t="shared" si="166"/>
        <v>10</v>
      </c>
      <c r="F939" s="192">
        <v>5</v>
      </c>
      <c r="G939" s="168">
        <v>44063</v>
      </c>
      <c r="H939" s="169"/>
      <c r="I939" s="170">
        <v>6</v>
      </c>
      <c r="J939" s="171">
        <v>44062</v>
      </c>
      <c r="K939" s="167">
        <v>5</v>
      </c>
      <c r="L939" s="169"/>
      <c r="M939" s="170">
        <v>8</v>
      </c>
      <c r="N939" s="171">
        <v>44061</v>
      </c>
      <c r="O939" s="167">
        <v>5</v>
      </c>
      <c r="P939" s="169"/>
      <c r="Q939" s="170"/>
      <c r="R939" s="171"/>
      <c r="S939" s="167"/>
      <c r="T939" s="169"/>
      <c r="U939" s="170"/>
      <c r="V939" s="171"/>
      <c r="W939" s="167"/>
      <c r="X939" s="169"/>
      <c r="Y939" s="170"/>
      <c r="Z939" s="171"/>
      <c r="AA939" s="167"/>
      <c r="AB939" s="169"/>
      <c r="AC939" s="170"/>
      <c r="AD939" s="171"/>
      <c r="AE939" s="167"/>
      <c r="AF939" s="169"/>
      <c r="AG939" s="170"/>
      <c r="AH939" s="171"/>
      <c r="AI939" s="167"/>
      <c r="AJ939" s="169"/>
      <c r="AK939" s="170"/>
      <c r="AL939" s="171"/>
      <c r="AM939" s="167"/>
      <c r="AN939" s="169"/>
      <c r="AO939" s="170"/>
      <c r="AP939" s="171"/>
      <c r="AQ939" s="167"/>
      <c r="AR939" s="169"/>
      <c r="AS939" s="170"/>
      <c r="AT939" s="171"/>
      <c r="AU939" s="167"/>
      <c r="AV939" s="169"/>
      <c r="AW939" s="170"/>
      <c r="AX939" s="171"/>
      <c r="AY939" s="167"/>
      <c r="AZ939" s="169"/>
      <c r="BA939" s="170"/>
      <c r="BB939" s="171"/>
      <c r="BC939" s="167"/>
      <c r="BD939" s="169"/>
      <c r="BE939" s="170"/>
      <c r="BF939" s="171"/>
      <c r="BG939" s="167"/>
      <c r="BH939" s="169"/>
    </row>
    <row r="940" spans="1:60" s="172" customFormat="1" x14ac:dyDescent="0.25">
      <c r="A940" s="164">
        <v>44063</v>
      </c>
      <c r="B940" s="165">
        <v>0.75</v>
      </c>
      <c r="C940" s="144">
        <f t="shared" si="164"/>
        <v>4</v>
      </c>
      <c r="D940" s="191">
        <f t="shared" si="165"/>
        <v>4</v>
      </c>
      <c r="E940" s="192">
        <f t="shared" si="166"/>
        <v>260</v>
      </c>
      <c r="F940" s="192">
        <v>5</v>
      </c>
      <c r="G940" s="168">
        <v>44063</v>
      </c>
      <c r="H940" s="169"/>
      <c r="I940" s="170">
        <v>6</v>
      </c>
      <c r="J940" s="171">
        <v>44062</v>
      </c>
      <c r="K940" s="167">
        <v>20</v>
      </c>
      <c r="L940" s="169"/>
      <c r="M940" s="170">
        <v>8</v>
      </c>
      <c r="N940" s="171">
        <v>44061</v>
      </c>
      <c r="O940" s="167">
        <v>20</v>
      </c>
      <c r="P940" s="169"/>
      <c r="Q940" s="170">
        <v>8</v>
      </c>
      <c r="R940" s="171">
        <v>44060</v>
      </c>
      <c r="S940" s="167">
        <v>20</v>
      </c>
      <c r="T940" s="169"/>
      <c r="U940" s="170">
        <v>8</v>
      </c>
      <c r="V940" s="171">
        <v>44059</v>
      </c>
      <c r="W940" s="167">
        <v>20</v>
      </c>
      <c r="X940" s="169"/>
      <c r="Y940" s="170">
        <v>5</v>
      </c>
      <c r="Z940" s="171">
        <v>44058</v>
      </c>
      <c r="AA940" s="167">
        <v>20</v>
      </c>
      <c r="AB940" s="169"/>
      <c r="AC940" s="170">
        <v>3</v>
      </c>
      <c r="AD940" s="171">
        <v>44057</v>
      </c>
      <c r="AE940" s="167">
        <v>20</v>
      </c>
      <c r="AF940" s="169"/>
      <c r="AG940" s="170">
        <v>1</v>
      </c>
      <c r="AH940" s="171">
        <v>44056</v>
      </c>
      <c r="AI940" s="167">
        <v>20</v>
      </c>
      <c r="AJ940" s="169"/>
      <c r="AK940" s="170">
        <v>1</v>
      </c>
      <c r="AL940" s="171">
        <v>44055</v>
      </c>
      <c r="AM940" s="167">
        <v>20</v>
      </c>
      <c r="AN940" s="169"/>
      <c r="AO940" s="170">
        <v>1</v>
      </c>
      <c r="AP940" s="171">
        <v>44054</v>
      </c>
      <c r="AQ940" s="167">
        <v>20</v>
      </c>
      <c r="AR940" s="169"/>
      <c r="AS940" s="170">
        <v>1</v>
      </c>
      <c r="AT940" s="171">
        <v>44053</v>
      </c>
      <c r="AU940" s="167">
        <v>20</v>
      </c>
      <c r="AV940" s="169"/>
      <c r="AW940" s="170">
        <v>1</v>
      </c>
      <c r="AX940" s="171">
        <v>44052</v>
      </c>
      <c r="AY940" s="167">
        <v>20</v>
      </c>
      <c r="AZ940" s="169"/>
      <c r="BA940" s="170">
        <v>1</v>
      </c>
      <c r="BB940" s="171">
        <v>44051</v>
      </c>
      <c r="BC940" s="167">
        <v>20</v>
      </c>
      <c r="BD940" s="169"/>
      <c r="BE940" s="170">
        <v>1</v>
      </c>
      <c r="BF940" s="171">
        <v>44050</v>
      </c>
      <c r="BG940" s="167">
        <v>20</v>
      </c>
      <c r="BH940" s="169"/>
    </row>
    <row r="941" spans="1:60" s="172" customFormat="1" x14ac:dyDescent="0.25">
      <c r="A941" s="164"/>
      <c r="B941" s="165"/>
      <c r="C941" s="144">
        <f t="shared" si="164"/>
        <v>1</v>
      </c>
      <c r="D941" s="191">
        <f t="shared" si="165"/>
        <v>1</v>
      </c>
      <c r="E941" s="192">
        <f t="shared" si="166"/>
        <v>45</v>
      </c>
      <c r="F941" s="192">
        <v>5</v>
      </c>
      <c r="G941" s="168">
        <v>44063</v>
      </c>
      <c r="H941" s="169"/>
      <c r="I941" s="170">
        <v>6</v>
      </c>
      <c r="J941" s="171">
        <v>44062</v>
      </c>
      <c r="K941" s="167">
        <v>5</v>
      </c>
      <c r="L941" s="169"/>
      <c r="M941" s="170">
        <v>8</v>
      </c>
      <c r="N941" s="171">
        <v>44061</v>
      </c>
      <c r="O941" s="167">
        <v>5</v>
      </c>
      <c r="P941" s="169"/>
      <c r="Q941" s="170">
        <v>8</v>
      </c>
      <c r="R941" s="171">
        <v>44060</v>
      </c>
      <c r="S941" s="167">
        <v>5</v>
      </c>
      <c r="T941" s="169"/>
      <c r="U941" s="170">
        <v>8</v>
      </c>
      <c r="V941" s="171">
        <v>44059</v>
      </c>
      <c r="W941" s="167">
        <v>5</v>
      </c>
      <c r="X941" s="169"/>
      <c r="Y941" s="170">
        <v>5</v>
      </c>
      <c r="Z941" s="171">
        <v>44058</v>
      </c>
      <c r="AA941" s="167">
        <v>5</v>
      </c>
      <c r="AB941" s="169"/>
      <c r="AC941" s="170">
        <v>3</v>
      </c>
      <c r="AD941" s="171">
        <v>44057</v>
      </c>
      <c r="AE941" s="167">
        <v>5</v>
      </c>
      <c r="AF941" s="169"/>
      <c r="AG941" s="170">
        <v>1</v>
      </c>
      <c r="AH941" s="171">
        <v>44056</v>
      </c>
      <c r="AI941" s="167">
        <v>5</v>
      </c>
      <c r="AJ941" s="169"/>
      <c r="AK941" s="170">
        <v>1</v>
      </c>
      <c r="AL941" s="171">
        <v>44055</v>
      </c>
      <c r="AM941" s="167">
        <v>5</v>
      </c>
      <c r="AN941" s="169"/>
      <c r="AO941" s="170">
        <v>1</v>
      </c>
      <c r="AP941" s="171">
        <v>44054</v>
      </c>
      <c r="AQ941" s="167">
        <v>5</v>
      </c>
      <c r="AR941" s="169"/>
      <c r="AS941" s="170"/>
      <c r="AT941" s="171"/>
      <c r="AU941" s="167"/>
      <c r="AV941" s="169"/>
      <c r="AW941" s="170"/>
      <c r="AX941" s="171"/>
      <c r="AY941" s="167"/>
      <c r="AZ941" s="169"/>
      <c r="BA941" s="170"/>
      <c r="BB941" s="171"/>
      <c r="BC941" s="167"/>
      <c r="BD941" s="169"/>
      <c r="BE941" s="170"/>
      <c r="BF941" s="171"/>
      <c r="BG941" s="167"/>
      <c r="BH941" s="169"/>
    </row>
    <row r="942" spans="1:60" s="172" customFormat="1" x14ac:dyDescent="0.25">
      <c r="A942" s="164"/>
      <c r="B942" s="165"/>
      <c r="C942" s="144">
        <f t="shared" si="164"/>
        <v>1</v>
      </c>
      <c r="D942" s="191">
        <f t="shared" si="165"/>
        <v>1</v>
      </c>
      <c r="E942" s="192">
        <f t="shared" si="166"/>
        <v>25</v>
      </c>
      <c r="F942" s="192">
        <v>5</v>
      </c>
      <c r="G942" s="168">
        <v>44063</v>
      </c>
      <c r="H942" s="169"/>
      <c r="I942" s="170">
        <v>6</v>
      </c>
      <c r="J942" s="171">
        <v>44062</v>
      </c>
      <c r="K942" s="167">
        <v>5</v>
      </c>
      <c r="L942" s="169"/>
      <c r="M942" s="170">
        <v>8</v>
      </c>
      <c r="N942" s="171">
        <v>44061</v>
      </c>
      <c r="O942" s="167">
        <v>5</v>
      </c>
      <c r="P942" s="169"/>
      <c r="Q942" s="170">
        <v>8</v>
      </c>
      <c r="R942" s="171">
        <v>44060</v>
      </c>
      <c r="S942" s="167">
        <v>5</v>
      </c>
      <c r="T942" s="169"/>
      <c r="U942" s="170">
        <v>8</v>
      </c>
      <c r="V942" s="171">
        <v>44059</v>
      </c>
      <c r="W942" s="167">
        <v>5</v>
      </c>
      <c r="X942" s="169"/>
      <c r="Y942" s="170">
        <v>5</v>
      </c>
      <c r="Z942" s="171">
        <v>44058</v>
      </c>
      <c r="AA942" s="167">
        <v>5</v>
      </c>
      <c r="AB942" s="169"/>
      <c r="AC942" s="170"/>
      <c r="AD942" s="171"/>
      <c r="AE942" s="167"/>
      <c r="AF942" s="169"/>
      <c r="AG942" s="170"/>
      <c r="AH942" s="171"/>
      <c r="AI942" s="167"/>
      <c r="AJ942" s="169"/>
      <c r="AK942" s="170"/>
      <c r="AL942" s="171"/>
      <c r="AM942" s="167"/>
      <c r="AN942" s="169"/>
      <c r="AO942" s="170"/>
      <c r="AP942" s="171"/>
      <c r="AQ942" s="167"/>
      <c r="AR942" s="169"/>
      <c r="AS942" s="170"/>
      <c r="AT942" s="171"/>
      <c r="AU942" s="167"/>
      <c r="AV942" s="169"/>
      <c r="AW942" s="170"/>
      <c r="AX942" s="171"/>
      <c r="AY942" s="167"/>
      <c r="AZ942" s="169"/>
      <c r="BA942" s="170"/>
      <c r="BB942" s="171"/>
      <c r="BC942" s="167"/>
      <c r="BD942" s="169"/>
      <c r="BE942" s="170"/>
      <c r="BF942" s="171"/>
      <c r="BG942" s="167"/>
      <c r="BH942" s="169"/>
    </row>
    <row r="943" spans="1:60" s="172" customFormat="1" x14ac:dyDescent="0.25">
      <c r="A943" s="164">
        <v>44063</v>
      </c>
      <c r="B943" s="165">
        <v>0.83333333333333337</v>
      </c>
      <c r="C943" s="144">
        <f t="shared" si="164"/>
        <v>3</v>
      </c>
      <c r="D943" s="191">
        <f t="shared" si="165"/>
        <v>3</v>
      </c>
      <c r="E943" s="192">
        <f t="shared" si="166"/>
        <v>195</v>
      </c>
      <c r="F943" s="192">
        <v>5</v>
      </c>
      <c r="G943" s="168">
        <v>44063</v>
      </c>
      <c r="H943" s="169"/>
      <c r="I943" s="170">
        <v>6</v>
      </c>
      <c r="J943" s="171">
        <v>44062</v>
      </c>
      <c r="K943" s="167">
        <v>15</v>
      </c>
      <c r="L943" s="169"/>
      <c r="M943" s="170">
        <v>8</v>
      </c>
      <c r="N943" s="171">
        <v>44061</v>
      </c>
      <c r="O943" s="167">
        <v>15</v>
      </c>
      <c r="P943" s="169"/>
      <c r="Q943" s="170">
        <v>8</v>
      </c>
      <c r="R943" s="171">
        <v>44060</v>
      </c>
      <c r="S943" s="167">
        <v>15</v>
      </c>
      <c r="T943" s="169"/>
      <c r="U943" s="170">
        <v>8</v>
      </c>
      <c r="V943" s="171">
        <v>44059</v>
      </c>
      <c r="W943" s="167">
        <v>15</v>
      </c>
      <c r="X943" s="169"/>
      <c r="Y943" s="170">
        <v>5</v>
      </c>
      <c r="Z943" s="171">
        <v>44058</v>
      </c>
      <c r="AA943" s="167">
        <v>15</v>
      </c>
      <c r="AB943" s="169"/>
      <c r="AC943" s="170">
        <v>3</v>
      </c>
      <c r="AD943" s="171">
        <v>44057</v>
      </c>
      <c r="AE943" s="167">
        <v>15</v>
      </c>
      <c r="AF943" s="169"/>
      <c r="AG943" s="170">
        <v>1</v>
      </c>
      <c r="AH943" s="171">
        <v>44056</v>
      </c>
      <c r="AI943" s="167">
        <v>15</v>
      </c>
      <c r="AJ943" s="169"/>
      <c r="AK943" s="170">
        <v>1</v>
      </c>
      <c r="AL943" s="171">
        <v>44055</v>
      </c>
      <c r="AM943" s="167">
        <v>15</v>
      </c>
      <c r="AN943" s="169"/>
      <c r="AO943" s="170">
        <v>1</v>
      </c>
      <c r="AP943" s="171">
        <v>44054</v>
      </c>
      <c r="AQ943" s="167">
        <v>15</v>
      </c>
      <c r="AR943" s="169"/>
      <c r="AS943" s="170">
        <v>1</v>
      </c>
      <c r="AT943" s="171">
        <v>44053</v>
      </c>
      <c r="AU943" s="167">
        <v>15</v>
      </c>
      <c r="AV943" s="169"/>
      <c r="AW943" s="170">
        <v>1</v>
      </c>
      <c r="AX943" s="171">
        <v>44052</v>
      </c>
      <c r="AY943" s="167">
        <v>15</v>
      </c>
      <c r="AZ943" s="169"/>
      <c r="BA943" s="170">
        <v>1</v>
      </c>
      <c r="BB943" s="171">
        <v>44051</v>
      </c>
      <c r="BC943" s="167">
        <v>15</v>
      </c>
      <c r="BD943" s="169"/>
      <c r="BE943" s="170">
        <v>1</v>
      </c>
      <c r="BF943" s="171">
        <v>44050</v>
      </c>
      <c r="BG943" s="167">
        <v>15</v>
      </c>
      <c r="BH943" s="169"/>
    </row>
    <row r="944" spans="1:60" s="172" customFormat="1" ht="13.75" thickBot="1" x14ac:dyDescent="0.3">
      <c r="A944" s="164"/>
      <c r="B944" s="165"/>
      <c r="C944" s="144">
        <f t="shared" si="164"/>
        <v>1</v>
      </c>
      <c r="D944" s="191">
        <f t="shared" si="165"/>
        <v>1</v>
      </c>
      <c r="E944" s="192">
        <f t="shared" si="166"/>
        <v>30</v>
      </c>
      <c r="F944" s="192">
        <v>5</v>
      </c>
      <c r="G944" s="168">
        <v>44063</v>
      </c>
      <c r="H944" s="169"/>
      <c r="I944" s="170">
        <v>6</v>
      </c>
      <c r="J944" s="171">
        <v>44062</v>
      </c>
      <c r="K944" s="167">
        <v>5</v>
      </c>
      <c r="L944" s="169"/>
      <c r="M944" s="170">
        <v>8</v>
      </c>
      <c r="N944" s="171">
        <v>44061</v>
      </c>
      <c r="O944" s="167">
        <v>5</v>
      </c>
      <c r="P944" s="169"/>
      <c r="Q944" s="170">
        <v>8</v>
      </c>
      <c r="R944" s="171">
        <v>44060</v>
      </c>
      <c r="S944" s="167">
        <v>5</v>
      </c>
      <c r="T944" s="169"/>
      <c r="U944" s="170">
        <v>8</v>
      </c>
      <c r="V944" s="171">
        <v>44059</v>
      </c>
      <c r="W944" s="167">
        <v>5</v>
      </c>
      <c r="X944" s="169"/>
      <c r="Y944" s="170">
        <v>5</v>
      </c>
      <c r="Z944" s="171">
        <v>44058</v>
      </c>
      <c r="AA944" s="167">
        <v>5</v>
      </c>
      <c r="AB944" s="169"/>
      <c r="AC944" s="170">
        <v>3</v>
      </c>
      <c r="AD944" s="171">
        <v>44057</v>
      </c>
      <c r="AE944" s="167">
        <v>5</v>
      </c>
      <c r="AF944" s="169"/>
      <c r="AG944" s="170"/>
      <c r="AH944" s="171"/>
      <c r="AI944" s="167"/>
      <c r="AJ944" s="169"/>
      <c r="AK944" s="170"/>
      <c r="AL944" s="171"/>
      <c r="AM944" s="167"/>
      <c r="AN944" s="169"/>
      <c r="AO944" s="170"/>
      <c r="AP944" s="171"/>
      <c r="AQ944" s="167"/>
      <c r="AR944" s="169"/>
      <c r="AS944" s="170"/>
      <c r="AT944" s="171"/>
      <c r="AU944" s="167"/>
      <c r="AV944" s="169"/>
      <c r="AW944" s="170"/>
      <c r="AX944" s="171"/>
      <c r="AY944" s="167"/>
      <c r="AZ944" s="169"/>
      <c r="BA944" s="170"/>
      <c r="BB944" s="171"/>
      <c r="BC944" s="167"/>
      <c r="BD944" s="169"/>
      <c r="BE944" s="170"/>
      <c r="BF944" s="171"/>
      <c r="BG944" s="167"/>
      <c r="BH944" s="169"/>
    </row>
    <row r="945" spans="1:60" s="181" customFormat="1" x14ac:dyDescent="0.25">
      <c r="A945" s="173">
        <v>44064</v>
      </c>
      <c r="B945" s="174">
        <v>0.20833333333333334</v>
      </c>
      <c r="C945" s="135">
        <f t="shared" ref="C945:C950" si="167">ABS(MAX(K945,O945,S945,W945,AA945,AE945,AI945,AM945,AQ945,AU945,AY945,BC945,BG945)/F945)</f>
        <v>1</v>
      </c>
      <c r="D945" s="175">
        <f t="shared" ref="D945:D951" si="168">C945</f>
        <v>1</v>
      </c>
      <c r="E945" s="176">
        <f t="shared" ref="E945:E950" si="169">SUM(K945,O945,S945,W945,AA945,AE945,AI945,AM945,AQ945,AU945,AY945,BC945,BG945)</f>
        <v>65</v>
      </c>
      <c r="F945" s="176">
        <v>5</v>
      </c>
      <c r="G945" s="177">
        <v>44063</v>
      </c>
      <c r="H945" s="178"/>
      <c r="I945" s="179">
        <v>6</v>
      </c>
      <c r="J945" s="180">
        <v>44062</v>
      </c>
      <c r="K945" s="176">
        <v>5</v>
      </c>
      <c r="L945" s="178"/>
      <c r="M945" s="179">
        <v>8</v>
      </c>
      <c r="N945" s="180">
        <v>44061</v>
      </c>
      <c r="O945" s="176">
        <v>5</v>
      </c>
      <c r="P945" s="178"/>
      <c r="Q945" s="179">
        <v>8</v>
      </c>
      <c r="R945" s="180">
        <v>44060</v>
      </c>
      <c r="S945" s="176">
        <v>5</v>
      </c>
      <c r="T945" s="178"/>
      <c r="U945" s="179">
        <v>8</v>
      </c>
      <c r="V945" s="180">
        <v>44059</v>
      </c>
      <c r="W945" s="176">
        <v>5</v>
      </c>
      <c r="X945" s="178"/>
      <c r="Y945" s="179">
        <v>5</v>
      </c>
      <c r="Z945" s="180">
        <v>44058</v>
      </c>
      <c r="AA945" s="176">
        <v>5</v>
      </c>
      <c r="AB945" s="178"/>
      <c r="AC945" s="179">
        <v>3</v>
      </c>
      <c r="AD945" s="180">
        <v>44057</v>
      </c>
      <c r="AE945" s="176">
        <v>5</v>
      </c>
      <c r="AF945" s="178"/>
      <c r="AG945" s="179">
        <v>1</v>
      </c>
      <c r="AH945" s="180">
        <v>44056</v>
      </c>
      <c r="AI945" s="176">
        <v>5</v>
      </c>
      <c r="AJ945" s="178"/>
      <c r="AK945" s="179">
        <v>1</v>
      </c>
      <c r="AL945" s="180">
        <v>44055</v>
      </c>
      <c r="AM945" s="176">
        <v>5</v>
      </c>
      <c r="AN945" s="178"/>
      <c r="AO945" s="179">
        <v>1</v>
      </c>
      <c r="AP945" s="180">
        <v>44054</v>
      </c>
      <c r="AQ945" s="176">
        <v>5</v>
      </c>
      <c r="AR945" s="178"/>
      <c r="AS945" s="179">
        <v>1</v>
      </c>
      <c r="AT945" s="180">
        <v>44053</v>
      </c>
      <c r="AU945" s="176">
        <v>5</v>
      </c>
      <c r="AV945" s="178"/>
      <c r="AW945" s="179">
        <v>1</v>
      </c>
      <c r="AX945" s="180">
        <v>44052</v>
      </c>
      <c r="AY945" s="176">
        <v>5</v>
      </c>
      <c r="AZ945" s="178"/>
      <c r="BA945" s="179">
        <v>1</v>
      </c>
      <c r="BB945" s="180">
        <v>44051</v>
      </c>
      <c r="BC945" s="176">
        <v>5</v>
      </c>
      <c r="BD945" s="178"/>
      <c r="BE945" s="179">
        <v>1</v>
      </c>
      <c r="BF945" s="180">
        <v>44050</v>
      </c>
      <c r="BG945" s="176">
        <v>5</v>
      </c>
      <c r="BH945" s="178"/>
    </row>
    <row r="946" spans="1:60" s="195" customFormat="1" x14ac:dyDescent="0.25">
      <c r="A946" s="189"/>
      <c r="B946" s="190"/>
      <c r="C946" s="144">
        <f t="shared" si="167"/>
        <v>1</v>
      </c>
      <c r="D946" s="191">
        <f t="shared" si="168"/>
        <v>1</v>
      </c>
      <c r="E946" s="192">
        <f t="shared" si="169"/>
        <v>65</v>
      </c>
      <c r="F946" s="192">
        <v>5</v>
      </c>
      <c r="G946" s="193">
        <v>44064</v>
      </c>
      <c r="H946" s="169"/>
      <c r="I946" s="170">
        <v>6</v>
      </c>
      <c r="J946" s="194">
        <v>44063</v>
      </c>
      <c r="K946" s="192">
        <v>5</v>
      </c>
      <c r="L946" s="169"/>
      <c r="M946" s="170">
        <v>8</v>
      </c>
      <c r="N946" s="194">
        <v>44062</v>
      </c>
      <c r="O946" s="192">
        <v>5</v>
      </c>
      <c r="P946" s="169"/>
      <c r="Q946" s="170">
        <v>8</v>
      </c>
      <c r="R946" s="194">
        <v>44061</v>
      </c>
      <c r="S946" s="192">
        <v>5</v>
      </c>
      <c r="T946" s="169"/>
      <c r="U946" s="170">
        <v>8</v>
      </c>
      <c r="V946" s="194">
        <v>44060</v>
      </c>
      <c r="W946" s="192">
        <v>5</v>
      </c>
      <c r="X946" s="169"/>
      <c r="Y946" s="170">
        <v>5</v>
      </c>
      <c r="Z946" s="194">
        <v>44059</v>
      </c>
      <c r="AA946" s="192">
        <v>5</v>
      </c>
      <c r="AB946" s="169"/>
      <c r="AC946" s="170">
        <v>3</v>
      </c>
      <c r="AD946" s="194">
        <v>44058</v>
      </c>
      <c r="AE946" s="192">
        <v>5</v>
      </c>
      <c r="AF946" s="169"/>
      <c r="AG946" s="170">
        <v>1</v>
      </c>
      <c r="AH946" s="194">
        <v>44057</v>
      </c>
      <c r="AI946" s="192">
        <v>5</v>
      </c>
      <c r="AJ946" s="169"/>
      <c r="AK946" s="170">
        <v>1</v>
      </c>
      <c r="AL946" s="194">
        <v>44056</v>
      </c>
      <c r="AM946" s="192">
        <v>5</v>
      </c>
      <c r="AN946" s="169"/>
      <c r="AO946" s="170">
        <v>1</v>
      </c>
      <c r="AP946" s="194">
        <v>44055</v>
      </c>
      <c r="AQ946" s="192">
        <v>5</v>
      </c>
      <c r="AR946" s="169"/>
      <c r="AS946" s="170">
        <v>1</v>
      </c>
      <c r="AT946" s="194">
        <v>44054</v>
      </c>
      <c r="AU946" s="192">
        <v>5</v>
      </c>
      <c r="AV946" s="169"/>
      <c r="AW946" s="170">
        <v>1</v>
      </c>
      <c r="AX946" s="194">
        <v>44053</v>
      </c>
      <c r="AY946" s="192">
        <v>5</v>
      </c>
      <c r="AZ946" s="169"/>
      <c r="BA946" s="170">
        <v>1</v>
      </c>
      <c r="BB946" s="194">
        <v>44052</v>
      </c>
      <c r="BC946" s="192">
        <v>5</v>
      </c>
      <c r="BD946" s="169"/>
      <c r="BE946" s="170">
        <v>1</v>
      </c>
      <c r="BF946" s="194">
        <v>44051</v>
      </c>
      <c r="BG946" s="192">
        <v>5</v>
      </c>
      <c r="BH946" s="169"/>
    </row>
    <row r="947" spans="1:60" s="195" customFormat="1" x14ac:dyDescent="0.25">
      <c r="A947" s="189"/>
      <c r="B947" s="190"/>
      <c r="C947" s="144">
        <f t="shared" si="167"/>
        <v>1</v>
      </c>
      <c r="D947" s="191">
        <f t="shared" si="168"/>
        <v>1</v>
      </c>
      <c r="E947" s="192">
        <f t="shared" si="169"/>
        <v>55</v>
      </c>
      <c r="F947" s="192">
        <v>5</v>
      </c>
      <c r="G947" s="193">
        <v>44064</v>
      </c>
      <c r="H947" s="169"/>
      <c r="I947" s="170">
        <v>6</v>
      </c>
      <c r="J947" s="194">
        <v>44063</v>
      </c>
      <c r="K947" s="192">
        <v>5</v>
      </c>
      <c r="L947" s="169"/>
      <c r="M947" s="170">
        <v>8</v>
      </c>
      <c r="N947" s="194">
        <v>44062</v>
      </c>
      <c r="O947" s="192">
        <v>5</v>
      </c>
      <c r="P947" s="169"/>
      <c r="Q947" s="170">
        <v>8</v>
      </c>
      <c r="R947" s="194">
        <v>44061</v>
      </c>
      <c r="S947" s="192">
        <v>5</v>
      </c>
      <c r="T947" s="169"/>
      <c r="U947" s="170">
        <v>8</v>
      </c>
      <c r="V947" s="194">
        <v>44060</v>
      </c>
      <c r="W947" s="192">
        <v>5</v>
      </c>
      <c r="X947" s="169"/>
      <c r="Y947" s="170"/>
      <c r="Z947" s="194"/>
      <c r="AA947" s="192">
        <v>0</v>
      </c>
      <c r="AB947" s="169"/>
      <c r="AC947" s="170">
        <v>3</v>
      </c>
      <c r="AD947" s="194">
        <v>44058</v>
      </c>
      <c r="AE947" s="192">
        <v>5</v>
      </c>
      <c r="AF947" s="169"/>
      <c r="AG947" s="170">
        <v>1</v>
      </c>
      <c r="AH947" s="194">
        <v>44057</v>
      </c>
      <c r="AI947" s="192">
        <v>5</v>
      </c>
      <c r="AJ947" s="169"/>
      <c r="AK947" s="170">
        <v>1</v>
      </c>
      <c r="AL947" s="194">
        <v>44056</v>
      </c>
      <c r="AM947" s="192">
        <v>5</v>
      </c>
      <c r="AN947" s="169"/>
      <c r="AO947" s="170">
        <v>1</v>
      </c>
      <c r="AP947" s="194">
        <v>44055</v>
      </c>
      <c r="AQ947" s="192">
        <v>5</v>
      </c>
      <c r="AR947" s="169"/>
      <c r="AS947" s="170">
        <v>1</v>
      </c>
      <c r="AT947" s="194">
        <v>44054</v>
      </c>
      <c r="AU947" s="192">
        <v>5</v>
      </c>
      <c r="AV947" s="169"/>
      <c r="AW947" s="170"/>
      <c r="AX947" s="194"/>
      <c r="AY947" s="192">
        <v>0</v>
      </c>
      <c r="AZ947" s="169"/>
      <c r="BA947" s="170">
        <v>1</v>
      </c>
      <c r="BB947" s="194">
        <v>44052</v>
      </c>
      <c r="BC947" s="192">
        <v>5</v>
      </c>
      <c r="BD947" s="169"/>
      <c r="BE947" s="170">
        <v>1</v>
      </c>
      <c r="BF947" s="194">
        <v>44051</v>
      </c>
      <c r="BG947" s="192">
        <v>5</v>
      </c>
      <c r="BH947" s="169"/>
    </row>
    <row r="948" spans="1:60" s="172" customFormat="1" x14ac:dyDescent="0.25">
      <c r="A948" s="164">
        <v>44064</v>
      </c>
      <c r="B948" s="165">
        <v>0.29166666666666669</v>
      </c>
      <c r="C948" s="144">
        <f t="shared" si="167"/>
        <v>1</v>
      </c>
      <c r="D948" s="166">
        <f t="shared" si="168"/>
        <v>1</v>
      </c>
      <c r="E948" s="167">
        <f t="shared" si="169"/>
        <v>65</v>
      </c>
      <c r="F948" s="167">
        <v>5</v>
      </c>
      <c r="G948" s="193">
        <v>44064</v>
      </c>
      <c r="H948" s="169"/>
      <c r="I948" s="170">
        <v>6</v>
      </c>
      <c r="J948" s="171">
        <v>44063</v>
      </c>
      <c r="K948" s="167">
        <v>5</v>
      </c>
      <c r="L948" s="169"/>
      <c r="M948" s="170">
        <v>8</v>
      </c>
      <c r="N948" s="171">
        <v>44062</v>
      </c>
      <c r="O948" s="167">
        <v>5</v>
      </c>
      <c r="P948" s="169"/>
      <c r="Q948" s="170">
        <v>8</v>
      </c>
      <c r="R948" s="171">
        <v>44061</v>
      </c>
      <c r="S948" s="167">
        <v>5</v>
      </c>
      <c r="T948" s="169"/>
      <c r="U948" s="170">
        <v>8</v>
      </c>
      <c r="V948" s="171">
        <v>44060</v>
      </c>
      <c r="W948" s="167">
        <v>5</v>
      </c>
      <c r="X948" s="169"/>
      <c r="Y948" s="170">
        <v>5</v>
      </c>
      <c r="Z948" s="171">
        <v>44059</v>
      </c>
      <c r="AA948" s="167">
        <v>5</v>
      </c>
      <c r="AB948" s="169"/>
      <c r="AC948" s="170">
        <v>3</v>
      </c>
      <c r="AD948" s="171">
        <v>44058</v>
      </c>
      <c r="AE948" s="167">
        <v>5</v>
      </c>
      <c r="AF948" s="169"/>
      <c r="AG948" s="170">
        <v>1</v>
      </c>
      <c r="AH948" s="171">
        <v>44057</v>
      </c>
      <c r="AI948" s="167">
        <v>5</v>
      </c>
      <c r="AJ948" s="169"/>
      <c r="AK948" s="170">
        <v>1</v>
      </c>
      <c r="AL948" s="171">
        <v>44056</v>
      </c>
      <c r="AM948" s="167">
        <v>5</v>
      </c>
      <c r="AN948" s="169"/>
      <c r="AO948" s="170">
        <v>1</v>
      </c>
      <c r="AP948" s="171">
        <v>44055</v>
      </c>
      <c r="AQ948" s="167">
        <v>5</v>
      </c>
      <c r="AR948" s="169"/>
      <c r="AS948" s="170">
        <v>1</v>
      </c>
      <c r="AT948" s="171">
        <v>44054</v>
      </c>
      <c r="AU948" s="167">
        <v>5</v>
      </c>
      <c r="AV948" s="169"/>
      <c r="AW948" s="170">
        <v>1</v>
      </c>
      <c r="AX948" s="171">
        <v>44053</v>
      </c>
      <c r="AY948" s="167">
        <v>5</v>
      </c>
      <c r="AZ948" s="169"/>
      <c r="BA948" s="170">
        <v>1</v>
      </c>
      <c r="BB948" s="171">
        <v>44052</v>
      </c>
      <c r="BC948" s="167">
        <v>5</v>
      </c>
      <c r="BD948" s="169"/>
      <c r="BE948" s="170">
        <v>1</v>
      </c>
      <c r="BF948" s="171">
        <v>44051</v>
      </c>
      <c r="BG948" s="167">
        <v>5</v>
      </c>
      <c r="BH948" s="169"/>
    </row>
    <row r="949" spans="1:60" s="172" customFormat="1" x14ac:dyDescent="0.25">
      <c r="A949" s="164"/>
      <c r="B949" s="165"/>
      <c r="C949" s="144">
        <f t="shared" si="167"/>
        <v>1</v>
      </c>
      <c r="D949" s="166">
        <f t="shared" si="168"/>
        <v>1</v>
      </c>
      <c r="E949" s="167">
        <f t="shared" si="169"/>
        <v>55</v>
      </c>
      <c r="F949" s="167">
        <v>5</v>
      </c>
      <c r="G949" s="193">
        <v>44064</v>
      </c>
      <c r="H949" s="169"/>
      <c r="I949" s="170">
        <v>6</v>
      </c>
      <c r="J949" s="171">
        <v>44063</v>
      </c>
      <c r="K949" s="167">
        <v>5</v>
      </c>
      <c r="L949" s="169"/>
      <c r="M949" s="170">
        <v>8</v>
      </c>
      <c r="N949" s="171">
        <v>44062</v>
      </c>
      <c r="O949" s="167">
        <v>5</v>
      </c>
      <c r="P949" s="169"/>
      <c r="Q949" s="170">
        <v>8</v>
      </c>
      <c r="R949" s="171">
        <v>44061</v>
      </c>
      <c r="S949" s="167">
        <v>5</v>
      </c>
      <c r="T949" s="169"/>
      <c r="U949" s="170">
        <v>8</v>
      </c>
      <c r="V949" s="171">
        <v>44060</v>
      </c>
      <c r="W949" s="167">
        <v>5</v>
      </c>
      <c r="X949" s="169"/>
      <c r="Y949" s="170">
        <v>5</v>
      </c>
      <c r="Z949" s="171">
        <v>44059</v>
      </c>
      <c r="AA949" s="167">
        <v>5</v>
      </c>
      <c r="AB949" s="169"/>
      <c r="AC949" s="170">
        <v>3</v>
      </c>
      <c r="AD949" s="171">
        <v>44058</v>
      </c>
      <c r="AE949" s="167">
        <v>5</v>
      </c>
      <c r="AF949" s="169"/>
      <c r="AG949" s="170">
        <v>1</v>
      </c>
      <c r="AH949" s="171">
        <v>44057</v>
      </c>
      <c r="AI949" s="167">
        <v>5</v>
      </c>
      <c r="AJ949" s="169"/>
      <c r="AK949" s="170">
        <v>1</v>
      </c>
      <c r="AL949" s="171">
        <v>44056</v>
      </c>
      <c r="AM949" s="167">
        <v>5</v>
      </c>
      <c r="AN949" s="169"/>
      <c r="AO949" s="170">
        <v>1</v>
      </c>
      <c r="AP949" s="171">
        <v>44055</v>
      </c>
      <c r="AQ949" s="167">
        <v>5</v>
      </c>
      <c r="AR949" s="169"/>
      <c r="AS949" s="170"/>
      <c r="AT949" s="171"/>
      <c r="AU949" s="167">
        <v>0</v>
      </c>
      <c r="AV949" s="169"/>
      <c r="AW949" s="170">
        <v>1</v>
      </c>
      <c r="AX949" s="171">
        <v>44053</v>
      </c>
      <c r="AY949" s="167">
        <v>5</v>
      </c>
      <c r="AZ949" s="169"/>
      <c r="BA949" s="170"/>
      <c r="BB949" s="171"/>
      <c r="BC949" s="167">
        <v>0</v>
      </c>
      <c r="BD949" s="169"/>
      <c r="BE949" s="170">
        <v>1</v>
      </c>
      <c r="BF949" s="171">
        <v>44051</v>
      </c>
      <c r="BG949" s="167">
        <v>5</v>
      </c>
      <c r="BH949" s="169"/>
    </row>
    <row r="950" spans="1:60" s="172" customFormat="1" x14ac:dyDescent="0.25">
      <c r="A950" s="164"/>
      <c r="B950" s="165"/>
      <c r="C950" s="144">
        <f t="shared" si="167"/>
        <v>1</v>
      </c>
      <c r="D950" s="166">
        <f t="shared" si="168"/>
        <v>1</v>
      </c>
      <c r="E950" s="167">
        <f t="shared" si="169"/>
        <v>20</v>
      </c>
      <c r="F950" s="167">
        <v>5</v>
      </c>
      <c r="G950" s="193">
        <v>44064</v>
      </c>
      <c r="H950" s="169"/>
      <c r="I950" s="170">
        <v>6</v>
      </c>
      <c r="J950" s="171">
        <v>44063</v>
      </c>
      <c r="K950" s="167">
        <v>5</v>
      </c>
      <c r="L950" s="169"/>
      <c r="M950" s="170">
        <v>8</v>
      </c>
      <c r="N950" s="171">
        <v>44062</v>
      </c>
      <c r="O950" s="167">
        <v>5</v>
      </c>
      <c r="P950" s="169"/>
      <c r="Q950" s="170">
        <v>8</v>
      </c>
      <c r="R950" s="171">
        <v>44061</v>
      </c>
      <c r="S950" s="167">
        <v>5</v>
      </c>
      <c r="T950" s="169"/>
      <c r="U950" s="170">
        <v>8</v>
      </c>
      <c r="V950" s="171">
        <v>44060</v>
      </c>
      <c r="W950" s="167">
        <v>5</v>
      </c>
      <c r="X950" s="169"/>
      <c r="Y950" s="170"/>
      <c r="Z950" s="171"/>
      <c r="AA950" s="167"/>
      <c r="AB950" s="169"/>
      <c r="AC950" s="170"/>
      <c r="AD950" s="171"/>
      <c r="AE950" s="167"/>
      <c r="AF950" s="169"/>
      <c r="AG950" s="170"/>
      <c r="AH950" s="171"/>
      <c r="AI950" s="167"/>
      <c r="AJ950" s="169"/>
      <c r="AK950" s="170"/>
      <c r="AL950" s="171"/>
      <c r="AM950" s="167"/>
      <c r="AN950" s="169"/>
      <c r="AO950" s="170"/>
      <c r="AP950" s="171"/>
      <c r="AQ950" s="167"/>
      <c r="AR950" s="169"/>
      <c r="AS950" s="170"/>
      <c r="AT950" s="171"/>
      <c r="AU950" s="167"/>
      <c r="AV950" s="169"/>
      <c r="AW950" s="170"/>
      <c r="AX950" s="171"/>
      <c r="AY950" s="167"/>
      <c r="AZ950" s="169"/>
      <c r="BA950" s="170"/>
      <c r="BB950" s="171"/>
      <c r="BC950" s="167"/>
      <c r="BD950" s="169"/>
      <c r="BE950" s="170"/>
      <c r="BF950" s="171"/>
      <c r="BG950" s="167"/>
      <c r="BH950" s="169"/>
    </row>
    <row r="951" spans="1:60" s="172" customFormat="1" x14ac:dyDescent="0.25">
      <c r="A951" s="164">
        <v>44064</v>
      </c>
      <c r="B951" s="165">
        <v>0.33333333333333331</v>
      </c>
      <c r="C951" s="144">
        <f t="shared" ref="C951:C956" si="170">ABS(MAX(K951,O951,S951,W951,AA951,AE951,AI951,AM951,AQ951,AU951,AY951,BC951,BG951)/F951)</f>
        <v>5</v>
      </c>
      <c r="D951" s="166">
        <f t="shared" si="168"/>
        <v>5</v>
      </c>
      <c r="E951" s="167">
        <f t="shared" ref="E951:E956" si="171">SUM(K951,O951,S951,W951,AA951,AE951,AI951,AM951,AQ951,AU951,AY951,BC951,BG951)</f>
        <v>325</v>
      </c>
      <c r="F951" s="167">
        <v>5</v>
      </c>
      <c r="G951" s="193">
        <v>44064</v>
      </c>
      <c r="H951" s="169"/>
      <c r="I951" s="170">
        <v>6</v>
      </c>
      <c r="J951" s="171">
        <v>44063</v>
      </c>
      <c r="K951" s="167">
        <v>25</v>
      </c>
      <c r="L951" s="169"/>
      <c r="M951" s="170">
        <v>8</v>
      </c>
      <c r="N951" s="171">
        <v>44062</v>
      </c>
      <c r="O951" s="167">
        <v>25</v>
      </c>
      <c r="P951" s="169"/>
      <c r="Q951" s="170">
        <v>8</v>
      </c>
      <c r="R951" s="171">
        <v>44061</v>
      </c>
      <c r="S951" s="167">
        <v>25</v>
      </c>
      <c r="T951" s="169"/>
      <c r="U951" s="170">
        <v>8</v>
      </c>
      <c r="V951" s="171">
        <v>44060</v>
      </c>
      <c r="W951" s="167">
        <v>25</v>
      </c>
      <c r="X951" s="169"/>
      <c r="Y951" s="170">
        <v>5</v>
      </c>
      <c r="Z951" s="171">
        <v>44059</v>
      </c>
      <c r="AA951" s="167">
        <v>25</v>
      </c>
      <c r="AB951" s="169"/>
      <c r="AC951" s="170">
        <v>3</v>
      </c>
      <c r="AD951" s="171">
        <v>44058</v>
      </c>
      <c r="AE951" s="167">
        <v>25</v>
      </c>
      <c r="AF951" s="169"/>
      <c r="AG951" s="170">
        <v>1</v>
      </c>
      <c r="AH951" s="171">
        <v>44057</v>
      </c>
      <c r="AI951" s="167">
        <v>25</v>
      </c>
      <c r="AJ951" s="169"/>
      <c r="AK951" s="170">
        <v>1</v>
      </c>
      <c r="AL951" s="171">
        <v>44056</v>
      </c>
      <c r="AM951" s="167">
        <v>25</v>
      </c>
      <c r="AN951" s="169"/>
      <c r="AO951" s="170">
        <v>1</v>
      </c>
      <c r="AP951" s="171">
        <v>44055</v>
      </c>
      <c r="AQ951" s="167">
        <v>25</v>
      </c>
      <c r="AR951" s="169"/>
      <c r="AS951" s="170">
        <v>1</v>
      </c>
      <c r="AT951" s="171">
        <v>44054</v>
      </c>
      <c r="AU951" s="167">
        <v>25</v>
      </c>
      <c r="AV951" s="169"/>
      <c r="AW951" s="170">
        <v>1</v>
      </c>
      <c r="AX951" s="171">
        <v>44053</v>
      </c>
      <c r="AY951" s="167">
        <v>25</v>
      </c>
      <c r="AZ951" s="169"/>
      <c r="BA951" s="170">
        <v>1</v>
      </c>
      <c r="BB951" s="171">
        <v>44052</v>
      </c>
      <c r="BC951" s="167">
        <v>25</v>
      </c>
      <c r="BD951" s="169"/>
      <c r="BE951" s="170">
        <v>1</v>
      </c>
      <c r="BF951" s="171">
        <v>44051</v>
      </c>
      <c r="BG951" s="167">
        <v>25</v>
      </c>
      <c r="BH951" s="169"/>
    </row>
    <row r="952" spans="1:60" s="172" customFormat="1" x14ac:dyDescent="0.25">
      <c r="A952" s="164">
        <v>44064</v>
      </c>
      <c r="B952" s="165">
        <v>0.375</v>
      </c>
      <c r="C952" s="144">
        <f t="shared" si="170"/>
        <v>5</v>
      </c>
      <c r="D952" s="166">
        <f t="shared" ref="D952:D959" si="172">C952</f>
        <v>5</v>
      </c>
      <c r="E952" s="167">
        <f t="shared" si="171"/>
        <v>325</v>
      </c>
      <c r="F952" s="167">
        <v>5</v>
      </c>
      <c r="G952" s="193">
        <v>44064</v>
      </c>
      <c r="H952" s="169"/>
      <c r="I952" s="170">
        <v>6</v>
      </c>
      <c r="J952" s="171">
        <v>44063</v>
      </c>
      <c r="K952" s="167">
        <v>25</v>
      </c>
      <c r="L952" s="169"/>
      <c r="M952" s="170">
        <v>8</v>
      </c>
      <c r="N952" s="171">
        <v>44062</v>
      </c>
      <c r="O952" s="167">
        <v>25</v>
      </c>
      <c r="P952" s="169"/>
      <c r="Q952" s="170">
        <v>8</v>
      </c>
      <c r="R952" s="171">
        <v>44061</v>
      </c>
      <c r="S952" s="167">
        <v>25</v>
      </c>
      <c r="T952" s="169"/>
      <c r="U952" s="170">
        <v>8</v>
      </c>
      <c r="V952" s="171">
        <v>44060</v>
      </c>
      <c r="W952" s="167">
        <v>25</v>
      </c>
      <c r="X952" s="169"/>
      <c r="Y952" s="170">
        <v>5</v>
      </c>
      <c r="Z952" s="171">
        <v>44059</v>
      </c>
      <c r="AA952" s="167">
        <v>25</v>
      </c>
      <c r="AB952" s="169"/>
      <c r="AC952" s="170">
        <v>3</v>
      </c>
      <c r="AD952" s="171">
        <v>44058</v>
      </c>
      <c r="AE952" s="167">
        <v>25</v>
      </c>
      <c r="AF952" s="169"/>
      <c r="AG952" s="170">
        <v>1</v>
      </c>
      <c r="AH952" s="171">
        <v>44057</v>
      </c>
      <c r="AI952" s="167">
        <v>25</v>
      </c>
      <c r="AJ952" s="169"/>
      <c r="AK952" s="170">
        <v>1</v>
      </c>
      <c r="AL952" s="171">
        <v>44056</v>
      </c>
      <c r="AM952" s="167">
        <v>25</v>
      </c>
      <c r="AN952" s="169"/>
      <c r="AO952" s="170">
        <v>1</v>
      </c>
      <c r="AP952" s="171">
        <v>44055</v>
      </c>
      <c r="AQ952" s="167">
        <v>25</v>
      </c>
      <c r="AR952" s="169"/>
      <c r="AS952" s="170">
        <v>1</v>
      </c>
      <c r="AT952" s="171">
        <v>44054</v>
      </c>
      <c r="AU952" s="167">
        <v>25</v>
      </c>
      <c r="AV952" s="169"/>
      <c r="AW952" s="170">
        <v>1</v>
      </c>
      <c r="AX952" s="171">
        <v>44053</v>
      </c>
      <c r="AY952" s="167">
        <v>25</v>
      </c>
      <c r="AZ952" s="169"/>
      <c r="BA952" s="170">
        <v>1</v>
      </c>
      <c r="BB952" s="171">
        <v>44052</v>
      </c>
      <c r="BC952" s="167">
        <v>25</v>
      </c>
      <c r="BD952" s="169"/>
      <c r="BE952" s="170">
        <v>1</v>
      </c>
      <c r="BF952" s="171">
        <v>44051</v>
      </c>
      <c r="BG952" s="167">
        <v>25</v>
      </c>
      <c r="BH952" s="169"/>
    </row>
    <row r="953" spans="1:60" s="172" customFormat="1" x14ac:dyDescent="0.25">
      <c r="A953" s="164"/>
      <c r="B953" s="165"/>
      <c r="C953" s="144">
        <f t="shared" si="170"/>
        <v>1</v>
      </c>
      <c r="D953" s="166">
        <f t="shared" si="172"/>
        <v>1</v>
      </c>
      <c r="E953" s="167">
        <f t="shared" si="171"/>
        <v>60</v>
      </c>
      <c r="F953" s="167">
        <v>5</v>
      </c>
      <c r="G953" s="193">
        <v>44064</v>
      </c>
      <c r="H953" s="169"/>
      <c r="I953" s="170">
        <v>6</v>
      </c>
      <c r="J953" s="171">
        <v>44063</v>
      </c>
      <c r="K953" s="167">
        <v>5</v>
      </c>
      <c r="L953" s="169"/>
      <c r="M953" s="170">
        <v>8</v>
      </c>
      <c r="N953" s="171">
        <v>44062</v>
      </c>
      <c r="O953" s="167">
        <v>5</v>
      </c>
      <c r="P953" s="169"/>
      <c r="Q953" s="170">
        <v>8</v>
      </c>
      <c r="R953" s="171">
        <v>44061</v>
      </c>
      <c r="S953" s="167">
        <v>5</v>
      </c>
      <c r="T953" s="169"/>
      <c r="U953" s="170">
        <v>8</v>
      </c>
      <c r="V953" s="171">
        <v>44060</v>
      </c>
      <c r="W953" s="167">
        <v>5</v>
      </c>
      <c r="X953" s="169"/>
      <c r="Y953" s="170">
        <v>5</v>
      </c>
      <c r="Z953" s="171">
        <v>44059</v>
      </c>
      <c r="AA953" s="167">
        <v>5</v>
      </c>
      <c r="AB953" s="169"/>
      <c r="AC953" s="170">
        <v>3</v>
      </c>
      <c r="AD953" s="171">
        <v>44058</v>
      </c>
      <c r="AE953" s="167">
        <v>5</v>
      </c>
      <c r="AF953" s="169"/>
      <c r="AG953" s="170">
        <v>1</v>
      </c>
      <c r="AH953" s="171">
        <v>44057</v>
      </c>
      <c r="AI953" s="167">
        <v>5</v>
      </c>
      <c r="AJ953" s="169"/>
      <c r="AK953" s="170">
        <v>1</v>
      </c>
      <c r="AL953" s="171">
        <v>44056</v>
      </c>
      <c r="AM953" s="167">
        <v>5</v>
      </c>
      <c r="AN953" s="169"/>
      <c r="AO953" s="170">
        <v>1</v>
      </c>
      <c r="AP953" s="171">
        <v>44055</v>
      </c>
      <c r="AQ953" s="167">
        <v>5</v>
      </c>
      <c r="AR953" s="169"/>
      <c r="AS953" s="170">
        <v>1</v>
      </c>
      <c r="AT953" s="171">
        <v>44054</v>
      </c>
      <c r="AU953" s="167">
        <v>5</v>
      </c>
      <c r="AV953" s="169"/>
      <c r="AW953" s="170">
        <v>1</v>
      </c>
      <c r="AX953" s="171">
        <v>44053</v>
      </c>
      <c r="AY953" s="167">
        <v>5</v>
      </c>
      <c r="AZ953" s="169"/>
      <c r="BA953" s="170">
        <v>1</v>
      </c>
      <c r="BB953" s="171">
        <v>44052</v>
      </c>
      <c r="BC953" s="167">
        <v>5</v>
      </c>
      <c r="BD953" s="169"/>
      <c r="BE953" s="170"/>
      <c r="BF953" s="171"/>
      <c r="BG953" s="167"/>
      <c r="BH953" s="169"/>
    </row>
    <row r="954" spans="1:60" s="172" customFormat="1" x14ac:dyDescent="0.25">
      <c r="A954" s="164">
        <v>44064</v>
      </c>
      <c r="B954" s="165">
        <v>0.41666666666666669</v>
      </c>
      <c r="C954" s="144">
        <f t="shared" si="170"/>
        <v>8</v>
      </c>
      <c r="D954" s="166">
        <f t="shared" si="172"/>
        <v>8</v>
      </c>
      <c r="E954" s="167">
        <f t="shared" si="171"/>
        <v>520</v>
      </c>
      <c r="F954" s="167">
        <v>5</v>
      </c>
      <c r="G954" s="193">
        <v>44064</v>
      </c>
      <c r="H954" s="169"/>
      <c r="I954" s="170">
        <v>6</v>
      </c>
      <c r="J954" s="171">
        <v>44063</v>
      </c>
      <c r="K954" s="167">
        <v>40</v>
      </c>
      <c r="L954" s="169"/>
      <c r="M954" s="170">
        <v>8</v>
      </c>
      <c r="N954" s="171">
        <v>44062</v>
      </c>
      <c r="O954" s="167">
        <v>40</v>
      </c>
      <c r="P954" s="169"/>
      <c r="Q954" s="170">
        <v>8</v>
      </c>
      <c r="R954" s="171">
        <v>44061</v>
      </c>
      <c r="S954" s="167">
        <v>40</v>
      </c>
      <c r="T954" s="169"/>
      <c r="U954" s="170">
        <v>8</v>
      </c>
      <c r="V954" s="171">
        <v>44060</v>
      </c>
      <c r="W954" s="167">
        <v>40</v>
      </c>
      <c r="X954" s="169"/>
      <c r="Y954" s="170">
        <v>5</v>
      </c>
      <c r="Z954" s="171">
        <v>44059</v>
      </c>
      <c r="AA954" s="167">
        <v>40</v>
      </c>
      <c r="AB954" s="169"/>
      <c r="AC954" s="170">
        <v>3</v>
      </c>
      <c r="AD954" s="171">
        <v>44058</v>
      </c>
      <c r="AE954" s="167">
        <v>40</v>
      </c>
      <c r="AF954" s="169"/>
      <c r="AG954" s="170">
        <v>1</v>
      </c>
      <c r="AH954" s="171">
        <v>44057</v>
      </c>
      <c r="AI954" s="167">
        <v>40</v>
      </c>
      <c r="AJ954" s="169"/>
      <c r="AK954" s="170">
        <v>1</v>
      </c>
      <c r="AL954" s="171">
        <v>44056</v>
      </c>
      <c r="AM954" s="167">
        <v>40</v>
      </c>
      <c r="AN954" s="169"/>
      <c r="AO954" s="170">
        <v>1</v>
      </c>
      <c r="AP954" s="171">
        <v>44055</v>
      </c>
      <c r="AQ954" s="167">
        <v>40</v>
      </c>
      <c r="AR954" s="169"/>
      <c r="AS954" s="170">
        <v>1</v>
      </c>
      <c r="AT954" s="171">
        <v>44054</v>
      </c>
      <c r="AU954" s="167">
        <v>40</v>
      </c>
      <c r="AV954" s="169"/>
      <c r="AW954" s="170">
        <v>1</v>
      </c>
      <c r="AX954" s="171">
        <v>44053</v>
      </c>
      <c r="AY954" s="167">
        <v>40</v>
      </c>
      <c r="AZ954" s="169"/>
      <c r="BA954" s="170">
        <v>1</v>
      </c>
      <c r="BB954" s="171">
        <v>44052</v>
      </c>
      <c r="BC954" s="167">
        <v>40</v>
      </c>
      <c r="BD954" s="169"/>
      <c r="BE954" s="170">
        <v>1</v>
      </c>
      <c r="BF954" s="171">
        <v>44051</v>
      </c>
      <c r="BG954" s="167">
        <v>40</v>
      </c>
      <c r="BH954" s="169"/>
    </row>
    <row r="955" spans="1:60" s="172" customFormat="1" x14ac:dyDescent="0.25">
      <c r="A955" s="164"/>
      <c r="B955" s="165"/>
      <c r="C955" s="144">
        <f t="shared" si="170"/>
        <v>1</v>
      </c>
      <c r="D955" s="166">
        <f t="shared" si="172"/>
        <v>1</v>
      </c>
      <c r="E955" s="167">
        <f t="shared" si="171"/>
        <v>55</v>
      </c>
      <c r="F955" s="167">
        <v>5</v>
      </c>
      <c r="G955" s="193">
        <v>44064</v>
      </c>
      <c r="H955" s="169"/>
      <c r="I955" s="170">
        <v>6</v>
      </c>
      <c r="J955" s="171">
        <v>44063</v>
      </c>
      <c r="K955" s="167">
        <v>5</v>
      </c>
      <c r="L955" s="169"/>
      <c r="M955" s="170">
        <v>8</v>
      </c>
      <c r="N955" s="171">
        <v>44062</v>
      </c>
      <c r="O955" s="167">
        <v>5</v>
      </c>
      <c r="P955" s="169"/>
      <c r="Q955" s="170">
        <v>8</v>
      </c>
      <c r="R955" s="171">
        <v>44061</v>
      </c>
      <c r="S955" s="167">
        <v>5</v>
      </c>
      <c r="T955" s="169"/>
      <c r="U955" s="170">
        <v>8</v>
      </c>
      <c r="V955" s="171">
        <v>44060</v>
      </c>
      <c r="W955" s="167">
        <v>5</v>
      </c>
      <c r="X955" s="169"/>
      <c r="Y955" s="170">
        <v>5</v>
      </c>
      <c r="Z955" s="171">
        <v>44059</v>
      </c>
      <c r="AA955" s="167">
        <v>5</v>
      </c>
      <c r="AB955" s="169"/>
      <c r="AC955" s="170">
        <v>3</v>
      </c>
      <c r="AD955" s="171">
        <v>44058</v>
      </c>
      <c r="AE955" s="167">
        <v>5</v>
      </c>
      <c r="AF955" s="169"/>
      <c r="AG955" s="170">
        <v>1</v>
      </c>
      <c r="AH955" s="171">
        <v>44057</v>
      </c>
      <c r="AI955" s="167">
        <v>5</v>
      </c>
      <c r="AJ955" s="169"/>
      <c r="AK955" s="170"/>
      <c r="AL955" s="171"/>
      <c r="AM955" s="167">
        <v>0</v>
      </c>
      <c r="AN955" s="169"/>
      <c r="AO955" s="170">
        <v>1</v>
      </c>
      <c r="AP955" s="171">
        <v>44055</v>
      </c>
      <c r="AQ955" s="167">
        <v>5</v>
      </c>
      <c r="AR955" s="169"/>
      <c r="AS955" s="170">
        <v>1</v>
      </c>
      <c r="AT955" s="171">
        <v>44054</v>
      </c>
      <c r="AU955" s="167">
        <v>5</v>
      </c>
      <c r="AV955" s="169"/>
      <c r="AW955" s="170">
        <v>1</v>
      </c>
      <c r="AX955" s="171">
        <v>44053</v>
      </c>
      <c r="AY955" s="167">
        <v>5</v>
      </c>
      <c r="AZ955" s="169"/>
      <c r="BA955" s="170">
        <v>1</v>
      </c>
      <c r="BB955" s="171">
        <v>44052</v>
      </c>
      <c r="BC955" s="167">
        <v>5</v>
      </c>
      <c r="BD955" s="169"/>
      <c r="BE955" s="170"/>
      <c r="BF955" s="171"/>
      <c r="BG955" s="167"/>
      <c r="BH955" s="169"/>
    </row>
    <row r="956" spans="1:60" s="172" customFormat="1" x14ac:dyDescent="0.25">
      <c r="A956" s="164"/>
      <c r="B956" s="165"/>
      <c r="C956" s="144">
        <f t="shared" si="170"/>
        <v>1</v>
      </c>
      <c r="D956" s="166">
        <f t="shared" si="172"/>
        <v>1</v>
      </c>
      <c r="E956" s="167">
        <f t="shared" si="171"/>
        <v>15</v>
      </c>
      <c r="F956" s="167">
        <v>5</v>
      </c>
      <c r="G956" s="193">
        <v>44064</v>
      </c>
      <c r="H956" s="169"/>
      <c r="I956" s="170">
        <v>6</v>
      </c>
      <c r="J956" s="171">
        <v>44063</v>
      </c>
      <c r="K956" s="167">
        <v>5</v>
      </c>
      <c r="L956" s="169"/>
      <c r="M956" s="170">
        <v>8</v>
      </c>
      <c r="N956" s="171">
        <v>44062</v>
      </c>
      <c r="O956" s="167">
        <v>5</v>
      </c>
      <c r="P956" s="169"/>
      <c r="Q956" s="170">
        <v>8</v>
      </c>
      <c r="R956" s="171">
        <v>44061</v>
      </c>
      <c r="S956" s="167">
        <v>5</v>
      </c>
      <c r="T956" s="169"/>
      <c r="U956" s="170"/>
      <c r="V956" s="171"/>
      <c r="W956" s="167"/>
      <c r="X956" s="169"/>
      <c r="Y956" s="170"/>
      <c r="Z956" s="171"/>
      <c r="AA956" s="167"/>
      <c r="AB956" s="169"/>
      <c r="AC956" s="170"/>
      <c r="AD956" s="171"/>
      <c r="AE956" s="167"/>
      <c r="AF956" s="169"/>
      <c r="AG956" s="170"/>
      <c r="AH956" s="171"/>
      <c r="AI956" s="167"/>
      <c r="AJ956" s="169"/>
      <c r="AK956" s="170"/>
      <c r="AL956" s="171"/>
      <c r="AM956" s="167"/>
      <c r="AN956" s="169"/>
      <c r="AO956" s="170"/>
      <c r="AP956" s="171"/>
      <c r="AQ956" s="167"/>
      <c r="AR956" s="169"/>
      <c r="AS956" s="170"/>
      <c r="AT956" s="171"/>
      <c r="AU956" s="167"/>
      <c r="AV956" s="169"/>
      <c r="AW956" s="170"/>
      <c r="AX956" s="171"/>
      <c r="AY956" s="167"/>
      <c r="AZ956" s="169"/>
      <c r="BA956" s="170"/>
      <c r="BB956" s="171"/>
      <c r="BC956" s="167"/>
      <c r="BD956" s="169"/>
      <c r="BE956" s="170"/>
      <c r="BF956" s="171"/>
      <c r="BG956" s="167"/>
      <c r="BH956" s="169"/>
    </row>
    <row r="957" spans="1:60" s="172" customFormat="1" x14ac:dyDescent="0.25">
      <c r="A957" s="164">
        <v>44064</v>
      </c>
      <c r="B957" s="165">
        <v>0.45833333333333331</v>
      </c>
      <c r="C957" s="144">
        <f t="shared" ref="C957:C962" si="173">ABS(MAX(K957,O957,S957,W957,AA957,AE957,AI957,AM957,AQ957,AU957,AY957,BC957,BG957)/F957)</f>
        <v>5</v>
      </c>
      <c r="D957" s="166">
        <f t="shared" si="172"/>
        <v>5</v>
      </c>
      <c r="E957" s="167">
        <f t="shared" ref="E957:E962" si="174">SUM(K957,O957,S957,W957,AA957,AE957,AI957,AM957,AQ957,AU957,AY957,BC957,BG957)</f>
        <v>325</v>
      </c>
      <c r="F957" s="167">
        <v>5</v>
      </c>
      <c r="G957" s="193">
        <v>44064</v>
      </c>
      <c r="H957" s="169"/>
      <c r="I957" s="170">
        <v>6</v>
      </c>
      <c r="J957" s="171">
        <v>44063</v>
      </c>
      <c r="K957" s="167">
        <v>25</v>
      </c>
      <c r="L957" s="169"/>
      <c r="M957" s="170">
        <v>8</v>
      </c>
      <c r="N957" s="171">
        <v>44062</v>
      </c>
      <c r="O957" s="167">
        <v>25</v>
      </c>
      <c r="P957" s="169"/>
      <c r="Q957" s="170">
        <v>8</v>
      </c>
      <c r="R957" s="171">
        <v>44061</v>
      </c>
      <c r="S957" s="167">
        <v>25</v>
      </c>
      <c r="T957" s="169"/>
      <c r="U957" s="170">
        <v>8</v>
      </c>
      <c r="V957" s="171">
        <v>44060</v>
      </c>
      <c r="W957" s="167">
        <v>25</v>
      </c>
      <c r="X957" s="169"/>
      <c r="Y957" s="170">
        <v>5</v>
      </c>
      <c r="Z957" s="171">
        <v>44059</v>
      </c>
      <c r="AA957" s="167">
        <v>25</v>
      </c>
      <c r="AB957" s="169"/>
      <c r="AC957" s="170">
        <v>3</v>
      </c>
      <c r="AD957" s="171">
        <v>44058</v>
      </c>
      <c r="AE957" s="167">
        <v>25</v>
      </c>
      <c r="AF957" s="169"/>
      <c r="AG957" s="170">
        <v>1</v>
      </c>
      <c r="AH957" s="171">
        <v>44057</v>
      </c>
      <c r="AI957" s="167">
        <v>25</v>
      </c>
      <c r="AJ957" s="169"/>
      <c r="AK957" s="170">
        <v>1</v>
      </c>
      <c r="AL957" s="171">
        <v>44056</v>
      </c>
      <c r="AM957" s="167">
        <v>25</v>
      </c>
      <c r="AN957" s="169"/>
      <c r="AO957" s="170">
        <v>1</v>
      </c>
      <c r="AP957" s="171">
        <v>44055</v>
      </c>
      <c r="AQ957" s="167">
        <v>25</v>
      </c>
      <c r="AR957" s="169"/>
      <c r="AS957" s="170">
        <v>1</v>
      </c>
      <c r="AT957" s="171">
        <v>44054</v>
      </c>
      <c r="AU957" s="167">
        <v>25</v>
      </c>
      <c r="AV957" s="169"/>
      <c r="AW957" s="170">
        <v>1</v>
      </c>
      <c r="AX957" s="171">
        <v>44053</v>
      </c>
      <c r="AY957" s="167">
        <v>25</v>
      </c>
      <c r="AZ957" s="169"/>
      <c r="BA957" s="170">
        <v>1</v>
      </c>
      <c r="BB957" s="171">
        <v>44052</v>
      </c>
      <c r="BC957" s="167">
        <v>25</v>
      </c>
      <c r="BD957" s="169"/>
      <c r="BE957" s="170">
        <v>1</v>
      </c>
      <c r="BF957" s="171">
        <v>44051</v>
      </c>
      <c r="BG957" s="167">
        <v>25</v>
      </c>
      <c r="BH957" s="169"/>
    </row>
    <row r="958" spans="1:60" s="172" customFormat="1" x14ac:dyDescent="0.25">
      <c r="A958" s="164"/>
      <c r="B958" s="165"/>
      <c r="C958" s="144">
        <f t="shared" si="173"/>
        <v>1</v>
      </c>
      <c r="D958" s="166">
        <f t="shared" si="172"/>
        <v>1</v>
      </c>
      <c r="E958" s="167">
        <f t="shared" si="174"/>
        <v>40</v>
      </c>
      <c r="F958" s="167">
        <v>5</v>
      </c>
      <c r="G958" s="193">
        <v>44064</v>
      </c>
      <c r="H958" s="169"/>
      <c r="I958" s="170"/>
      <c r="J958" s="171"/>
      <c r="K958" s="167">
        <v>0</v>
      </c>
      <c r="L958" s="169"/>
      <c r="M958" s="170"/>
      <c r="N958" s="171"/>
      <c r="O958" s="167">
        <v>0</v>
      </c>
      <c r="P958" s="169"/>
      <c r="Q958" s="170"/>
      <c r="R958" s="171"/>
      <c r="S958" s="167">
        <v>0</v>
      </c>
      <c r="T958" s="169"/>
      <c r="U958" s="170"/>
      <c r="V958" s="171"/>
      <c r="W958" s="167">
        <v>0</v>
      </c>
      <c r="X958" s="169"/>
      <c r="Y958" s="170"/>
      <c r="Z958" s="171"/>
      <c r="AA958" s="167">
        <v>0</v>
      </c>
      <c r="AB958" s="169"/>
      <c r="AC958" s="170">
        <v>3</v>
      </c>
      <c r="AD958" s="171">
        <v>44058</v>
      </c>
      <c r="AE958" s="167">
        <v>5</v>
      </c>
      <c r="AF958" s="169"/>
      <c r="AG958" s="170">
        <v>1</v>
      </c>
      <c r="AH958" s="171">
        <v>44057</v>
      </c>
      <c r="AI958" s="167">
        <v>5</v>
      </c>
      <c r="AJ958" s="169"/>
      <c r="AK958" s="170">
        <v>1</v>
      </c>
      <c r="AL958" s="171">
        <v>44056</v>
      </c>
      <c r="AM958" s="167">
        <v>5</v>
      </c>
      <c r="AN958" s="169"/>
      <c r="AO958" s="170">
        <v>1</v>
      </c>
      <c r="AP958" s="171">
        <v>44055</v>
      </c>
      <c r="AQ958" s="167">
        <v>5</v>
      </c>
      <c r="AR958" s="169"/>
      <c r="AS958" s="170">
        <v>1</v>
      </c>
      <c r="AT958" s="171">
        <v>44054</v>
      </c>
      <c r="AU958" s="167">
        <v>5</v>
      </c>
      <c r="AV958" s="169"/>
      <c r="AW958" s="170">
        <v>1</v>
      </c>
      <c r="AX958" s="171">
        <v>44053</v>
      </c>
      <c r="AY958" s="167">
        <v>5</v>
      </c>
      <c r="AZ958" s="169"/>
      <c r="BA958" s="170">
        <v>1</v>
      </c>
      <c r="BB958" s="171">
        <v>44052</v>
      </c>
      <c r="BC958" s="167">
        <v>5</v>
      </c>
      <c r="BD958" s="169"/>
      <c r="BE958" s="170">
        <v>1</v>
      </c>
      <c r="BF958" s="171">
        <v>44051</v>
      </c>
      <c r="BG958" s="167">
        <v>5</v>
      </c>
      <c r="BH958" s="169"/>
    </row>
    <row r="959" spans="1:60" s="172" customFormat="1" x14ac:dyDescent="0.25">
      <c r="A959" s="164">
        <v>44064</v>
      </c>
      <c r="B959" s="165">
        <v>0.5</v>
      </c>
      <c r="C959" s="144">
        <f t="shared" si="173"/>
        <v>3</v>
      </c>
      <c r="D959" s="166">
        <f t="shared" si="172"/>
        <v>3</v>
      </c>
      <c r="E959" s="167">
        <f t="shared" si="174"/>
        <v>195</v>
      </c>
      <c r="F959" s="167">
        <v>5</v>
      </c>
      <c r="G959" s="193">
        <v>44064</v>
      </c>
      <c r="H959" s="169"/>
      <c r="I959" s="170">
        <v>6</v>
      </c>
      <c r="J959" s="171">
        <v>44063</v>
      </c>
      <c r="K959" s="167">
        <v>15</v>
      </c>
      <c r="L959" s="169"/>
      <c r="M959" s="170">
        <v>8</v>
      </c>
      <c r="N959" s="171">
        <v>44062</v>
      </c>
      <c r="O959" s="167">
        <v>15</v>
      </c>
      <c r="P959" s="169"/>
      <c r="Q959" s="170">
        <v>8</v>
      </c>
      <c r="R959" s="171">
        <v>44061</v>
      </c>
      <c r="S959" s="167">
        <v>15</v>
      </c>
      <c r="T959" s="169"/>
      <c r="U959" s="170">
        <v>8</v>
      </c>
      <c r="V959" s="171">
        <v>44060</v>
      </c>
      <c r="W959" s="167">
        <v>15</v>
      </c>
      <c r="X959" s="169"/>
      <c r="Y959" s="170">
        <v>5</v>
      </c>
      <c r="Z959" s="171">
        <v>44059</v>
      </c>
      <c r="AA959" s="167">
        <v>15</v>
      </c>
      <c r="AB959" s="169"/>
      <c r="AC959" s="170">
        <v>3</v>
      </c>
      <c r="AD959" s="171">
        <v>44058</v>
      </c>
      <c r="AE959" s="167">
        <v>15</v>
      </c>
      <c r="AF959" s="169"/>
      <c r="AG959" s="170">
        <v>1</v>
      </c>
      <c r="AH959" s="171">
        <v>44057</v>
      </c>
      <c r="AI959" s="167">
        <v>15</v>
      </c>
      <c r="AJ959" s="169"/>
      <c r="AK959" s="170">
        <v>1</v>
      </c>
      <c r="AL959" s="171">
        <v>44056</v>
      </c>
      <c r="AM959" s="167">
        <v>15</v>
      </c>
      <c r="AN959" s="169"/>
      <c r="AO959" s="170">
        <v>1</v>
      </c>
      <c r="AP959" s="171">
        <v>44055</v>
      </c>
      <c r="AQ959" s="167">
        <v>15</v>
      </c>
      <c r="AR959" s="169"/>
      <c r="AS959" s="170">
        <v>1</v>
      </c>
      <c r="AT959" s="171">
        <v>44054</v>
      </c>
      <c r="AU959" s="167">
        <v>15</v>
      </c>
      <c r="AV959" s="169"/>
      <c r="AW959" s="170">
        <v>1</v>
      </c>
      <c r="AX959" s="171">
        <v>44053</v>
      </c>
      <c r="AY959" s="167">
        <v>15</v>
      </c>
      <c r="AZ959" s="169"/>
      <c r="BA959" s="170">
        <v>1</v>
      </c>
      <c r="BB959" s="171">
        <v>44052</v>
      </c>
      <c r="BC959" s="167">
        <v>15</v>
      </c>
      <c r="BD959" s="169"/>
      <c r="BE959" s="170">
        <v>1</v>
      </c>
      <c r="BF959" s="171">
        <v>44051</v>
      </c>
      <c r="BG959" s="167">
        <v>15</v>
      </c>
      <c r="BH959" s="169"/>
    </row>
    <row r="960" spans="1:60" s="172" customFormat="1" x14ac:dyDescent="0.25">
      <c r="A960" s="164">
        <v>44064</v>
      </c>
      <c r="B960" s="165">
        <v>0.54166666666666663</v>
      </c>
      <c r="C960" s="144">
        <f t="shared" si="173"/>
        <v>2</v>
      </c>
      <c r="D960" s="166">
        <f t="shared" ref="D960:D976" si="175">C960</f>
        <v>2</v>
      </c>
      <c r="E960" s="167">
        <f t="shared" si="174"/>
        <v>130</v>
      </c>
      <c r="F960" s="167">
        <v>5</v>
      </c>
      <c r="G960" s="193">
        <v>44064</v>
      </c>
      <c r="H960" s="169"/>
      <c r="I960" s="170">
        <v>6</v>
      </c>
      <c r="J960" s="171">
        <v>44063</v>
      </c>
      <c r="K960" s="167">
        <v>10</v>
      </c>
      <c r="L960" s="169"/>
      <c r="M960" s="170">
        <v>8</v>
      </c>
      <c r="N960" s="171">
        <v>44062</v>
      </c>
      <c r="O960" s="167">
        <v>10</v>
      </c>
      <c r="P960" s="169"/>
      <c r="Q960" s="170">
        <v>8</v>
      </c>
      <c r="R960" s="171">
        <v>44061</v>
      </c>
      <c r="S960" s="167">
        <v>10</v>
      </c>
      <c r="T960" s="169"/>
      <c r="U960" s="170">
        <v>8</v>
      </c>
      <c r="V960" s="171">
        <v>44060</v>
      </c>
      <c r="W960" s="167">
        <v>10</v>
      </c>
      <c r="X960" s="169"/>
      <c r="Y960" s="170">
        <v>5</v>
      </c>
      <c r="Z960" s="171">
        <v>44059</v>
      </c>
      <c r="AA960" s="167">
        <v>10</v>
      </c>
      <c r="AB960" s="169"/>
      <c r="AC960" s="170">
        <v>3</v>
      </c>
      <c r="AD960" s="171">
        <v>44058</v>
      </c>
      <c r="AE960" s="167">
        <v>10</v>
      </c>
      <c r="AF960" s="169"/>
      <c r="AG960" s="170">
        <v>1</v>
      </c>
      <c r="AH960" s="171">
        <v>44057</v>
      </c>
      <c r="AI960" s="167">
        <v>10</v>
      </c>
      <c r="AJ960" s="169"/>
      <c r="AK960" s="170">
        <v>1</v>
      </c>
      <c r="AL960" s="171">
        <v>44056</v>
      </c>
      <c r="AM960" s="167">
        <v>10</v>
      </c>
      <c r="AN960" s="169"/>
      <c r="AO960" s="170">
        <v>1</v>
      </c>
      <c r="AP960" s="171">
        <v>44055</v>
      </c>
      <c r="AQ960" s="167">
        <v>10</v>
      </c>
      <c r="AR960" s="169"/>
      <c r="AS960" s="170">
        <v>1</v>
      </c>
      <c r="AT960" s="171">
        <v>44054</v>
      </c>
      <c r="AU960" s="167">
        <v>10</v>
      </c>
      <c r="AV960" s="169"/>
      <c r="AW960" s="170">
        <v>1</v>
      </c>
      <c r="AX960" s="171">
        <v>44053</v>
      </c>
      <c r="AY960" s="167">
        <v>10</v>
      </c>
      <c r="AZ960" s="169"/>
      <c r="BA960" s="170">
        <v>1</v>
      </c>
      <c r="BB960" s="171">
        <v>44052</v>
      </c>
      <c r="BC960" s="167">
        <v>10</v>
      </c>
      <c r="BD960" s="169"/>
      <c r="BE960" s="170">
        <v>1</v>
      </c>
      <c r="BF960" s="171">
        <v>44051</v>
      </c>
      <c r="BG960" s="167">
        <v>10</v>
      </c>
      <c r="BH960" s="169"/>
    </row>
    <row r="961" spans="1:60" s="172" customFormat="1" x14ac:dyDescent="0.25">
      <c r="A961" s="164"/>
      <c r="B961" s="165"/>
      <c r="C961" s="144">
        <f t="shared" si="173"/>
        <v>1</v>
      </c>
      <c r="D961" s="166">
        <f t="shared" si="175"/>
        <v>1</v>
      </c>
      <c r="E961" s="167">
        <f t="shared" si="174"/>
        <v>60</v>
      </c>
      <c r="F961" s="167">
        <v>5</v>
      </c>
      <c r="G961" s="193">
        <v>44064</v>
      </c>
      <c r="H961" s="169"/>
      <c r="I961" s="170"/>
      <c r="J961" s="171"/>
      <c r="K961" s="167">
        <v>0</v>
      </c>
      <c r="L961" s="169"/>
      <c r="M961" s="170">
        <v>8</v>
      </c>
      <c r="N961" s="171">
        <v>44062</v>
      </c>
      <c r="O961" s="167">
        <v>5</v>
      </c>
      <c r="P961" s="169"/>
      <c r="Q961" s="170">
        <v>8</v>
      </c>
      <c r="R961" s="171">
        <v>44061</v>
      </c>
      <c r="S961" s="167">
        <v>5</v>
      </c>
      <c r="T961" s="169"/>
      <c r="U961" s="170">
        <v>8</v>
      </c>
      <c r="V961" s="171">
        <v>44060</v>
      </c>
      <c r="W961" s="167">
        <v>5</v>
      </c>
      <c r="X961" s="169"/>
      <c r="Y961" s="170">
        <v>5</v>
      </c>
      <c r="Z961" s="171">
        <v>44059</v>
      </c>
      <c r="AA961" s="167">
        <v>5</v>
      </c>
      <c r="AB961" s="169"/>
      <c r="AC961" s="170">
        <v>3</v>
      </c>
      <c r="AD961" s="171">
        <v>44058</v>
      </c>
      <c r="AE961" s="167">
        <v>5</v>
      </c>
      <c r="AF961" s="169"/>
      <c r="AG961" s="170">
        <v>1</v>
      </c>
      <c r="AH961" s="171">
        <v>44057</v>
      </c>
      <c r="AI961" s="167">
        <v>5</v>
      </c>
      <c r="AJ961" s="169"/>
      <c r="AK961" s="170">
        <v>1</v>
      </c>
      <c r="AL961" s="171">
        <v>44056</v>
      </c>
      <c r="AM961" s="167">
        <v>5</v>
      </c>
      <c r="AN961" s="169"/>
      <c r="AO961" s="170">
        <v>1</v>
      </c>
      <c r="AP961" s="171">
        <v>44055</v>
      </c>
      <c r="AQ961" s="167">
        <v>5</v>
      </c>
      <c r="AR961" s="169"/>
      <c r="AS961" s="170">
        <v>1</v>
      </c>
      <c r="AT961" s="171">
        <v>44054</v>
      </c>
      <c r="AU961" s="167">
        <v>5</v>
      </c>
      <c r="AV961" s="169"/>
      <c r="AW961" s="170">
        <v>1</v>
      </c>
      <c r="AX961" s="171">
        <v>44053</v>
      </c>
      <c r="AY961" s="167">
        <v>5</v>
      </c>
      <c r="AZ961" s="169"/>
      <c r="BA961" s="170">
        <v>1</v>
      </c>
      <c r="BB961" s="171">
        <v>44052</v>
      </c>
      <c r="BC961" s="167">
        <v>5</v>
      </c>
      <c r="BD961" s="169"/>
      <c r="BE961" s="170">
        <v>1</v>
      </c>
      <c r="BF961" s="171">
        <v>44051</v>
      </c>
      <c r="BG961" s="167">
        <v>5</v>
      </c>
      <c r="BH961" s="169"/>
    </row>
    <row r="962" spans="1:60" s="172" customFormat="1" x14ac:dyDescent="0.25">
      <c r="A962" s="164"/>
      <c r="B962" s="165"/>
      <c r="C962" s="144">
        <f t="shared" si="173"/>
        <v>1</v>
      </c>
      <c r="D962" s="166">
        <f t="shared" si="175"/>
        <v>1</v>
      </c>
      <c r="E962" s="167">
        <f t="shared" si="174"/>
        <v>15</v>
      </c>
      <c r="F962" s="167">
        <v>5</v>
      </c>
      <c r="G962" s="193">
        <v>44064</v>
      </c>
      <c r="H962" s="169"/>
      <c r="I962" s="170">
        <v>6</v>
      </c>
      <c r="J962" s="171">
        <v>44063</v>
      </c>
      <c r="K962" s="167">
        <v>5</v>
      </c>
      <c r="L962" s="169"/>
      <c r="M962" s="170">
        <v>8</v>
      </c>
      <c r="N962" s="171">
        <v>44062</v>
      </c>
      <c r="O962" s="167">
        <v>5</v>
      </c>
      <c r="P962" s="169"/>
      <c r="Q962" s="170">
        <v>8</v>
      </c>
      <c r="R962" s="171">
        <v>44061</v>
      </c>
      <c r="S962" s="167">
        <v>5</v>
      </c>
      <c r="T962" s="169"/>
      <c r="U962" s="170"/>
      <c r="V962" s="171"/>
      <c r="W962" s="167"/>
      <c r="X962" s="169"/>
      <c r="Y962" s="170"/>
      <c r="Z962" s="171"/>
      <c r="AA962" s="167"/>
      <c r="AB962" s="169"/>
      <c r="AC962" s="170"/>
      <c r="AD962" s="171"/>
      <c r="AE962" s="167"/>
      <c r="AF962" s="169"/>
      <c r="AG962" s="170"/>
      <c r="AH962" s="171"/>
      <c r="AI962" s="167"/>
      <c r="AJ962" s="169"/>
      <c r="AK962" s="170"/>
      <c r="AL962" s="171"/>
      <c r="AM962" s="167"/>
      <c r="AN962" s="169"/>
      <c r="AO962" s="170"/>
      <c r="AP962" s="171"/>
      <c r="AQ962" s="167"/>
      <c r="AR962" s="169"/>
      <c r="AS962" s="170"/>
      <c r="AT962" s="171"/>
      <c r="AU962" s="167"/>
      <c r="AV962" s="169"/>
      <c r="AW962" s="170"/>
      <c r="AX962" s="171"/>
      <c r="AY962" s="167"/>
      <c r="AZ962" s="169"/>
      <c r="BA962" s="170"/>
      <c r="BB962" s="171"/>
      <c r="BC962" s="167"/>
      <c r="BD962" s="169"/>
      <c r="BE962" s="170"/>
      <c r="BF962" s="171"/>
      <c r="BG962" s="167"/>
      <c r="BH962" s="169"/>
    </row>
    <row r="963" spans="1:60" s="172" customFormat="1" x14ac:dyDescent="0.25">
      <c r="A963" s="164">
        <v>44064</v>
      </c>
      <c r="B963" s="165">
        <v>0.625</v>
      </c>
      <c r="C963" s="144">
        <f t="shared" ref="C963:C976" si="176">ABS(MAX(K963,O963,S963,W963,AA963,AE963,AI963,AM963,AQ963,AU963,AY963,BC963,BG963)/F963)</f>
        <v>7</v>
      </c>
      <c r="D963" s="166">
        <f t="shared" si="175"/>
        <v>7</v>
      </c>
      <c r="E963" s="167">
        <f t="shared" ref="E963:E976" si="177">SUM(K963,O963,S963,W963,AA963,AE963,AI963,AM963,AQ963,AU963,AY963,BC963,BG963)</f>
        <v>455</v>
      </c>
      <c r="F963" s="167">
        <v>5</v>
      </c>
      <c r="G963" s="193">
        <v>44064</v>
      </c>
      <c r="H963" s="169"/>
      <c r="I963" s="170">
        <v>6</v>
      </c>
      <c r="J963" s="171">
        <v>44063</v>
      </c>
      <c r="K963" s="167">
        <v>35</v>
      </c>
      <c r="L963" s="169"/>
      <c r="M963" s="170">
        <v>8</v>
      </c>
      <c r="N963" s="171">
        <v>44062</v>
      </c>
      <c r="O963" s="167">
        <v>35</v>
      </c>
      <c r="P963" s="169"/>
      <c r="Q963" s="170">
        <v>8</v>
      </c>
      <c r="R963" s="171">
        <v>44061</v>
      </c>
      <c r="S963" s="167">
        <v>35</v>
      </c>
      <c r="T963" s="169"/>
      <c r="U963" s="170">
        <v>8</v>
      </c>
      <c r="V963" s="171">
        <v>44060</v>
      </c>
      <c r="W963" s="167">
        <v>35</v>
      </c>
      <c r="X963" s="169"/>
      <c r="Y963" s="170">
        <v>5</v>
      </c>
      <c r="Z963" s="171">
        <v>44059</v>
      </c>
      <c r="AA963" s="167">
        <v>35</v>
      </c>
      <c r="AB963" s="169"/>
      <c r="AC963" s="170">
        <v>3</v>
      </c>
      <c r="AD963" s="171">
        <v>44058</v>
      </c>
      <c r="AE963" s="167">
        <v>35</v>
      </c>
      <c r="AF963" s="169"/>
      <c r="AG963" s="170">
        <v>1</v>
      </c>
      <c r="AH963" s="171">
        <v>44057</v>
      </c>
      <c r="AI963" s="167">
        <v>35</v>
      </c>
      <c r="AJ963" s="169"/>
      <c r="AK963" s="170">
        <v>1</v>
      </c>
      <c r="AL963" s="171">
        <v>44056</v>
      </c>
      <c r="AM963" s="167">
        <v>35</v>
      </c>
      <c r="AN963" s="169"/>
      <c r="AO963" s="170">
        <v>1</v>
      </c>
      <c r="AP963" s="171">
        <v>44055</v>
      </c>
      <c r="AQ963" s="167">
        <v>35</v>
      </c>
      <c r="AR963" s="169"/>
      <c r="AS963" s="170">
        <v>1</v>
      </c>
      <c r="AT963" s="171">
        <v>44054</v>
      </c>
      <c r="AU963" s="167">
        <v>35</v>
      </c>
      <c r="AV963" s="169"/>
      <c r="AW963" s="170">
        <v>1</v>
      </c>
      <c r="AX963" s="171">
        <v>44053</v>
      </c>
      <c r="AY963" s="167">
        <v>35</v>
      </c>
      <c r="AZ963" s="169"/>
      <c r="BA963" s="170">
        <v>1</v>
      </c>
      <c r="BB963" s="171">
        <v>44052</v>
      </c>
      <c r="BC963" s="167">
        <v>35</v>
      </c>
      <c r="BD963" s="169"/>
      <c r="BE963" s="170">
        <v>1</v>
      </c>
      <c r="BF963" s="171">
        <v>44051</v>
      </c>
      <c r="BG963" s="167">
        <v>35</v>
      </c>
      <c r="BH963" s="169"/>
    </row>
    <row r="964" spans="1:60" s="172" customFormat="1" x14ac:dyDescent="0.25">
      <c r="A964" s="164"/>
      <c r="B964" s="165"/>
      <c r="C964" s="144">
        <f t="shared" si="176"/>
        <v>1</v>
      </c>
      <c r="D964" s="166">
        <f t="shared" si="175"/>
        <v>1</v>
      </c>
      <c r="E964" s="167">
        <f t="shared" si="177"/>
        <v>40</v>
      </c>
      <c r="F964" s="167">
        <v>5</v>
      </c>
      <c r="G964" s="193">
        <v>44064</v>
      </c>
      <c r="H964" s="169"/>
      <c r="I964" s="170">
        <v>6</v>
      </c>
      <c r="J964" s="171">
        <v>44063</v>
      </c>
      <c r="K964" s="167">
        <v>5</v>
      </c>
      <c r="L964" s="169"/>
      <c r="M964" s="170">
        <v>8</v>
      </c>
      <c r="N964" s="171">
        <v>44062</v>
      </c>
      <c r="O964" s="167">
        <v>5</v>
      </c>
      <c r="P964" s="169"/>
      <c r="Q964" s="170">
        <v>8</v>
      </c>
      <c r="R964" s="171">
        <v>44061</v>
      </c>
      <c r="S964" s="167">
        <v>5</v>
      </c>
      <c r="T964" s="169"/>
      <c r="U964" s="170">
        <v>8</v>
      </c>
      <c r="V964" s="171">
        <v>44060</v>
      </c>
      <c r="W964" s="167">
        <v>5</v>
      </c>
      <c r="X964" s="169"/>
      <c r="Y964" s="170">
        <v>5</v>
      </c>
      <c r="Z964" s="171">
        <v>44059</v>
      </c>
      <c r="AA964" s="167">
        <v>5</v>
      </c>
      <c r="AB964" s="169"/>
      <c r="AC964" s="170">
        <v>3</v>
      </c>
      <c r="AD964" s="171">
        <v>44058</v>
      </c>
      <c r="AE964" s="167">
        <v>5</v>
      </c>
      <c r="AF964" s="169"/>
      <c r="AG964" s="170">
        <v>1</v>
      </c>
      <c r="AH964" s="171">
        <v>44057</v>
      </c>
      <c r="AI964" s="167">
        <v>5</v>
      </c>
      <c r="AJ964" s="169"/>
      <c r="AK964" s="170">
        <v>1</v>
      </c>
      <c r="AL964" s="171">
        <v>44056</v>
      </c>
      <c r="AM964" s="167">
        <v>5</v>
      </c>
      <c r="AN964" s="169"/>
      <c r="AO964" s="170"/>
      <c r="AP964" s="171"/>
      <c r="AQ964" s="167"/>
      <c r="AR964" s="169"/>
      <c r="AS964" s="170"/>
      <c r="AT964" s="171"/>
      <c r="AU964" s="167"/>
      <c r="AV964" s="169"/>
      <c r="AW964" s="170"/>
      <c r="AX964" s="171"/>
      <c r="AY964" s="167"/>
      <c r="AZ964" s="169"/>
      <c r="BA964" s="170"/>
      <c r="BB964" s="171"/>
      <c r="BC964" s="167"/>
      <c r="BD964" s="169"/>
      <c r="BE964" s="170"/>
      <c r="BF964" s="171"/>
      <c r="BG964" s="167"/>
      <c r="BH964" s="169"/>
    </row>
    <row r="965" spans="1:60" s="172" customFormat="1" x14ac:dyDescent="0.25">
      <c r="A965" s="164">
        <v>44064</v>
      </c>
      <c r="B965" s="165">
        <v>0.66666666666666663</v>
      </c>
      <c r="C965" s="144">
        <f t="shared" si="176"/>
        <v>2</v>
      </c>
      <c r="D965" s="166">
        <f t="shared" si="175"/>
        <v>2</v>
      </c>
      <c r="E965" s="167">
        <f t="shared" si="177"/>
        <v>130</v>
      </c>
      <c r="F965" s="167">
        <v>5</v>
      </c>
      <c r="G965" s="193">
        <v>44064</v>
      </c>
      <c r="H965" s="169"/>
      <c r="I965" s="170">
        <v>6</v>
      </c>
      <c r="J965" s="171">
        <v>44063</v>
      </c>
      <c r="K965" s="167">
        <v>10</v>
      </c>
      <c r="L965" s="169"/>
      <c r="M965" s="170">
        <v>8</v>
      </c>
      <c r="N965" s="171">
        <v>44062</v>
      </c>
      <c r="O965" s="167">
        <v>10</v>
      </c>
      <c r="P965" s="169"/>
      <c r="Q965" s="170">
        <v>8</v>
      </c>
      <c r="R965" s="171">
        <v>44061</v>
      </c>
      <c r="S965" s="167">
        <v>10</v>
      </c>
      <c r="T965" s="169"/>
      <c r="U965" s="170">
        <v>8</v>
      </c>
      <c r="V965" s="171">
        <v>44060</v>
      </c>
      <c r="W965" s="167">
        <v>10</v>
      </c>
      <c r="X965" s="169"/>
      <c r="Y965" s="170">
        <v>5</v>
      </c>
      <c r="Z965" s="171">
        <v>44059</v>
      </c>
      <c r="AA965" s="167">
        <v>10</v>
      </c>
      <c r="AB965" s="169"/>
      <c r="AC965" s="170">
        <v>3</v>
      </c>
      <c r="AD965" s="171">
        <v>44058</v>
      </c>
      <c r="AE965" s="167">
        <v>10</v>
      </c>
      <c r="AF965" s="169"/>
      <c r="AG965" s="170">
        <v>1</v>
      </c>
      <c r="AH965" s="171">
        <v>44057</v>
      </c>
      <c r="AI965" s="167">
        <v>10</v>
      </c>
      <c r="AJ965" s="169"/>
      <c r="AK965" s="170">
        <v>1</v>
      </c>
      <c r="AL965" s="171">
        <v>44056</v>
      </c>
      <c r="AM965" s="167">
        <v>10</v>
      </c>
      <c r="AN965" s="169"/>
      <c r="AO965" s="170">
        <v>1</v>
      </c>
      <c r="AP965" s="171">
        <v>44055</v>
      </c>
      <c r="AQ965" s="167">
        <v>10</v>
      </c>
      <c r="AR965" s="169"/>
      <c r="AS965" s="170">
        <v>1</v>
      </c>
      <c r="AT965" s="171">
        <v>44054</v>
      </c>
      <c r="AU965" s="167">
        <v>10</v>
      </c>
      <c r="AV965" s="169"/>
      <c r="AW965" s="170">
        <v>1</v>
      </c>
      <c r="AX965" s="171">
        <v>44053</v>
      </c>
      <c r="AY965" s="167">
        <v>10</v>
      </c>
      <c r="AZ965" s="169"/>
      <c r="BA965" s="170">
        <v>1</v>
      </c>
      <c r="BB965" s="171">
        <v>44052</v>
      </c>
      <c r="BC965" s="167">
        <v>10</v>
      </c>
      <c r="BD965" s="169"/>
      <c r="BE965" s="170">
        <v>1</v>
      </c>
      <c r="BF965" s="171">
        <v>44051</v>
      </c>
      <c r="BG965" s="167">
        <v>10</v>
      </c>
      <c r="BH965" s="169"/>
    </row>
    <row r="966" spans="1:60" s="172" customFormat="1" x14ac:dyDescent="0.25">
      <c r="A966" s="164"/>
      <c r="B966" s="165"/>
      <c r="C966" s="144">
        <f t="shared" si="176"/>
        <v>1</v>
      </c>
      <c r="D966" s="166">
        <f t="shared" si="175"/>
        <v>1</v>
      </c>
      <c r="E966" s="167">
        <f t="shared" si="177"/>
        <v>55</v>
      </c>
      <c r="F966" s="167">
        <v>5</v>
      </c>
      <c r="G966" s="193">
        <v>44064</v>
      </c>
      <c r="H966" s="169"/>
      <c r="I966" s="170">
        <v>6</v>
      </c>
      <c r="J966" s="171">
        <v>44063</v>
      </c>
      <c r="K966" s="167">
        <v>5</v>
      </c>
      <c r="L966" s="169"/>
      <c r="M966" s="170">
        <v>8</v>
      </c>
      <c r="N966" s="171">
        <v>44062</v>
      </c>
      <c r="O966" s="167">
        <v>5</v>
      </c>
      <c r="P966" s="169"/>
      <c r="Q966" s="170">
        <v>8</v>
      </c>
      <c r="R966" s="171">
        <v>44061</v>
      </c>
      <c r="S966" s="167">
        <v>5</v>
      </c>
      <c r="T966" s="169"/>
      <c r="U966" s="170">
        <v>8</v>
      </c>
      <c r="V966" s="171">
        <v>44060</v>
      </c>
      <c r="W966" s="167">
        <v>5</v>
      </c>
      <c r="X966" s="169"/>
      <c r="Y966" s="170">
        <v>5</v>
      </c>
      <c r="Z966" s="171">
        <v>44059</v>
      </c>
      <c r="AA966" s="167">
        <v>5</v>
      </c>
      <c r="AB966" s="169"/>
      <c r="AC966" s="170">
        <v>3</v>
      </c>
      <c r="AD966" s="171">
        <v>44058</v>
      </c>
      <c r="AE966" s="167">
        <v>5</v>
      </c>
      <c r="AF966" s="169"/>
      <c r="AG966" s="170">
        <v>1</v>
      </c>
      <c r="AH966" s="171">
        <v>44057</v>
      </c>
      <c r="AI966" s="167">
        <v>5</v>
      </c>
      <c r="AJ966" s="169"/>
      <c r="AK966" s="170">
        <v>1</v>
      </c>
      <c r="AL966" s="171">
        <v>44056</v>
      </c>
      <c r="AM966" s="167">
        <v>5</v>
      </c>
      <c r="AN966" s="169"/>
      <c r="AO966" s="170">
        <v>1</v>
      </c>
      <c r="AP966" s="171">
        <v>44055</v>
      </c>
      <c r="AQ966" s="167">
        <v>5</v>
      </c>
      <c r="AR966" s="169"/>
      <c r="AS966" s="170">
        <v>1</v>
      </c>
      <c r="AT966" s="171">
        <v>44054</v>
      </c>
      <c r="AU966" s="167">
        <v>5</v>
      </c>
      <c r="AV966" s="169"/>
      <c r="AW966" s="170">
        <v>1</v>
      </c>
      <c r="AX966" s="171">
        <v>44053</v>
      </c>
      <c r="AY966" s="167">
        <v>5</v>
      </c>
      <c r="AZ966" s="169"/>
      <c r="BA966" s="170"/>
      <c r="BB966" s="171"/>
      <c r="BC966" s="167"/>
      <c r="BD966" s="169"/>
      <c r="BE966" s="170"/>
      <c r="BF966" s="171"/>
      <c r="BG966" s="167"/>
      <c r="BH966" s="169"/>
    </row>
    <row r="967" spans="1:60" s="172" customFormat="1" x14ac:dyDescent="0.25">
      <c r="A967" s="164"/>
      <c r="B967" s="165"/>
      <c r="C967" s="144">
        <f t="shared" si="176"/>
        <v>1</v>
      </c>
      <c r="D967" s="166">
        <f t="shared" si="175"/>
        <v>1</v>
      </c>
      <c r="E967" s="167">
        <f t="shared" si="177"/>
        <v>15</v>
      </c>
      <c r="F967" s="167">
        <v>5</v>
      </c>
      <c r="G967" s="193">
        <v>44064</v>
      </c>
      <c r="H967" s="169"/>
      <c r="I967" s="170">
        <v>6</v>
      </c>
      <c r="J967" s="171">
        <v>44063</v>
      </c>
      <c r="K967" s="167">
        <v>5</v>
      </c>
      <c r="L967" s="169"/>
      <c r="M967" s="170">
        <v>8</v>
      </c>
      <c r="N967" s="171">
        <v>44062</v>
      </c>
      <c r="O967" s="167">
        <v>5</v>
      </c>
      <c r="P967" s="169"/>
      <c r="Q967" s="170">
        <v>8</v>
      </c>
      <c r="R967" s="171">
        <v>44061</v>
      </c>
      <c r="S967" s="167">
        <v>5</v>
      </c>
      <c r="T967" s="169"/>
      <c r="U967" s="170"/>
      <c r="V967" s="171"/>
      <c r="W967" s="167"/>
      <c r="X967" s="169"/>
      <c r="Y967" s="170"/>
      <c r="Z967" s="171"/>
      <c r="AA967" s="167"/>
      <c r="AB967" s="169"/>
      <c r="AC967" s="170"/>
      <c r="AD967" s="171"/>
      <c r="AE967" s="167"/>
      <c r="AF967" s="169"/>
      <c r="AG967" s="170"/>
      <c r="AH967" s="171"/>
      <c r="AI967" s="167"/>
      <c r="AJ967" s="169"/>
      <c r="AK967" s="170"/>
      <c r="AL967" s="171"/>
      <c r="AM967" s="167"/>
      <c r="AN967" s="169"/>
      <c r="AO967" s="170"/>
      <c r="AP967" s="171"/>
      <c r="AQ967" s="167"/>
      <c r="AR967" s="169"/>
      <c r="AS967" s="170"/>
      <c r="AT967" s="171"/>
      <c r="AU967" s="167"/>
      <c r="AV967" s="169"/>
      <c r="AW967" s="170"/>
      <c r="AX967" s="171"/>
      <c r="AY967" s="167"/>
      <c r="AZ967" s="169"/>
      <c r="BA967" s="170"/>
      <c r="BB967" s="171"/>
      <c r="BC967" s="167"/>
      <c r="BD967" s="169"/>
      <c r="BE967" s="170"/>
      <c r="BF967" s="171"/>
      <c r="BG967" s="167"/>
      <c r="BH967" s="169"/>
    </row>
    <row r="968" spans="1:60" s="172" customFormat="1" x14ac:dyDescent="0.25">
      <c r="A968" s="164"/>
      <c r="B968" s="165"/>
      <c r="C968" s="144">
        <f t="shared" si="176"/>
        <v>2</v>
      </c>
      <c r="D968" s="166">
        <f t="shared" si="175"/>
        <v>2</v>
      </c>
      <c r="E968" s="167">
        <f t="shared" si="177"/>
        <v>20</v>
      </c>
      <c r="F968" s="167">
        <v>5</v>
      </c>
      <c r="G968" s="193">
        <v>44064</v>
      </c>
      <c r="H968" s="169"/>
      <c r="I968" s="170">
        <v>6</v>
      </c>
      <c r="J968" s="171">
        <v>44063</v>
      </c>
      <c r="K968" s="167">
        <v>10</v>
      </c>
      <c r="L968" s="169"/>
      <c r="M968" s="170">
        <v>8</v>
      </c>
      <c r="N968" s="171">
        <v>44062</v>
      </c>
      <c r="O968" s="167">
        <v>10</v>
      </c>
      <c r="P968" s="169"/>
      <c r="Q968" s="170"/>
      <c r="R968" s="171"/>
      <c r="S968" s="167"/>
      <c r="T968" s="169"/>
      <c r="U968" s="170"/>
      <c r="V968" s="171"/>
      <c r="W968" s="167"/>
      <c r="X968" s="169"/>
      <c r="Y968" s="170"/>
      <c r="Z968" s="171"/>
      <c r="AA968" s="167"/>
      <c r="AB968" s="169"/>
      <c r="AC968" s="170"/>
      <c r="AD968" s="171"/>
      <c r="AE968" s="167"/>
      <c r="AF968" s="169"/>
      <c r="AG968" s="170"/>
      <c r="AH968" s="171"/>
      <c r="AI968" s="167"/>
      <c r="AJ968" s="169"/>
      <c r="AK968" s="170"/>
      <c r="AL968" s="171"/>
      <c r="AM968" s="167"/>
      <c r="AN968" s="169"/>
      <c r="AO968" s="170"/>
      <c r="AP968" s="171"/>
      <c r="AQ968" s="167"/>
      <c r="AR968" s="169"/>
      <c r="AS968" s="170"/>
      <c r="AT968" s="171"/>
      <c r="AU968" s="167"/>
      <c r="AV968" s="169"/>
      <c r="AW968" s="170"/>
      <c r="AX968" s="171"/>
      <c r="AY968" s="167"/>
      <c r="AZ968" s="169"/>
      <c r="BA968" s="170"/>
      <c r="BB968" s="171"/>
      <c r="BC968" s="167"/>
      <c r="BD968" s="169"/>
      <c r="BE968" s="170"/>
      <c r="BF968" s="171"/>
      <c r="BG968" s="167"/>
      <c r="BH968" s="169"/>
    </row>
    <row r="969" spans="1:60" s="172" customFormat="1" x14ac:dyDescent="0.25">
      <c r="A969" s="164">
        <v>44064</v>
      </c>
      <c r="B969" s="165">
        <v>0.70833333333333337</v>
      </c>
      <c r="C969" s="144">
        <f t="shared" si="176"/>
        <v>2</v>
      </c>
      <c r="D969" s="166">
        <f t="shared" si="175"/>
        <v>2</v>
      </c>
      <c r="E969" s="167">
        <f t="shared" si="177"/>
        <v>130</v>
      </c>
      <c r="F969" s="167">
        <v>5</v>
      </c>
      <c r="G969" s="193">
        <v>44064</v>
      </c>
      <c r="H969" s="169"/>
      <c r="I969" s="170">
        <v>6</v>
      </c>
      <c r="J969" s="171">
        <v>44063</v>
      </c>
      <c r="K969" s="167">
        <v>10</v>
      </c>
      <c r="L969" s="169"/>
      <c r="M969" s="170">
        <v>8</v>
      </c>
      <c r="N969" s="171">
        <v>44062</v>
      </c>
      <c r="O969" s="167">
        <v>10</v>
      </c>
      <c r="P969" s="169"/>
      <c r="Q969" s="170">
        <v>8</v>
      </c>
      <c r="R969" s="171">
        <v>44061</v>
      </c>
      <c r="S969" s="167">
        <v>10</v>
      </c>
      <c r="T969" s="169"/>
      <c r="U969" s="170">
        <v>8</v>
      </c>
      <c r="V969" s="171">
        <v>44060</v>
      </c>
      <c r="W969" s="167">
        <v>10</v>
      </c>
      <c r="X969" s="169"/>
      <c r="Y969" s="170">
        <v>5</v>
      </c>
      <c r="Z969" s="171">
        <v>44059</v>
      </c>
      <c r="AA969" s="167">
        <v>10</v>
      </c>
      <c r="AB969" s="169"/>
      <c r="AC969" s="170">
        <v>3</v>
      </c>
      <c r="AD969" s="171">
        <v>44058</v>
      </c>
      <c r="AE969" s="167">
        <v>10</v>
      </c>
      <c r="AF969" s="169"/>
      <c r="AG969" s="170">
        <v>1</v>
      </c>
      <c r="AH969" s="171">
        <v>44057</v>
      </c>
      <c r="AI969" s="167">
        <v>10</v>
      </c>
      <c r="AJ969" s="169"/>
      <c r="AK969" s="170">
        <v>1</v>
      </c>
      <c r="AL969" s="171">
        <v>44056</v>
      </c>
      <c r="AM969" s="167">
        <v>10</v>
      </c>
      <c r="AN969" s="169"/>
      <c r="AO969" s="170">
        <v>1</v>
      </c>
      <c r="AP969" s="171">
        <v>44055</v>
      </c>
      <c r="AQ969" s="167">
        <v>10</v>
      </c>
      <c r="AR969" s="169"/>
      <c r="AS969" s="170">
        <v>1</v>
      </c>
      <c r="AT969" s="171">
        <v>44054</v>
      </c>
      <c r="AU969" s="167">
        <v>10</v>
      </c>
      <c r="AV969" s="169"/>
      <c r="AW969" s="170">
        <v>1</v>
      </c>
      <c r="AX969" s="171">
        <v>44053</v>
      </c>
      <c r="AY969" s="167">
        <v>10</v>
      </c>
      <c r="AZ969" s="169"/>
      <c r="BA969" s="170">
        <v>1</v>
      </c>
      <c r="BB969" s="171">
        <v>44052</v>
      </c>
      <c r="BC969" s="167">
        <v>10</v>
      </c>
      <c r="BD969" s="169"/>
      <c r="BE969" s="170">
        <v>1</v>
      </c>
      <c r="BF969" s="171">
        <v>44051</v>
      </c>
      <c r="BG969" s="167">
        <v>10</v>
      </c>
      <c r="BH969" s="169"/>
    </row>
    <row r="970" spans="1:60" s="172" customFormat="1" x14ac:dyDescent="0.25">
      <c r="A970" s="164"/>
      <c r="B970" s="165"/>
      <c r="C970" s="144">
        <f t="shared" si="176"/>
        <v>1</v>
      </c>
      <c r="D970" s="166">
        <f t="shared" si="175"/>
        <v>1</v>
      </c>
      <c r="E970" s="167">
        <f t="shared" si="177"/>
        <v>55</v>
      </c>
      <c r="F970" s="167">
        <v>5</v>
      </c>
      <c r="G970" s="193">
        <v>44064</v>
      </c>
      <c r="H970" s="169"/>
      <c r="I970" s="170">
        <v>6</v>
      </c>
      <c r="J970" s="171">
        <v>44063</v>
      </c>
      <c r="K970" s="167">
        <v>5</v>
      </c>
      <c r="L970" s="169"/>
      <c r="M970" s="170">
        <v>8</v>
      </c>
      <c r="N970" s="171">
        <v>44062</v>
      </c>
      <c r="O970" s="167">
        <v>5</v>
      </c>
      <c r="P970" s="169"/>
      <c r="Q970" s="170">
        <v>8</v>
      </c>
      <c r="R970" s="171">
        <v>44061</v>
      </c>
      <c r="S970" s="167">
        <v>5</v>
      </c>
      <c r="T970" s="169"/>
      <c r="U970" s="170">
        <v>8</v>
      </c>
      <c r="V970" s="171">
        <v>44060</v>
      </c>
      <c r="W970" s="167">
        <v>5</v>
      </c>
      <c r="X970" s="169"/>
      <c r="Y970" s="170">
        <v>5</v>
      </c>
      <c r="Z970" s="171">
        <v>44059</v>
      </c>
      <c r="AA970" s="167">
        <v>5</v>
      </c>
      <c r="AB970" s="169"/>
      <c r="AC970" s="170">
        <v>3</v>
      </c>
      <c r="AD970" s="171">
        <v>44058</v>
      </c>
      <c r="AE970" s="167">
        <v>5</v>
      </c>
      <c r="AF970" s="169"/>
      <c r="AG970" s="170">
        <v>1</v>
      </c>
      <c r="AH970" s="171">
        <v>44057</v>
      </c>
      <c r="AI970" s="167">
        <v>5</v>
      </c>
      <c r="AJ970" s="169"/>
      <c r="AK970" s="170"/>
      <c r="AL970" s="171"/>
      <c r="AM970" s="167">
        <v>0</v>
      </c>
      <c r="AN970" s="169"/>
      <c r="AO970" s="170"/>
      <c r="AP970" s="171"/>
      <c r="AQ970" s="167">
        <v>0</v>
      </c>
      <c r="AR970" s="169"/>
      <c r="AS970" s="170">
        <v>1</v>
      </c>
      <c r="AT970" s="171">
        <v>44054</v>
      </c>
      <c r="AU970" s="167">
        <v>5</v>
      </c>
      <c r="AV970" s="169"/>
      <c r="AW970" s="170">
        <v>1</v>
      </c>
      <c r="AX970" s="171">
        <v>44053</v>
      </c>
      <c r="AY970" s="167">
        <v>5</v>
      </c>
      <c r="AZ970" s="169"/>
      <c r="BA970" s="170">
        <v>1</v>
      </c>
      <c r="BB970" s="171">
        <v>44052</v>
      </c>
      <c r="BC970" s="167">
        <v>5</v>
      </c>
      <c r="BD970" s="169"/>
      <c r="BE970" s="170">
        <v>1</v>
      </c>
      <c r="BF970" s="171">
        <v>44051</v>
      </c>
      <c r="BG970" s="167">
        <v>5</v>
      </c>
      <c r="BH970" s="169"/>
    </row>
    <row r="971" spans="1:60" s="172" customFormat="1" x14ac:dyDescent="0.25">
      <c r="A971" s="164"/>
      <c r="B971" s="165"/>
      <c r="C971" s="144">
        <f t="shared" si="176"/>
        <v>1</v>
      </c>
      <c r="D971" s="166">
        <f t="shared" si="175"/>
        <v>1</v>
      </c>
      <c r="E971" s="167">
        <f t="shared" si="177"/>
        <v>35</v>
      </c>
      <c r="F971" s="167">
        <v>5</v>
      </c>
      <c r="G971" s="193">
        <v>44064</v>
      </c>
      <c r="H971" s="169"/>
      <c r="I971" s="170">
        <v>6</v>
      </c>
      <c r="J971" s="171">
        <v>44063</v>
      </c>
      <c r="K971" s="167">
        <v>5</v>
      </c>
      <c r="L971" s="169"/>
      <c r="M971" s="170">
        <v>8</v>
      </c>
      <c r="N971" s="171">
        <v>44062</v>
      </c>
      <c r="O971" s="167">
        <v>5</v>
      </c>
      <c r="P971" s="169"/>
      <c r="Q971" s="170">
        <v>8</v>
      </c>
      <c r="R971" s="171">
        <v>44061</v>
      </c>
      <c r="S971" s="167">
        <v>5</v>
      </c>
      <c r="T971" s="169"/>
      <c r="U971" s="170">
        <v>8</v>
      </c>
      <c r="V971" s="171">
        <v>44060</v>
      </c>
      <c r="W971" s="167">
        <v>5</v>
      </c>
      <c r="X971" s="169"/>
      <c r="Y971" s="170">
        <v>5</v>
      </c>
      <c r="Z971" s="171">
        <v>44059</v>
      </c>
      <c r="AA971" s="167">
        <v>5</v>
      </c>
      <c r="AB971" s="169"/>
      <c r="AC971" s="170"/>
      <c r="AD971" s="171"/>
      <c r="AE971" s="167">
        <v>0</v>
      </c>
      <c r="AF971" s="169"/>
      <c r="AG971" s="170"/>
      <c r="AH971" s="171"/>
      <c r="AI971" s="167">
        <v>0</v>
      </c>
      <c r="AJ971" s="169"/>
      <c r="AK971" s="170"/>
      <c r="AL971" s="171"/>
      <c r="AM971" s="167">
        <v>0</v>
      </c>
      <c r="AN971" s="169"/>
      <c r="AO971" s="170">
        <v>1</v>
      </c>
      <c r="AP971" s="171">
        <v>44055</v>
      </c>
      <c r="AQ971" s="167">
        <v>5</v>
      </c>
      <c r="AR971" s="169"/>
      <c r="AS971" s="170"/>
      <c r="AT971" s="171"/>
      <c r="AU971" s="167">
        <v>0</v>
      </c>
      <c r="AV971" s="169"/>
      <c r="AW971" s="170"/>
      <c r="AX971" s="171"/>
      <c r="AY971" s="167">
        <v>0</v>
      </c>
      <c r="AZ971" s="169"/>
      <c r="BA971" s="170"/>
      <c r="BB971" s="171"/>
      <c r="BC971" s="167">
        <v>0</v>
      </c>
      <c r="BD971" s="169"/>
      <c r="BE971" s="170">
        <v>1</v>
      </c>
      <c r="BF971" s="171">
        <v>44051</v>
      </c>
      <c r="BG971" s="167">
        <v>5</v>
      </c>
      <c r="BH971" s="169"/>
    </row>
    <row r="972" spans="1:60" s="172" customFormat="1" x14ac:dyDescent="0.25">
      <c r="A972" s="164"/>
      <c r="B972" s="165"/>
      <c r="C972" s="144">
        <f t="shared" si="176"/>
        <v>1</v>
      </c>
      <c r="D972" s="166">
        <f t="shared" si="175"/>
        <v>1</v>
      </c>
      <c r="E972" s="167">
        <f t="shared" si="177"/>
        <v>20</v>
      </c>
      <c r="F972" s="167">
        <v>5</v>
      </c>
      <c r="G972" s="193">
        <v>44064</v>
      </c>
      <c r="H972" s="169"/>
      <c r="I972" s="170">
        <v>6</v>
      </c>
      <c r="J972" s="171">
        <v>44063</v>
      </c>
      <c r="K972" s="167">
        <v>5</v>
      </c>
      <c r="L972" s="169"/>
      <c r="M972" s="170">
        <v>8</v>
      </c>
      <c r="N972" s="171">
        <v>44062</v>
      </c>
      <c r="O972" s="167">
        <v>5</v>
      </c>
      <c r="P972" s="169"/>
      <c r="Q972" s="170">
        <v>8</v>
      </c>
      <c r="R972" s="171">
        <v>44061</v>
      </c>
      <c r="S972" s="167">
        <v>5</v>
      </c>
      <c r="T972" s="169"/>
      <c r="U972" s="170">
        <v>8</v>
      </c>
      <c r="V972" s="171">
        <v>44060</v>
      </c>
      <c r="W972" s="167">
        <v>5</v>
      </c>
      <c r="X972" s="169"/>
      <c r="Y972" s="170"/>
      <c r="Z972" s="171"/>
      <c r="AA972" s="167"/>
      <c r="AB972" s="169"/>
      <c r="AC972" s="170"/>
      <c r="AD972" s="171"/>
      <c r="AE972" s="167"/>
      <c r="AF972" s="169"/>
      <c r="AG972" s="170"/>
      <c r="AH972" s="171"/>
      <c r="AI972" s="167"/>
      <c r="AJ972" s="169"/>
      <c r="AK972" s="170"/>
      <c r="AL972" s="171"/>
      <c r="AM972" s="167"/>
      <c r="AN972" s="169"/>
      <c r="AO972" s="170"/>
      <c r="AP972" s="171"/>
      <c r="AQ972" s="167"/>
      <c r="AR972" s="169"/>
      <c r="AS972" s="170"/>
      <c r="AT972" s="171"/>
      <c r="AU972" s="167"/>
      <c r="AV972" s="169"/>
      <c r="AW972" s="170"/>
      <c r="AX972" s="171"/>
      <c r="AY972" s="167"/>
      <c r="AZ972" s="169"/>
      <c r="BA972" s="170"/>
      <c r="BB972" s="171"/>
      <c r="BC972" s="167"/>
      <c r="BD972" s="169"/>
      <c r="BE972" s="170"/>
      <c r="BF972" s="171"/>
      <c r="BG972" s="167"/>
      <c r="BH972" s="169"/>
    </row>
    <row r="973" spans="1:60" s="172" customFormat="1" x14ac:dyDescent="0.25">
      <c r="A973" s="164">
        <v>44064</v>
      </c>
      <c r="B973" s="165">
        <v>0.83333333333333337</v>
      </c>
      <c r="C973" s="144">
        <f t="shared" si="176"/>
        <v>3</v>
      </c>
      <c r="D973" s="166">
        <f t="shared" si="175"/>
        <v>3</v>
      </c>
      <c r="E973" s="167">
        <f t="shared" si="177"/>
        <v>195</v>
      </c>
      <c r="F973" s="167">
        <v>5</v>
      </c>
      <c r="G973" s="193">
        <v>44064</v>
      </c>
      <c r="H973" s="169"/>
      <c r="I973" s="170">
        <v>6</v>
      </c>
      <c r="J973" s="171">
        <v>44063</v>
      </c>
      <c r="K973" s="167">
        <v>15</v>
      </c>
      <c r="L973" s="169"/>
      <c r="M973" s="170">
        <v>8</v>
      </c>
      <c r="N973" s="171">
        <v>44062</v>
      </c>
      <c r="O973" s="167">
        <v>15</v>
      </c>
      <c r="P973" s="169"/>
      <c r="Q973" s="170">
        <v>8</v>
      </c>
      <c r="R973" s="171">
        <v>44061</v>
      </c>
      <c r="S973" s="167">
        <v>15</v>
      </c>
      <c r="T973" s="169"/>
      <c r="U973" s="170">
        <v>8</v>
      </c>
      <c r="V973" s="171">
        <v>44060</v>
      </c>
      <c r="W973" s="167">
        <v>15</v>
      </c>
      <c r="X973" s="169"/>
      <c r="Y973" s="170">
        <v>5</v>
      </c>
      <c r="Z973" s="171">
        <v>44059</v>
      </c>
      <c r="AA973" s="167">
        <v>15</v>
      </c>
      <c r="AB973" s="169"/>
      <c r="AC973" s="170">
        <v>3</v>
      </c>
      <c r="AD973" s="171">
        <v>44058</v>
      </c>
      <c r="AE973" s="167">
        <v>15</v>
      </c>
      <c r="AF973" s="169"/>
      <c r="AG973" s="170">
        <v>1</v>
      </c>
      <c r="AH973" s="171">
        <v>44057</v>
      </c>
      <c r="AI973" s="167">
        <v>15</v>
      </c>
      <c r="AJ973" s="169"/>
      <c r="AK973" s="170">
        <v>1</v>
      </c>
      <c r="AL973" s="171">
        <v>44056</v>
      </c>
      <c r="AM973" s="167">
        <v>15</v>
      </c>
      <c r="AN973" s="169"/>
      <c r="AO973" s="170">
        <v>1</v>
      </c>
      <c r="AP973" s="171">
        <v>44055</v>
      </c>
      <c r="AQ973" s="167">
        <v>15</v>
      </c>
      <c r="AR973" s="169"/>
      <c r="AS973" s="170">
        <v>1</v>
      </c>
      <c r="AT973" s="171">
        <v>44054</v>
      </c>
      <c r="AU973" s="167">
        <v>15</v>
      </c>
      <c r="AV973" s="169"/>
      <c r="AW973" s="170">
        <v>1</v>
      </c>
      <c r="AX973" s="171">
        <v>44053</v>
      </c>
      <c r="AY973" s="167">
        <v>15</v>
      </c>
      <c r="AZ973" s="169"/>
      <c r="BA973" s="170">
        <v>1</v>
      </c>
      <c r="BB973" s="171">
        <v>44052</v>
      </c>
      <c r="BC973" s="167">
        <v>15</v>
      </c>
      <c r="BD973" s="169"/>
      <c r="BE973" s="170">
        <v>1</v>
      </c>
      <c r="BF973" s="171">
        <v>44051</v>
      </c>
      <c r="BG973" s="167">
        <v>15</v>
      </c>
      <c r="BH973" s="169"/>
    </row>
    <row r="974" spans="1:60" s="172" customFormat="1" ht="13.75" thickBot="1" x14ac:dyDescent="0.3">
      <c r="A974" s="164"/>
      <c r="B974" s="165"/>
      <c r="C974" s="144">
        <f t="shared" si="176"/>
        <v>1</v>
      </c>
      <c r="D974" s="166">
        <f t="shared" si="175"/>
        <v>1</v>
      </c>
      <c r="E974" s="167">
        <f t="shared" si="177"/>
        <v>10</v>
      </c>
      <c r="F974" s="167">
        <v>5</v>
      </c>
      <c r="G974" s="193">
        <v>44064</v>
      </c>
      <c r="H974" s="169"/>
      <c r="I974" s="170">
        <v>6</v>
      </c>
      <c r="J974" s="171">
        <v>44063</v>
      </c>
      <c r="K974" s="167">
        <v>5</v>
      </c>
      <c r="L974" s="169"/>
      <c r="M974" s="170">
        <v>8</v>
      </c>
      <c r="N974" s="171">
        <v>44062</v>
      </c>
      <c r="O974" s="167">
        <v>5</v>
      </c>
      <c r="P974" s="169"/>
      <c r="Q974" s="170"/>
      <c r="R974" s="171"/>
      <c r="S974" s="167"/>
      <c r="T974" s="169"/>
      <c r="U974" s="170"/>
      <c r="V974" s="171"/>
      <c r="W974" s="167"/>
      <c r="X974" s="169"/>
      <c r="Y974" s="170"/>
      <c r="Z974" s="171"/>
      <c r="AA974" s="167"/>
      <c r="AB974" s="169"/>
      <c r="AC974" s="170"/>
      <c r="AD974" s="171"/>
      <c r="AE974" s="167"/>
      <c r="AF974" s="169"/>
      <c r="AG974" s="170"/>
      <c r="AH974" s="171"/>
      <c r="AI974" s="167"/>
      <c r="AJ974" s="169"/>
      <c r="AK974" s="170"/>
      <c r="AL974" s="171"/>
      <c r="AM974" s="167"/>
      <c r="AN974" s="169"/>
      <c r="AO974" s="170"/>
      <c r="AP974" s="171"/>
      <c r="AQ974" s="167"/>
      <c r="AR974" s="169"/>
      <c r="AS974" s="170"/>
      <c r="AT974" s="171"/>
      <c r="AU974" s="167"/>
      <c r="AV974" s="169"/>
      <c r="AW974" s="170"/>
      <c r="AX974" s="171"/>
      <c r="AY974" s="167"/>
      <c r="AZ974" s="169"/>
      <c r="BA974" s="170"/>
      <c r="BB974" s="171"/>
      <c r="BC974" s="167"/>
      <c r="BD974" s="169"/>
      <c r="BE974" s="170"/>
      <c r="BF974" s="171"/>
      <c r="BG974" s="167"/>
      <c r="BH974" s="169"/>
    </row>
    <row r="975" spans="1:60" s="181" customFormat="1" x14ac:dyDescent="0.25">
      <c r="A975" s="173">
        <v>44065</v>
      </c>
      <c r="B975" s="174">
        <v>0.16666666666666666</v>
      </c>
      <c r="C975" s="135">
        <f t="shared" si="176"/>
        <v>2</v>
      </c>
      <c r="D975" s="175">
        <f t="shared" si="175"/>
        <v>2</v>
      </c>
      <c r="E975" s="176">
        <f t="shared" si="177"/>
        <v>130</v>
      </c>
      <c r="F975" s="176">
        <v>5</v>
      </c>
      <c r="G975" s="177">
        <v>44064</v>
      </c>
      <c r="H975" s="178"/>
      <c r="I975" s="179">
        <v>6</v>
      </c>
      <c r="J975" s="180">
        <v>44063</v>
      </c>
      <c r="K975" s="176">
        <v>10</v>
      </c>
      <c r="L975" s="178"/>
      <c r="M975" s="179">
        <v>8</v>
      </c>
      <c r="N975" s="180">
        <v>44062</v>
      </c>
      <c r="O975" s="176">
        <v>10</v>
      </c>
      <c r="P975" s="178"/>
      <c r="Q975" s="179">
        <v>8</v>
      </c>
      <c r="R975" s="180">
        <v>44061</v>
      </c>
      <c r="S975" s="176">
        <v>10</v>
      </c>
      <c r="T975" s="178"/>
      <c r="U975" s="179">
        <v>8</v>
      </c>
      <c r="V975" s="180">
        <v>44060</v>
      </c>
      <c r="W975" s="176">
        <v>10</v>
      </c>
      <c r="X975" s="178"/>
      <c r="Y975" s="179">
        <v>5</v>
      </c>
      <c r="Z975" s="180">
        <v>44059</v>
      </c>
      <c r="AA975" s="176">
        <v>10</v>
      </c>
      <c r="AB975" s="178"/>
      <c r="AC975" s="179">
        <v>3</v>
      </c>
      <c r="AD975" s="180">
        <v>44058</v>
      </c>
      <c r="AE975" s="176">
        <v>10</v>
      </c>
      <c r="AF975" s="178"/>
      <c r="AG975" s="179">
        <v>1</v>
      </c>
      <c r="AH975" s="180">
        <v>44057</v>
      </c>
      <c r="AI975" s="176">
        <v>10</v>
      </c>
      <c r="AJ975" s="178"/>
      <c r="AK975" s="179">
        <v>1</v>
      </c>
      <c r="AL975" s="180">
        <v>44056</v>
      </c>
      <c r="AM975" s="176">
        <v>10</v>
      </c>
      <c r="AN975" s="178"/>
      <c r="AO975" s="179">
        <v>1</v>
      </c>
      <c r="AP975" s="180">
        <v>44055</v>
      </c>
      <c r="AQ975" s="176">
        <v>10</v>
      </c>
      <c r="AR975" s="178"/>
      <c r="AS975" s="179">
        <v>1</v>
      </c>
      <c r="AT975" s="180">
        <v>44054</v>
      </c>
      <c r="AU975" s="176">
        <v>10</v>
      </c>
      <c r="AV975" s="178"/>
      <c r="AW975" s="179">
        <v>1</v>
      </c>
      <c r="AX975" s="180">
        <v>44053</v>
      </c>
      <c r="AY975" s="176">
        <v>10</v>
      </c>
      <c r="AZ975" s="178"/>
      <c r="BA975" s="179">
        <v>1</v>
      </c>
      <c r="BB975" s="180">
        <v>44052</v>
      </c>
      <c r="BC975" s="176">
        <v>10</v>
      </c>
      <c r="BD975" s="178"/>
      <c r="BE975" s="179">
        <v>1</v>
      </c>
      <c r="BF975" s="180">
        <v>44051</v>
      </c>
      <c r="BG975" s="176">
        <v>10</v>
      </c>
      <c r="BH975" s="178"/>
    </row>
    <row r="976" spans="1:60" s="195" customFormat="1" x14ac:dyDescent="0.25">
      <c r="A976" s="189"/>
      <c r="B976" s="190"/>
      <c r="C976" s="144">
        <f t="shared" si="176"/>
        <v>1</v>
      </c>
      <c r="D976" s="191">
        <f t="shared" si="175"/>
        <v>1</v>
      </c>
      <c r="E976" s="192">
        <f t="shared" si="177"/>
        <v>45</v>
      </c>
      <c r="F976" s="192">
        <v>5</v>
      </c>
      <c r="G976" s="193">
        <v>44065</v>
      </c>
      <c r="H976" s="169"/>
      <c r="I976" s="170">
        <v>6</v>
      </c>
      <c r="J976" s="194">
        <v>44064</v>
      </c>
      <c r="K976" s="192">
        <v>5</v>
      </c>
      <c r="L976" s="169"/>
      <c r="M976" s="170">
        <v>8</v>
      </c>
      <c r="N976" s="194">
        <v>44063</v>
      </c>
      <c r="O976" s="192">
        <v>5</v>
      </c>
      <c r="P976" s="169"/>
      <c r="Q976" s="170">
        <v>8</v>
      </c>
      <c r="R976" s="194">
        <v>44062</v>
      </c>
      <c r="S976" s="192">
        <v>5</v>
      </c>
      <c r="T976" s="169"/>
      <c r="U976" s="170">
        <v>8</v>
      </c>
      <c r="V976" s="194">
        <v>44061</v>
      </c>
      <c r="W976" s="192">
        <v>5</v>
      </c>
      <c r="X976" s="169"/>
      <c r="Y976" s="170">
        <v>5</v>
      </c>
      <c r="Z976" s="194">
        <v>44060</v>
      </c>
      <c r="AA976" s="192">
        <v>5</v>
      </c>
      <c r="AB976" s="169"/>
      <c r="AC976" s="170">
        <v>3</v>
      </c>
      <c r="AD976" s="194">
        <v>44059</v>
      </c>
      <c r="AE976" s="192">
        <v>5</v>
      </c>
      <c r="AF976" s="169"/>
      <c r="AG976" s="170">
        <v>1</v>
      </c>
      <c r="AH976" s="194">
        <v>44058</v>
      </c>
      <c r="AI976" s="192">
        <v>5</v>
      </c>
      <c r="AJ976" s="169"/>
      <c r="AK976" s="170"/>
      <c r="AL976" s="194"/>
      <c r="AM976" s="192">
        <v>0</v>
      </c>
      <c r="AN976" s="169"/>
      <c r="AO976" s="170">
        <v>1</v>
      </c>
      <c r="AP976" s="194">
        <v>44056</v>
      </c>
      <c r="AQ976" s="192">
        <v>5</v>
      </c>
      <c r="AR976" s="169"/>
      <c r="AS976" s="170">
        <v>1</v>
      </c>
      <c r="AT976" s="194">
        <v>44055</v>
      </c>
      <c r="AU976" s="192">
        <v>5</v>
      </c>
      <c r="AV976" s="169"/>
      <c r="AW976" s="170"/>
      <c r="AX976" s="194"/>
      <c r="AY976" s="192"/>
      <c r="AZ976" s="169"/>
      <c r="BA976" s="170"/>
      <c r="BB976" s="194"/>
      <c r="BC976" s="192"/>
      <c r="BD976" s="169"/>
      <c r="BE976" s="170"/>
      <c r="BF976" s="194"/>
      <c r="BG976" s="192"/>
      <c r="BH976" s="169"/>
    </row>
    <row r="977" spans="1:60" s="172" customFormat="1" x14ac:dyDescent="0.25">
      <c r="A977" s="164">
        <v>44065</v>
      </c>
      <c r="B977" s="165">
        <v>0.29166666666666669</v>
      </c>
      <c r="C977" s="144">
        <f t="shared" ref="C977:C983" si="178">ABS(MAX(K977,O977,S977,W977,AA977,AE977,AI977,AM977,AQ977,AU977,AY977,BC977,BG977)/F977)</f>
        <v>7</v>
      </c>
      <c r="D977" s="166">
        <f t="shared" ref="D977:D983" si="179">C977</f>
        <v>7</v>
      </c>
      <c r="E977" s="167">
        <f t="shared" ref="E977:E983" si="180">SUM(K977,O977,S977,W977,AA977,AE977,AI977,AM977,AQ977,AU977,AY977,BC977,BG977)</f>
        <v>455</v>
      </c>
      <c r="F977" s="167">
        <v>5</v>
      </c>
      <c r="G977" s="193">
        <v>44065</v>
      </c>
      <c r="H977" s="169"/>
      <c r="I977" s="170">
        <v>6</v>
      </c>
      <c r="J977" s="171">
        <v>44064</v>
      </c>
      <c r="K977" s="167">
        <v>35</v>
      </c>
      <c r="L977" s="169"/>
      <c r="M977" s="170">
        <v>8</v>
      </c>
      <c r="N977" s="171">
        <v>44063</v>
      </c>
      <c r="O977" s="167">
        <v>35</v>
      </c>
      <c r="P977" s="169"/>
      <c r="Q977" s="170">
        <v>8</v>
      </c>
      <c r="R977" s="171">
        <v>44062</v>
      </c>
      <c r="S977" s="167">
        <v>35</v>
      </c>
      <c r="T977" s="169"/>
      <c r="U977" s="170">
        <v>8</v>
      </c>
      <c r="V977" s="171">
        <v>44061</v>
      </c>
      <c r="W977" s="167">
        <v>35</v>
      </c>
      <c r="X977" s="169"/>
      <c r="Y977" s="170">
        <v>5</v>
      </c>
      <c r="Z977" s="171">
        <v>44060</v>
      </c>
      <c r="AA977" s="167">
        <v>35</v>
      </c>
      <c r="AB977" s="169"/>
      <c r="AC977" s="170">
        <v>3</v>
      </c>
      <c r="AD977" s="171">
        <v>44059</v>
      </c>
      <c r="AE977" s="167">
        <v>35</v>
      </c>
      <c r="AF977" s="169"/>
      <c r="AG977" s="170">
        <v>1</v>
      </c>
      <c r="AH977" s="171">
        <v>44058</v>
      </c>
      <c r="AI977" s="167">
        <v>35</v>
      </c>
      <c r="AJ977" s="169"/>
      <c r="AK977" s="170">
        <v>1</v>
      </c>
      <c r="AL977" s="171">
        <v>44057</v>
      </c>
      <c r="AM977" s="167">
        <v>35</v>
      </c>
      <c r="AN977" s="169"/>
      <c r="AO977" s="170">
        <v>1</v>
      </c>
      <c r="AP977" s="171">
        <v>44056</v>
      </c>
      <c r="AQ977" s="167">
        <v>35</v>
      </c>
      <c r="AR977" s="169"/>
      <c r="AS977" s="170">
        <v>1</v>
      </c>
      <c r="AT977" s="171">
        <v>44055</v>
      </c>
      <c r="AU977" s="167">
        <v>35</v>
      </c>
      <c r="AV977" s="169"/>
      <c r="AW977" s="170">
        <v>1</v>
      </c>
      <c r="AX977" s="171">
        <v>44054</v>
      </c>
      <c r="AY977" s="167">
        <v>35</v>
      </c>
      <c r="AZ977" s="169"/>
      <c r="BA977" s="170">
        <v>1</v>
      </c>
      <c r="BB977" s="171">
        <v>44053</v>
      </c>
      <c r="BC977" s="167">
        <v>35</v>
      </c>
      <c r="BD977" s="169"/>
      <c r="BE977" s="170">
        <v>1</v>
      </c>
      <c r="BF977" s="171">
        <v>44052</v>
      </c>
      <c r="BG977" s="167">
        <v>35</v>
      </c>
      <c r="BH977" s="169"/>
    </row>
    <row r="978" spans="1:60" s="172" customFormat="1" x14ac:dyDescent="0.25">
      <c r="A978" s="164"/>
      <c r="B978" s="165"/>
      <c r="C978" s="144">
        <f t="shared" si="178"/>
        <v>1</v>
      </c>
      <c r="D978" s="166">
        <f t="shared" si="179"/>
        <v>1</v>
      </c>
      <c r="E978" s="167">
        <f t="shared" si="180"/>
        <v>15</v>
      </c>
      <c r="F978" s="167">
        <v>5</v>
      </c>
      <c r="G978" s="193">
        <v>44065</v>
      </c>
      <c r="H978" s="169"/>
      <c r="I978" s="170">
        <v>6</v>
      </c>
      <c r="J978" s="171">
        <v>44064</v>
      </c>
      <c r="K978" s="167">
        <v>5</v>
      </c>
      <c r="L978" s="169"/>
      <c r="M978" s="170">
        <v>8</v>
      </c>
      <c r="N978" s="171">
        <v>44063</v>
      </c>
      <c r="O978" s="167">
        <v>5</v>
      </c>
      <c r="P978" s="169"/>
      <c r="Q978" s="170">
        <v>8</v>
      </c>
      <c r="R978" s="171">
        <v>44062</v>
      </c>
      <c r="S978" s="167">
        <v>5</v>
      </c>
      <c r="T978" s="169"/>
      <c r="U978" s="170"/>
      <c r="V978" s="171"/>
      <c r="W978" s="167"/>
      <c r="X978" s="169"/>
      <c r="Y978" s="170"/>
      <c r="Z978" s="171"/>
      <c r="AA978" s="167"/>
      <c r="AB978" s="169"/>
      <c r="AC978" s="170"/>
      <c r="AD978" s="171"/>
      <c r="AE978" s="167"/>
      <c r="AF978" s="169"/>
      <c r="AG978" s="170"/>
      <c r="AH978" s="171"/>
      <c r="AI978" s="167"/>
      <c r="AJ978" s="169"/>
      <c r="AK978" s="170"/>
      <c r="AL978" s="171"/>
      <c r="AM978" s="167"/>
      <c r="AN978" s="169"/>
      <c r="AO978" s="170"/>
      <c r="AP978" s="171"/>
      <c r="AQ978" s="167"/>
      <c r="AR978" s="169"/>
      <c r="AS978" s="170"/>
      <c r="AT978" s="171"/>
      <c r="AU978" s="167"/>
      <c r="AV978" s="169"/>
      <c r="AW978" s="170"/>
      <c r="AX978" s="171"/>
      <c r="AY978" s="167"/>
      <c r="AZ978" s="169"/>
      <c r="BA978" s="170"/>
      <c r="BB978" s="171"/>
      <c r="BC978" s="167"/>
      <c r="BD978" s="169"/>
      <c r="BE978" s="170"/>
      <c r="BF978" s="171"/>
      <c r="BG978" s="167"/>
      <c r="BH978" s="169"/>
    </row>
    <row r="979" spans="1:60" s="172" customFormat="1" x14ac:dyDescent="0.25">
      <c r="A979" s="164"/>
      <c r="B979" s="165"/>
      <c r="C979" s="144">
        <f t="shared" si="178"/>
        <v>1</v>
      </c>
      <c r="D979" s="166">
        <f t="shared" si="179"/>
        <v>1</v>
      </c>
      <c r="E979" s="167">
        <f t="shared" si="180"/>
        <v>10</v>
      </c>
      <c r="F979" s="167">
        <v>5</v>
      </c>
      <c r="G979" s="193">
        <v>44065</v>
      </c>
      <c r="H979" s="169"/>
      <c r="I979" s="170">
        <v>6</v>
      </c>
      <c r="J979" s="171">
        <v>44064</v>
      </c>
      <c r="K979" s="167">
        <v>5</v>
      </c>
      <c r="L979" s="169"/>
      <c r="M979" s="170">
        <v>8</v>
      </c>
      <c r="N979" s="171">
        <v>44063</v>
      </c>
      <c r="O979" s="167">
        <v>5</v>
      </c>
      <c r="P979" s="169"/>
      <c r="Q979" s="170"/>
      <c r="R979" s="171"/>
      <c r="S979" s="167"/>
      <c r="T979" s="169"/>
      <c r="U979" s="170"/>
      <c r="V979" s="171"/>
      <c r="W979" s="167"/>
      <c r="X979" s="169"/>
      <c r="Y979" s="170"/>
      <c r="Z979" s="171"/>
      <c r="AA979" s="167"/>
      <c r="AB979" s="169"/>
      <c r="AC979" s="170"/>
      <c r="AD979" s="171"/>
      <c r="AE979" s="167"/>
      <c r="AF979" s="169"/>
      <c r="AG979" s="170"/>
      <c r="AH979" s="171"/>
      <c r="AI979" s="167"/>
      <c r="AJ979" s="169"/>
      <c r="AK979" s="170"/>
      <c r="AL979" s="171"/>
      <c r="AM979" s="167"/>
      <c r="AN979" s="169"/>
      <c r="AO979" s="170"/>
      <c r="AP979" s="171"/>
      <c r="AQ979" s="167"/>
      <c r="AR979" s="169"/>
      <c r="AS979" s="170"/>
      <c r="AT979" s="171"/>
      <c r="AU979" s="167"/>
      <c r="AV979" s="169"/>
      <c r="AW979" s="170"/>
      <c r="AX979" s="171"/>
      <c r="AY979" s="167"/>
      <c r="AZ979" s="169"/>
      <c r="BA979" s="170"/>
      <c r="BB979" s="171"/>
      <c r="BC979" s="167"/>
      <c r="BD979" s="169"/>
      <c r="BE979" s="170"/>
      <c r="BF979" s="171"/>
      <c r="BG979" s="167"/>
      <c r="BH979" s="169"/>
    </row>
    <row r="980" spans="1:60" s="172" customFormat="1" x14ac:dyDescent="0.25">
      <c r="A980" s="164"/>
      <c r="B980" s="165"/>
      <c r="C980" s="144">
        <f t="shared" si="178"/>
        <v>1</v>
      </c>
      <c r="D980" s="166">
        <f t="shared" si="179"/>
        <v>1</v>
      </c>
      <c r="E980" s="167">
        <f t="shared" si="180"/>
        <v>5</v>
      </c>
      <c r="F980" s="167">
        <v>5</v>
      </c>
      <c r="G980" s="193">
        <v>44065</v>
      </c>
      <c r="H980" s="169"/>
      <c r="I980" s="170">
        <v>6</v>
      </c>
      <c r="J980" s="171">
        <v>44064</v>
      </c>
      <c r="K980" s="167">
        <v>5</v>
      </c>
      <c r="L980" s="169"/>
      <c r="M980" s="170"/>
      <c r="N980" s="171"/>
      <c r="O980" s="167"/>
      <c r="P980" s="169"/>
      <c r="Q980" s="170"/>
      <c r="R980" s="171"/>
      <c r="S980" s="167"/>
      <c r="T980" s="169"/>
      <c r="U980" s="170"/>
      <c r="V980" s="171"/>
      <c r="W980" s="167"/>
      <c r="X980" s="169"/>
      <c r="Y980" s="170"/>
      <c r="Z980" s="171"/>
      <c r="AA980" s="167"/>
      <c r="AB980" s="169"/>
      <c r="AC980" s="170"/>
      <c r="AD980" s="171"/>
      <c r="AE980" s="167"/>
      <c r="AF980" s="169"/>
      <c r="AG980" s="170"/>
      <c r="AH980" s="171"/>
      <c r="AI980" s="167"/>
      <c r="AJ980" s="169"/>
      <c r="AK980" s="170"/>
      <c r="AL980" s="171"/>
      <c r="AM980" s="167"/>
      <c r="AN980" s="169"/>
      <c r="AO980" s="170"/>
      <c r="AP980" s="171"/>
      <c r="AQ980" s="167"/>
      <c r="AR980" s="169"/>
      <c r="AS980" s="170"/>
      <c r="AT980" s="171"/>
      <c r="AU980" s="167"/>
      <c r="AV980" s="169"/>
      <c r="AW980" s="170"/>
      <c r="AX980" s="171"/>
      <c r="AY980" s="167"/>
      <c r="AZ980" s="169"/>
      <c r="BA980" s="170"/>
      <c r="BB980" s="171"/>
      <c r="BC980" s="167"/>
      <c r="BD980" s="169"/>
      <c r="BE980" s="170"/>
      <c r="BF980" s="171"/>
      <c r="BG980" s="167"/>
      <c r="BH980" s="169"/>
    </row>
    <row r="981" spans="1:60" s="172" customFormat="1" x14ac:dyDescent="0.25">
      <c r="A981" s="164">
        <v>44065</v>
      </c>
      <c r="B981" s="165">
        <v>0.33333333333333331</v>
      </c>
      <c r="C981" s="144">
        <f t="shared" si="178"/>
        <v>2</v>
      </c>
      <c r="D981" s="166">
        <f t="shared" si="179"/>
        <v>2</v>
      </c>
      <c r="E981" s="167">
        <f t="shared" si="180"/>
        <v>130</v>
      </c>
      <c r="F981" s="167">
        <v>5</v>
      </c>
      <c r="G981" s="193">
        <v>44065</v>
      </c>
      <c r="H981" s="169"/>
      <c r="I981" s="170">
        <v>6</v>
      </c>
      <c r="J981" s="171">
        <v>44064</v>
      </c>
      <c r="K981" s="167">
        <v>10</v>
      </c>
      <c r="L981" s="169"/>
      <c r="M981" s="170">
        <v>8</v>
      </c>
      <c r="N981" s="171">
        <v>44063</v>
      </c>
      <c r="O981" s="167">
        <v>10</v>
      </c>
      <c r="P981" s="169"/>
      <c r="Q981" s="170">
        <v>8</v>
      </c>
      <c r="R981" s="171">
        <v>44062</v>
      </c>
      <c r="S981" s="167">
        <v>10</v>
      </c>
      <c r="T981" s="169"/>
      <c r="U981" s="170">
        <v>8</v>
      </c>
      <c r="V981" s="171">
        <v>44061</v>
      </c>
      <c r="W981" s="167">
        <v>10</v>
      </c>
      <c r="X981" s="169"/>
      <c r="Y981" s="170">
        <v>5</v>
      </c>
      <c r="Z981" s="171">
        <v>44060</v>
      </c>
      <c r="AA981" s="167">
        <v>10</v>
      </c>
      <c r="AB981" s="169"/>
      <c r="AC981" s="170">
        <v>3</v>
      </c>
      <c r="AD981" s="171">
        <v>44059</v>
      </c>
      <c r="AE981" s="167">
        <v>10</v>
      </c>
      <c r="AF981" s="169"/>
      <c r="AG981" s="170">
        <v>1</v>
      </c>
      <c r="AH981" s="171">
        <v>44058</v>
      </c>
      <c r="AI981" s="167">
        <v>10</v>
      </c>
      <c r="AJ981" s="169"/>
      <c r="AK981" s="170">
        <v>1</v>
      </c>
      <c r="AL981" s="171">
        <v>44057</v>
      </c>
      <c r="AM981" s="167">
        <v>10</v>
      </c>
      <c r="AN981" s="169"/>
      <c r="AO981" s="170">
        <v>1</v>
      </c>
      <c r="AP981" s="171">
        <v>44056</v>
      </c>
      <c r="AQ981" s="167">
        <v>10</v>
      </c>
      <c r="AR981" s="169"/>
      <c r="AS981" s="170">
        <v>1</v>
      </c>
      <c r="AT981" s="171">
        <v>44055</v>
      </c>
      <c r="AU981" s="167">
        <v>10</v>
      </c>
      <c r="AV981" s="169"/>
      <c r="AW981" s="170">
        <v>1</v>
      </c>
      <c r="AX981" s="171">
        <v>44054</v>
      </c>
      <c r="AY981" s="167">
        <v>10</v>
      </c>
      <c r="AZ981" s="169"/>
      <c r="BA981" s="170">
        <v>1</v>
      </c>
      <c r="BB981" s="171">
        <v>44053</v>
      </c>
      <c r="BC981" s="167">
        <v>10</v>
      </c>
      <c r="BD981" s="169"/>
      <c r="BE981" s="170">
        <v>1</v>
      </c>
      <c r="BF981" s="171">
        <v>44052</v>
      </c>
      <c r="BG981" s="167">
        <v>10</v>
      </c>
      <c r="BH981" s="169"/>
    </row>
    <row r="982" spans="1:60" s="172" customFormat="1" x14ac:dyDescent="0.25">
      <c r="A982" s="164"/>
      <c r="B982" s="165"/>
      <c r="C982" s="144">
        <f t="shared" si="178"/>
        <v>1</v>
      </c>
      <c r="D982" s="166">
        <f t="shared" si="179"/>
        <v>1</v>
      </c>
      <c r="E982" s="167">
        <f t="shared" si="180"/>
        <v>10</v>
      </c>
      <c r="F982" s="167">
        <v>5</v>
      </c>
      <c r="G982" s="193">
        <v>44065</v>
      </c>
      <c r="H982" s="169"/>
      <c r="I982" s="170">
        <v>6</v>
      </c>
      <c r="J982" s="171">
        <v>44064</v>
      </c>
      <c r="K982" s="167">
        <v>5</v>
      </c>
      <c r="L982" s="169"/>
      <c r="M982" s="170">
        <v>8</v>
      </c>
      <c r="N982" s="171">
        <v>44063</v>
      </c>
      <c r="O982" s="167">
        <v>5</v>
      </c>
      <c r="P982" s="169"/>
      <c r="Q982" s="170"/>
      <c r="R982" s="171"/>
      <c r="S982" s="167"/>
      <c r="T982" s="169"/>
      <c r="U982" s="170"/>
      <c r="V982" s="171"/>
      <c r="W982" s="167"/>
      <c r="X982" s="169"/>
      <c r="Y982" s="170"/>
      <c r="Z982" s="171"/>
      <c r="AA982" s="167"/>
      <c r="AB982" s="169"/>
      <c r="AC982" s="170"/>
      <c r="AD982" s="171"/>
      <c r="AE982" s="167"/>
      <c r="AF982" s="169"/>
      <c r="AG982" s="170"/>
      <c r="AH982" s="171"/>
      <c r="AI982" s="167"/>
      <c r="AJ982" s="169"/>
      <c r="AK982" s="170"/>
      <c r="AL982" s="171"/>
      <c r="AM982" s="167"/>
      <c r="AN982" s="169"/>
      <c r="AO982" s="170"/>
      <c r="AP982" s="171"/>
      <c r="AQ982" s="167"/>
      <c r="AR982" s="169"/>
      <c r="AS982" s="170"/>
      <c r="AT982" s="171"/>
      <c r="AU982" s="167"/>
      <c r="AV982" s="169"/>
      <c r="AW982" s="170"/>
      <c r="AX982" s="171"/>
      <c r="AY982" s="167"/>
      <c r="AZ982" s="169"/>
      <c r="BA982" s="170"/>
      <c r="BB982" s="171"/>
      <c r="BC982" s="167"/>
      <c r="BD982" s="169"/>
      <c r="BE982" s="170"/>
      <c r="BF982" s="171"/>
      <c r="BG982" s="167"/>
      <c r="BH982" s="169"/>
    </row>
    <row r="983" spans="1:60" s="172" customFormat="1" x14ac:dyDescent="0.25">
      <c r="A983" s="164"/>
      <c r="B983" s="165"/>
      <c r="C983" s="144">
        <f t="shared" si="178"/>
        <v>1</v>
      </c>
      <c r="D983" s="166">
        <f t="shared" si="179"/>
        <v>1</v>
      </c>
      <c r="E983" s="167">
        <f t="shared" si="180"/>
        <v>5</v>
      </c>
      <c r="F983" s="167">
        <v>5</v>
      </c>
      <c r="G983" s="193">
        <v>44065</v>
      </c>
      <c r="H983" s="169"/>
      <c r="I983" s="170">
        <v>6</v>
      </c>
      <c r="J983" s="171">
        <v>44064</v>
      </c>
      <c r="K983" s="167">
        <v>5</v>
      </c>
      <c r="L983" s="169"/>
      <c r="M983" s="170"/>
      <c r="N983" s="171"/>
      <c r="O983" s="167"/>
      <c r="P983" s="169"/>
      <c r="Q983" s="170"/>
      <c r="R983" s="171"/>
      <c r="S983" s="167"/>
      <c r="T983" s="169"/>
      <c r="U983" s="170"/>
      <c r="V983" s="171"/>
      <c r="W983" s="167"/>
      <c r="X983" s="169"/>
      <c r="Y983" s="170"/>
      <c r="Z983" s="171"/>
      <c r="AA983" s="167"/>
      <c r="AB983" s="169"/>
      <c r="AC983" s="170"/>
      <c r="AD983" s="171"/>
      <c r="AE983" s="167"/>
      <c r="AF983" s="169"/>
      <c r="AG983" s="170"/>
      <c r="AH983" s="171"/>
      <c r="AI983" s="167"/>
      <c r="AJ983" s="169"/>
      <c r="AK983" s="170"/>
      <c r="AL983" s="171"/>
      <c r="AM983" s="167"/>
      <c r="AN983" s="169"/>
      <c r="AO983" s="170"/>
      <c r="AP983" s="171"/>
      <c r="AQ983" s="167"/>
      <c r="AR983" s="169"/>
      <c r="AS983" s="170"/>
      <c r="AT983" s="171"/>
      <c r="AU983" s="167"/>
      <c r="AV983" s="169"/>
      <c r="AW983" s="170"/>
      <c r="AX983" s="171"/>
      <c r="AY983" s="167"/>
      <c r="AZ983" s="169"/>
      <c r="BA983" s="170"/>
      <c r="BB983" s="171"/>
      <c r="BC983" s="167"/>
      <c r="BD983" s="169"/>
      <c r="BE983" s="170"/>
      <c r="BF983" s="171"/>
      <c r="BG983" s="167"/>
      <c r="BH983" s="169"/>
    </row>
    <row r="984" spans="1:60" s="172" customFormat="1" x14ac:dyDescent="0.25">
      <c r="A984" s="164">
        <v>44065</v>
      </c>
      <c r="B984" s="165">
        <v>0.375</v>
      </c>
      <c r="C984" s="144">
        <f t="shared" ref="C984:C992" si="181">ABS(MAX(K984,O984,S984,W984,AA984,AE984,AI984,AM984,AQ984,AU984,AY984,BC984,BG984)/F984)</f>
        <v>2</v>
      </c>
      <c r="D984" s="166">
        <f t="shared" ref="D984:D992" si="182">C984</f>
        <v>2</v>
      </c>
      <c r="E984" s="167">
        <f t="shared" ref="E984:E992" si="183">SUM(K984,O984,S984,W984,AA984,AE984,AI984,AM984,AQ984,AU984,AY984,BC984,BG984)</f>
        <v>130</v>
      </c>
      <c r="F984" s="167">
        <v>5</v>
      </c>
      <c r="G984" s="193">
        <v>44065</v>
      </c>
      <c r="H984" s="169"/>
      <c r="I984" s="170">
        <v>6</v>
      </c>
      <c r="J984" s="171">
        <v>44064</v>
      </c>
      <c r="K984" s="167">
        <v>10</v>
      </c>
      <c r="L984" s="169"/>
      <c r="M984" s="170">
        <v>8</v>
      </c>
      <c r="N984" s="171">
        <v>44063</v>
      </c>
      <c r="O984" s="167">
        <v>10</v>
      </c>
      <c r="P984" s="169"/>
      <c r="Q984" s="170">
        <v>8</v>
      </c>
      <c r="R984" s="171">
        <v>44062</v>
      </c>
      <c r="S984" s="167">
        <v>10</v>
      </c>
      <c r="T984" s="169"/>
      <c r="U984" s="170">
        <v>8</v>
      </c>
      <c r="V984" s="171">
        <v>44061</v>
      </c>
      <c r="W984" s="167">
        <v>10</v>
      </c>
      <c r="X984" s="169"/>
      <c r="Y984" s="170">
        <v>5</v>
      </c>
      <c r="Z984" s="171">
        <v>44060</v>
      </c>
      <c r="AA984" s="167">
        <v>10</v>
      </c>
      <c r="AB984" s="169"/>
      <c r="AC984" s="170">
        <v>3</v>
      </c>
      <c r="AD984" s="171">
        <v>44059</v>
      </c>
      <c r="AE984" s="167">
        <v>10</v>
      </c>
      <c r="AF984" s="169"/>
      <c r="AG984" s="170">
        <v>1</v>
      </c>
      <c r="AH984" s="171">
        <v>44058</v>
      </c>
      <c r="AI984" s="167">
        <v>10</v>
      </c>
      <c r="AJ984" s="169"/>
      <c r="AK984" s="170">
        <v>1</v>
      </c>
      <c r="AL984" s="171">
        <v>44057</v>
      </c>
      <c r="AM984" s="167">
        <v>10</v>
      </c>
      <c r="AN984" s="169"/>
      <c r="AO984" s="170">
        <v>1</v>
      </c>
      <c r="AP984" s="171">
        <v>44056</v>
      </c>
      <c r="AQ984" s="167">
        <v>10</v>
      </c>
      <c r="AR984" s="169"/>
      <c r="AS984" s="170">
        <v>1</v>
      </c>
      <c r="AT984" s="171">
        <v>44055</v>
      </c>
      <c r="AU984" s="167">
        <v>10</v>
      </c>
      <c r="AV984" s="169"/>
      <c r="AW984" s="170">
        <v>1</v>
      </c>
      <c r="AX984" s="171">
        <v>44054</v>
      </c>
      <c r="AY984" s="167">
        <v>10</v>
      </c>
      <c r="AZ984" s="169"/>
      <c r="BA984" s="170">
        <v>1</v>
      </c>
      <c r="BB984" s="171">
        <v>44053</v>
      </c>
      <c r="BC984" s="167">
        <v>10</v>
      </c>
      <c r="BD984" s="169"/>
      <c r="BE984" s="170">
        <v>1</v>
      </c>
      <c r="BF984" s="171">
        <v>44052</v>
      </c>
      <c r="BG984" s="167">
        <v>10</v>
      </c>
      <c r="BH984" s="169"/>
    </row>
    <row r="985" spans="1:60" s="172" customFormat="1" x14ac:dyDescent="0.25">
      <c r="A985" s="164"/>
      <c r="B985" s="165"/>
      <c r="C985" s="144">
        <f t="shared" si="181"/>
        <v>1</v>
      </c>
      <c r="D985" s="166">
        <f t="shared" si="182"/>
        <v>1</v>
      </c>
      <c r="E985" s="167">
        <f t="shared" si="183"/>
        <v>60</v>
      </c>
      <c r="F985" s="167">
        <v>5</v>
      </c>
      <c r="G985" s="193">
        <v>44065</v>
      </c>
      <c r="H985" s="169"/>
      <c r="I985" s="170">
        <v>6</v>
      </c>
      <c r="J985" s="171">
        <v>44064</v>
      </c>
      <c r="K985" s="167">
        <v>5</v>
      </c>
      <c r="L985" s="169"/>
      <c r="M985" s="170">
        <v>8</v>
      </c>
      <c r="N985" s="171">
        <v>44063</v>
      </c>
      <c r="O985" s="167">
        <v>5</v>
      </c>
      <c r="P985" s="169"/>
      <c r="Q985" s="170">
        <v>8</v>
      </c>
      <c r="R985" s="171">
        <v>44062</v>
      </c>
      <c r="S985" s="167">
        <v>5</v>
      </c>
      <c r="T985" s="169"/>
      <c r="U985" s="170">
        <v>8</v>
      </c>
      <c r="V985" s="171">
        <v>44061</v>
      </c>
      <c r="W985" s="167">
        <v>5</v>
      </c>
      <c r="X985" s="169"/>
      <c r="Y985" s="170">
        <v>5</v>
      </c>
      <c r="Z985" s="171">
        <v>44060</v>
      </c>
      <c r="AA985" s="167">
        <v>5</v>
      </c>
      <c r="AB985" s="169"/>
      <c r="AC985" s="170"/>
      <c r="AD985" s="171"/>
      <c r="AE985" s="167">
        <v>0</v>
      </c>
      <c r="AF985" s="169"/>
      <c r="AG985" s="170">
        <v>1</v>
      </c>
      <c r="AH985" s="171">
        <v>44058</v>
      </c>
      <c r="AI985" s="167">
        <v>5</v>
      </c>
      <c r="AJ985" s="169"/>
      <c r="AK985" s="170">
        <v>1</v>
      </c>
      <c r="AL985" s="171">
        <v>44057</v>
      </c>
      <c r="AM985" s="167">
        <v>5</v>
      </c>
      <c r="AN985" s="169"/>
      <c r="AO985" s="170">
        <v>1</v>
      </c>
      <c r="AP985" s="171">
        <v>44056</v>
      </c>
      <c r="AQ985" s="167">
        <v>5</v>
      </c>
      <c r="AR985" s="169"/>
      <c r="AS985" s="170">
        <v>1</v>
      </c>
      <c r="AT985" s="171">
        <v>44055</v>
      </c>
      <c r="AU985" s="167">
        <v>5</v>
      </c>
      <c r="AV985" s="169"/>
      <c r="AW985" s="170">
        <v>1</v>
      </c>
      <c r="AX985" s="171">
        <v>44054</v>
      </c>
      <c r="AY985" s="167">
        <v>5</v>
      </c>
      <c r="AZ985" s="169"/>
      <c r="BA985" s="170">
        <v>1</v>
      </c>
      <c r="BB985" s="171">
        <v>44053</v>
      </c>
      <c r="BC985" s="167">
        <v>5</v>
      </c>
      <c r="BD985" s="169"/>
      <c r="BE985" s="170">
        <v>1</v>
      </c>
      <c r="BF985" s="171">
        <v>44052</v>
      </c>
      <c r="BG985" s="167">
        <v>5</v>
      </c>
      <c r="BH985" s="169"/>
    </row>
    <row r="986" spans="1:60" s="172" customFormat="1" x14ac:dyDescent="0.25">
      <c r="A986" s="164"/>
      <c r="B986" s="165"/>
      <c r="C986" s="144">
        <f t="shared" si="181"/>
        <v>1</v>
      </c>
      <c r="D986" s="166">
        <f t="shared" si="182"/>
        <v>1</v>
      </c>
      <c r="E986" s="167">
        <f t="shared" si="183"/>
        <v>25</v>
      </c>
      <c r="F986" s="167">
        <v>5</v>
      </c>
      <c r="G986" s="193">
        <v>44065</v>
      </c>
      <c r="H986" s="169"/>
      <c r="I986" s="170">
        <v>6</v>
      </c>
      <c r="J986" s="171">
        <v>44064</v>
      </c>
      <c r="K986" s="167">
        <v>5</v>
      </c>
      <c r="L986" s="169"/>
      <c r="M986" s="170">
        <v>8</v>
      </c>
      <c r="N986" s="171">
        <v>44063</v>
      </c>
      <c r="O986" s="167">
        <v>5</v>
      </c>
      <c r="P986" s="169"/>
      <c r="Q986" s="170">
        <v>8</v>
      </c>
      <c r="R986" s="171">
        <v>44062</v>
      </c>
      <c r="S986" s="167">
        <v>5</v>
      </c>
      <c r="T986" s="169"/>
      <c r="U986" s="170">
        <v>8</v>
      </c>
      <c r="V986" s="171">
        <v>44061</v>
      </c>
      <c r="W986" s="167">
        <v>5</v>
      </c>
      <c r="X986" s="169"/>
      <c r="Y986" s="170"/>
      <c r="Z986" s="171"/>
      <c r="AA986" s="167">
        <v>0</v>
      </c>
      <c r="AB986" s="169"/>
      <c r="AC986" s="170">
        <v>3</v>
      </c>
      <c r="AD986" s="171">
        <v>44059</v>
      </c>
      <c r="AE986" s="167">
        <v>5</v>
      </c>
      <c r="AF986" s="169"/>
      <c r="AG986" s="170"/>
      <c r="AH986" s="171"/>
      <c r="AI986" s="167"/>
      <c r="AJ986" s="169"/>
      <c r="AK986" s="170"/>
      <c r="AL986" s="171"/>
      <c r="AM986" s="167"/>
      <c r="AN986" s="169"/>
      <c r="AO986" s="170"/>
      <c r="AP986" s="171"/>
      <c r="AQ986" s="167"/>
      <c r="AR986" s="169"/>
      <c r="AS986" s="170"/>
      <c r="AT986" s="171"/>
      <c r="AU986" s="167"/>
      <c r="AV986" s="169"/>
      <c r="AW986" s="170"/>
      <c r="AX986" s="171"/>
      <c r="AY986" s="167"/>
      <c r="AZ986" s="169"/>
      <c r="BA986" s="170"/>
      <c r="BB986" s="171"/>
      <c r="BC986" s="167"/>
      <c r="BD986" s="169"/>
      <c r="BE986" s="170"/>
      <c r="BF986" s="171"/>
      <c r="BG986" s="167"/>
      <c r="BH986" s="169"/>
    </row>
    <row r="987" spans="1:60" s="172" customFormat="1" x14ac:dyDescent="0.25">
      <c r="A987" s="164">
        <v>44065</v>
      </c>
      <c r="B987" s="165">
        <v>0.41666666666666669</v>
      </c>
      <c r="C987" s="144">
        <f t="shared" si="181"/>
        <v>4</v>
      </c>
      <c r="D987" s="166">
        <f t="shared" si="182"/>
        <v>4</v>
      </c>
      <c r="E987" s="167">
        <f t="shared" si="183"/>
        <v>260</v>
      </c>
      <c r="F987" s="167">
        <v>5</v>
      </c>
      <c r="G987" s="193">
        <v>44065</v>
      </c>
      <c r="H987" s="169"/>
      <c r="I987" s="170">
        <v>6</v>
      </c>
      <c r="J987" s="171">
        <v>44064</v>
      </c>
      <c r="K987" s="167">
        <v>20</v>
      </c>
      <c r="L987" s="169"/>
      <c r="M987" s="170">
        <v>8</v>
      </c>
      <c r="N987" s="171">
        <v>44063</v>
      </c>
      <c r="O987" s="167">
        <v>20</v>
      </c>
      <c r="P987" s="169"/>
      <c r="Q987" s="170">
        <v>8</v>
      </c>
      <c r="R987" s="171">
        <v>44062</v>
      </c>
      <c r="S987" s="167">
        <v>20</v>
      </c>
      <c r="T987" s="169"/>
      <c r="U987" s="170">
        <v>8</v>
      </c>
      <c r="V987" s="171">
        <v>44061</v>
      </c>
      <c r="W987" s="167">
        <v>20</v>
      </c>
      <c r="X987" s="169"/>
      <c r="Y987" s="170">
        <v>5</v>
      </c>
      <c r="Z987" s="171">
        <v>44060</v>
      </c>
      <c r="AA987" s="167">
        <v>20</v>
      </c>
      <c r="AB987" s="169"/>
      <c r="AC987" s="170">
        <v>3</v>
      </c>
      <c r="AD987" s="171">
        <v>44059</v>
      </c>
      <c r="AE987" s="167">
        <v>20</v>
      </c>
      <c r="AF987" s="169"/>
      <c r="AG987" s="170">
        <v>1</v>
      </c>
      <c r="AH987" s="171">
        <v>44058</v>
      </c>
      <c r="AI987" s="167">
        <v>20</v>
      </c>
      <c r="AJ987" s="169"/>
      <c r="AK987" s="170">
        <v>1</v>
      </c>
      <c r="AL987" s="171">
        <v>44057</v>
      </c>
      <c r="AM987" s="167">
        <v>20</v>
      </c>
      <c r="AN987" s="169"/>
      <c r="AO987" s="170">
        <v>1</v>
      </c>
      <c r="AP987" s="171">
        <v>44056</v>
      </c>
      <c r="AQ987" s="167">
        <v>20</v>
      </c>
      <c r="AR987" s="169"/>
      <c r="AS987" s="170">
        <v>1</v>
      </c>
      <c r="AT987" s="171">
        <v>44055</v>
      </c>
      <c r="AU987" s="167">
        <v>20</v>
      </c>
      <c r="AV987" s="169"/>
      <c r="AW987" s="170">
        <v>1</v>
      </c>
      <c r="AX987" s="171">
        <v>44054</v>
      </c>
      <c r="AY987" s="167">
        <v>20</v>
      </c>
      <c r="AZ987" s="169"/>
      <c r="BA987" s="170">
        <v>1</v>
      </c>
      <c r="BB987" s="171">
        <v>44053</v>
      </c>
      <c r="BC987" s="167">
        <v>20</v>
      </c>
      <c r="BD987" s="169"/>
      <c r="BE987" s="170">
        <v>1</v>
      </c>
      <c r="BF987" s="171">
        <v>44052</v>
      </c>
      <c r="BG987" s="167">
        <v>20</v>
      </c>
      <c r="BH987" s="169"/>
    </row>
    <row r="988" spans="1:60" s="172" customFormat="1" x14ac:dyDescent="0.25">
      <c r="A988" s="164">
        <v>44065</v>
      </c>
      <c r="B988" s="165">
        <v>0.45833333333333331</v>
      </c>
      <c r="C988" s="144">
        <f t="shared" si="181"/>
        <v>2</v>
      </c>
      <c r="D988" s="166">
        <f t="shared" si="182"/>
        <v>2</v>
      </c>
      <c r="E988" s="167">
        <f t="shared" si="183"/>
        <v>130</v>
      </c>
      <c r="F988" s="167">
        <v>5</v>
      </c>
      <c r="G988" s="193">
        <v>44065</v>
      </c>
      <c r="H988" s="169"/>
      <c r="I988" s="170">
        <v>6</v>
      </c>
      <c r="J988" s="171">
        <v>44064</v>
      </c>
      <c r="K988" s="167">
        <v>10</v>
      </c>
      <c r="L988" s="169"/>
      <c r="M988" s="170">
        <v>8</v>
      </c>
      <c r="N988" s="171">
        <v>44063</v>
      </c>
      <c r="O988" s="167">
        <v>10</v>
      </c>
      <c r="P988" s="169"/>
      <c r="Q988" s="170">
        <v>8</v>
      </c>
      <c r="R988" s="171">
        <v>44062</v>
      </c>
      <c r="S988" s="167">
        <v>10</v>
      </c>
      <c r="T988" s="169"/>
      <c r="U988" s="170">
        <v>8</v>
      </c>
      <c r="V988" s="171">
        <v>44061</v>
      </c>
      <c r="W988" s="167">
        <v>10</v>
      </c>
      <c r="X988" s="169"/>
      <c r="Y988" s="170">
        <v>5</v>
      </c>
      <c r="Z988" s="171">
        <v>44060</v>
      </c>
      <c r="AA988" s="167">
        <v>10</v>
      </c>
      <c r="AB988" s="169"/>
      <c r="AC988" s="170">
        <v>3</v>
      </c>
      <c r="AD988" s="171">
        <v>44059</v>
      </c>
      <c r="AE988" s="167">
        <v>10</v>
      </c>
      <c r="AF988" s="169"/>
      <c r="AG988" s="170">
        <v>1</v>
      </c>
      <c r="AH988" s="171">
        <v>44058</v>
      </c>
      <c r="AI988" s="167">
        <v>10</v>
      </c>
      <c r="AJ988" s="169"/>
      <c r="AK988" s="170">
        <v>1</v>
      </c>
      <c r="AL988" s="171">
        <v>44057</v>
      </c>
      <c r="AM988" s="167">
        <v>10</v>
      </c>
      <c r="AN988" s="169"/>
      <c r="AO988" s="170">
        <v>1</v>
      </c>
      <c r="AP988" s="171">
        <v>44056</v>
      </c>
      <c r="AQ988" s="167">
        <v>10</v>
      </c>
      <c r="AR988" s="169"/>
      <c r="AS988" s="170">
        <v>1</v>
      </c>
      <c r="AT988" s="171">
        <v>44055</v>
      </c>
      <c r="AU988" s="167">
        <v>10</v>
      </c>
      <c r="AV988" s="169"/>
      <c r="AW988" s="170">
        <v>1</v>
      </c>
      <c r="AX988" s="171">
        <v>44054</v>
      </c>
      <c r="AY988" s="167">
        <v>10</v>
      </c>
      <c r="AZ988" s="169"/>
      <c r="BA988" s="170">
        <v>1</v>
      </c>
      <c r="BB988" s="171">
        <v>44053</v>
      </c>
      <c r="BC988" s="167">
        <v>10</v>
      </c>
      <c r="BD988" s="169"/>
      <c r="BE988" s="170">
        <v>1</v>
      </c>
      <c r="BF988" s="171">
        <v>44052</v>
      </c>
      <c r="BG988" s="167">
        <v>10</v>
      </c>
      <c r="BH988" s="169"/>
    </row>
    <row r="989" spans="1:60" s="172" customFormat="1" x14ac:dyDescent="0.25">
      <c r="A989" s="164"/>
      <c r="B989" s="165"/>
      <c r="C989" s="144">
        <f t="shared" si="181"/>
        <v>2</v>
      </c>
      <c r="D989" s="166">
        <f t="shared" si="182"/>
        <v>2</v>
      </c>
      <c r="E989" s="167">
        <f t="shared" si="183"/>
        <v>70</v>
      </c>
      <c r="F989" s="167">
        <v>5</v>
      </c>
      <c r="G989" s="193">
        <v>44065</v>
      </c>
      <c r="H989" s="169"/>
      <c r="I989" s="170">
        <v>6</v>
      </c>
      <c r="J989" s="171">
        <v>44064</v>
      </c>
      <c r="K989" s="167">
        <v>10</v>
      </c>
      <c r="L989" s="169"/>
      <c r="M989" s="170">
        <v>8</v>
      </c>
      <c r="N989" s="171">
        <v>44063</v>
      </c>
      <c r="O989" s="167">
        <v>10</v>
      </c>
      <c r="P989" s="169"/>
      <c r="Q989" s="170">
        <v>8</v>
      </c>
      <c r="R989" s="171">
        <v>44062</v>
      </c>
      <c r="S989" s="167">
        <v>10</v>
      </c>
      <c r="T989" s="169"/>
      <c r="U989" s="170">
        <v>8</v>
      </c>
      <c r="V989" s="171">
        <v>44061</v>
      </c>
      <c r="W989" s="167">
        <v>10</v>
      </c>
      <c r="X989" s="169"/>
      <c r="Y989" s="170">
        <v>5</v>
      </c>
      <c r="Z989" s="171">
        <v>44060</v>
      </c>
      <c r="AA989" s="167">
        <v>10</v>
      </c>
      <c r="AB989" s="169"/>
      <c r="AC989" s="170">
        <v>3</v>
      </c>
      <c r="AD989" s="171">
        <v>44059</v>
      </c>
      <c r="AE989" s="167">
        <v>10</v>
      </c>
      <c r="AF989" s="169"/>
      <c r="AG989" s="170">
        <v>1</v>
      </c>
      <c r="AH989" s="171">
        <v>44058</v>
      </c>
      <c r="AI989" s="167">
        <v>10</v>
      </c>
      <c r="AJ989" s="169"/>
      <c r="AK989" s="170"/>
      <c r="AL989" s="171"/>
      <c r="AM989" s="167"/>
      <c r="AN989" s="169"/>
      <c r="AO989" s="170"/>
      <c r="AP989" s="171"/>
      <c r="AQ989" s="167"/>
      <c r="AR989" s="169"/>
      <c r="AS989" s="170"/>
      <c r="AT989" s="171"/>
      <c r="AU989" s="167"/>
      <c r="AV989" s="169"/>
      <c r="AW989" s="170"/>
      <c r="AX989" s="171"/>
      <c r="AY989" s="167"/>
      <c r="AZ989" s="169"/>
      <c r="BA989" s="170"/>
      <c r="BB989" s="171"/>
      <c r="BC989" s="167"/>
      <c r="BD989" s="169"/>
      <c r="BE989" s="170"/>
      <c r="BF989" s="171"/>
      <c r="BG989" s="167"/>
      <c r="BH989" s="169"/>
    </row>
    <row r="990" spans="1:60" s="172" customFormat="1" x14ac:dyDescent="0.25">
      <c r="A990" s="164"/>
      <c r="B990" s="165"/>
      <c r="C990" s="144">
        <f t="shared" si="181"/>
        <v>1</v>
      </c>
      <c r="D990" s="166">
        <f t="shared" si="182"/>
        <v>1</v>
      </c>
      <c r="E990" s="167">
        <f t="shared" si="183"/>
        <v>20</v>
      </c>
      <c r="F990" s="167">
        <v>5</v>
      </c>
      <c r="G990" s="193">
        <v>44065</v>
      </c>
      <c r="H990" s="169"/>
      <c r="I990" s="170">
        <v>6</v>
      </c>
      <c r="J990" s="171">
        <v>44064</v>
      </c>
      <c r="K990" s="167">
        <v>5</v>
      </c>
      <c r="L990" s="169"/>
      <c r="M990" s="170">
        <v>8</v>
      </c>
      <c r="N990" s="171">
        <v>44063</v>
      </c>
      <c r="O990" s="167">
        <v>5</v>
      </c>
      <c r="P990" s="169"/>
      <c r="Q990" s="170">
        <v>8</v>
      </c>
      <c r="R990" s="171">
        <v>44062</v>
      </c>
      <c r="S990" s="167">
        <v>5</v>
      </c>
      <c r="T990" s="169"/>
      <c r="U990" s="170">
        <v>8</v>
      </c>
      <c r="V990" s="171">
        <v>44061</v>
      </c>
      <c r="W990" s="167">
        <v>5</v>
      </c>
      <c r="X990" s="169"/>
      <c r="Y990" s="170"/>
      <c r="Z990" s="171"/>
      <c r="AA990" s="167"/>
      <c r="AB990" s="169"/>
      <c r="AC990" s="170"/>
      <c r="AD990" s="171"/>
      <c r="AE990" s="167"/>
      <c r="AF990" s="169"/>
      <c r="AG990" s="170"/>
      <c r="AH990" s="171"/>
      <c r="AI990" s="167"/>
      <c r="AJ990" s="169"/>
      <c r="AK990" s="170"/>
      <c r="AL990" s="171"/>
      <c r="AM990" s="167"/>
      <c r="AN990" s="169"/>
      <c r="AO990" s="170"/>
      <c r="AP990" s="171"/>
      <c r="AQ990" s="167"/>
      <c r="AR990" s="169"/>
      <c r="AS990" s="170"/>
      <c r="AT990" s="171"/>
      <c r="AU990" s="167"/>
      <c r="AV990" s="169"/>
      <c r="AW990" s="170"/>
      <c r="AX990" s="171"/>
      <c r="AY990" s="167"/>
      <c r="AZ990" s="169"/>
      <c r="BA990" s="170"/>
      <c r="BB990" s="171"/>
      <c r="BC990" s="167"/>
      <c r="BD990" s="169"/>
      <c r="BE990" s="170"/>
      <c r="BF990" s="171"/>
      <c r="BG990" s="167"/>
      <c r="BH990" s="169"/>
    </row>
    <row r="991" spans="1:60" s="172" customFormat="1" x14ac:dyDescent="0.25">
      <c r="A991" s="164"/>
      <c r="B991" s="165"/>
      <c r="C991" s="144">
        <f t="shared" si="181"/>
        <v>1</v>
      </c>
      <c r="D991" s="166">
        <f t="shared" si="182"/>
        <v>1</v>
      </c>
      <c r="E991" s="167">
        <f t="shared" si="183"/>
        <v>20</v>
      </c>
      <c r="F991" s="167">
        <v>5</v>
      </c>
      <c r="G991" s="193">
        <v>44065</v>
      </c>
      <c r="H991" s="169"/>
      <c r="I991" s="170">
        <v>6</v>
      </c>
      <c r="J991" s="171">
        <v>44064</v>
      </c>
      <c r="K991" s="167">
        <v>5</v>
      </c>
      <c r="L991" s="169"/>
      <c r="M991" s="170">
        <v>8</v>
      </c>
      <c r="N991" s="171">
        <v>44063</v>
      </c>
      <c r="O991" s="167">
        <v>5</v>
      </c>
      <c r="P991" s="169"/>
      <c r="Q991" s="170"/>
      <c r="R991" s="171"/>
      <c r="S991" s="167">
        <v>0</v>
      </c>
      <c r="T991" s="169"/>
      <c r="U991" s="170">
        <v>8</v>
      </c>
      <c r="V991" s="171">
        <v>44061</v>
      </c>
      <c r="W991" s="167">
        <v>5</v>
      </c>
      <c r="X991" s="169"/>
      <c r="Y991" s="170">
        <v>5</v>
      </c>
      <c r="Z991" s="171">
        <v>44060</v>
      </c>
      <c r="AA991" s="167">
        <v>5</v>
      </c>
      <c r="AB991" s="169"/>
      <c r="AC991" s="170"/>
      <c r="AD991" s="171"/>
      <c r="AE991" s="167"/>
      <c r="AF991" s="169"/>
      <c r="AG991" s="170"/>
      <c r="AH991" s="171"/>
      <c r="AI991" s="167"/>
      <c r="AJ991" s="169"/>
      <c r="AK991" s="170"/>
      <c r="AL991" s="171"/>
      <c r="AM991" s="167"/>
      <c r="AN991" s="169"/>
      <c r="AO991" s="170"/>
      <c r="AP991" s="171"/>
      <c r="AQ991" s="167"/>
      <c r="AR991" s="169"/>
      <c r="AS991" s="170"/>
      <c r="AT991" s="171"/>
      <c r="AU991" s="167"/>
      <c r="AV991" s="169"/>
      <c r="AW991" s="170"/>
      <c r="AX991" s="171"/>
      <c r="AY991" s="167"/>
      <c r="AZ991" s="169"/>
      <c r="BA991" s="170"/>
      <c r="BB991" s="171"/>
      <c r="BC991" s="167"/>
      <c r="BD991" s="169"/>
      <c r="BE991" s="170"/>
      <c r="BF991" s="171"/>
      <c r="BG991" s="167"/>
      <c r="BH991" s="169"/>
    </row>
    <row r="992" spans="1:60" s="172" customFormat="1" x14ac:dyDescent="0.25">
      <c r="A992" s="164"/>
      <c r="B992" s="165"/>
      <c r="C992" s="144">
        <f t="shared" si="181"/>
        <v>1</v>
      </c>
      <c r="D992" s="166">
        <f t="shared" si="182"/>
        <v>1</v>
      </c>
      <c r="E992" s="167">
        <f t="shared" si="183"/>
        <v>5</v>
      </c>
      <c r="F992" s="167">
        <v>5</v>
      </c>
      <c r="G992" s="193">
        <v>44065</v>
      </c>
      <c r="H992" s="169"/>
      <c r="I992" s="170">
        <v>6</v>
      </c>
      <c r="J992" s="171">
        <v>44064</v>
      </c>
      <c r="K992" s="167">
        <v>5</v>
      </c>
      <c r="L992" s="169"/>
      <c r="M992" s="170"/>
      <c r="N992" s="171"/>
      <c r="O992" s="167"/>
      <c r="P992" s="169"/>
      <c r="Q992" s="170"/>
      <c r="R992" s="171"/>
      <c r="S992" s="167"/>
      <c r="T992" s="169"/>
      <c r="U992" s="170"/>
      <c r="V992" s="171"/>
      <c r="W992" s="167"/>
      <c r="X992" s="169"/>
      <c r="Y992" s="170"/>
      <c r="Z992" s="171"/>
      <c r="AA992" s="167"/>
      <c r="AB992" s="169"/>
      <c r="AC992" s="170"/>
      <c r="AD992" s="171"/>
      <c r="AE992" s="167"/>
      <c r="AF992" s="169"/>
      <c r="AG992" s="170"/>
      <c r="AH992" s="171"/>
      <c r="AI992" s="167"/>
      <c r="AJ992" s="169"/>
      <c r="AK992" s="170"/>
      <c r="AL992" s="171"/>
      <c r="AM992" s="167"/>
      <c r="AN992" s="169"/>
      <c r="AO992" s="170"/>
      <c r="AP992" s="171"/>
      <c r="AQ992" s="167"/>
      <c r="AR992" s="169"/>
      <c r="AS992" s="170"/>
      <c r="AT992" s="171"/>
      <c r="AU992" s="167"/>
      <c r="AV992" s="169"/>
      <c r="AW992" s="170"/>
      <c r="AX992" s="171"/>
      <c r="AY992" s="167"/>
      <c r="AZ992" s="169"/>
      <c r="BA992" s="170"/>
      <c r="BB992" s="171"/>
      <c r="BC992" s="167"/>
      <c r="BD992" s="169"/>
      <c r="BE992" s="170"/>
      <c r="BF992" s="171"/>
      <c r="BG992" s="167"/>
      <c r="BH992" s="169"/>
    </row>
    <row r="993" spans="1:60" s="172" customFormat="1" x14ac:dyDescent="0.25">
      <c r="A993" s="164">
        <v>44065</v>
      </c>
      <c r="B993" s="165">
        <v>0.5</v>
      </c>
      <c r="C993" s="144">
        <f t="shared" ref="C993:C1004" si="184">ABS(MAX(K993,O993,S993,W993,AA993,AE993,AI993,AM993,AQ993,AU993,AY993,BC993,BG993)/F993)</f>
        <v>4</v>
      </c>
      <c r="D993" s="166">
        <f t="shared" ref="D993:D1004" si="185">C993</f>
        <v>4</v>
      </c>
      <c r="E993" s="167">
        <f t="shared" ref="E993:E1004" si="186">SUM(K993,O993,S993,W993,AA993,AE993,AI993,AM993,AQ993,AU993,AY993,BC993,BG993)</f>
        <v>260</v>
      </c>
      <c r="F993" s="167">
        <v>5</v>
      </c>
      <c r="G993" s="193">
        <v>44065</v>
      </c>
      <c r="H993" s="169"/>
      <c r="I993" s="170">
        <v>6</v>
      </c>
      <c r="J993" s="171">
        <v>44064</v>
      </c>
      <c r="K993" s="167">
        <v>20</v>
      </c>
      <c r="L993" s="169"/>
      <c r="M993" s="170">
        <v>8</v>
      </c>
      <c r="N993" s="171">
        <v>44063</v>
      </c>
      <c r="O993" s="167">
        <v>20</v>
      </c>
      <c r="P993" s="169"/>
      <c r="Q993" s="170">
        <v>8</v>
      </c>
      <c r="R993" s="171">
        <v>44062</v>
      </c>
      <c r="S993" s="167">
        <v>20</v>
      </c>
      <c r="T993" s="169"/>
      <c r="U993" s="170">
        <v>8</v>
      </c>
      <c r="V993" s="171">
        <v>44061</v>
      </c>
      <c r="W993" s="167">
        <v>20</v>
      </c>
      <c r="X993" s="169"/>
      <c r="Y993" s="170">
        <v>5</v>
      </c>
      <c r="Z993" s="171">
        <v>44060</v>
      </c>
      <c r="AA993" s="167">
        <v>20</v>
      </c>
      <c r="AB993" s="169"/>
      <c r="AC993" s="170">
        <v>3</v>
      </c>
      <c r="AD993" s="171">
        <v>44059</v>
      </c>
      <c r="AE993" s="167">
        <v>20</v>
      </c>
      <c r="AF993" s="169"/>
      <c r="AG993" s="170">
        <v>1</v>
      </c>
      <c r="AH993" s="171">
        <v>44058</v>
      </c>
      <c r="AI993" s="167">
        <v>20</v>
      </c>
      <c r="AJ993" s="169"/>
      <c r="AK993" s="170">
        <v>1</v>
      </c>
      <c r="AL993" s="171">
        <v>44057</v>
      </c>
      <c r="AM993" s="167">
        <v>20</v>
      </c>
      <c r="AN993" s="169"/>
      <c r="AO993" s="170">
        <v>1</v>
      </c>
      <c r="AP993" s="171">
        <v>44056</v>
      </c>
      <c r="AQ993" s="167">
        <v>20</v>
      </c>
      <c r="AR993" s="169"/>
      <c r="AS993" s="170">
        <v>1</v>
      </c>
      <c r="AT993" s="171">
        <v>44055</v>
      </c>
      <c r="AU993" s="167">
        <v>20</v>
      </c>
      <c r="AV993" s="169"/>
      <c r="AW993" s="170">
        <v>1</v>
      </c>
      <c r="AX993" s="171">
        <v>44054</v>
      </c>
      <c r="AY993" s="167">
        <v>20</v>
      </c>
      <c r="AZ993" s="169"/>
      <c r="BA993" s="170">
        <v>1</v>
      </c>
      <c r="BB993" s="171">
        <v>44053</v>
      </c>
      <c r="BC993" s="167">
        <v>20</v>
      </c>
      <c r="BD993" s="169"/>
      <c r="BE993" s="170">
        <v>1</v>
      </c>
      <c r="BF993" s="171">
        <v>44052</v>
      </c>
      <c r="BG993" s="167">
        <v>20</v>
      </c>
      <c r="BH993" s="169"/>
    </row>
    <row r="994" spans="1:60" s="172" customFormat="1" x14ac:dyDescent="0.25">
      <c r="A994" s="164"/>
      <c r="B994" s="165"/>
      <c r="C994" s="144">
        <f t="shared" si="184"/>
        <v>1</v>
      </c>
      <c r="D994" s="166">
        <f t="shared" si="185"/>
        <v>1</v>
      </c>
      <c r="E994" s="167">
        <f t="shared" si="186"/>
        <v>55</v>
      </c>
      <c r="F994" s="196">
        <v>5</v>
      </c>
      <c r="G994" s="193">
        <v>44065</v>
      </c>
      <c r="H994" s="169"/>
      <c r="I994" s="170">
        <v>6</v>
      </c>
      <c r="J994" s="171">
        <v>44064</v>
      </c>
      <c r="K994" s="167">
        <v>5</v>
      </c>
      <c r="L994" s="169"/>
      <c r="M994" s="170">
        <v>8</v>
      </c>
      <c r="N994" s="171">
        <v>44063</v>
      </c>
      <c r="O994" s="167">
        <v>5</v>
      </c>
      <c r="P994" s="169"/>
      <c r="Q994" s="170">
        <v>8</v>
      </c>
      <c r="R994" s="171">
        <v>44062</v>
      </c>
      <c r="S994" s="167">
        <v>5</v>
      </c>
      <c r="T994" s="169"/>
      <c r="U994" s="170">
        <v>8</v>
      </c>
      <c r="V994" s="171">
        <v>44061</v>
      </c>
      <c r="W994" s="167">
        <v>5</v>
      </c>
      <c r="X994" s="169"/>
      <c r="Y994" s="170">
        <v>5</v>
      </c>
      <c r="Z994" s="171">
        <v>44060</v>
      </c>
      <c r="AA994" s="167">
        <v>5</v>
      </c>
      <c r="AB994" s="169"/>
      <c r="AC994" s="170">
        <v>3</v>
      </c>
      <c r="AD994" s="171">
        <v>44059</v>
      </c>
      <c r="AE994" s="167">
        <v>5</v>
      </c>
      <c r="AF994" s="169"/>
      <c r="AG994" s="170">
        <v>1</v>
      </c>
      <c r="AH994" s="171">
        <v>44058</v>
      </c>
      <c r="AI994" s="167">
        <v>5</v>
      </c>
      <c r="AJ994" s="169"/>
      <c r="AK994" s="170">
        <v>1</v>
      </c>
      <c r="AL994" s="171">
        <v>44057</v>
      </c>
      <c r="AM994" s="167">
        <v>5</v>
      </c>
      <c r="AN994" s="169"/>
      <c r="AO994" s="170">
        <v>1</v>
      </c>
      <c r="AP994" s="171">
        <v>44056</v>
      </c>
      <c r="AQ994" s="167">
        <v>5</v>
      </c>
      <c r="AR994" s="169"/>
      <c r="AS994" s="170">
        <v>1</v>
      </c>
      <c r="AT994" s="171">
        <v>44055</v>
      </c>
      <c r="AU994" s="167">
        <v>5</v>
      </c>
      <c r="AV994" s="169"/>
      <c r="AW994" s="170">
        <v>1</v>
      </c>
      <c r="AX994" s="171">
        <v>44054</v>
      </c>
      <c r="AY994" s="167">
        <v>5</v>
      </c>
      <c r="AZ994" s="169"/>
      <c r="BA994" s="170"/>
      <c r="BB994" s="171"/>
      <c r="BC994" s="196">
        <v>0</v>
      </c>
      <c r="BD994" s="169"/>
      <c r="BE994" s="170"/>
      <c r="BF994" s="171"/>
      <c r="BG994" s="196">
        <v>0</v>
      </c>
      <c r="BH994" s="169"/>
    </row>
    <row r="995" spans="1:60" s="172" customFormat="1" x14ac:dyDescent="0.25">
      <c r="A995" s="164"/>
      <c r="B995" s="165"/>
      <c r="C995" s="144">
        <f t="shared" si="184"/>
        <v>1</v>
      </c>
      <c r="D995" s="166">
        <f t="shared" si="185"/>
        <v>1</v>
      </c>
      <c r="E995" s="167">
        <f t="shared" si="186"/>
        <v>60</v>
      </c>
      <c r="F995" s="167">
        <v>5</v>
      </c>
      <c r="G995" s="193">
        <v>44065</v>
      </c>
      <c r="H995" s="169"/>
      <c r="I995" s="170">
        <v>6</v>
      </c>
      <c r="J995" s="171">
        <v>44064</v>
      </c>
      <c r="K995" s="167">
        <v>5</v>
      </c>
      <c r="L995" s="169"/>
      <c r="M995" s="170">
        <v>8</v>
      </c>
      <c r="N995" s="171">
        <v>44063</v>
      </c>
      <c r="O995" s="167">
        <v>5</v>
      </c>
      <c r="P995" s="169"/>
      <c r="Q995" s="170">
        <v>8</v>
      </c>
      <c r="R995" s="171">
        <v>44062</v>
      </c>
      <c r="S995" s="167">
        <v>5</v>
      </c>
      <c r="T995" s="169"/>
      <c r="U995" s="170">
        <v>8</v>
      </c>
      <c r="V995" s="171">
        <v>44061</v>
      </c>
      <c r="W995" s="167">
        <v>5</v>
      </c>
      <c r="X995" s="169"/>
      <c r="Y995" s="170">
        <v>5</v>
      </c>
      <c r="Z995" s="171">
        <v>44060</v>
      </c>
      <c r="AA995" s="167">
        <v>5</v>
      </c>
      <c r="AB995" s="169"/>
      <c r="AC995" s="170">
        <v>3</v>
      </c>
      <c r="AD995" s="171">
        <v>44059</v>
      </c>
      <c r="AE995" s="167">
        <v>5</v>
      </c>
      <c r="AF995" s="169"/>
      <c r="AG995" s="170">
        <v>1</v>
      </c>
      <c r="AH995" s="171">
        <v>44058</v>
      </c>
      <c r="AI995" s="167">
        <v>5</v>
      </c>
      <c r="AJ995" s="169"/>
      <c r="AK995" s="170">
        <v>1</v>
      </c>
      <c r="AL995" s="171">
        <v>44057</v>
      </c>
      <c r="AM995" s="167">
        <v>5</v>
      </c>
      <c r="AN995" s="169"/>
      <c r="AO995" s="170">
        <v>1</v>
      </c>
      <c r="AP995" s="171">
        <v>44056</v>
      </c>
      <c r="AQ995" s="167">
        <v>5</v>
      </c>
      <c r="AR995" s="169"/>
      <c r="AS995" s="170"/>
      <c r="AT995" s="171"/>
      <c r="AU995" s="167">
        <v>0</v>
      </c>
      <c r="AV995" s="169"/>
      <c r="AW995" s="170">
        <v>1</v>
      </c>
      <c r="AX995" s="171">
        <v>44054</v>
      </c>
      <c r="AY995" s="167">
        <v>5</v>
      </c>
      <c r="AZ995" s="169"/>
      <c r="BA995" s="170">
        <v>1</v>
      </c>
      <c r="BB995" s="171">
        <v>44053</v>
      </c>
      <c r="BC995" s="167">
        <v>5</v>
      </c>
      <c r="BD995" s="169"/>
      <c r="BE995" s="170">
        <v>1</v>
      </c>
      <c r="BF995" s="171">
        <v>44052</v>
      </c>
      <c r="BG995" s="167">
        <v>5</v>
      </c>
      <c r="BH995" s="169"/>
    </row>
    <row r="996" spans="1:60" s="172" customFormat="1" x14ac:dyDescent="0.25">
      <c r="A996" s="164"/>
      <c r="B996" s="165"/>
      <c r="C996" s="144">
        <f t="shared" si="184"/>
        <v>1</v>
      </c>
      <c r="D996" s="166">
        <f t="shared" si="185"/>
        <v>1</v>
      </c>
      <c r="E996" s="167">
        <f t="shared" si="186"/>
        <v>40</v>
      </c>
      <c r="F996" s="167">
        <v>5</v>
      </c>
      <c r="G996" s="193">
        <v>44065</v>
      </c>
      <c r="H996" s="169"/>
      <c r="I996" s="170">
        <v>6</v>
      </c>
      <c r="J996" s="171">
        <v>44064</v>
      </c>
      <c r="K996" s="167">
        <v>5</v>
      </c>
      <c r="L996" s="169"/>
      <c r="M996" s="170">
        <v>8</v>
      </c>
      <c r="N996" s="171">
        <v>44063</v>
      </c>
      <c r="O996" s="167">
        <v>5</v>
      </c>
      <c r="P996" s="169"/>
      <c r="Q996" s="170">
        <v>8</v>
      </c>
      <c r="R996" s="171">
        <v>44062</v>
      </c>
      <c r="S996" s="167">
        <v>5</v>
      </c>
      <c r="T996" s="169"/>
      <c r="U996" s="170">
        <v>8</v>
      </c>
      <c r="V996" s="171">
        <v>44061</v>
      </c>
      <c r="W996" s="167">
        <v>5</v>
      </c>
      <c r="X996" s="169"/>
      <c r="Y996" s="170">
        <v>5</v>
      </c>
      <c r="Z996" s="171">
        <v>44060</v>
      </c>
      <c r="AA996" s="167">
        <v>5</v>
      </c>
      <c r="AB996" s="169"/>
      <c r="AC996" s="170">
        <v>3</v>
      </c>
      <c r="AD996" s="171">
        <v>44059</v>
      </c>
      <c r="AE996" s="167">
        <v>5</v>
      </c>
      <c r="AF996" s="169"/>
      <c r="AG996" s="170"/>
      <c r="AH996" s="171"/>
      <c r="AI996" s="167">
        <v>0</v>
      </c>
      <c r="AJ996" s="169"/>
      <c r="AK996" s="170"/>
      <c r="AL996" s="171"/>
      <c r="AM996" s="167">
        <v>0</v>
      </c>
      <c r="AN996" s="169"/>
      <c r="AO996" s="170"/>
      <c r="AP996" s="171"/>
      <c r="AQ996" s="167">
        <v>0</v>
      </c>
      <c r="AR996" s="169"/>
      <c r="AS996" s="170"/>
      <c r="AT996" s="171"/>
      <c r="AU996" s="167">
        <v>0</v>
      </c>
      <c r="AV996" s="169"/>
      <c r="AW996" s="170">
        <v>1</v>
      </c>
      <c r="AX996" s="171">
        <v>44054</v>
      </c>
      <c r="AY996" s="167">
        <v>5</v>
      </c>
      <c r="AZ996" s="169"/>
      <c r="BA996" s="170"/>
      <c r="BB996" s="171"/>
      <c r="BC996" s="167">
        <v>0</v>
      </c>
      <c r="BD996" s="169"/>
      <c r="BE996" s="170">
        <v>1</v>
      </c>
      <c r="BF996" s="171">
        <v>44052</v>
      </c>
      <c r="BG996" s="167">
        <v>5</v>
      </c>
      <c r="BH996" s="169"/>
    </row>
    <row r="997" spans="1:60" s="172" customFormat="1" x14ac:dyDescent="0.25">
      <c r="A997" s="164"/>
      <c r="B997" s="165"/>
      <c r="C997" s="144">
        <f t="shared" si="184"/>
        <v>1</v>
      </c>
      <c r="D997" s="166">
        <f t="shared" si="185"/>
        <v>1</v>
      </c>
      <c r="E997" s="167">
        <f t="shared" si="186"/>
        <v>30</v>
      </c>
      <c r="F997" s="167">
        <v>5</v>
      </c>
      <c r="G997" s="193">
        <v>44065</v>
      </c>
      <c r="H997" s="169"/>
      <c r="I997" s="170">
        <v>6</v>
      </c>
      <c r="J997" s="171">
        <v>44064</v>
      </c>
      <c r="K997" s="167">
        <v>5</v>
      </c>
      <c r="L997" s="169"/>
      <c r="M997" s="170"/>
      <c r="N997" s="171"/>
      <c r="O997" s="167">
        <v>0</v>
      </c>
      <c r="P997" s="169"/>
      <c r="Q997" s="170">
        <v>8</v>
      </c>
      <c r="R997" s="171">
        <v>44062</v>
      </c>
      <c r="S997" s="167">
        <v>5</v>
      </c>
      <c r="T997" s="169"/>
      <c r="U997" s="170"/>
      <c r="V997" s="171"/>
      <c r="W997" s="167">
        <v>0</v>
      </c>
      <c r="X997" s="169"/>
      <c r="Y997" s="170">
        <v>5</v>
      </c>
      <c r="Z997" s="171">
        <v>44060</v>
      </c>
      <c r="AA997" s="167">
        <v>5</v>
      </c>
      <c r="AB997" s="169"/>
      <c r="AC997" s="170">
        <v>3</v>
      </c>
      <c r="AD997" s="171">
        <v>44059</v>
      </c>
      <c r="AE997" s="167">
        <v>5</v>
      </c>
      <c r="AF997" s="169"/>
      <c r="AG997" s="170"/>
      <c r="AH997" s="171"/>
      <c r="AI997" s="167">
        <v>0</v>
      </c>
      <c r="AJ997" s="169"/>
      <c r="AK997" s="170">
        <v>1</v>
      </c>
      <c r="AL997" s="171">
        <v>44057</v>
      </c>
      <c r="AM997" s="167">
        <v>5</v>
      </c>
      <c r="AN997" s="169"/>
      <c r="AO997" s="170"/>
      <c r="AP997" s="171"/>
      <c r="AQ997" s="167">
        <v>0</v>
      </c>
      <c r="AR997" s="169"/>
      <c r="AS997" s="170">
        <v>1</v>
      </c>
      <c r="AT997" s="171">
        <v>44055</v>
      </c>
      <c r="AU997" s="167">
        <v>5</v>
      </c>
      <c r="AV997" s="169"/>
      <c r="AW997" s="170"/>
      <c r="AX997" s="171"/>
      <c r="AY997" s="167"/>
      <c r="AZ997" s="169"/>
      <c r="BA997" s="170"/>
      <c r="BB997" s="171"/>
      <c r="BC997" s="167"/>
      <c r="BD997" s="169"/>
      <c r="BE997" s="170"/>
      <c r="BF997" s="171"/>
      <c r="BG997" s="167"/>
      <c r="BH997" s="169"/>
    </row>
    <row r="998" spans="1:60" s="172" customFormat="1" x14ac:dyDescent="0.25">
      <c r="A998" s="164"/>
      <c r="B998" s="165"/>
      <c r="C998" s="144">
        <f t="shared" si="184"/>
        <v>1</v>
      </c>
      <c r="D998" s="166">
        <f t="shared" si="185"/>
        <v>1</v>
      </c>
      <c r="E998" s="167">
        <f t="shared" si="186"/>
        <v>10</v>
      </c>
      <c r="F998" s="167">
        <v>5</v>
      </c>
      <c r="G998" s="193">
        <v>44065</v>
      </c>
      <c r="H998" s="169"/>
      <c r="I998" s="170">
        <v>6</v>
      </c>
      <c r="J998" s="171">
        <v>44064</v>
      </c>
      <c r="K998" s="167">
        <v>5</v>
      </c>
      <c r="L998" s="169"/>
      <c r="M998" s="170">
        <v>8</v>
      </c>
      <c r="N998" s="171">
        <v>44063</v>
      </c>
      <c r="O998" s="167">
        <v>5</v>
      </c>
      <c r="P998" s="169"/>
      <c r="Q998" s="170"/>
      <c r="R998" s="171"/>
      <c r="S998" s="167"/>
      <c r="T998" s="169"/>
      <c r="U998" s="170"/>
      <c r="V998" s="171"/>
      <c r="W998" s="167"/>
      <c r="X998" s="169"/>
      <c r="Y998" s="170"/>
      <c r="Z998" s="171"/>
      <c r="AA998" s="167"/>
      <c r="AB998" s="169"/>
      <c r="AC998" s="170"/>
      <c r="AD998" s="171"/>
      <c r="AE998" s="167"/>
      <c r="AF998" s="169"/>
      <c r="AG998" s="170"/>
      <c r="AH998" s="171"/>
      <c r="AI998" s="167"/>
      <c r="AJ998" s="169"/>
      <c r="AK998" s="170"/>
      <c r="AL998" s="171"/>
      <c r="AM998" s="167"/>
      <c r="AN998" s="169"/>
      <c r="AO998" s="170"/>
      <c r="AP998" s="171"/>
      <c r="AQ998" s="167"/>
      <c r="AR998" s="169"/>
      <c r="AS998" s="170"/>
      <c r="AT998" s="171"/>
      <c r="AU998" s="167"/>
      <c r="AV998" s="169"/>
      <c r="AW998" s="170"/>
      <c r="AX998" s="171"/>
      <c r="AY998" s="167"/>
      <c r="AZ998" s="169"/>
      <c r="BA998" s="170"/>
      <c r="BB998" s="171"/>
      <c r="BC998" s="167"/>
      <c r="BD998" s="169"/>
      <c r="BE998" s="170"/>
      <c r="BF998" s="171"/>
      <c r="BG998" s="167"/>
      <c r="BH998" s="169"/>
    </row>
    <row r="999" spans="1:60" s="172" customFormat="1" x14ac:dyDescent="0.25">
      <c r="A999" s="164"/>
      <c r="B999" s="165"/>
      <c r="C999" s="144">
        <f t="shared" si="184"/>
        <v>1</v>
      </c>
      <c r="D999" s="166">
        <f t="shared" si="185"/>
        <v>1</v>
      </c>
      <c r="E999" s="167">
        <f t="shared" si="186"/>
        <v>5</v>
      </c>
      <c r="F999" s="167">
        <v>5</v>
      </c>
      <c r="G999" s="193">
        <v>44065</v>
      </c>
      <c r="H999" s="169"/>
      <c r="I999" s="170">
        <v>6</v>
      </c>
      <c r="J999" s="171">
        <v>44064</v>
      </c>
      <c r="K999" s="167">
        <v>5</v>
      </c>
      <c r="L999" s="169"/>
      <c r="M999" s="170"/>
      <c r="N999" s="171"/>
      <c r="O999" s="167"/>
      <c r="P999" s="169"/>
      <c r="Q999" s="170"/>
      <c r="R999" s="171"/>
      <c r="S999" s="167"/>
      <c r="T999" s="169"/>
      <c r="U999" s="170"/>
      <c r="V999" s="171"/>
      <c r="W999" s="167"/>
      <c r="X999" s="169"/>
      <c r="Y999" s="170"/>
      <c r="Z999" s="171"/>
      <c r="AA999" s="167"/>
      <c r="AB999" s="169"/>
      <c r="AC999" s="170"/>
      <c r="AD999" s="171"/>
      <c r="AE999" s="167"/>
      <c r="AF999" s="169"/>
      <c r="AG999" s="170"/>
      <c r="AH999" s="171"/>
      <c r="AI999" s="167"/>
      <c r="AJ999" s="169"/>
      <c r="AK999" s="170"/>
      <c r="AL999" s="171"/>
      <c r="AM999" s="167"/>
      <c r="AN999" s="169"/>
      <c r="AO999" s="170"/>
      <c r="AP999" s="171"/>
      <c r="AQ999" s="167"/>
      <c r="AR999" s="169"/>
      <c r="AS999" s="170"/>
      <c r="AT999" s="171"/>
      <c r="AU999" s="167"/>
      <c r="AV999" s="169"/>
      <c r="AW999" s="170"/>
      <c r="AX999" s="171"/>
      <c r="AY999" s="167"/>
      <c r="AZ999" s="169"/>
      <c r="BA999" s="170"/>
      <c r="BB999" s="171"/>
      <c r="BC999" s="167"/>
      <c r="BD999" s="169"/>
      <c r="BE999" s="170"/>
      <c r="BF999" s="171"/>
      <c r="BG999" s="167"/>
      <c r="BH999" s="169"/>
    </row>
    <row r="1000" spans="1:60" s="172" customFormat="1" x14ac:dyDescent="0.25">
      <c r="A1000" s="164">
        <v>44065</v>
      </c>
      <c r="B1000" s="165">
        <v>0.54166666666666663</v>
      </c>
      <c r="C1000" s="144">
        <f t="shared" si="184"/>
        <v>3</v>
      </c>
      <c r="D1000" s="166">
        <f t="shared" si="185"/>
        <v>3</v>
      </c>
      <c r="E1000" s="167">
        <f t="shared" si="186"/>
        <v>195</v>
      </c>
      <c r="F1000" s="167">
        <v>5</v>
      </c>
      <c r="G1000" s="193">
        <v>44065</v>
      </c>
      <c r="H1000" s="169"/>
      <c r="I1000" s="170">
        <v>6</v>
      </c>
      <c r="J1000" s="171">
        <v>44064</v>
      </c>
      <c r="K1000" s="167">
        <v>15</v>
      </c>
      <c r="L1000" s="169"/>
      <c r="M1000" s="170">
        <v>8</v>
      </c>
      <c r="N1000" s="171">
        <v>44063</v>
      </c>
      <c r="O1000" s="167">
        <v>15</v>
      </c>
      <c r="P1000" s="169"/>
      <c r="Q1000" s="170">
        <v>8</v>
      </c>
      <c r="R1000" s="171">
        <v>44062</v>
      </c>
      <c r="S1000" s="167">
        <v>15</v>
      </c>
      <c r="T1000" s="169"/>
      <c r="U1000" s="170">
        <v>8</v>
      </c>
      <c r="V1000" s="171">
        <v>44061</v>
      </c>
      <c r="W1000" s="167">
        <v>15</v>
      </c>
      <c r="X1000" s="169"/>
      <c r="Y1000" s="170">
        <v>5</v>
      </c>
      <c r="Z1000" s="171">
        <v>44060</v>
      </c>
      <c r="AA1000" s="167">
        <v>15</v>
      </c>
      <c r="AB1000" s="169"/>
      <c r="AC1000" s="170">
        <v>3</v>
      </c>
      <c r="AD1000" s="171">
        <v>44059</v>
      </c>
      <c r="AE1000" s="167">
        <v>15</v>
      </c>
      <c r="AF1000" s="169"/>
      <c r="AG1000" s="170">
        <v>1</v>
      </c>
      <c r="AH1000" s="171">
        <v>44058</v>
      </c>
      <c r="AI1000" s="167">
        <v>15</v>
      </c>
      <c r="AJ1000" s="169"/>
      <c r="AK1000" s="170">
        <v>1</v>
      </c>
      <c r="AL1000" s="171">
        <v>44057</v>
      </c>
      <c r="AM1000" s="167">
        <v>15</v>
      </c>
      <c r="AN1000" s="169"/>
      <c r="AO1000" s="170">
        <v>1</v>
      </c>
      <c r="AP1000" s="171">
        <v>44056</v>
      </c>
      <c r="AQ1000" s="167">
        <v>15</v>
      </c>
      <c r="AR1000" s="169"/>
      <c r="AS1000" s="170">
        <v>1</v>
      </c>
      <c r="AT1000" s="171">
        <v>44055</v>
      </c>
      <c r="AU1000" s="167">
        <v>15</v>
      </c>
      <c r="AV1000" s="169"/>
      <c r="AW1000" s="170">
        <v>1</v>
      </c>
      <c r="AX1000" s="171">
        <v>44054</v>
      </c>
      <c r="AY1000" s="167">
        <v>15</v>
      </c>
      <c r="AZ1000" s="169"/>
      <c r="BA1000" s="170">
        <v>1</v>
      </c>
      <c r="BB1000" s="171">
        <v>44053</v>
      </c>
      <c r="BC1000" s="167">
        <v>15</v>
      </c>
      <c r="BD1000" s="169"/>
      <c r="BE1000" s="170">
        <v>1</v>
      </c>
      <c r="BF1000" s="171">
        <v>44052</v>
      </c>
      <c r="BG1000" s="167">
        <v>15</v>
      </c>
      <c r="BH1000" s="169"/>
    </row>
    <row r="1001" spans="1:60" s="172" customFormat="1" x14ac:dyDescent="0.25">
      <c r="A1001" s="164"/>
      <c r="B1001" s="165"/>
      <c r="C1001" s="144">
        <f t="shared" si="184"/>
        <v>1</v>
      </c>
      <c r="D1001" s="166">
        <f t="shared" si="185"/>
        <v>1</v>
      </c>
      <c r="E1001" s="167">
        <f t="shared" si="186"/>
        <v>55</v>
      </c>
      <c r="F1001" s="167">
        <v>5</v>
      </c>
      <c r="G1001" s="193">
        <v>44065</v>
      </c>
      <c r="H1001" s="169"/>
      <c r="I1001" s="170">
        <v>6</v>
      </c>
      <c r="J1001" s="171">
        <v>44064</v>
      </c>
      <c r="K1001" s="167">
        <v>5</v>
      </c>
      <c r="L1001" s="169"/>
      <c r="M1001" s="170">
        <v>8</v>
      </c>
      <c r="N1001" s="171">
        <v>44063</v>
      </c>
      <c r="O1001" s="167">
        <v>5</v>
      </c>
      <c r="P1001" s="169"/>
      <c r="Q1001" s="170">
        <v>8</v>
      </c>
      <c r="R1001" s="171">
        <v>44062</v>
      </c>
      <c r="S1001" s="167">
        <v>5</v>
      </c>
      <c r="T1001" s="169"/>
      <c r="U1001" s="170">
        <v>8</v>
      </c>
      <c r="V1001" s="171">
        <v>44061</v>
      </c>
      <c r="W1001" s="167">
        <v>5</v>
      </c>
      <c r="X1001" s="169"/>
      <c r="Y1001" s="170"/>
      <c r="Z1001" s="171"/>
      <c r="AA1001" s="167">
        <v>0</v>
      </c>
      <c r="AB1001" s="169"/>
      <c r="AC1001" s="170">
        <v>3</v>
      </c>
      <c r="AD1001" s="171">
        <v>44059</v>
      </c>
      <c r="AE1001" s="167">
        <v>5</v>
      </c>
      <c r="AF1001" s="169"/>
      <c r="AG1001" s="170">
        <v>1</v>
      </c>
      <c r="AH1001" s="171">
        <v>44058</v>
      </c>
      <c r="AI1001" s="167">
        <v>5</v>
      </c>
      <c r="AJ1001" s="169"/>
      <c r="AK1001" s="170">
        <v>1</v>
      </c>
      <c r="AL1001" s="171">
        <v>44057</v>
      </c>
      <c r="AM1001" s="167">
        <v>5</v>
      </c>
      <c r="AN1001" s="169"/>
      <c r="AO1001" s="170">
        <v>1</v>
      </c>
      <c r="AP1001" s="171">
        <v>44056</v>
      </c>
      <c r="AQ1001" s="167">
        <v>5</v>
      </c>
      <c r="AR1001" s="169"/>
      <c r="AS1001" s="170">
        <v>1</v>
      </c>
      <c r="AT1001" s="171">
        <v>44055</v>
      </c>
      <c r="AU1001" s="167">
        <v>5</v>
      </c>
      <c r="AV1001" s="169"/>
      <c r="AW1001" s="170"/>
      <c r="AX1001" s="171"/>
      <c r="AY1001" s="167">
        <v>0</v>
      </c>
      <c r="AZ1001" s="169"/>
      <c r="BA1001" s="170">
        <v>1</v>
      </c>
      <c r="BB1001" s="171">
        <v>44053</v>
      </c>
      <c r="BC1001" s="167">
        <v>5</v>
      </c>
      <c r="BD1001" s="169"/>
      <c r="BE1001" s="170">
        <v>1</v>
      </c>
      <c r="BF1001" s="171">
        <v>44052</v>
      </c>
      <c r="BG1001" s="167">
        <v>5</v>
      </c>
      <c r="BH1001" s="169"/>
    </row>
    <row r="1002" spans="1:60" s="172" customFormat="1" x14ac:dyDescent="0.25">
      <c r="A1002" s="164"/>
      <c r="B1002" s="165"/>
      <c r="C1002" s="144">
        <f t="shared" si="184"/>
        <v>1</v>
      </c>
      <c r="D1002" s="166">
        <f t="shared" si="185"/>
        <v>1</v>
      </c>
      <c r="E1002" s="167">
        <f t="shared" si="186"/>
        <v>5</v>
      </c>
      <c r="F1002" s="167">
        <v>5</v>
      </c>
      <c r="G1002" s="193">
        <v>44065</v>
      </c>
      <c r="H1002" s="169"/>
      <c r="I1002" s="170">
        <v>6</v>
      </c>
      <c r="J1002" s="171">
        <v>44064</v>
      </c>
      <c r="K1002" s="167">
        <v>5</v>
      </c>
      <c r="L1002" s="169"/>
      <c r="M1002" s="170"/>
      <c r="N1002" s="171"/>
      <c r="O1002" s="167"/>
      <c r="P1002" s="169"/>
      <c r="Q1002" s="170"/>
      <c r="R1002" s="171"/>
      <c r="S1002" s="167"/>
      <c r="T1002" s="169"/>
      <c r="U1002" s="170"/>
      <c r="V1002" s="171"/>
      <c r="W1002" s="167"/>
      <c r="X1002" s="169"/>
      <c r="Y1002" s="170"/>
      <c r="Z1002" s="171"/>
      <c r="AA1002" s="167"/>
      <c r="AB1002" s="169"/>
      <c r="AC1002" s="170"/>
      <c r="AD1002" s="171"/>
      <c r="AE1002" s="167"/>
      <c r="AF1002" s="169"/>
      <c r="AG1002" s="170"/>
      <c r="AH1002" s="171"/>
      <c r="AI1002" s="167"/>
      <c r="AJ1002" s="169"/>
      <c r="AK1002" s="170"/>
      <c r="AL1002" s="171"/>
      <c r="AM1002" s="167"/>
      <c r="AN1002" s="169"/>
      <c r="AO1002" s="170"/>
      <c r="AP1002" s="171"/>
      <c r="AQ1002" s="167"/>
      <c r="AR1002" s="169"/>
      <c r="AS1002" s="170"/>
      <c r="AT1002" s="171"/>
      <c r="AU1002" s="167"/>
      <c r="AV1002" s="169"/>
      <c r="AW1002" s="170"/>
      <c r="AX1002" s="171"/>
      <c r="AY1002" s="167"/>
      <c r="AZ1002" s="169"/>
      <c r="BA1002" s="170"/>
      <c r="BB1002" s="171"/>
      <c r="BC1002" s="167"/>
      <c r="BD1002" s="169"/>
      <c r="BE1002" s="170"/>
      <c r="BF1002" s="171"/>
      <c r="BG1002" s="167"/>
      <c r="BH1002" s="169"/>
    </row>
    <row r="1003" spans="1:60" s="172" customFormat="1" x14ac:dyDescent="0.25">
      <c r="A1003" s="164">
        <v>44065</v>
      </c>
      <c r="B1003" s="165">
        <v>0.58333333333333337</v>
      </c>
      <c r="C1003" s="144">
        <f t="shared" si="184"/>
        <v>3</v>
      </c>
      <c r="D1003" s="166">
        <f t="shared" si="185"/>
        <v>3</v>
      </c>
      <c r="E1003" s="167">
        <f t="shared" si="186"/>
        <v>195</v>
      </c>
      <c r="F1003" s="167">
        <v>5</v>
      </c>
      <c r="G1003" s="193">
        <v>44065</v>
      </c>
      <c r="H1003" s="169"/>
      <c r="I1003" s="170">
        <v>6</v>
      </c>
      <c r="J1003" s="171">
        <v>44064</v>
      </c>
      <c r="K1003" s="167">
        <v>15</v>
      </c>
      <c r="L1003" s="169"/>
      <c r="M1003" s="170">
        <v>8</v>
      </c>
      <c r="N1003" s="171">
        <v>44063</v>
      </c>
      <c r="O1003" s="167">
        <v>15</v>
      </c>
      <c r="P1003" s="169"/>
      <c r="Q1003" s="170">
        <v>8</v>
      </c>
      <c r="R1003" s="171">
        <v>44062</v>
      </c>
      <c r="S1003" s="167">
        <v>15</v>
      </c>
      <c r="T1003" s="169"/>
      <c r="U1003" s="170">
        <v>8</v>
      </c>
      <c r="V1003" s="171">
        <v>44061</v>
      </c>
      <c r="W1003" s="167">
        <v>15</v>
      </c>
      <c r="X1003" s="169"/>
      <c r="Y1003" s="170">
        <v>5</v>
      </c>
      <c r="Z1003" s="171">
        <v>44060</v>
      </c>
      <c r="AA1003" s="167">
        <v>15</v>
      </c>
      <c r="AB1003" s="169"/>
      <c r="AC1003" s="170">
        <v>3</v>
      </c>
      <c r="AD1003" s="171">
        <v>44059</v>
      </c>
      <c r="AE1003" s="167">
        <v>15</v>
      </c>
      <c r="AF1003" s="169"/>
      <c r="AG1003" s="170">
        <v>1</v>
      </c>
      <c r="AH1003" s="171">
        <v>44058</v>
      </c>
      <c r="AI1003" s="167">
        <v>15</v>
      </c>
      <c r="AJ1003" s="169"/>
      <c r="AK1003" s="170">
        <v>1</v>
      </c>
      <c r="AL1003" s="171">
        <v>44057</v>
      </c>
      <c r="AM1003" s="167">
        <v>15</v>
      </c>
      <c r="AN1003" s="169"/>
      <c r="AO1003" s="170">
        <v>1</v>
      </c>
      <c r="AP1003" s="171">
        <v>44056</v>
      </c>
      <c r="AQ1003" s="167">
        <v>15</v>
      </c>
      <c r="AR1003" s="169"/>
      <c r="AS1003" s="170">
        <v>1</v>
      </c>
      <c r="AT1003" s="171">
        <v>44055</v>
      </c>
      <c r="AU1003" s="167">
        <v>15</v>
      </c>
      <c r="AV1003" s="169"/>
      <c r="AW1003" s="170">
        <v>1</v>
      </c>
      <c r="AX1003" s="171">
        <v>44054</v>
      </c>
      <c r="AY1003" s="167">
        <v>15</v>
      </c>
      <c r="AZ1003" s="169"/>
      <c r="BA1003" s="170">
        <v>1</v>
      </c>
      <c r="BB1003" s="171">
        <v>44053</v>
      </c>
      <c r="BC1003" s="167">
        <v>15</v>
      </c>
      <c r="BD1003" s="169"/>
      <c r="BE1003" s="170">
        <v>1</v>
      </c>
      <c r="BF1003" s="171">
        <v>44052</v>
      </c>
      <c r="BG1003" s="167">
        <v>15</v>
      </c>
      <c r="BH1003" s="169"/>
    </row>
    <row r="1004" spans="1:60" s="172" customFormat="1" x14ac:dyDescent="0.25">
      <c r="A1004" s="164"/>
      <c r="B1004" s="165"/>
      <c r="C1004" s="144">
        <f t="shared" si="184"/>
        <v>1</v>
      </c>
      <c r="D1004" s="166">
        <f t="shared" si="185"/>
        <v>1</v>
      </c>
      <c r="E1004" s="167">
        <f t="shared" si="186"/>
        <v>45</v>
      </c>
      <c r="F1004" s="167">
        <v>5</v>
      </c>
      <c r="G1004" s="193">
        <v>44065</v>
      </c>
      <c r="H1004" s="169"/>
      <c r="I1004" s="170">
        <v>6</v>
      </c>
      <c r="J1004" s="171">
        <v>44064</v>
      </c>
      <c r="K1004" s="167">
        <v>5</v>
      </c>
      <c r="L1004" s="169"/>
      <c r="M1004" s="170">
        <v>8</v>
      </c>
      <c r="N1004" s="171">
        <v>44063</v>
      </c>
      <c r="O1004" s="167">
        <v>5</v>
      </c>
      <c r="P1004" s="169"/>
      <c r="Q1004" s="170">
        <v>8</v>
      </c>
      <c r="R1004" s="171">
        <v>44062</v>
      </c>
      <c r="S1004" s="167">
        <v>5</v>
      </c>
      <c r="T1004" s="169"/>
      <c r="U1004" s="170">
        <v>8</v>
      </c>
      <c r="V1004" s="171">
        <v>44061</v>
      </c>
      <c r="W1004" s="167">
        <v>5</v>
      </c>
      <c r="X1004" s="169"/>
      <c r="Y1004" s="170">
        <v>5</v>
      </c>
      <c r="Z1004" s="171">
        <v>44060</v>
      </c>
      <c r="AA1004" s="167">
        <v>5</v>
      </c>
      <c r="AB1004" s="169"/>
      <c r="AC1004" s="170">
        <v>3</v>
      </c>
      <c r="AD1004" s="171">
        <v>44059</v>
      </c>
      <c r="AE1004" s="167">
        <v>5</v>
      </c>
      <c r="AF1004" s="169"/>
      <c r="AG1004" s="170">
        <v>1</v>
      </c>
      <c r="AH1004" s="171">
        <v>44058</v>
      </c>
      <c r="AI1004" s="167">
        <v>5</v>
      </c>
      <c r="AJ1004" s="169"/>
      <c r="AK1004" s="170">
        <v>1</v>
      </c>
      <c r="AL1004" s="171">
        <v>44057</v>
      </c>
      <c r="AM1004" s="167">
        <v>5</v>
      </c>
      <c r="AN1004" s="169"/>
      <c r="AO1004" s="170">
        <v>1</v>
      </c>
      <c r="AP1004" s="171">
        <v>44056</v>
      </c>
      <c r="AQ1004" s="167">
        <v>5</v>
      </c>
      <c r="AR1004" s="169"/>
      <c r="AS1004" s="170"/>
      <c r="AT1004" s="171"/>
      <c r="AU1004" s="167"/>
      <c r="AV1004" s="169"/>
      <c r="AW1004" s="170"/>
      <c r="AX1004" s="171"/>
      <c r="AY1004" s="167"/>
      <c r="AZ1004" s="169"/>
      <c r="BA1004" s="170"/>
      <c r="BB1004" s="171"/>
      <c r="BC1004" s="167"/>
      <c r="BD1004" s="169"/>
      <c r="BE1004" s="170"/>
      <c r="BF1004" s="171"/>
      <c r="BG1004" s="167"/>
      <c r="BH1004" s="169"/>
    </row>
    <row r="1005" spans="1:60" s="172" customFormat="1" x14ac:dyDescent="0.25">
      <c r="A1005" s="164">
        <v>44065</v>
      </c>
      <c r="B1005" s="165">
        <v>0.66666666666666663</v>
      </c>
      <c r="C1005" s="144">
        <f t="shared" ref="C1005:C1012" si="187">ABS(MAX(K1005,O1005,S1005,W1005,AA1005,AE1005,AI1005,AM1005,AQ1005,AU1005,AY1005,BC1005,BG1005)/F1005)</f>
        <v>3</v>
      </c>
      <c r="D1005" s="166">
        <f t="shared" ref="D1005:D1012" si="188">C1005</f>
        <v>3</v>
      </c>
      <c r="E1005" s="167">
        <f t="shared" ref="E1005:E1012" si="189">SUM(K1005,O1005,S1005,W1005,AA1005,AE1005,AI1005,AM1005,AQ1005,AU1005,AY1005,BC1005,BG1005)</f>
        <v>195</v>
      </c>
      <c r="F1005" s="167">
        <v>5</v>
      </c>
      <c r="G1005" s="193">
        <v>44065</v>
      </c>
      <c r="H1005" s="169"/>
      <c r="I1005" s="170">
        <v>6</v>
      </c>
      <c r="J1005" s="171">
        <v>44064</v>
      </c>
      <c r="K1005" s="167">
        <v>15</v>
      </c>
      <c r="L1005" s="169"/>
      <c r="M1005" s="170">
        <v>8</v>
      </c>
      <c r="N1005" s="171">
        <v>44063</v>
      </c>
      <c r="O1005" s="167">
        <v>15</v>
      </c>
      <c r="P1005" s="169"/>
      <c r="Q1005" s="170">
        <v>8</v>
      </c>
      <c r="R1005" s="171">
        <v>44062</v>
      </c>
      <c r="S1005" s="167">
        <v>15</v>
      </c>
      <c r="T1005" s="169"/>
      <c r="U1005" s="170">
        <v>8</v>
      </c>
      <c r="V1005" s="171">
        <v>44061</v>
      </c>
      <c r="W1005" s="167">
        <v>15</v>
      </c>
      <c r="X1005" s="169"/>
      <c r="Y1005" s="170">
        <v>5</v>
      </c>
      <c r="Z1005" s="171">
        <v>44060</v>
      </c>
      <c r="AA1005" s="167">
        <v>15</v>
      </c>
      <c r="AB1005" s="169"/>
      <c r="AC1005" s="170">
        <v>3</v>
      </c>
      <c r="AD1005" s="171">
        <v>44059</v>
      </c>
      <c r="AE1005" s="167">
        <v>15</v>
      </c>
      <c r="AF1005" s="169"/>
      <c r="AG1005" s="170">
        <v>1</v>
      </c>
      <c r="AH1005" s="171">
        <v>44058</v>
      </c>
      <c r="AI1005" s="167">
        <v>15</v>
      </c>
      <c r="AJ1005" s="169"/>
      <c r="AK1005" s="170">
        <v>1</v>
      </c>
      <c r="AL1005" s="171">
        <v>44057</v>
      </c>
      <c r="AM1005" s="167">
        <v>15</v>
      </c>
      <c r="AN1005" s="169"/>
      <c r="AO1005" s="170">
        <v>1</v>
      </c>
      <c r="AP1005" s="171">
        <v>44056</v>
      </c>
      <c r="AQ1005" s="167">
        <v>15</v>
      </c>
      <c r="AR1005" s="169"/>
      <c r="AS1005" s="170">
        <v>1</v>
      </c>
      <c r="AT1005" s="171">
        <v>44055</v>
      </c>
      <c r="AU1005" s="167">
        <v>15</v>
      </c>
      <c r="AV1005" s="169"/>
      <c r="AW1005" s="170">
        <v>1</v>
      </c>
      <c r="AX1005" s="171">
        <v>44054</v>
      </c>
      <c r="AY1005" s="167">
        <v>15</v>
      </c>
      <c r="AZ1005" s="169"/>
      <c r="BA1005" s="170">
        <v>1</v>
      </c>
      <c r="BB1005" s="171">
        <v>44053</v>
      </c>
      <c r="BC1005" s="167">
        <v>15</v>
      </c>
      <c r="BD1005" s="169"/>
      <c r="BE1005" s="170">
        <v>1</v>
      </c>
      <c r="BF1005" s="171">
        <v>44052</v>
      </c>
      <c r="BG1005" s="167">
        <v>15</v>
      </c>
      <c r="BH1005" s="169"/>
    </row>
    <row r="1006" spans="1:60" s="172" customFormat="1" x14ac:dyDescent="0.25">
      <c r="A1006" s="164"/>
      <c r="B1006" s="165"/>
      <c r="C1006" s="144">
        <f t="shared" si="187"/>
        <v>1</v>
      </c>
      <c r="D1006" s="166">
        <f t="shared" si="188"/>
        <v>1</v>
      </c>
      <c r="E1006" s="167">
        <f t="shared" si="189"/>
        <v>15</v>
      </c>
      <c r="F1006" s="167">
        <v>5</v>
      </c>
      <c r="G1006" s="193">
        <v>44065</v>
      </c>
      <c r="H1006" s="169"/>
      <c r="I1006" s="170">
        <v>6</v>
      </c>
      <c r="J1006" s="171">
        <v>44064</v>
      </c>
      <c r="K1006" s="167">
        <v>5</v>
      </c>
      <c r="L1006" s="169"/>
      <c r="M1006" s="170">
        <v>8</v>
      </c>
      <c r="N1006" s="171">
        <v>44063</v>
      </c>
      <c r="O1006" s="167">
        <v>5</v>
      </c>
      <c r="P1006" s="169"/>
      <c r="Q1006" s="170">
        <v>8</v>
      </c>
      <c r="R1006" s="171">
        <v>44062</v>
      </c>
      <c r="S1006" s="167">
        <v>5</v>
      </c>
      <c r="T1006" s="169"/>
      <c r="U1006" s="170"/>
      <c r="V1006" s="171"/>
      <c r="W1006" s="167"/>
      <c r="X1006" s="169"/>
      <c r="Y1006" s="170"/>
      <c r="Z1006" s="171"/>
      <c r="AA1006" s="167"/>
      <c r="AB1006" s="169"/>
      <c r="AC1006" s="170"/>
      <c r="AD1006" s="171"/>
      <c r="AE1006" s="167"/>
      <c r="AF1006" s="169"/>
      <c r="AG1006" s="170"/>
      <c r="AH1006" s="171"/>
      <c r="AI1006" s="167"/>
      <c r="AJ1006" s="169"/>
      <c r="AK1006" s="170"/>
      <c r="AL1006" s="171"/>
      <c r="AM1006" s="167"/>
      <c r="AN1006" s="169"/>
      <c r="AO1006" s="170"/>
      <c r="AP1006" s="171"/>
      <c r="AQ1006" s="167"/>
      <c r="AR1006" s="169"/>
      <c r="AS1006" s="170"/>
      <c r="AT1006" s="171"/>
      <c r="AU1006" s="167"/>
      <c r="AV1006" s="169"/>
      <c r="AW1006" s="170"/>
      <c r="AX1006" s="171"/>
      <c r="AY1006" s="167"/>
      <c r="AZ1006" s="169"/>
      <c r="BA1006" s="170"/>
      <c r="BB1006" s="171"/>
      <c r="BC1006" s="167"/>
      <c r="BD1006" s="169"/>
      <c r="BE1006" s="170"/>
      <c r="BF1006" s="171"/>
      <c r="BG1006" s="167"/>
      <c r="BH1006" s="169"/>
    </row>
    <row r="1007" spans="1:60" s="172" customFormat="1" x14ac:dyDescent="0.25">
      <c r="A1007" s="164"/>
      <c r="B1007" s="165"/>
      <c r="C1007" s="144">
        <f t="shared" si="187"/>
        <v>1</v>
      </c>
      <c r="D1007" s="166">
        <f t="shared" si="188"/>
        <v>1</v>
      </c>
      <c r="E1007" s="167">
        <f t="shared" si="189"/>
        <v>5</v>
      </c>
      <c r="F1007" s="167">
        <v>5</v>
      </c>
      <c r="G1007" s="193">
        <v>44065</v>
      </c>
      <c r="H1007" s="169"/>
      <c r="I1007" s="170">
        <v>6</v>
      </c>
      <c r="J1007" s="171">
        <v>44064</v>
      </c>
      <c r="K1007" s="167">
        <v>5</v>
      </c>
      <c r="L1007" s="169"/>
      <c r="M1007" s="170"/>
      <c r="N1007" s="171"/>
      <c r="O1007" s="167"/>
      <c r="P1007" s="169"/>
      <c r="Q1007" s="170"/>
      <c r="R1007" s="171"/>
      <c r="S1007" s="167"/>
      <c r="T1007" s="169"/>
      <c r="U1007" s="170"/>
      <c r="V1007" s="171"/>
      <c r="W1007" s="167"/>
      <c r="X1007" s="169"/>
      <c r="Y1007" s="170"/>
      <c r="Z1007" s="171"/>
      <c r="AA1007" s="167"/>
      <c r="AB1007" s="169"/>
      <c r="AC1007" s="170"/>
      <c r="AD1007" s="171"/>
      <c r="AE1007" s="167"/>
      <c r="AF1007" s="169"/>
      <c r="AG1007" s="170"/>
      <c r="AH1007" s="171"/>
      <c r="AI1007" s="167"/>
      <c r="AJ1007" s="169"/>
      <c r="AK1007" s="170"/>
      <c r="AL1007" s="171"/>
      <c r="AM1007" s="167"/>
      <c r="AN1007" s="169"/>
      <c r="AO1007" s="170"/>
      <c r="AP1007" s="171"/>
      <c r="AQ1007" s="167"/>
      <c r="AR1007" s="169"/>
      <c r="AS1007" s="170"/>
      <c r="AT1007" s="171"/>
      <c r="AU1007" s="167"/>
      <c r="AV1007" s="169"/>
      <c r="AW1007" s="170"/>
      <c r="AX1007" s="171"/>
      <c r="AY1007" s="167"/>
      <c r="AZ1007" s="169"/>
      <c r="BA1007" s="170"/>
      <c r="BB1007" s="171"/>
      <c r="BC1007" s="167"/>
      <c r="BD1007" s="169"/>
      <c r="BE1007" s="170"/>
      <c r="BF1007" s="171"/>
      <c r="BG1007" s="167"/>
      <c r="BH1007" s="169"/>
    </row>
    <row r="1008" spans="1:60" s="172" customFormat="1" x14ac:dyDescent="0.25">
      <c r="A1008" s="164">
        <v>44065</v>
      </c>
      <c r="B1008" s="165">
        <v>0.70833333333333337</v>
      </c>
      <c r="C1008" s="144">
        <f t="shared" si="187"/>
        <v>6</v>
      </c>
      <c r="D1008" s="166">
        <f t="shared" si="188"/>
        <v>6</v>
      </c>
      <c r="E1008" s="167">
        <f t="shared" si="189"/>
        <v>390</v>
      </c>
      <c r="F1008" s="167">
        <v>5</v>
      </c>
      <c r="G1008" s="193">
        <v>44065</v>
      </c>
      <c r="H1008" s="169"/>
      <c r="I1008" s="170">
        <v>6</v>
      </c>
      <c r="J1008" s="171">
        <v>44064</v>
      </c>
      <c r="K1008" s="167">
        <v>30</v>
      </c>
      <c r="L1008" s="169"/>
      <c r="M1008" s="170">
        <v>8</v>
      </c>
      <c r="N1008" s="171">
        <v>44063</v>
      </c>
      <c r="O1008" s="167">
        <v>30</v>
      </c>
      <c r="P1008" s="169"/>
      <c r="Q1008" s="170">
        <v>8</v>
      </c>
      <c r="R1008" s="171">
        <v>44062</v>
      </c>
      <c r="S1008" s="167">
        <v>30</v>
      </c>
      <c r="T1008" s="169"/>
      <c r="U1008" s="170">
        <v>8</v>
      </c>
      <c r="V1008" s="171">
        <v>44061</v>
      </c>
      <c r="W1008" s="167">
        <v>30</v>
      </c>
      <c r="X1008" s="169"/>
      <c r="Y1008" s="170">
        <v>5</v>
      </c>
      <c r="Z1008" s="171">
        <v>44060</v>
      </c>
      <c r="AA1008" s="167">
        <v>30</v>
      </c>
      <c r="AB1008" s="169"/>
      <c r="AC1008" s="170">
        <v>3</v>
      </c>
      <c r="AD1008" s="171">
        <v>44059</v>
      </c>
      <c r="AE1008" s="167">
        <v>30</v>
      </c>
      <c r="AF1008" s="169"/>
      <c r="AG1008" s="170">
        <v>1</v>
      </c>
      <c r="AH1008" s="171">
        <v>44058</v>
      </c>
      <c r="AI1008" s="167">
        <v>30</v>
      </c>
      <c r="AJ1008" s="169"/>
      <c r="AK1008" s="170">
        <v>1</v>
      </c>
      <c r="AL1008" s="171">
        <v>44057</v>
      </c>
      <c r="AM1008" s="167">
        <v>30</v>
      </c>
      <c r="AN1008" s="169"/>
      <c r="AO1008" s="170">
        <v>1</v>
      </c>
      <c r="AP1008" s="171">
        <v>44056</v>
      </c>
      <c r="AQ1008" s="167">
        <v>30</v>
      </c>
      <c r="AR1008" s="169"/>
      <c r="AS1008" s="170">
        <v>1</v>
      </c>
      <c r="AT1008" s="171">
        <v>44055</v>
      </c>
      <c r="AU1008" s="167">
        <v>30</v>
      </c>
      <c r="AV1008" s="169"/>
      <c r="AW1008" s="170">
        <v>1</v>
      </c>
      <c r="AX1008" s="171">
        <v>44054</v>
      </c>
      <c r="AY1008" s="167">
        <v>30</v>
      </c>
      <c r="AZ1008" s="169"/>
      <c r="BA1008" s="170">
        <v>1</v>
      </c>
      <c r="BB1008" s="171">
        <v>44053</v>
      </c>
      <c r="BC1008" s="167">
        <v>30</v>
      </c>
      <c r="BD1008" s="169"/>
      <c r="BE1008" s="170">
        <v>1</v>
      </c>
      <c r="BF1008" s="171">
        <v>44052</v>
      </c>
      <c r="BG1008" s="167">
        <v>30</v>
      </c>
      <c r="BH1008" s="169"/>
    </row>
    <row r="1009" spans="1:60" s="172" customFormat="1" x14ac:dyDescent="0.25">
      <c r="A1009" s="164"/>
      <c r="B1009" s="165"/>
      <c r="C1009" s="144">
        <f t="shared" si="187"/>
        <v>1</v>
      </c>
      <c r="D1009" s="166">
        <f t="shared" si="188"/>
        <v>1</v>
      </c>
      <c r="E1009" s="167">
        <f t="shared" si="189"/>
        <v>65</v>
      </c>
      <c r="F1009" s="196">
        <v>5</v>
      </c>
      <c r="G1009" s="193">
        <v>44065</v>
      </c>
      <c r="H1009" s="169"/>
      <c r="I1009" s="199">
        <v>6</v>
      </c>
      <c r="J1009" s="171">
        <v>44064</v>
      </c>
      <c r="K1009" s="167">
        <v>5</v>
      </c>
      <c r="L1009" s="169"/>
      <c r="M1009" s="200">
        <v>8</v>
      </c>
      <c r="N1009" s="171">
        <v>44063</v>
      </c>
      <c r="O1009" s="167">
        <v>5</v>
      </c>
      <c r="P1009" s="169"/>
      <c r="Q1009" s="200">
        <v>8</v>
      </c>
      <c r="R1009" s="171">
        <v>44062</v>
      </c>
      <c r="S1009" s="167">
        <v>5</v>
      </c>
      <c r="T1009" s="169"/>
      <c r="U1009" s="200">
        <v>8</v>
      </c>
      <c r="V1009" s="171">
        <v>44061</v>
      </c>
      <c r="W1009" s="167">
        <v>5</v>
      </c>
      <c r="X1009" s="169"/>
      <c r="Y1009" s="200">
        <v>5</v>
      </c>
      <c r="Z1009" s="171">
        <v>44060</v>
      </c>
      <c r="AA1009" s="167">
        <v>5</v>
      </c>
      <c r="AB1009" s="169"/>
      <c r="AC1009" s="200">
        <v>3</v>
      </c>
      <c r="AD1009" s="171">
        <v>44059</v>
      </c>
      <c r="AE1009" s="167">
        <v>5</v>
      </c>
      <c r="AF1009" s="169"/>
      <c r="AG1009" s="200">
        <v>1</v>
      </c>
      <c r="AH1009" s="171">
        <v>44058</v>
      </c>
      <c r="AI1009" s="167">
        <v>5</v>
      </c>
      <c r="AJ1009" s="169"/>
      <c r="AK1009" s="200">
        <v>1</v>
      </c>
      <c r="AL1009" s="171">
        <v>44057</v>
      </c>
      <c r="AM1009" s="167">
        <v>5</v>
      </c>
      <c r="AN1009" s="169"/>
      <c r="AO1009" s="200">
        <v>1</v>
      </c>
      <c r="AP1009" s="171">
        <v>44056</v>
      </c>
      <c r="AQ1009" s="167">
        <v>5</v>
      </c>
      <c r="AR1009" s="169"/>
      <c r="AS1009" s="200">
        <v>1</v>
      </c>
      <c r="AT1009" s="171">
        <v>44055</v>
      </c>
      <c r="AU1009" s="167">
        <v>5</v>
      </c>
      <c r="AV1009" s="169"/>
      <c r="AW1009" s="200">
        <v>1</v>
      </c>
      <c r="AX1009" s="171">
        <v>44054</v>
      </c>
      <c r="AY1009" s="167">
        <v>5</v>
      </c>
      <c r="AZ1009" s="169"/>
      <c r="BA1009" s="200">
        <v>1</v>
      </c>
      <c r="BB1009" s="171">
        <v>44053</v>
      </c>
      <c r="BC1009" s="167">
        <v>5</v>
      </c>
      <c r="BD1009" s="169"/>
      <c r="BE1009" s="200">
        <v>1</v>
      </c>
      <c r="BF1009" s="171">
        <v>44052</v>
      </c>
      <c r="BG1009" s="167">
        <v>5</v>
      </c>
      <c r="BH1009" s="169"/>
    </row>
    <row r="1010" spans="1:60" s="172" customFormat="1" x14ac:dyDescent="0.25">
      <c r="A1010" s="164">
        <v>44065</v>
      </c>
      <c r="B1010" s="165">
        <v>0.79166666666666663</v>
      </c>
      <c r="C1010" s="144">
        <f t="shared" si="187"/>
        <v>1</v>
      </c>
      <c r="D1010" s="166">
        <f t="shared" si="188"/>
        <v>1</v>
      </c>
      <c r="E1010" s="167">
        <f t="shared" si="189"/>
        <v>65</v>
      </c>
      <c r="F1010" s="167">
        <v>5</v>
      </c>
      <c r="G1010" s="193">
        <v>44065</v>
      </c>
      <c r="H1010" s="169"/>
      <c r="I1010" s="170">
        <v>6</v>
      </c>
      <c r="J1010" s="171">
        <v>44064</v>
      </c>
      <c r="K1010" s="167">
        <v>5</v>
      </c>
      <c r="L1010" s="169"/>
      <c r="M1010" s="170">
        <v>8</v>
      </c>
      <c r="N1010" s="171">
        <v>44063</v>
      </c>
      <c r="O1010" s="167">
        <v>5</v>
      </c>
      <c r="P1010" s="169"/>
      <c r="Q1010" s="170">
        <v>8</v>
      </c>
      <c r="R1010" s="171">
        <v>44062</v>
      </c>
      <c r="S1010" s="167">
        <v>5</v>
      </c>
      <c r="T1010" s="169"/>
      <c r="U1010" s="170">
        <v>8</v>
      </c>
      <c r="V1010" s="171">
        <v>44061</v>
      </c>
      <c r="W1010" s="167">
        <v>5</v>
      </c>
      <c r="X1010" s="169"/>
      <c r="Y1010" s="170">
        <v>5</v>
      </c>
      <c r="Z1010" s="171">
        <v>44060</v>
      </c>
      <c r="AA1010" s="167">
        <v>5</v>
      </c>
      <c r="AB1010" s="169"/>
      <c r="AC1010" s="170">
        <v>3</v>
      </c>
      <c r="AD1010" s="171">
        <v>44059</v>
      </c>
      <c r="AE1010" s="167">
        <v>5</v>
      </c>
      <c r="AF1010" s="169"/>
      <c r="AG1010" s="170">
        <v>1</v>
      </c>
      <c r="AH1010" s="171">
        <v>44058</v>
      </c>
      <c r="AI1010" s="167">
        <v>5</v>
      </c>
      <c r="AJ1010" s="169"/>
      <c r="AK1010" s="170">
        <v>1</v>
      </c>
      <c r="AL1010" s="171">
        <v>44057</v>
      </c>
      <c r="AM1010" s="167">
        <v>5</v>
      </c>
      <c r="AN1010" s="169"/>
      <c r="AO1010" s="170">
        <v>1</v>
      </c>
      <c r="AP1010" s="171">
        <v>44056</v>
      </c>
      <c r="AQ1010" s="167">
        <v>5</v>
      </c>
      <c r="AR1010" s="169"/>
      <c r="AS1010" s="170">
        <v>1</v>
      </c>
      <c r="AT1010" s="171">
        <v>44055</v>
      </c>
      <c r="AU1010" s="167">
        <v>5</v>
      </c>
      <c r="AV1010" s="169"/>
      <c r="AW1010" s="170">
        <v>1</v>
      </c>
      <c r="AX1010" s="171">
        <v>44054</v>
      </c>
      <c r="AY1010" s="167">
        <v>5</v>
      </c>
      <c r="AZ1010" s="169"/>
      <c r="BA1010" s="170">
        <v>1</v>
      </c>
      <c r="BB1010" s="171">
        <v>44053</v>
      </c>
      <c r="BC1010" s="167">
        <v>5</v>
      </c>
      <c r="BD1010" s="169"/>
      <c r="BE1010" s="170">
        <v>1</v>
      </c>
      <c r="BF1010" s="171">
        <v>44052</v>
      </c>
      <c r="BG1010" s="167">
        <v>5</v>
      </c>
      <c r="BH1010" s="169"/>
    </row>
    <row r="1011" spans="1:60" s="172" customFormat="1" x14ac:dyDescent="0.25">
      <c r="A1011" s="164"/>
      <c r="B1011" s="165"/>
      <c r="C1011" s="144">
        <f t="shared" si="187"/>
        <v>2</v>
      </c>
      <c r="D1011" s="166">
        <f t="shared" si="188"/>
        <v>2</v>
      </c>
      <c r="E1011" s="167">
        <f t="shared" si="189"/>
        <v>120</v>
      </c>
      <c r="F1011" s="167">
        <v>5</v>
      </c>
      <c r="G1011" s="193">
        <v>44065</v>
      </c>
      <c r="H1011" s="169"/>
      <c r="I1011" s="170"/>
      <c r="J1011" s="171"/>
      <c r="K1011" s="167">
        <v>0</v>
      </c>
      <c r="L1011" s="169"/>
      <c r="M1011" s="170">
        <v>8</v>
      </c>
      <c r="N1011" s="171">
        <v>44063</v>
      </c>
      <c r="O1011" s="167">
        <v>10</v>
      </c>
      <c r="P1011" s="169"/>
      <c r="Q1011" s="170">
        <v>8</v>
      </c>
      <c r="R1011" s="171">
        <v>44062</v>
      </c>
      <c r="S1011" s="167">
        <v>10</v>
      </c>
      <c r="T1011" s="169"/>
      <c r="U1011" s="170">
        <v>8</v>
      </c>
      <c r="V1011" s="171">
        <v>44061</v>
      </c>
      <c r="W1011" s="167">
        <v>10</v>
      </c>
      <c r="X1011" s="169"/>
      <c r="Y1011" s="170">
        <v>5</v>
      </c>
      <c r="Z1011" s="171">
        <v>44060</v>
      </c>
      <c r="AA1011" s="167">
        <v>10</v>
      </c>
      <c r="AB1011" s="169"/>
      <c r="AC1011" s="170">
        <v>3</v>
      </c>
      <c r="AD1011" s="171">
        <v>44059</v>
      </c>
      <c r="AE1011" s="167">
        <v>10</v>
      </c>
      <c r="AF1011" s="169"/>
      <c r="AG1011" s="170">
        <v>1</v>
      </c>
      <c r="AH1011" s="171">
        <v>44058</v>
      </c>
      <c r="AI1011" s="167">
        <v>10</v>
      </c>
      <c r="AJ1011" s="169"/>
      <c r="AK1011" s="170">
        <v>1</v>
      </c>
      <c r="AL1011" s="171">
        <v>44057</v>
      </c>
      <c r="AM1011" s="167">
        <v>10</v>
      </c>
      <c r="AN1011" s="169"/>
      <c r="AO1011" s="170">
        <v>1</v>
      </c>
      <c r="AP1011" s="171">
        <v>44056</v>
      </c>
      <c r="AQ1011" s="167">
        <v>10</v>
      </c>
      <c r="AR1011" s="169"/>
      <c r="AS1011" s="170">
        <v>1</v>
      </c>
      <c r="AT1011" s="171">
        <v>44055</v>
      </c>
      <c r="AU1011" s="167">
        <v>10</v>
      </c>
      <c r="AV1011" s="169"/>
      <c r="AW1011" s="170">
        <v>1</v>
      </c>
      <c r="AX1011" s="171">
        <v>44054</v>
      </c>
      <c r="AY1011" s="167">
        <v>10</v>
      </c>
      <c r="AZ1011" s="169"/>
      <c r="BA1011" s="170">
        <v>1</v>
      </c>
      <c r="BB1011" s="171">
        <v>44053</v>
      </c>
      <c r="BC1011" s="167">
        <v>10</v>
      </c>
      <c r="BD1011" s="169"/>
      <c r="BE1011" s="170">
        <v>1</v>
      </c>
      <c r="BF1011" s="171">
        <v>44052</v>
      </c>
      <c r="BG1011" s="167">
        <v>10</v>
      </c>
      <c r="BH1011" s="169"/>
    </row>
    <row r="1012" spans="1:60" s="172" customFormat="1" ht="13.75" thickBot="1" x14ac:dyDescent="0.3">
      <c r="A1012" s="164"/>
      <c r="B1012" s="165"/>
      <c r="C1012" s="144">
        <f t="shared" si="187"/>
        <v>1</v>
      </c>
      <c r="D1012" s="166">
        <f t="shared" si="188"/>
        <v>1</v>
      </c>
      <c r="E1012" s="167">
        <f t="shared" si="189"/>
        <v>50</v>
      </c>
      <c r="F1012" s="167">
        <v>5</v>
      </c>
      <c r="G1012" s="193">
        <v>44065</v>
      </c>
      <c r="H1012" s="169"/>
      <c r="I1012" s="170">
        <v>6</v>
      </c>
      <c r="J1012" s="171">
        <v>44064</v>
      </c>
      <c r="K1012" s="167">
        <v>5</v>
      </c>
      <c r="L1012" s="169"/>
      <c r="M1012" s="170">
        <v>8</v>
      </c>
      <c r="N1012" s="171">
        <v>44063</v>
      </c>
      <c r="O1012" s="167">
        <v>5</v>
      </c>
      <c r="P1012" s="169"/>
      <c r="Q1012" s="170"/>
      <c r="R1012" s="171"/>
      <c r="S1012" s="167">
        <v>0</v>
      </c>
      <c r="T1012" s="169"/>
      <c r="U1012" s="170">
        <v>8</v>
      </c>
      <c r="V1012" s="171">
        <v>44061</v>
      </c>
      <c r="W1012" s="167">
        <v>5</v>
      </c>
      <c r="X1012" s="169"/>
      <c r="Y1012" s="170">
        <v>5</v>
      </c>
      <c r="Z1012" s="171">
        <v>44060</v>
      </c>
      <c r="AA1012" s="167">
        <v>5</v>
      </c>
      <c r="AB1012" s="169"/>
      <c r="AC1012" s="170">
        <v>3</v>
      </c>
      <c r="AD1012" s="171">
        <v>44059</v>
      </c>
      <c r="AE1012" s="167">
        <v>5</v>
      </c>
      <c r="AF1012" s="169"/>
      <c r="AG1012" s="170">
        <v>1</v>
      </c>
      <c r="AH1012" s="171">
        <v>44058</v>
      </c>
      <c r="AI1012" s="167">
        <v>5</v>
      </c>
      <c r="AJ1012" s="169"/>
      <c r="AK1012" s="170"/>
      <c r="AL1012" s="171"/>
      <c r="AM1012" s="167">
        <v>0</v>
      </c>
      <c r="AN1012" s="169"/>
      <c r="AO1012" s="170">
        <v>1</v>
      </c>
      <c r="AP1012" s="171">
        <v>44056</v>
      </c>
      <c r="AQ1012" s="167">
        <v>5</v>
      </c>
      <c r="AR1012" s="169"/>
      <c r="AS1012" s="170"/>
      <c r="AT1012" s="171"/>
      <c r="AU1012" s="167">
        <v>0</v>
      </c>
      <c r="AV1012" s="169"/>
      <c r="AW1012" s="170">
        <v>1</v>
      </c>
      <c r="AX1012" s="171">
        <v>44054</v>
      </c>
      <c r="AY1012" s="167">
        <v>5</v>
      </c>
      <c r="AZ1012" s="169"/>
      <c r="BA1012" s="170">
        <v>1</v>
      </c>
      <c r="BB1012" s="171">
        <v>44053</v>
      </c>
      <c r="BC1012" s="167">
        <v>5</v>
      </c>
      <c r="BD1012" s="169"/>
      <c r="BE1012" s="170">
        <v>1</v>
      </c>
      <c r="BF1012" s="171">
        <v>44052</v>
      </c>
      <c r="BG1012" s="167">
        <v>5</v>
      </c>
      <c r="BH1012" s="169"/>
    </row>
    <row r="1013" spans="1:60" s="181" customFormat="1" x14ac:dyDescent="0.25">
      <c r="A1013" s="173">
        <v>44066</v>
      </c>
      <c r="B1013" s="174">
        <v>0.33333333333333331</v>
      </c>
      <c r="C1013" s="135">
        <f t="shared" ref="C1013:C1042" si="190">ABS(MAX(K1013,O1013,S1013,W1013,AA1013,AE1013,AI1013,AM1013,AQ1013,AU1013,AY1013,BC1013,BG1013)/F1013)</f>
        <v>1</v>
      </c>
      <c r="D1013" s="175">
        <f t="shared" ref="D1013:D1042" si="191">C1013</f>
        <v>1</v>
      </c>
      <c r="E1013" s="176">
        <f t="shared" ref="E1013:E1042" si="192">SUM(K1013,O1013,S1013,W1013,AA1013,AE1013,AI1013,AM1013,AQ1013,AU1013,AY1013,BC1013,BG1013)</f>
        <v>65</v>
      </c>
      <c r="F1013" s="176">
        <v>5</v>
      </c>
      <c r="G1013" s="177">
        <v>44065</v>
      </c>
      <c r="H1013" s="178"/>
      <c r="I1013" s="179">
        <v>6</v>
      </c>
      <c r="J1013" s="180">
        <v>44064</v>
      </c>
      <c r="K1013" s="176">
        <v>5</v>
      </c>
      <c r="L1013" s="178"/>
      <c r="M1013" s="179">
        <v>8</v>
      </c>
      <c r="N1013" s="180">
        <v>44063</v>
      </c>
      <c r="O1013" s="176">
        <v>5</v>
      </c>
      <c r="P1013" s="178"/>
      <c r="Q1013" s="179">
        <v>8</v>
      </c>
      <c r="R1013" s="180">
        <v>44062</v>
      </c>
      <c r="S1013" s="176">
        <v>5</v>
      </c>
      <c r="T1013" s="178"/>
      <c r="U1013" s="179">
        <v>8</v>
      </c>
      <c r="V1013" s="180">
        <v>44061</v>
      </c>
      <c r="W1013" s="176">
        <v>5</v>
      </c>
      <c r="X1013" s="178"/>
      <c r="Y1013" s="179">
        <v>5</v>
      </c>
      <c r="Z1013" s="180">
        <v>44060</v>
      </c>
      <c r="AA1013" s="176">
        <v>5</v>
      </c>
      <c r="AB1013" s="178"/>
      <c r="AC1013" s="179">
        <v>3</v>
      </c>
      <c r="AD1013" s="180">
        <v>44059</v>
      </c>
      <c r="AE1013" s="176">
        <v>5</v>
      </c>
      <c r="AF1013" s="178"/>
      <c r="AG1013" s="179">
        <v>1</v>
      </c>
      <c r="AH1013" s="180">
        <v>44058</v>
      </c>
      <c r="AI1013" s="176">
        <v>5</v>
      </c>
      <c r="AJ1013" s="178"/>
      <c r="AK1013" s="179">
        <v>1</v>
      </c>
      <c r="AL1013" s="180">
        <v>44057</v>
      </c>
      <c r="AM1013" s="176">
        <v>5</v>
      </c>
      <c r="AN1013" s="178"/>
      <c r="AO1013" s="179">
        <v>1</v>
      </c>
      <c r="AP1013" s="180">
        <v>44056</v>
      </c>
      <c r="AQ1013" s="176">
        <v>5</v>
      </c>
      <c r="AR1013" s="178"/>
      <c r="AS1013" s="179">
        <v>1</v>
      </c>
      <c r="AT1013" s="180">
        <v>44055</v>
      </c>
      <c r="AU1013" s="176">
        <v>5</v>
      </c>
      <c r="AV1013" s="178"/>
      <c r="AW1013" s="179">
        <v>1</v>
      </c>
      <c r="AX1013" s="180">
        <v>44054</v>
      </c>
      <c r="AY1013" s="176">
        <v>5</v>
      </c>
      <c r="AZ1013" s="178"/>
      <c r="BA1013" s="179">
        <v>1</v>
      </c>
      <c r="BB1013" s="180">
        <v>44053</v>
      </c>
      <c r="BC1013" s="176">
        <v>5</v>
      </c>
      <c r="BD1013" s="178"/>
      <c r="BE1013" s="179">
        <v>1</v>
      </c>
      <c r="BF1013" s="180">
        <v>44052</v>
      </c>
      <c r="BG1013" s="176">
        <v>5</v>
      </c>
      <c r="BH1013" s="178"/>
    </row>
    <row r="1014" spans="1:60" s="172" customFormat="1" x14ac:dyDescent="0.25">
      <c r="A1014" s="164"/>
      <c r="B1014" s="165"/>
      <c r="C1014" s="144">
        <f t="shared" si="190"/>
        <v>1</v>
      </c>
      <c r="D1014" s="166">
        <f t="shared" si="191"/>
        <v>1</v>
      </c>
      <c r="E1014" s="167">
        <f t="shared" si="192"/>
        <v>5</v>
      </c>
      <c r="F1014" s="167">
        <v>5</v>
      </c>
      <c r="G1014" s="168">
        <v>44065</v>
      </c>
      <c r="H1014" s="169"/>
      <c r="I1014" s="170">
        <v>6</v>
      </c>
      <c r="J1014" s="171">
        <v>44064</v>
      </c>
      <c r="K1014" s="167">
        <v>5</v>
      </c>
      <c r="L1014" s="169"/>
      <c r="M1014" s="170"/>
      <c r="N1014" s="171"/>
      <c r="O1014" s="167"/>
      <c r="P1014" s="169"/>
      <c r="Q1014" s="170"/>
      <c r="R1014" s="171"/>
      <c r="S1014" s="167"/>
      <c r="T1014" s="169"/>
      <c r="U1014" s="170"/>
      <c r="V1014" s="171"/>
      <c r="W1014" s="167"/>
      <c r="X1014" s="169"/>
      <c r="Y1014" s="170"/>
      <c r="Z1014" s="171"/>
      <c r="AA1014" s="167"/>
      <c r="AB1014" s="169"/>
      <c r="AC1014" s="170"/>
      <c r="AD1014" s="171"/>
      <c r="AE1014" s="167"/>
      <c r="AF1014" s="169"/>
      <c r="AG1014" s="170"/>
      <c r="AH1014" s="171"/>
      <c r="AI1014" s="167"/>
      <c r="AJ1014" s="169"/>
      <c r="AK1014" s="170"/>
      <c r="AL1014" s="171"/>
      <c r="AM1014" s="167"/>
      <c r="AN1014" s="169"/>
      <c r="AO1014" s="170"/>
      <c r="AP1014" s="171"/>
      <c r="AQ1014" s="167"/>
      <c r="AR1014" s="169"/>
      <c r="AS1014" s="170"/>
      <c r="AT1014" s="171"/>
      <c r="AU1014" s="167"/>
      <c r="AV1014" s="169"/>
      <c r="AW1014" s="170"/>
      <c r="AX1014" s="171"/>
      <c r="AY1014" s="167"/>
      <c r="AZ1014" s="169"/>
      <c r="BA1014" s="170"/>
      <c r="BB1014" s="171"/>
      <c r="BC1014" s="167"/>
      <c r="BD1014" s="169"/>
      <c r="BE1014" s="170"/>
      <c r="BF1014" s="171"/>
      <c r="BG1014" s="167"/>
      <c r="BH1014" s="169"/>
    </row>
    <row r="1015" spans="1:60" s="172" customFormat="1" x14ac:dyDescent="0.25">
      <c r="A1015" s="164"/>
      <c r="B1015" s="165"/>
      <c r="C1015" s="144">
        <f t="shared" si="190"/>
        <v>2</v>
      </c>
      <c r="D1015" s="166">
        <f t="shared" si="191"/>
        <v>2</v>
      </c>
      <c r="E1015" s="167">
        <f t="shared" si="192"/>
        <v>130</v>
      </c>
      <c r="F1015" s="167">
        <v>5</v>
      </c>
      <c r="G1015" s="168">
        <v>44066</v>
      </c>
      <c r="H1015" s="169"/>
      <c r="I1015" s="170">
        <v>6</v>
      </c>
      <c r="J1015" s="171">
        <v>44065</v>
      </c>
      <c r="K1015" s="167">
        <v>10</v>
      </c>
      <c r="L1015" s="169"/>
      <c r="M1015" s="170">
        <v>8</v>
      </c>
      <c r="N1015" s="171">
        <v>44064</v>
      </c>
      <c r="O1015" s="167">
        <v>10</v>
      </c>
      <c r="P1015" s="169"/>
      <c r="Q1015" s="170">
        <v>8</v>
      </c>
      <c r="R1015" s="171">
        <v>44063</v>
      </c>
      <c r="S1015" s="167">
        <v>10</v>
      </c>
      <c r="T1015" s="169"/>
      <c r="U1015" s="170">
        <v>8</v>
      </c>
      <c r="V1015" s="171">
        <v>44062</v>
      </c>
      <c r="W1015" s="167">
        <v>10</v>
      </c>
      <c r="X1015" s="169"/>
      <c r="Y1015" s="170">
        <v>5</v>
      </c>
      <c r="Z1015" s="171">
        <v>44061</v>
      </c>
      <c r="AA1015" s="167">
        <v>10</v>
      </c>
      <c r="AB1015" s="169"/>
      <c r="AC1015" s="170">
        <v>3</v>
      </c>
      <c r="AD1015" s="171">
        <v>44060</v>
      </c>
      <c r="AE1015" s="167">
        <v>10</v>
      </c>
      <c r="AF1015" s="169"/>
      <c r="AG1015" s="170">
        <v>1</v>
      </c>
      <c r="AH1015" s="171">
        <v>44059</v>
      </c>
      <c r="AI1015" s="167">
        <v>10</v>
      </c>
      <c r="AJ1015" s="169"/>
      <c r="AK1015" s="170">
        <v>1</v>
      </c>
      <c r="AL1015" s="171">
        <v>44058</v>
      </c>
      <c r="AM1015" s="167">
        <v>10</v>
      </c>
      <c r="AN1015" s="169"/>
      <c r="AO1015" s="170">
        <v>1</v>
      </c>
      <c r="AP1015" s="171">
        <v>44057</v>
      </c>
      <c r="AQ1015" s="167">
        <v>10</v>
      </c>
      <c r="AR1015" s="169"/>
      <c r="AS1015" s="170">
        <v>1</v>
      </c>
      <c r="AT1015" s="171">
        <v>44056</v>
      </c>
      <c r="AU1015" s="167">
        <v>10</v>
      </c>
      <c r="AV1015" s="169"/>
      <c r="AW1015" s="170">
        <v>1</v>
      </c>
      <c r="AX1015" s="171">
        <v>44055</v>
      </c>
      <c r="AY1015" s="167">
        <v>10</v>
      </c>
      <c r="AZ1015" s="169"/>
      <c r="BA1015" s="170">
        <v>1</v>
      </c>
      <c r="BB1015" s="171">
        <v>44054</v>
      </c>
      <c r="BC1015" s="167">
        <v>10</v>
      </c>
      <c r="BD1015" s="169"/>
      <c r="BE1015" s="170">
        <v>1</v>
      </c>
      <c r="BF1015" s="171">
        <v>44053</v>
      </c>
      <c r="BG1015" s="167">
        <v>10</v>
      </c>
      <c r="BH1015" s="169"/>
    </row>
    <row r="1016" spans="1:60" s="172" customFormat="1" x14ac:dyDescent="0.25">
      <c r="A1016" s="164"/>
      <c r="B1016" s="165"/>
      <c r="C1016" s="144">
        <f t="shared" si="190"/>
        <v>1</v>
      </c>
      <c r="D1016" s="166">
        <f t="shared" si="191"/>
        <v>1</v>
      </c>
      <c r="E1016" s="167">
        <f t="shared" si="192"/>
        <v>60</v>
      </c>
      <c r="F1016" s="167">
        <v>5</v>
      </c>
      <c r="G1016" s="168">
        <v>44066</v>
      </c>
      <c r="H1016" s="169"/>
      <c r="I1016" s="170">
        <v>6</v>
      </c>
      <c r="J1016" s="171">
        <v>44065</v>
      </c>
      <c r="K1016" s="167">
        <v>5</v>
      </c>
      <c r="L1016" s="169"/>
      <c r="M1016" s="170">
        <v>8</v>
      </c>
      <c r="N1016" s="171">
        <v>44064</v>
      </c>
      <c r="O1016" s="167">
        <v>5</v>
      </c>
      <c r="P1016" s="169"/>
      <c r="Q1016" s="170">
        <v>8</v>
      </c>
      <c r="R1016" s="171">
        <v>44063</v>
      </c>
      <c r="S1016" s="167">
        <v>5</v>
      </c>
      <c r="T1016" s="169"/>
      <c r="U1016" s="170">
        <v>8</v>
      </c>
      <c r="V1016" s="171">
        <v>44062</v>
      </c>
      <c r="W1016" s="167">
        <v>5</v>
      </c>
      <c r="X1016" s="169"/>
      <c r="Y1016" s="170">
        <v>5</v>
      </c>
      <c r="Z1016" s="171">
        <v>44061</v>
      </c>
      <c r="AA1016" s="167">
        <v>5</v>
      </c>
      <c r="AB1016" s="169"/>
      <c r="AC1016" s="170">
        <v>3</v>
      </c>
      <c r="AD1016" s="171">
        <v>44060</v>
      </c>
      <c r="AE1016" s="167">
        <v>5</v>
      </c>
      <c r="AF1016" s="169"/>
      <c r="AG1016" s="170"/>
      <c r="AH1016" s="171"/>
      <c r="AI1016" s="167">
        <v>0</v>
      </c>
      <c r="AJ1016" s="169"/>
      <c r="AK1016" s="170">
        <v>1</v>
      </c>
      <c r="AL1016" s="171">
        <v>44058</v>
      </c>
      <c r="AM1016" s="167">
        <v>5</v>
      </c>
      <c r="AN1016" s="169"/>
      <c r="AO1016" s="170">
        <v>1</v>
      </c>
      <c r="AP1016" s="171">
        <v>44057</v>
      </c>
      <c r="AQ1016" s="167">
        <v>5</v>
      </c>
      <c r="AR1016" s="169"/>
      <c r="AS1016" s="170">
        <v>1</v>
      </c>
      <c r="AT1016" s="171">
        <v>44056</v>
      </c>
      <c r="AU1016" s="167">
        <v>5</v>
      </c>
      <c r="AV1016" s="169"/>
      <c r="AW1016" s="170">
        <v>1</v>
      </c>
      <c r="AX1016" s="171">
        <v>44055</v>
      </c>
      <c r="AY1016" s="167">
        <v>5</v>
      </c>
      <c r="AZ1016" s="169"/>
      <c r="BA1016" s="170">
        <v>1</v>
      </c>
      <c r="BB1016" s="171">
        <v>44054</v>
      </c>
      <c r="BC1016" s="167">
        <v>5</v>
      </c>
      <c r="BD1016" s="169"/>
      <c r="BE1016" s="170">
        <v>1</v>
      </c>
      <c r="BF1016" s="171">
        <v>44053</v>
      </c>
      <c r="BG1016" s="167">
        <v>5</v>
      </c>
      <c r="BH1016" s="169"/>
    </row>
    <row r="1017" spans="1:60" s="172" customFormat="1" x14ac:dyDescent="0.25">
      <c r="A1017" s="164"/>
      <c r="B1017" s="165"/>
      <c r="C1017" s="144">
        <f t="shared" si="190"/>
        <v>1</v>
      </c>
      <c r="D1017" s="166">
        <f t="shared" si="191"/>
        <v>1</v>
      </c>
      <c r="E1017" s="167">
        <f t="shared" si="192"/>
        <v>30</v>
      </c>
      <c r="F1017" s="167">
        <v>5</v>
      </c>
      <c r="G1017" s="168">
        <v>44066</v>
      </c>
      <c r="H1017" s="169"/>
      <c r="I1017" s="170">
        <v>6</v>
      </c>
      <c r="J1017" s="171">
        <v>44065</v>
      </c>
      <c r="K1017" s="167">
        <v>5</v>
      </c>
      <c r="L1017" s="169"/>
      <c r="M1017" s="170">
        <v>8</v>
      </c>
      <c r="N1017" s="171">
        <v>44064</v>
      </c>
      <c r="O1017" s="167">
        <v>5</v>
      </c>
      <c r="P1017" s="169"/>
      <c r="Q1017" s="170">
        <v>8</v>
      </c>
      <c r="R1017" s="171">
        <v>44063</v>
      </c>
      <c r="S1017" s="167">
        <v>5</v>
      </c>
      <c r="T1017" s="169"/>
      <c r="U1017" s="170">
        <v>8</v>
      </c>
      <c r="V1017" s="171">
        <v>44062</v>
      </c>
      <c r="W1017" s="167">
        <v>5</v>
      </c>
      <c r="X1017" s="169"/>
      <c r="Y1017" s="170"/>
      <c r="Z1017" s="171"/>
      <c r="AA1017" s="167">
        <v>0</v>
      </c>
      <c r="AB1017" s="169"/>
      <c r="AC1017" s="170">
        <v>3</v>
      </c>
      <c r="AD1017" s="171">
        <v>44060</v>
      </c>
      <c r="AE1017" s="167">
        <v>5</v>
      </c>
      <c r="AF1017" s="169"/>
      <c r="AG1017" s="170">
        <v>1</v>
      </c>
      <c r="AH1017" s="171">
        <v>44059</v>
      </c>
      <c r="AI1017" s="167">
        <v>5</v>
      </c>
      <c r="AJ1017" s="169"/>
      <c r="AK1017" s="170"/>
      <c r="AL1017" s="171"/>
      <c r="AM1017" s="167"/>
      <c r="AN1017" s="169"/>
      <c r="AO1017" s="170"/>
      <c r="AP1017" s="171"/>
      <c r="AQ1017" s="167"/>
      <c r="AR1017" s="169"/>
      <c r="AS1017" s="170"/>
      <c r="AT1017" s="171"/>
      <c r="AU1017" s="167"/>
      <c r="AV1017" s="169"/>
      <c r="AW1017" s="170"/>
      <c r="AX1017" s="171"/>
      <c r="AY1017" s="167"/>
      <c r="AZ1017" s="169"/>
      <c r="BA1017" s="170"/>
      <c r="BB1017" s="171"/>
      <c r="BC1017" s="167"/>
      <c r="BD1017" s="169"/>
      <c r="BE1017" s="170"/>
      <c r="BF1017" s="171"/>
      <c r="BG1017" s="167"/>
      <c r="BH1017" s="169"/>
    </row>
    <row r="1018" spans="1:60" s="172" customFormat="1" x14ac:dyDescent="0.25">
      <c r="A1018" s="164"/>
      <c r="B1018" s="165"/>
      <c r="C1018" s="144">
        <f t="shared" si="190"/>
        <v>1</v>
      </c>
      <c r="D1018" s="166">
        <f t="shared" si="191"/>
        <v>1</v>
      </c>
      <c r="E1018" s="167">
        <f t="shared" si="192"/>
        <v>5</v>
      </c>
      <c r="F1018" s="167">
        <v>5</v>
      </c>
      <c r="G1018" s="168">
        <v>44066</v>
      </c>
      <c r="H1018" s="169"/>
      <c r="I1018" s="170">
        <v>6</v>
      </c>
      <c r="J1018" s="171">
        <v>44065</v>
      </c>
      <c r="K1018" s="167">
        <v>5</v>
      </c>
      <c r="L1018" s="169"/>
      <c r="M1018" s="170"/>
      <c r="N1018" s="171"/>
      <c r="O1018" s="167"/>
      <c r="P1018" s="169"/>
      <c r="Q1018" s="170"/>
      <c r="R1018" s="171"/>
      <c r="S1018" s="167"/>
      <c r="T1018" s="169"/>
      <c r="U1018" s="170"/>
      <c r="V1018" s="171"/>
      <c r="W1018" s="167"/>
      <c r="X1018" s="169"/>
      <c r="Y1018" s="170"/>
      <c r="Z1018" s="171"/>
      <c r="AA1018" s="167"/>
      <c r="AB1018" s="169"/>
      <c r="AC1018" s="170"/>
      <c r="AD1018" s="171"/>
      <c r="AE1018" s="167"/>
      <c r="AF1018" s="169"/>
      <c r="AG1018" s="170"/>
      <c r="AH1018" s="171"/>
      <c r="AI1018" s="167"/>
      <c r="AJ1018" s="169"/>
      <c r="AK1018" s="170"/>
      <c r="AL1018" s="171"/>
      <c r="AM1018" s="167"/>
      <c r="AN1018" s="169"/>
      <c r="AO1018" s="170"/>
      <c r="AP1018" s="171"/>
      <c r="AQ1018" s="167"/>
      <c r="AR1018" s="169"/>
      <c r="AS1018" s="170"/>
      <c r="AT1018" s="171"/>
      <c r="AU1018" s="167"/>
      <c r="AV1018" s="169"/>
      <c r="AW1018" s="170"/>
      <c r="AX1018" s="171"/>
      <c r="AY1018" s="167"/>
      <c r="AZ1018" s="169"/>
      <c r="BA1018" s="170"/>
      <c r="BB1018" s="171"/>
      <c r="BC1018" s="167"/>
      <c r="BD1018" s="169"/>
      <c r="BE1018" s="170"/>
      <c r="BF1018" s="171"/>
      <c r="BG1018" s="167"/>
      <c r="BH1018" s="169"/>
    </row>
    <row r="1019" spans="1:60" s="172" customFormat="1" x14ac:dyDescent="0.25">
      <c r="A1019" s="164">
        <v>44066</v>
      </c>
      <c r="B1019" s="165">
        <v>0.375</v>
      </c>
      <c r="C1019" s="144">
        <f t="shared" si="190"/>
        <v>6</v>
      </c>
      <c r="D1019" s="166">
        <f t="shared" si="191"/>
        <v>6</v>
      </c>
      <c r="E1019" s="167">
        <f t="shared" si="192"/>
        <v>390</v>
      </c>
      <c r="F1019" s="167">
        <v>5</v>
      </c>
      <c r="G1019" s="168">
        <v>44066</v>
      </c>
      <c r="H1019" s="169"/>
      <c r="I1019" s="170">
        <v>6</v>
      </c>
      <c r="J1019" s="171">
        <v>44065</v>
      </c>
      <c r="K1019" s="167">
        <v>30</v>
      </c>
      <c r="L1019" s="169"/>
      <c r="M1019" s="170">
        <v>8</v>
      </c>
      <c r="N1019" s="171">
        <v>44064</v>
      </c>
      <c r="O1019" s="167">
        <v>30</v>
      </c>
      <c r="P1019" s="169"/>
      <c r="Q1019" s="170">
        <v>8</v>
      </c>
      <c r="R1019" s="171">
        <v>44063</v>
      </c>
      <c r="S1019" s="167">
        <v>30</v>
      </c>
      <c r="T1019" s="169"/>
      <c r="U1019" s="170">
        <v>8</v>
      </c>
      <c r="V1019" s="171">
        <v>44062</v>
      </c>
      <c r="W1019" s="167">
        <v>30</v>
      </c>
      <c r="X1019" s="169"/>
      <c r="Y1019" s="170">
        <v>5</v>
      </c>
      <c r="Z1019" s="171">
        <v>44061</v>
      </c>
      <c r="AA1019" s="167">
        <v>30</v>
      </c>
      <c r="AB1019" s="169"/>
      <c r="AC1019" s="170">
        <v>3</v>
      </c>
      <c r="AD1019" s="171">
        <v>44060</v>
      </c>
      <c r="AE1019" s="167">
        <v>30</v>
      </c>
      <c r="AF1019" s="169"/>
      <c r="AG1019" s="170">
        <v>1</v>
      </c>
      <c r="AH1019" s="171">
        <v>44059</v>
      </c>
      <c r="AI1019" s="167">
        <v>30</v>
      </c>
      <c r="AJ1019" s="169"/>
      <c r="AK1019" s="170">
        <v>1</v>
      </c>
      <c r="AL1019" s="171">
        <v>44058</v>
      </c>
      <c r="AM1019" s="167">
        <v>30</v>
      </c>
      <c r="AN1019" s="169"/>
      <c r="AO1019" s="170">
        <v>1</v>
      </c>
      <c r="AP1019" s="171">
        <v>44057</v>
      </c>
      <c r="AQ1019" s="167">
        <v>30</v>
      </c>
      <c r="AR1019" s="169"/>
      <c r="AS1019" s="170">
        <v>1</v>
      </c>
      <c r="AT1019" s="171">
        <v>44056</v>
      </c>
      <c r="AU1019" s="167">
        <v>30</v>
      </c>
      <c r="AV1019" s="169"/>
      <c r="AW1019" s="170">
        <v>1</v>
      </c>
      <c r="AX1019" s="171">
        <v>44055</v>
      </c>
      <c r="AY1019" s="167">
        <v>30</v>
      </c>
      <c r="AZ1019" s="169"/>
      <c r="BA1019" s="170">
        <v>1</v>
      </c>
      <c r="BB1019" s="171">
        <v>44054</v>
      </c>
      <c r="BC1019" s="167">
        <v>30</v>
      </c>
      <c r="BD1019" s="169"/>
      <c r="BE1019" s="170">
        <v>1</v>
      </c>
      <c r="BF1019" s="171">
        <v>44053</v>
      </c>
      <c r="BG1019" s="167">
        <v>30</v>
      </c>
      <c r="BH1019" s="169"/>
    </row>
    <row r="1020" spans="1:60" s="172" customFormat="1" x14ac:dyDescent="0.25">
      <c r="A1020" s="164"/>
      <c r="B1020" s="165"/>
      <c r="C1020" s="144">
        <f t="shared" si="190"/>
        <v>1</v>
      </c>
      <c r="D1020" s="166">
        <f t="shared" si="191"/>
        <v>1</v>
      </c>
      <c r="E1020" s="167">
        <f t="shared" si="192"/>
        <v>5</v>
      </c>
      <c r="F1020" s="167">
        <v>5</v>
      </c>
      <c r="G1020" s="168">
        <v>44066</v>
      </c>
      <c r="H1020" s="169"/>
      <c r="I1020" s="170">
        <v>6</v>
      </c>
      <c r="J1020" s="171">
        <v>44065</v>
      </c>
      <c r="K1020" s="167">
        <v>5</v>
      </c>
      <c r="L1020" s="169"/>
      <c r="M1020" s="170"/>
      <c r="N1020" s="171"/>
      <c r="O1020" s="167"/>
      <c r="P1020" s="169"/>
      <c r="Q1020" s="170"/>
      <c r="R1020" s="171"/>
      <c r="S1020" s="167"/>
      <c r="T1020" s="169"/>
      <c r="U1020" s="170"/>
      <c r="V1020" s="171"/>
      <c r="W1020" s="167"/>
      <c r="X1020" s="169"/>
      <c r="Y1020" s="170"/>
      <c r="Z1020" s="171"/>
      <c r="AA1020" s="167"/>
      <c r="AB1020" s="169"/>
      <c r="AC1020" s="170"/>
      <c r="AD1020" s="171"/>
      <c r="AE1020" s="167"/>
      <c r="AF1020" s="169"/>
      <c r="AG1020" s="170"/>
      <c r="AH1020" s="171"/>
      <c r="AI1020" s="167"/>
      <c r="AJ1020" s="169"/>
      <c r="AK1020" s="170"/>
      <c r="AL1020" s="171"/>
      <c r="AM1020" s="167"/>
      <c r="AN1020" s="169"/>
      <c r="AO1020" s="170"/>
      <c r="AP1020" s="171"/>
      <c r="AQ1020" s="167"/>
      <c r="AR1020" s="169"/>
      <c r="AS1020" s="170"/>
      <c r="AT1020" s="171"/>
      <c r="AU1020" s="167"/>
      <c r="AV1020" s="169"/>
      <c r="AW1020" s="170"/>
      <c r="AX1020" s="171"/>
      <c r="AY1020" s="167"/>
      <c r="AZ1020" s="169"/>
      <c r="BA1020" s="170"/>
      <c r="BB1020" s="171"/>
      <c r="BC1020" s="167"/>
      <c r="BD1020" s="169"/>
      <c r="BE1020" s="170"/>
      <c r="BF1020" s="171"/>
      <c r="BG1020" s="167"/>
      <c r="BH1020" s="169"/>
    </row>
    <row r="1021" spans="1:60" s="172" customFormat="1" x14ac:dyDescent="0.25">
      <c r="A1021" s="164">
        <v>44066</v>
      </c>
      <c r="B1021" s="165">
        <v>0.41666666666666669</v>
      </c>
      <c r="C1021" s="144">
        <f t="shared" si="190"/>
        <v>7</v>
      </c>
      <c r="D1021" s="166">
        <f t="shared" si="191"/>
        <v>7</v>
      </c>
      <c r="E1021" s="167">
        <f t="shared" si="192"/>
        <v>455</v>
      </c>
      <c r="F1021" s="167">
        <v>5</v>
      </c>
      <c r="G1021" s="168">
        <v>44066</v>
      </c>
      <c r="H1021" s="169"/>
      <c r="I1021" s="170">
        <v>6</v>
      </c>
      <c r="J1021" s="171">
        <v>44065</v>
      </c>
      <c r="K1021" s="167">
        <v>35</v>
      </c>
      <c r="L1021" s="169"/>
      <c r="M1021" s="170">
        <v>8</v>
      </c>
      <c r="N1021" s="171">
        <v>44064</v>
      </c>
      <c r="O1021" s="167">
        <v>35</v>
      </c>
      <c r="P1021" s="169"/>
      <c r="Q1021" s="170">
        <v>8</v>
      </c>
      <c r="R1021" s="171">
        <v>44063</v>
      </c>
      <c r="S1021" s="167">
        <v>35</v>
      </c>
      <c r="T1021" s="169"/>
      <c r="U1021" s="170">
        <v>8</v>
      </c>
      <c r="V1021" s="171">
        <v>44062</v>
      </c>
      <c r="W1021" s="167">
        <v>35</v>
      </c>
      <c r="X1021" s="169"/>
      <c r="Y1021" s="170">
        <v>5</v>
      </c>
      <c r="Z1021" s="171">
        <v>44061</v>
      </c>
      <c r="AA1021" s="167">
        <v>35</v>
      </c>
      <c r="AB1021" s="169"/>
      <c r="AC1021" s="170">
        <v>3</v>
      </c>
      <c r="AD1021" s="171">
        <v>44060</v>
      </c>
      <c r="AE1021" s="167">
        <v>35</v>
      </c>
      <c r="AF1021" s="169"/>
      <c r="AG1021" s="170">
        <v>1</v>
      </c>
      <c r="AH1021" s="171">
        <v>44059</v>
      </c>
      <c r="AI1021" s="167">
        <v>35</v>
      </c>
      <c r="AJ1021" s="169"/>
      <c r="AK1021" s="170">
        <v>1</v>
      </c>
      <c r="AL1021" s="171">
        <v>44058</v>
      </c>
      <c r="AM1021" s="167">
        <v>35</v>
      </c>
      <c r="AN1021" s="169"/>
      <c r="AO1021" s="170">
        <v>1</v>
      </c>
      <c r="AP1021" s="171">
        <v>44057</v>
      </c>
      <c r="AQ1021" s="167">
        <v>35</v>
      </c>
      <c r="AR1021" s="169"/>
      <c r="AS1021" s="170">
        <v>1</v>
      </c>
      <c r="AT1021" s="171">
        <v>44056</v>
      </c>
      <c r="AU1021" s="167">
        <v>35</v>
      </c>
      <c r="AV1021" s="169"/>
      <c r="AW1021" s="170">
        <v>1</v>
      </c>
      <c r="AX1021" s="171">
        <v>44055</v>
      </c>
      <c r="AY1021" s="167">
        <v>35</v>
      </c>
      <c r="AZ1021" s="169"/>
      <c r="BA1021" s="170">
        <v>1</v>
      </c>
      <c r="BB1021" s="171">
        <v>44054</v>
      </c>
      <c r="BC1021" s="167">
        <v>35</v>
      </c>
      <c r="BD1021" s="169"/>
      <c r="BE1021" s="170">
        <v>1</v>
      </c>
      <c r="BF1021" s="171">
        <v>44053</v>
      </c>
      <c r="BG1021" s="167">
        <v>35</v>
      </c>
      <c r="BH1021" s="169"/>
    </row>
    <row r="1022" spans="1:60" s="172" customFormat="1" x14ac:dyDescent="0.25">
      <c r="A1022" s="164"/>
      <c r="B1022" s="165"/>
      <c r="C1022" s="144">
        <f t="shared" si="190"/>
        <v>1</v>
      </c>
      <c r="D1022" s="166">
        <f t="shared" si="191"/>
        <v>1</v>
      </c>
      <c r="E1022" s="167">
        <f t="shared" si="192"/>
        <v>15</v>
      </c>
      <c r="F1022" s="167">
        <v>5</v>
      </c>
      <c r="G1022" s="168">
        <v>44066</v>
      </c>
      <c r="H1022" s="169"/>
      <c r="I1022" s="170">
        <v>6</v>
      </c>
      <c r="J1022" s="171">
        <v>44065</v>
      </c>
      <c r="K1022" s="167">
        <v>5</v>
      </c>
      <c r="L1022" s="169"/>
      <c r="M1022" s="170">
        <v>8</v>
      </c>
      <c r="N1022" s="171">
        <v>44064</v>
      </c>
      <c r="O1022" s="167">
        <v>5</v>
      </c>
      <c r="P1022" s="169"/>
      <c r="Q1022" s="170">
        <v>8</v>
      </c>
      <c r="R1022" s="171">
        <v>44063</v>
      </c>
      <c r="S1022" s="167">
        <v>5</v>
      </c>
      <c r="T1022" s="169"/>
      <c r="U1022" s="170"/>
      <c r="V1022" s="171"/>
      <c r="W1022" s="167"/>
      <c r="X1022" s="169"/>
      <c r="Y1022" s="170"/>
      <c r="Z1022" s="171"/>
      <c r="AA1022" s="167"/>
      <c r="AB1022" s="169"/>
      <c r="AC1022" s="170"/>
      <c r="AD1022" s="171"/>
      <c r="AE1022" s="167"/>
      <c r="AF1022" s="169"/>
      <c r="AG1022" s="170"/>
      <c r="AH1022" s="171"/>
      <c r="AI1022" s="167"/>
      <c r="AJ1022" s="169"/>
      <c r="AK1022" s="170"/>
      <c r="AL1022" s="171"/>
      <c r="AM1022" s="167"/>
      <c r="AN1022" s="169"/>
      <c r="AO1022" s="170"/>
      <c r="AP1022" s="171"/>
      <c r="AQ1022" s="167"/>
      <c r="AR1022" s="169"/>
      <c r="AS1022" s="170"/>
      <c r="AT1022" s="171"/>
      <c r="AU1022" s="167"/>
      <c r="AV1022" s="169"/>
      <c r="AW1022" s="170"/>
      <c r="AX1022" s="171"/>
      <c r="AY1022" s="167"/>
      <c r="AZ1022" s="169"/>
      <c r="BA1022" s="170"/>
      <c r="BB1022" s="171"/>
      <c r="BC1022" s="167"/>
      <c r="BD1022" s="169"/>
      <c r="BE1022" s="170"/>
      <c r="BF1022" s="171"/>
      <c r="BG1022" s="167"/>
      <c r="BH1022" s="169"/>
    </row>
    <row r="1023" spans="1:60" s="172" customFormat="1" x14ac:dyDescent="0.25">
      <c r="A1023" s="164"/>
      <c r="B1023" s="165"/>
      <c r="C1023" s="144">
        <f t="shared" si="190"/>
        <v>1</v>
      </c>
      <c r="D1023" s="166">
        <f t="shared" si="191"/>
        <v>1</v>
      </c>
      <c r="E1023" s="167">
        <f t="shared" si="192"/>
        <v>10</v>
      </c>
      <c r="F1023" s="167">
        <v>5</v>
      </c>
      <c r="G1023" s="168">
        <v>44066</v>
      </c>
      <c r="H1023" s="169"/>
      <c r="I1023" s="170">
        <v>6</v>
      </c>
      <c r="J1023" s="171">
        <v>44065</v>
      </c>
      <c r="K1023" s="167">
        <v>5</v>
      </c>
      <c r="L1023" s="169"/>
      <c r="M1023" s="170">
        <v>8</v>
      </c>
      <c r="N1023" s="171">
        <v>44064</v>
      </c>
      <c r="O1023" s="167">
        <v>5</v>
      </c>
      <c r="P1023" s="169"/>
      <c r="Q1023" s="170"/>
      <c r="R1023" s="171"/>
      <c r="S1023" s="167"/>
      <c r="T1023" s="169"/>
      <c r="U1023" s="170"/>
      <c r="V1023" s="171"/>
      <c r="W1023" s="167"/>
      <c r="X1023" s="169"/>
      <c r="Y1023" s="170"/>
      <c r="Z1023" s="171"/>
      <c r="AA1023" s="167"/>
      <c r="AB1023" s="169"/>
      <c r="AC1023" s="170"/>
      <c r="AD1023" s="171"/>
      <c r="AE1023" s="167"/>
      <c r="AF1023" s="169"/>
      <c r="AG1023" s="170"/>
      <c r="AH1023" s="171"/>
      <c r="AI1023" s="167"/>
      <c r="AJ1023" s="169"/>
      <c r="AK1023" s="170"/>
      <c r="AL1023" s="171"/>
      <c r="AM1023" s="167"/>
      <c r="AN1023" s="169"/>
      <c r="AO1023" s="170"/>
      <c r="AP1023" s="171"/>
      <c r="AQ1023" s="167"/>
      <c r="AR1023" s="169"/>
      <c r="AS1023" s="170"/>
      <c r="AT1023" s="171"/>
      <c r="AU1023" s="167"/>
      <c r="AV1023" s="169"/>
      <c r="AW1023" s="170"/>
      <c r="AX1023" s="171"/>
      <c r="AY1023" s="167"/>
      <c r="AZ1023" s="169"/>
      <c r="BA1023" s="170"/>
      <c r="BB1023" s="171"/>
      <c r="BC1023" s="167"/>
      <c r="BD1023" s="169"/>
      <c r="BE1023" s="170"/>
      <c r="BF1023" s="171"/>
      <c r="BG1023" s="167"/>
      <c r="BH1023" s="169"/>
    </row>
    <row r="1024" spans="1:60" s="172" customFormat="1" x14ac:dyDescent="0.25">
      <c r="A1024" s="164">
        <v>44066</v>
      </c>
      <c r="B1024" s="165">
        <v>0.45833333333333331</v>
      </c>
      <c r="C1024" s="144">
        <f t="shared" si="190"/>
        <v>1</v>
      </c>
      <c r="D1024" s="166">
        <f t="shared" si="191"/>
        <v>1</v>
      </c>
      <c r="E1024" s="167">
        <f t="shared" si="192"/>
        <v>65</v>
      </c>
      <c r="F1024" s="167">
        <v>5</v>
      </c>
      <c r="G1024" s="168">
        <v>44066</v>
      </c>
      <c r="H1024" s="169"/>
      <c r="I1024" s="170">
        <v>6</v>
      </c>
      <c r="J1024" s="171">
        <v>44065</v>
      </c>
      <c r="K1024" s="167">
        <v>5</v>
      </c>
      <c r="L1024" s="169"/>
      <c r="M1024" s="170">
        <v>8</v>
      </c>
      <c r="N1024" s="171">
        <v>44064</v>
      </c>
      <c r="O1024" s="167">
        <v>5</v>
      </c>
      <c r="P1024" s="169"/>
      <c r="Q1024" s="170">
        <v>8</v>
      </c>
      <c r="R1024" s="171">
        <v>44063</v>
      </c>
      <c r="S1024" s="167">
        <v>5</v>
      </c>
      <c r="T1024" s="169"/>
      <c r="U1024" s="170">
        <v>8</v>
      </c>
      <c r="V1024" s="171">
        <v>44062</v>
      </c>
      <c r="W1024" s="167">
        <v>5</v>
      </c>
      <c r="X1024" s="169"/>
      <c r="Y1024" s="170">
        <v>5</v>
      </c>
      <c r="Z1024" s="171">
        <v>44061</v>
      </c>
      <c r="AA1024" s="167">
        <v>5</v>
      </c>
      <c r="AB1024" s="169"/>
      <c r="AC1024" s="170">
        <v>3</v>
      </c>
      <c r="AD1024" s="171">
        <v>44060</v>
      </c>
      <c r="AE1024" s="167">
        <v>5</v>
      </c>
      <c r="AF1024" s="169"/>
      <c r="AG1024" s="170">
        <v>1</v>
      </c>
      <c r="AH1024" s="171">
        <v>44059</v>
      </c>
      <c r="AI1024" s="167">
        <v>5</v>
      </c>
      <c r="AJ1024" s="169"/>
      <c r="AK1024" s="170">
        <v>1</v>
      </c>
      <c r="AL1024" s="171">
        <v>44058</v>
      </c>
      <c r="AM1024" s="167">
        <v>5</v>
      </c>
      <c r="AN1024" s="169"/>
      <c r="AO1024" s="170">
        <v>1</v>
      </c>
      <c r="AP1024" s="171">
        <v>44057</v>
      </c>
      <c r="AQ1024" s="167">
        <v>5</v>
      </c>
      <c r="AR1024" s="169"/>
      <c r="AS1024" s="170">
        <v>1</v>
      </c>
      <c r="AT1024" s="171">
        <v>44056</v>
      </c>
      <c r="AU1024" s="167">
        <v>5</v>
      </c>
      <c r="AV1024" s="169"/>
      <c r="AW1024" s="170">
        <v>1</v>
      </c>
      <c r="AX1024" s="171">
        <v>44055</v>
      </c>
      <c r="AY1024" s="167">
        <v>5</v>
      </c>
      <c r="AZ1024" s="169"/>
      <c r="BA1024" s="170">
        <v>1</v>
      </c>
      <c r="BB1024" s="171">
        <v>44054</v>
      </c>
      <c r="BC1024" s="167">
        <v>5</v>
      </c>
      <c r="BD1024" s="169"/>
      <c r="BE1024" s="170">
        <v>1</v>
      </c>
      <c r="BF1024" s="171">
        <v>44053</v>
      </c>
      <c r="BG1024" s="167">
        <v>5</v>
      </c>
      <c r="BH1024" s="169"/>
    </row>
    <row r="1025" spans="1:60" s="172" customFormat="1" x14ac:dyDescent="0.25">
      <c r="A1025" s="164"/>
      <c r="B1025" s="165"/>
      <c r="C1025" s="144">
        <f t="shared" si="190"/>
        <v>1</v>
      </c>
      <c r="D1025" s="166">
        <f t="shared" si="191"/>
        <v>1</v>
      </c>
      <c r="E1025" s="167">
        <f t="shared" si="192"/>
        <v>45</v>
      </c>
      <c r="F1025" s="167">
        <v>5</v>
      </c>
      <c r="G1025" s="168">
        <v>44066</v>
      </c>
      <c r="H1025" s="169"/>
      <c r="I1025" s="170">
        <v>6</v>
      </c>
      <c r="J1025" s="171">
        <v>44065</v>
      </c>
      <c r="K1025" s="167">
        <v>5</v>
      </c>
      <c r="L1025" s="169"/>
      <c r="M1025" s="170">
        <v>8</v>
      </c>
      <c r="N1025" s="171">
        <v>44064</v>
      </c>
      <c r="O1025" s="167">
        <v>5</v>
      </c>
      <c r="P1025" s="169"/>
      <c r="Q1025" s="170">
        <v>8</v>
      </c>
      <c r="R1025" s="171">
        <v>44063</v>
      </c>
      <c r="S1025" s="167">
        <v>5</v>
      </c>
      <c r="T1025" s="169"/>
      <c r="U1025" s="170">
        <v>8</v>
      </c>
      <c r="V1025" s="171">
        <v>44062</v>
      </c>
      <c r="W1025" s="167">
        <v>5</v>
      </c>
      <c r="X1025" s="169"/>
      <c r="Y1025" s="170">
        <v>5</v>
      </c>
      <c r="Z1025" s="171">
        <v>44061</v>
      </c>
      <c r="AA1025" s="167">
        <v>5</v>
      </c>
      <c r="AB1025" s="169"/>
      <c r="AC1025" s="170">
        <v>3</v>
      </c>
      <c r="AD1025" s="171">
        <v>44060</v>
      </c>
      <c r="AE1025" s="167">
        <v>5</v>
      </c>
      <c r="AF1025" s="169"/>
      <c r="AG1025" s="170">
        <v>1</v>
      </c>
      <c r="AH1025" s="171">
        <v>44059</v>
      </c>
      <c r="AI1025" s="167">
        <v>5</v>
      </c>
      <c r="AJ1025" s="169"/>
      <c r="AK1025" s="170">
        <v>1</v>
      </c>
      <c r="AL1025" s="171">
        <v>44058</v>
      </c>
      <c r="AM1025" s="167">
        <v>5</v>
      </c>
      <c r="AN1025" s="169"/>
      <c r="AO1025" s="170">
        <v>1</v>
      </c>
      <c r="AP1025" s="171">
        <v>44057</v>
      </c>
      <c r="AQ1025" s="167">
        <v>5</v>
      </c>
      <c r="AR1025" s="169"/>
      <c r="AS1025" s="170"/>
      <c r="AT1025" s="171"/>
      <c r="AU1025" s="167"/>
      <c r="AV1025" s="169"/>
      <c r="AW1025" s="170"/>
      <c r="AX1025" s="171"/>
      <c r="AY1025" s="167"/>
      <c r="AZ1025" s="169"/>
      <c r="BA1025" s="170"/>
      <c r="BB1025" s="171"/>
      <c r="BC1025" s="167"/>
      <c r="BD1025" s="169"/>
      <c r="BE1025" s="170"/>
      <c r="BF1025" s="171"/>
      <c r="BG1025" s="167"/>
      <c r="BH1025" s="169"/>
    </row>
    <row r="1026" spans="1:60" s="172" customFormat="1" x14ac:dyDescent="0.25">
      <c r="A1026" s="164"/>
      <c r="B1026" s="165"/>
      <c r="C1026" s="144">
        <f t="shared" si="190"/>
        <v>1</v>
      </c>
      <c r="D1026" s="166">
        <f t="shared" si="191"/>
        <v>1</v>
      </c>
      <c r="E1026" s="167">
        <f t="shared" si="192"/>
        <v>25</v>
      </c>
      <c r="F1026" s="167">
        <v>5</v>
      </c>
      <c r="G1026" s="168">
        <v>44066</v>
      </c>
      <c r="H1026" s="169"/>
      <c r="I1026" s="170">
        <v>6</v>
      </c>
      <c r="J1026" s="171">
        <v>44065</v>
      </c>
      <c r="K1026" s="167">
        <v>5</v>
      </c>
      <c r="L1026" s="169"/>
      <c r="M1026" s="170">
        <v>8</v>
      </c>
      <c r="N1026" s="171">
        <v>44064</v>
      </c>
      <c r="O1026" s="167">
        <v>5</v>
      </c>
      <c r="P1026" s="169"/>
      <c r="Q1026" s="170">
        <v>8</v>
      </c>
      <c r="R1026" s="171">
        <v>44063</v>
      </c>
      <c r="S1026" s="167">
        <v>5</v>
      </c>
      <c r="T1026" s="169"/>
      <c r="U1026" s="170">
        <v>8</v>
      </c>
      <c r="V1026" s="171">
        <v>44062</v>
      </c>
      <c r="W1026" s="167">
        <v>5</v>
      </c>
      <c r="X1026" s="169"/>
      <c r="Y1026" s="170">
        <v>5</v>
      </c>
      <c r="Z1026" s="171">
        <v>44061</v>
      </c>
      <c r="AA1026" s="167">
        <v>5</v>
      </c>
      <c r="AB1026" s="169"/>
      <c r="AC1026" s="170"/>
      <c r="AD1026" s="171"/>
      <c r="AE1026" s="167"/>
      <c r="AF1026" s="169"/>
      <c r="AG1026" s="170"/>
      <c r="AH1026" s="171"/>
      <c r="AI1026" s="167"/>
      <c r="AJ1026" s="169"/>
      <c r="AK1026" s="170"/>
      <c r="AL1026" s="171"/>
      <c r="AM1026" s="167"/>
      <c r="AN1026" s="169"/>
      <c r="AO1026" s="170"/>
      <c r="AP1026" s="171"/>
      <c r="AQ1026" s="167"/>
      <c r="AR1026" s="169"/>
      <c r="AS1026" s="170"/>
      <c r="AT1026" s="171"/>
      <c r="AU1026" s="167"/>
      <c r="AV1026" s="169"/>
      <c r="AW1026" s="170"/>
      <c r="AX1026" s="171"/>
      <c r="AY1026" s="167"/>
      <c r="AZ1026" s="169"/>
      <c r="BA1026" s="170"/>
      <c r="BB1026" s="171"/>
      <c r="BC1026" s="167"/>
      <c r="BD1026" s="169"/>
      <c r="BE1026" s="170"/>
      <c r="BF1026" s="171"/>
      <c r="BG1026" s="167"/>
      <c r="BH1026" s="169"/>
    </row>
    <row r="1027" spans="1:60" s="172" customFormat="1" x14ac:dyDescent="0.25">
      <c r="A1027" s="164"/>
      <c r="B1027" s="165"/>
      <c r="C1027" s="144">
        <f t="shared" si="190"/>
        <v>1</v>
      </c>
      <c r="D1027" s="166">
        <f t="shared" si="191"/>
        <v>1</v>
      </c>
      <c r="E1027" s="167">
        <f t="shared" si="192"/>
        <v>5</v>
      </c>
      <c r="F1027" s="167">
        <v>5</v>
      </c>
      <c r="G1027" s="168">
        <v>44066</v>
      </c>
      <c r="H1027" s="169"/>
      <c r="I1027" s="170">
        <v>6</v>
      </c>
      <c r="J1027" s="171">
        <v>44065</v>
      </c>
      <c r="K1027" s="167">
        <v>5</v>
      </c>
      <c r="L1027" s="169"/>
      <c r="M1027" s="170"/>
      <c r="N1027" s="171"/>
      <c r="O1027" s="167"/>
      <c r="P1027" s="169"/>
      <c r="Q1027" s="170"/>
      <c r="R1027" s="171"/>
      <c r="S1027" s="167"/>
      <c r="T1027" s="169"/>
      <c r="U1027" s="170"/>
      <c r="V1027" s="171"/>
      <c r="W1027" s="167"/>
      <c r="X1027" s="169"/>
      <c r="Y1027" s="170"/>
      <c r="Z1027" s="171"/>
      <c r="AA1027" s="167"/>
      <c r="AB1027" s="169"/>
      <c r="AC1027" s="170"/>
      <c r="AD1027" s="171"/>
      <c r="AE1027" s="167"/>
      <c r="AF1027" s="169"/>
      <c r="AG1027" s="170"/>
      <c r="AH1027" s="171"/>
      <c r="AI1027" s="167"/>
      <c r="AJ1027" s="169"/>
      <c r="AK1027" s="170"/>
      <c r="AL1027" s="171"/>
      <c r="AM1027" s="167"/>
      <c r="AN1027" s="169"/>
      <c r="AO1027" s="170"/>
      <c r="AP1027" s="171"/>
      <c r="AQ1027" s="167"/>
      <c r="AR1027" s="169"/>
      <c r="AS1027" s="170"/>
      <c r="AT1027" s="171"/>
      <c r="AU1027" s="167"/>
      <c r="AV1027" s="169"/>
      <c r="AW1027" s="170"/>
      <c r="AX1027" s="171"/>
      <c r="AY1027" s="167"/>
      <c r="AZ1027" s="169"/>
      <c r="BA1027" s="170"/>
      <c r="BB1027" s="171"/>
      <c r="BC1027" s="167"/>
      <c r="BD1027" s="169"/>
      <c r="BE1027" s="170"/>
      <c r="BF1027" s="171"/>
      <c r="BG1027" s="167"/>
      <c r="BH1027" s="169"/>
    </row>
    <row r="1028" spans="1:60" s="172" customFormat="1" x14ac:dyDescent="0.25">
      <c r="A1028" s="164">
        <v>44066</v>
      </c>
      <c r="B1028" s="165">
        <v>0.5</v>
      </c>
      <c r="C1028" s="144">
        <f t="shared" si="190"/>
        <v>3</v>
      </c>
      <c r="D1028" s="166">
        <f t="shared" si="191"/>
        <v>3</v>
      </c>
      <c r="E1028" s="167">
        <f t="shared" si="192"/>
        <v>195</v>
      </c>
      <c r="F1028" s="167">
        <v>5</v>
      </c>
      <c r="G1028" s="168">
        <v>44066</v>
      </c>
      <c r="H1028" s="169"/>
      <c r="I1028" s="170">
        <v>6</v>
      </c>
      <c r="J1028" s="171">
        <v>44065</v>
      </c>
      <c r="K1028" s="167">
        <v>15</v>
      </c>
      <c r="L1028" s="169"/>
      <c r="M1028" s="170">
        <v>8</v>
      </c>
      <c r="N1028" s="171">
        <v>44064</v>
      </c>
      <c r="O1028" s="167">
        <v>15</v>
      </c>
      <c r="P1028" s="169"/>
      <c r="Q1028" s="170">
        <v>8</v>
      </c>
      <c r="R1028" s="171">
        <v>44063</v>
      </c>
      <c r="S1028" s="167">
        <v>15</v>
      </c>
      <c r="T1028" s="169"/>
      <c r="U1028" s="170">
        <v>8</v>
      </c>
      <c r="V1028" s="171">
        <v>44062</v>
      </c>
      <c r="W1028" s="167">
        <v>15</v>
      </c>
      <c r="X1028" s="169"/>
      <c r="Y1028" s="170">
        <v>5</v>
      </c>
      <c r="Z1028" s="171">
        <v>44061</v>
      </c>
      <c r="AA1028" s="167">
        <v>15</v>
      </c>
      <c r="AB1028" s="169"/>
      <c r="AC1028" s="170">
        <v>3</v>
      </c>
      <c r="AD1028" s="171">
        <v>44060</v>
      </c>
      <c r="AE1028" s="167">
        <v>15</v>
      </c>
      <c r="AF1028" s="169"/>
      <c r="AG1028" s="170">
        <v>1</v>
      </c>
      <c r="AH1028" s="171">
        <v>44059</v>
      </c>
      <c r="AI1028" s="167">
        <v>15</v>
      </c>
      <c r="AJ1028" s="169"/>
      <c r="AK1028" s="170">
        <v>1</v>
      </c>
      <c r="AL1028" s="171">
        <v>44058</v>
      </c>
      <c r="AM1028" s="167">
        <v>15</v>
      </c>
      <c r="AN1028" s="169"/>
      <c r="AO1028" s="170">
        <v>1</v>
      </c>
      <c r="AP1028" s="171">
        <v>44057</v>
      </c>
      <c r="AQ1028" s="167">
        <v>15</v>
      </c>
      <c r="AR1028" s="169"/>
      <c r="AS1028" s="170">
        <v>1</v>
      </c>
      <c r="AT1028" s="171">
        <v>44056</v>
      </c>
      <c r="AU1028" s="167">
        <v>15</v>
      </c>
      <c r="AV1028" s="169"/>
      <c r="AW1028" s="170">
        <v>1</v>
      </c>
      <c r="AX1028" s="171">
        <v>44055</v>
      </c>
      <c r="AY1028" s="167">
        <v>15</v>
      </c>
      <c r="AZ1028" s="169"/>
      <c r="BA1028" s="170">
        <v>1</v>
      </c>
      <c r="BB1028" s="171">
        <v>44054</v>
      </c>
      <c r="BC1028" s="167">
        <v>15</v>
      </c>
      <c r="BD1028" s="169"/>
      <c r="BE1028" s="170">
        <v>1</v>
      </c>
      <c r="BF1028" s="171">
        <v>44053</v>
      </c>
      <c r="BG1028" s="167">
        <v>15</v>
      </c>
      <c r="BH1028" s="169"/>
    </row>
    <row r="1029" spans="1:60" s="172" customFormat="1" x14ac:dyDescent="0.25">
      <c r="A1029" s="164"/>
      <c r="B1029" s="165"/>
      <c r="C1029" s="144">
        <f t="shared" si="190"/>
        <v>1</v>
      </c>
      <c r="D1029" s="166">
        <f t="shared" si="191"/>
        <v>1</v>
      </c>
      <c r="E1029" s="167">
        <f t="shared" si="192"/>
        <v>20</v>
      </c>
      <c r="F1029" s="167">
        <v>5</v>
      </c>
      <c r="G1029" s="168">
        <v>44066</v>
      </c>
      <c r="H1029" s="169"/>
      <c r="I1029" s="170">
        <v>6</v>
      </c>
      <c r="J1029" s="171">
        <v>44065</v>
      </c>
      <c r="K1029" s="167">
        <v>5</v>
      </c>
      <c r="L1029" s="169"/>
      <c r="M1029" s="170">
        <v>8</v>
      </c>
      <c r="N1029" s="171">
        <v>44064</v>
      </c>
      <c r="O1029" s="167">
        <v>5</v>
      </c>
      <c r="P1029" s="169"/>
      <c r="Q1029" s="170">
        <v>8</v>
      </c>
      <c r="R1029" s="171">
        <v>44063</v>
      </c>
      <c r="S1029" s="167">
        <v>5</v>
      </c>
      <c r="T1029" s="169"/>
      <c r="U1029" s="170">
        <v>8</v>
      </c>
      <c r="V1029" s="171">
        <v>44062</v>
      </c>
      <c r="W1029" s="167">
        <v>5</v>
      </c>
      <c r="X1029" s="169"/>
      <c r="Y1029" s="170"/>
      <c r="Z1029" s="171"/>
      <c r="AA1029" s="167"/>
      <c r="AB1029" s="169"/>
      <c r="AC1029" s="170"/>
      <c r="AD1029" s="171"/>
      <c r="AE1029" s="167"/>
      <c r="AF1029" s="169"/>
      <c r="AG1029" s="170"/>
      <c r="AH1029" s="171"/>
      <c r="AI1029" s="167"/>
      <c r="AJ1029" s="169"/>
      <c r="AK1029" s="170"/>
      <c r="AL1029" s="171"/>
      <c r="AM1029" s="167"/>
      <c r="AN1029" s="169"/>
      <c r="AO1029" s="170"/>
      <c r="AP1029" s="171"/>
      <c r="AQ1029" s="167"/>
      <c r="AR1029" s="169"/>
      <c r="AS1029" s="170"/>
      <c r="AT1029" s="171"/>
      <c r="AU1029" s="167"/>
      <c r="AV1029" s="169"/>
      <c r="AW1029" s="170"/>
      <c r="AX1029" s="171"/>
      <c r="AY1029" s="167"/>
      <c r="AZ1029" s="169"/>
      <c r="BA1029" s="170"/>
      <c r="BB1029" s="171"/>
      <c r="BC1029" s="167"/>
      <c r="BD1029" s="169"/>
      <c r="BE1029" s="170"/>
      <c r="BF1029" s="171"/>
      <c r="BG1029" s="167"/>
      <c r="BH1029" s="169"/>
    </row>
    <row r="1030" spans="1:60" s="172" customFormat="1" x14ac:dyDescent="0.25">
      <c r="A1030" s="164"/>
      <c r="B1030" s="165"/>
      <c r="C1030" s="144">
        <f t="shared" si="190"/>
        <v>1</v>
      </c>
      <c r="D1030" s="166">
        <f t="shared" si="191"/>
        <v>1</v>
      </c>
      <c r="E1030" s="167">
        <f t="shared" si="192"/>
        <v>10</v>
      </c>
      <c r="F1030" s="167">
        <v>5</v>
      </c>
      <c r="G1030" s="168">
        <v>44066</v>
      </c>
      <c r="H1030" s="169"/>
      <c r="I1030" s="170">
        <v>6</v>
      </c>
      <c r="J1030" s="171">
        <v>44065</v>
      </c>
      <c r="K1030" s="167">
        <v>5</v>
      </c>
      <c r="L1030" s="169"/>
      <c r="M1030" s="170">
        <v>8</v>
      </c>
      <c r="N1030" s="171">
        <v>44064</v>
      </c>
      <c r="O1030" s="167">
        <v>5</v>
      </c>
      <c r="P1030" s="169"/>
      <c r="Q1030" s="170"/>
      <c r="R1030" s="171"/>
      <c r="S1030" s="167"/>
      <c r="T1030" s="169"/>
      <c r="U1030" s="170"/>
      <c r="V1030" s="171"/>
      <c r="W1030" s="167"/>
      <c r="X1030" s="169"/>
      <c r="Y1030" s="170"/>
      <c r="Z1030" s="171"/>
      <c r="AA1030" s="167"/>
      <c r="AB1030" s="169"/>
      <c r="AC1030" s="170"/>
      <c r="AD1030" s="171"/>
      <c r="AE1030" s="167"/>
      <c r="AF1030" s="169"/>
      <c r="AG1030" s="170"/>
      <c r="AH1030" s="171"/>
      <c r="AI1030" s="167"/>
      <c r="AJ1030" s="169"/>
      <c r="AK1030" s="170"/>
      <c r="AL1030" s="171"/>
      <c r="AM1030" s="167"/>
      <c r="AN1030" s="169"/>
      <c r="AO1030" s="170"/>
      <c r="AP1030" s="171"/>
      <c r="AQ1030" s="167"/>
      <c r="AR1030" s="169"/>
      <c r="AS1030" s="170"/>
      <c r="AT1030" s="171"/>
      <c r="AU1030" s="167"/>
      <c r="AV1030" s="169"/>
      <c r="AW1030" s="170"/>
      <c r="AX1030" s="171"/>
      <c r="AY1030" s="167"/>
      <c r="AZ1030" s="169"/>
      <c r="BA1030" s="170"/>
      <c r="BB1030" s="171"/>
      <c r="BC1030" s="167"/>
      <c r="BD1030" s="169"/>
      <c r="BE1030" s="170"/>
      <c r="BF1030" s="171"/>
      <c r="BG1030" s="167"/>
      <c r="BH1030" s="169"/>
    </row>
    <row r="1031" spans="1:60" s="172" customFormat="1" x14ac:dyDescent="0.25">
      <c r="A1031" s="164"/>
      <c r="B1031" s="165"/>
      <c r="C1031" s="144">
        <f t="shared" si="190"/>
        <v>1</v>
      </c>
      <c r="D1031" s="166">
        <f t="shared" si="191"/>
        <v>1</v>
      </c>
      <c r="E1031" s="167">
        <f t="shared" si="192"/>
        <v>5</v>
      </c>
      <c r="F1031" s="167">
        <v>5</v>
      </c>
      <c r="G1031" s="168">
        <v>44066</v>
      </c>
      <c r="H1031" s="169"/>
      <c r="I1031" s="170">
        <v>6</v>
      </c>
      <c r="J1031" s="171">
        <v>44065</v>
      </c>
      <c r="K1031" s="167">
        <v>5</v>
      </c>
      <c r="L1031" s="169"/>
      <c r="M1031" s="170"/>
      <c r="N1031" s="171"/>
      <c r="O1031" s="167"/>
      <c r="P1031" s="169"/>
      <c r="Q1031" s="170"/>
      <c r="R1031" s="171"/>
      <c r="S1031" s="167"/>
      <c r="T1031" s="169"/>
      <c r="U1031" s="170"/>
      <c r="V1031" s="171"/>
      <c r="W1031" s="167"/>
      <c r="X1031" s="169"/>
      <c r="Y1031" s="170"/>
      <c r="Z1031" s="171"/>
      <c r="AA1031" s="167"/>
      <c r="AB1031" s="169"/>
      <c r="AC1031" s="170"/>
      <c r="AD1031" s="171"/>
      <c r="AE1031" s="167"/>
      <c r="AF1031" s="169"/>
      <c r="AG1031" s="170"/>
      <c r="AH1031" s="171"/>
      <c r="AI1031" s="167"/>
      <c r="AJ1031" s="169"/>
      <c r="AK1031" s="170"/>
      <c r="AL1031" s="171"/>
      <c r="AM1031" s="167"/>
      <c r="AN1031" s="169"/>
      <c r="AO1031" s="170"/>
      <c r="AP1031" s="171"/>
      <c r="AQ1031" s="167"/>
      <c r="AR1031" s="169"/>
      <c r="AS1031" s="170"/>
      <c r="AT1031" s="171"/>
      <c r="AU1031" s="167"/>
      <c r="AV1031" s="169"/>
      <c r="AW1031" s="170"/>
      <c r="AX1031" s="171"/>
      <c r="AY1031" s="167"/>
      <c r="AZ1031" s="169"/>
      <c r="BA1031" s="170"/>
      <c r="BB1031" s="171"/>
      <c r="BC1031" s="167"/>
      <c r="BD1031" s="169"/>
      <c r="BE1031" s="170"/>
      <c r="BF1031" s="171"/>
      <c r="BG1031" s="167"/>
      <c r="BH1031" s="169"/>
    </row>
    <row r="1032" spans="1:60" s="172" customFormat="1" x14ac:dyDescent="0.25">
      <c r="A1032" s="164">
        <v>44066</v>
      </c>
      <c r="B1032" s="165">
        <v>0.58333333333333337</v>
      </c>
      <c r="C1032" s="144">
        <f t="shared" si="190"/>
        <v>3</v>
      </c>
      <c r="D1032" s="166">
        <f t="shared" si="191"/>
        <v>3</v>
      </c>
      <c r="E1032" s="167">
        <f t="shared" si="192"/>
        <v>195</v>
      </c>
      <c r="F1032" s="167">
        <v>5</v>
      </c>
      <c r="G1032" s="168">
        <v>44066</v>
      </c>
      <c r="H1032" s="169"/>
      <c r="I1032" s="170">
        <v>6</v>
      </c>
      <c r="J1032" s="171">
        <v>44065</v>
      </c>
      <c r="K1032" s="167">
        <v>15</v>
      </c>
      <c r="L1032" s="169"/>
      <c r="M1032" s="170">
        <v>8</v>
      </c>
      <c r="N1032" s="171">
        <v>44064</v>
      </c>
      <c r="O1032" s="167">
        <v>15</v>
      </c>
      <c r="P1032" s="169"/>
      <c r="Q1032" s="170">
        <v>8</v>
      </c>
      <c r="R1032" s="171">
        <v>44063</v>
      </c>
      <c r="S1032" s="167">
        <v>15</v>
      </c>
      <c r="T1032" s="169"/>
      <c r="U1032" s="170">
        <v>8</v>
      </c>
      <c r="V1032" s="171">
        <v>44062</v>
      </c>
      <c r="W1032" s="167">
        <v>15</v>
      </c>
      <c r="X1032" s="169"/>
      <c r="Y1032" s="170">
        <v>5</v>
      </c>
      <c r="Z1032" s="171">
        <v>44061</v>
      </c>
      <c r="AA1032" s="167">
        <v>15</v>
      </c>
      <c r="AB1032" s="169"/>
      <c r="AC1032" s="170">
        <v>3</v>
      </c>
      <c r="AD1032" s="171">
        <v>44060</v>
      </c>
      <c r="AE1032" s="167">
        <v>15</v>
      </c>
      <c r="AF1032" s="169"/>
      <c r="AG1032" s="170">
        <v>1</v>
      </c>
      <c r="AH1032" s="171">
        <v>44059</v>
      </c>
      <c r="AI1032" s="167">
        <v>15</v>
      </c>
      <c r="AJ1032" s="169"/>
      <c r="AK1032" s="170">
        <v>1</v>
      </c>
      <c r="AL1032" s="171">
        <v>44058</v>
      </c>
      <c r="AM1032" s="167">
        <v>15</v>
      </c>
      <c r="AN1032" s="169"/>
      <c r="AO1032" s="170">
        <v>1</v>
      </c>
      <c r="AP1032" s="171">
        <v>44057</v>
      </c>
      <c r="AQ1032" s="167">
        <v>15</v>
      </c>
      <c r="AR1032" s="169"/>
      <c r="AS1032" s="170">
        <v>1</v>
      </c>
      <c r="AT1032" s="171">
        <v>44056</v>
      </c>
      <c r="AU1032" s="167">
        <v>15</v>
      </c>
      <c r="AV1032" s="169"/>
      <c r="AW1032" s="170">
        <v>1</v>
      </c>
      <c r="AX1032" s="171">
        <v>44055</v>
      </c>
      <c r="AY1032" s="167">
        <v>15</v>
      </c>
      <c r="AZ1032" s="169"/>
      <c r="BA1032" s="170">
        <v>1</v>
      </c>
      <c r="BB1032" s="171">
        <v>44054</v>
      </c>
      <c r="BC1032" s="167">
        <v>15</v>
      </c>
      <c r="BD1032" s="169"/>
      <c r="BE1032" s="170">
        <v>1</v>
      </c>
      <c r="BF1032" s="171">
        <v>44053</v>
      </c>
      <c r="BG1032" s="167">
        <v>15</v>
      </c>
      <c r="BH1032" s="169"/>
    </row>
    <row r="1033" spans="1:60" s="172" customFormat="1" x14ac:dyDescent="0.25">
      <c r="A1033" s="164"/>
      <c r="B1033" s="165"/>
      <c r="C1033" s="144">
        <f t="shared" si="190"/>
        <v>1</v>
      </c>
      <c r="D1033" s="166">
        <f t="shared" si="191"/>
        <v>1</v>
      </c>
      <c r="E1033" s="167">
        <f t="shared" si="192"/>
        <v>60</v>
      </c>
      <c r="F1033" s="167">
        <v>5</v>
      </c>
      <c r="G1033" s="168">
        <v>44066</v>
      </c>
      <c r="H1033" s="169"/>
      <c r="I1033" s="170">
        <v>6</v>
      </c>
      <c r="J1033" s="171">
        <v>44065</v>
      </c>
      <c r="K1033" s="167">
        <v>5</v>
      </c>
      <c r="L1033" s="169"/>
      <c r="M1033" s="170">
        <v>8</v>
      </c>
      <c r="N1033" s="171">
        <v>44064</v>
      </c>
      <c r="O1033" s="167">
        <v>5</v>
      </c>
      <c r="P1033" s="169"/>
      <c r="Q1033" s="170">
        <v>8</v>
      </c>
      <c r="R1033" s="171">
        <v>44063</v>
      </c>
      <c r="S1033" s="167">
        <v>5</v>
      </c>
      <c r="T1033" s="169"/>
      <c r="U1033" s="170">
        <v>8</v>
      </c>
      <c r="V1033" s="171">
        <v>44062</v>
      </c>
      <c r="W1033" s="167">
        <v>5</v>
      </c>
      <c r="X1033" s="169"/>
      <c r="Y1033" s="170">
        <v>5</v>
      </c>
      <c r="Z1033" s="171">
        <v>44061</v>
      </c>
      <c r="AA1033" s="167">
        <v>5</v>
      </c>
      <c r="AB1033" s="169"/>
      <c r="AC1033" s="170">
        <v>3</v>
      </c>
      <c r="AD1033" s="171">
        <v>44060</v>
      </c>
      <c r="AE1033" s="167">
        <v>5</v>
      </c>
      <c r="AF1033" s="169"/>
      <c r="AG1033" s="170">
        <v>1</v>
      </c>
      <c r="AH1033" s="171">
        <v>44059</v>
      </c>
      <c r="AI1033" s="167">
        <v>5</v>
      </c>
      <c r="AJ1033" s="169"/>
      <c r="AK1033" s="170">
        <v>1</v>
      </c>
      <c r="AL1033" s="171">
        <v>44058</v>
      </c>
      <c r="AM1033" s="167">
        <v>5</v>
      </c>
      <c r="AN1033" s="169"/>
      <c r="AO1033" s="170"/>
      <c r="AP1033" s="171"/>
      <c r="AQ1033" s="167">
        <v>0</v>
      </c>
      <c r="AR1033" s="169"/>
      <c r="AS1033" s="170">
        <v>1</v>
      </c>
      <c r="AT1033" s="171">
        <v>44056</v>
      </c>
      <c r="AU1033" s="167">
        <v>5</v>
      </c>
      <c r="AV1033" s="169"/>
      <c r="AW1033" s="170">
        <v>1</v>
      </c>
      <c r="AX1033" s="171">
        <v>44055</v>
      </c>
      <c r="AY1033" s="167">
        <v>5</v>
      </c>
      <c r="AZ1033" s="169"/>
      <c r="BA1033" s="170">
        <v>1</v>
      </c>
      <c r="BB1033" s="171">
        <v>44054</v>
      </c>
      <c r="BC1033" s="167">
        <v>5</v>
      </c>
      <c r="BD1033" s="169"/>
      <c r="BE1033" s="170">
        <v>1</v>
      </c>
      <c r="BF1033" s="171">
        <v>44053</v>
      </c>
      <c r="BG1033" s="167">
        <v>5</v>
      </c>
      <c r="BH1033" s="169"/>
    </row>
    <row r="1034" spans="1:60" s="172" customFormat="1" x14ac:dyDescent="0.25">
      <c r="A1034" s="164"/>
      <c r="B1034" s="165"/>
      <c r="C1034" s="144">
        <f t="shared" si="190"/>
        <v>1</v>
      </c>
      <c r="D1034" s="166">
        <f t="shared" si="191"/>
        <v>1</v>
      </c>
      <c r="E1034" s="167">
        <f t="shared" si="192"/>
        <v>55</v>
      </c>
      <c r="F1034" s="167">
        <v>5</v>
      </c>
      <c r="G1034" s="168">
        <v>44066</v>
      </c>
      <c r="H1034" s="169"/>
      <c r="I1034" s="170">
        <v>6</v>
      </c>
      <c r="J1034" s="171">
        <v>44065</v>
      </c>
      <c r="K1034" s="167">
        <v>5</v>
      </c>
      <c r="L1034" s="169"/>
      <c r="M1034" s="170">
        <v>8</v>
      </c>
      <c r="N1034" s="171">
        <v>44064</v>
      </c>
      <c r="O1034" s="167">
        <v>5</v>
      </c>
      <c r="P1034" s="169"/>
      <c r="Q1034" s="170">
        <v>8</v>
      </c>
      <c r="R1034" s="171">
        <v>44063</v>
      </c>
      <c r="S1034" s="167">
        <v>5</v>
      </c>
      <c r="T1034" s="169"/>
      <c r="U1034" s="170">
        <v>8</v>
      </c>
      <c r="V1034" s="171">
        <v>44062</v>
      </c>
      <c r="W1034" s="167">
        <v>5</v>
      </c>
      <c r="X1034" s="169"/>
      <c r="Y1034" s="170">
        <v>5</v>
      </c>
      <c r="Z1034" s="171">
        <v>44061</v>
      </c>
      <c r="AA1034" s="167">
        <v>5</v>
      </c>
      <c r="AB1034" s="169"/>
      <c r="AC1034" s="170">
        <v>3</v>
      </c>
      <c r="AD1034" s="171">
        <v>44060</v>
      </c>
      <c r="AE1034" s="167">
        <v>5</v>
      </c>
      <c r="AF1034" s="169"/>
      <c r="AG1034" s="170">
        <v>1</v>
      </c>
      <c r="AH1034" s="171">
        <v>44059</v>
      </c>
      <c r="AI1034" s="167">
        <v>5</v>
      </c>
      <c r="AJ1034" s="169"/>
      <c r="AK1034" s="170"/>
      <c r="AL1034" s="171"/>
      <c r="AM1034" s="167">
        <v>0</v>
      </c>
      <c r="AN1034" s="169"/>
      <c r="AO1034" s="170"/>
      <c r="AP1034" s="171"/>
      <c r="AQ1034" s="167">
        <v>0</v>
      </c>
      <c r="AR1034" s="169"/>
      <c r="AS1034" s="170">
        <v>1</v>
      </c>
      <c r="AT1034" s="171">
        <v>44056</v>
      </c>
      <c r="AU1034" s="167">
        <v>5</v>
      </c>
      <c r="AV1034" s="169"/>
      <c r="AW1034" s="170">
        <v>1</v>
      </c>
      <c r="AX1034" s="171">
        <v>44055</v>
      </c>
      <c r="AY1034" s="167">
        <v>5</v>
      </c>
      <c r="AZ1034" s="169"/>
      <c r="BA1034" s="170">
        <v>1</v>
      </c>
      <c r="BB1034" s="171">
        <v>44054</v>
      </c>
      <c r="BC1034" s="167">
        <v>5</v>
      </c>
      <c r="BD1034" s="169"/>
      <c r="BE1034" s="170">
        <v>1</v>
      </c>
      <c r="BF1034" s="171">
        <v>44053</v>
      </c>
      <c r="BG1034" s="167">
        <v>5</v>
      </c>
      <c r="BH1034" s="169"/>
    </row>
    <row r="1035" spans="1:60" s="172" customFormat="1" x14ac:dyDescent="0.25">
      <c r="A1035" s="164">
        <v>44066</v>
      </c>
      <c r="B1035" s="165">
        <v>0.625</v>
      </c>
      <c r="C1035" s="144">
        <f t="shared" si="190"/>
        <v>2</v>
      </c>
      <c r="D1035" s="166">
        <f t="shared" si="191"/>
        <v>2</v>
      </c>
      <c r="E1035" s="167">
        <f t="shared" si="192"/>
        <v>130</v>
      </c>
      <c r="F1035" s="167">
        <v>5</v>
      </c>
      <c r="G1035" s="168">
        <v>44066</v>
      </c>
      <c r="H1035" s="169"/>
      <c r="I1035" s="170">
        <v>6</v>
      </c>
      <c r="J1035" s="171">
        <v>44065</v>
      </c>
      <c r="K1035" s="167">
        <v>10</v>
      </c>
      <c r="L1035" s="169"/>
      <c r="M1035" s="170">
        <v>8</v>
      </c>
      <c r="N1035" s="171">
        <v>44064</v>
      </c>
      <c r="O1035" s="167">
        <v>10</v>
      </c>
      <c r="P1035" s="169"/>
      <c r="Q1035" s="170">
        <v>8</v>
      </c>
      <c r="R1035" s="171">
        <v>44063</v>
      </c>
      <c r="S1035" s="167">
        <v>10</v>
      </c>
      <c r="T1035" s="169"/>
      <c r="U1035" s="170">
        <v>8</v>
      </c>
      <c r="V1035" s="171">
        <v>44062</v>
      </c>
      <c r="W1035" s="167">
        <v>10</v>
      </c>
      <c r="X1035" s="169"/>
      <c r="Y1035" s="170">
        <v>5</v>
      </c>
      <c r="Z1035" s="171">
        <v>44061</v>
      </c>
      <c r="AA1035" s="167">
        <v>10</v>
      </c>
      <c r="AB1035" s="169"/>
      <c r="AC1035" s="170">
        <v>3</v>
      </c>
      <c r="AD1035" s="171">
        <v>44060</v>
      </c>
      <c r="AE1035" s="167">
        <v>10</v>
      </c>
      <c r="AF1035" s="169"/>
      <c r="AG1035" s="170">
        <v>1</v>
      </c>
      <c r="AH1035" s="171">
        <v>44059</v>
      </c>
      <c r="AI1035" s="167">
        <v>10</v>
      </c>
      <c r="AJ1035" s="169"/>
      <c r="AK1035" s="170">
        <v>1</v>
      </c>
      <c r="AL1035" s="171">
        <v>44058</v>
      </c>
      <c r="AM1035" s="167">
        <v>10</v>
      </c>
      <c r="AN1035" s="169"/>
      <c r="AO1035" s="170">
        <v>1</v>
      </c>
      <c r="AP1035" s="171">
        <v>44057</v>
      </c>
      <c r="AQ1035" s="167">
        <v>10</v>
      </c>
      <c r="AR1035" s="169"/>
      <c r="AS1035" s="170">
        <v>1</v>
      </c>
      <c r="AT1035" s="171">
        <v>44056</v>
      </c>
      <c r="AU1035" s="167">
        <v>10</v>
      </c>
      <c r="AV1035" s="169"/>
      <c r="AW1035" s="170">
        <v>1</v>
      </c>
      <c r="AX1035" s="171">
        <v>44055</v>
      </c>
      <c r="AY1035" s="167">
        <v>10</v>
      </c>
      <c r="AZ1035" s="169"/>
      <c r="BA1035" s="170">
        <v>1</v>
      </c>
      <c r="BB1035" s="171">
        <v>44054</v>
      </c>
      <c r="BC1035" s="167">
        <v>10</v>
      </c>
      <c r="BD1035" s="169"/>
      <c r="BE1035" s="170">
        <v>1</v>
      </c>
      <c r="BF1035" s="171">
        <v>44053</v>
      </c>
      <c r="BG1035" s="167">
        <v>10</v>
      </c>
      <c r="BH1035" s="169"/>
    </row>
    <row r="1036" spans="1:60" s="172" customFormat="1" x14ac:dyDescent="0.25">
      <c r="A1036" s="164"/>
      <c r="B1036" s="165"/>
      <c r="C1036" s="144">
        <f t="shared" si="190"/>
        <v>1</v>
      </c>
      <c r="D1036" s="166">
        <f t="shared" si="191"/>
        <v>1</v>
      </c>
      <c r="E1036" s="167">
        <f t="shared" si="192"/>
        <v>55</v>
      </c>
      <c r="F1036" s="167">
        <v>5</v>
      </c>
      <c r="G1036" s="168">
        <v>44066</v>
      </c>
      <c r="H1036" s="169"/>
      <c r="I1036" s="170">
        <v>6</v>
      </c>
      <c r="J1036" s="171">
        <v>44065</v>
      </c>
      <c r="K1036" s="167">
        <v>5</v>
      </c>
      <c r="L1036" s="169"/>
      <c r="M1036" s="170">
        <v>8</v>
      </c>
      <c r="N1036" s="171">
        <v>44064</v>
      </c>
      <c r="O1036" s="167">
        <v>5</v>
      </c>
      <c r="P1036" s="169"/>
      <c r="Q1036" s="170">
        <v>8</v>
      </c>
      <c r="R1036" s="171">
        <v>44063</v>
      </c>
      <c r="S1036" s="167">
        <v>5</v>
      </c>
      <c r="T1036" s="169"/>
      <c r="U1036" s="170">
        <v>8</v>
      </c>
      <c r="V1036" s="171">
        <v>44062</v>
      </c>
      <c r="W1036" s="167">
        <v>5</v>
      </c>
      <c r="X1036" s="169"/>
      <c r="Y1036" s="170">
        <v>5</v>
      </c>
      <c r="Z1036" s="171">
        <v>44061</v>
      </c>
      <c r="AA1036" s="167">
        <v>5</v>
      </c>
      <c r="AB1036" s="169"/>
      <c r="AC1036" s="170">
        <v>3</v>
      </c>
      <c r="AD1036" s="171">
        <v>44060</v>
      </c>
      <c r="AE1036" s="167">
        <v>5</v>
      </c>
      <c r="AF1036" s="169"/>
      <c r="AG1036" s="170">
        <v>1</v>
      </c>
      <c r="AH1036" s="171">
        <v>44059</v>
      </c>
      <c r="AI1036" s="167">
        <v>5</v>
      </c>
      <c r="AJ1036" s="169"/>
      <c r="AK1036" s="170">
        <v>1</v>
      </c>
      <c r="AL1036" s="171">
        <v>44058</v>
      </c>
      <c r="AM1036" s="167">
        <v>5</v>
      </c>
      <c r="AN1036" s="169"/>
      <c r="AO1036" s="170">
        <v>1</v>
      </c>
      <c r="AP1036" s="171">
        <v>44057</v>
      </c>
      <c r="AQ1036" s="167">
        <v>5</v>
      </c>
      <c r="AR1036" s="169"/>
      <c r="AS1036" s="170">
        <v>1</v>
      </c>
      <c r="AT1036" s="171">
        <v>44056</v>
      </c>
      <c r="AU1036" s="167">
        <v>5</v>
      </c>
      <c r="AV1036" s="169"/>
      <c r="AW1036" s="170">
        <v>1</v>
      </c>
      <c r="AX1036" s="171">
        <v>44055</v>
      </c>
      <c r="AY1036" s="167">
        <v>5</v>
      </c>
      <c r="AZ1036" s="169"/>
      <c r="BA1036" s="170"/>
      <c r="BB1036" s="171"/>
      <c r="BC1036" s="167"/>
      <c r="BD1036" s="169"/>
      <c r="BE1036" s="170"/>
      <c r="BF1036" s="171"/>
      <c r="BG1036" s="167"/>
      <c r="BH1036" s="169"/>
    </row>
    <row r="1037" spans="1:60" s="172" customFormat="1" x14ac:dyDescent="0.25">
      <c r="A1037" s="164"/>
      <c r="B1037" s="165"/>
      <c r="C1037" s="144">
        <f t="shared" si="190"/>
        <v>1</v>
      </c>
      <c r="D1037" s="166">
        <f t="shared" si="191"/>
        <v>1</v>
      </c>
      <c r="E1037" s="167">
        <f t="shared" si="192"/>
        <v>20</v>
      </c>
      <c r="F1037" s="167">
        <v>5</v>
      </c>
      <c r="G1037" s="168">
        <v>44066</v>
      </c>
      <c r="H1037" s="169"/>
      <c r="I1037" s="170">
        <v>6</v>
      </c>
      <c r="J1037" s="171">
        <v>44065</v>
      </c>
      <c r="K1037" s="167">
        <v>5</v>
      </c>
      <c r="L1037" s="169"/>
      <c r="M1037" s="170">
        <v>8</v>
      </c>
      <c r="N1037" s="171">
        <v>44064</v>
      </c>
      <c r="O1037" s="167">
        <v>5</v>
      </c>
      <c r="P1037" s="169"/>
      <c r="Q1037" s="170">
        <v>8</v>
      </c>
      <c r="R1037" s="171">
        <v>44063</v>
      </c>
      <c r="S1037" s="167">
        <v>5</v>
      </c>
      <c r="T1037" s="169"/>
      <c r="U1037" s="170">
        <v>8</v>
      </c>
      <c r="V1037" s="171">
        <v>44062</v>
      </c>
      <c r="W1037" s="167">
        <v>5</v>
      </c>
      <c r="X1037" s="169"/>
      <c r="Y1037" s="170"/>
      <c r="Z1037" s="171"/>
      <c r="AA1037" s="167"/>
      <c r="AB1037" s="169"/>
      <c r="AC1037" s="170"/>
      <c r="AD1037" s="171"/>
      <c r="AE1037" s="167"/>
      <c r="AF1037" s="169"/>
      <c r="AG1037" s="170"/>
      <c r="AH1037" s="171"/>
      <c r="AI1037" s="167"/>
      <c r="AJ1037" s="169"/>
      <c r="AK1037" s="170"/>
      <c r="AL1037" s="171"/>
      <c r="AM1037" s="167"/>
      <c r="AN1037" s="169"/>
      <c r="AO1037" s="170"/>
      <c r="AP1037" s="171"/>
      <c r="AQ1037" s="167"/>
      <c r="AR1037" s="169"/>
      <c r="AS1037" s="170"/>
      <c r="AT1037" s="171"/>
      <c r="AU1037" s="167"/>
      <c r="AV1037" s="169"/>
      <c r="AW1037" s="170"/>
      <c r="AX1037" s="171"/>
      <c r="AY1037" s="167"/>
      <c r="AZ1037" s="169"/>
      <c r="BA1037" s="170"/>
      <c r="BB1037" s="171"/>
      <c r="BC1037" s="167"/>
      <c r="BD1037" s="169"/>
      <c r="BE1037" s="170"/>
      <c r="BF1037" s="171"/>
      <c r="BG1037" s="167"/>
      <c r="BH1037" s="169"/>
    </row>
    <row r="1038" spans="1:60" s="172" customFormat="1" x14ac:dyDescent="0.25">
      <c r="A1038" s="164"/>
      <c r="B1038" s="165"/>
      <c r="C1038" s="144">
        <f t="shared" si="190"/>
        <v>1</v>
      </c>
      <c r="D1038" s="166">
        <f t="shared" si="191"/>
        <v>1</v>
      </c>
      <c r="E1038" s="167">
        <f t="shared" si="192"/>
        <v>15</v>
      </c>
      <c r="F1038" s="167">
        <v>5</v>
      </c>
      <c r="G1038" s="168">
        <v>44066</v>
      </c>
      <c r="H1038" s="169"/>
      <c r="I1038" s="170">
        <v>6</v>
      </c>
      <c r="J1038" s="171">
        <v>44065</v>
      </c>
      <c r="K1038" s="167">
        <v>5</v>
      </c>
      <c r="L1038" s="169"/>
      <c r="M1038" s="170">
        <v>8</v>
      </c>
      <c r="N1038" s="171">
        <v>44064</v>
      </c>
      <c r="O1038" s="167">
        <v>5</v>
      </c>
      <c r="P1038" s="169"/>
      <c r="Q1038" s="170">
        <v>8</v>
      </c>
      <c r="R1038" s="171">
        <v>44063</v>
      </c>
      <c r="S1038" s="167">
        <v>5</v>
      </c>
      <c r="T1038" s="169"/>
      <c r="U1038" s="170"/>
      <c r="V1038" s="171"/>
      <c r="W1038" s="167"/>
      <c r="X1038" s="169"/>
      <c r="Y1038" s="170"/>
      <c r="Z1038" s="171"/>
      <c r="AA1038" s="167"/>
      <c r="AB1038" s="169"/>
      <c r="AC1038" s="170"/>
      <c r="AD1038" s="171"/>
      <c r="AE1038" s="167"/>
      <c r="AF1038" s="169"/>
      <c r="AG1038" s="170"/>
      <c r="AH1038" s="171"/>
      <c r="AI1038" s="167"/>
      <c r="AJ1038" s="169"/>
      <c r="AK1038" s="170"/>
      <c r="AL1038" s="171"/>
      <c r="AM1038" s="167"/>
      <c r="AN1038" s="169"/>
      <c r="AO1038" s="170"/>
      <c r="AP1038" s="171"/>
      <c r="AQ1038" s="167"/>
      <c r="AR1038" s="169"/>
      <c r="AS1038" s="170"/>
      <c r="AT1038" s="171"/>
      <c r="AU1038" s="167"/>
      <c r="AV1038" s="169"/>
      <c r="AW1038" s="170"/>
      <c r="AX1038" s="171"/>
      <c r="AY1038" s="167"/>
      <c r="AZ1038" s="169"/>
      <c r="BA1038" s="170"/>
      <c r="BB1038" s="171"/>
      <c r="BC1038" s="167"/>
      <c r="BD1038" s="169"/>
      <c r="BE1038" s="170"/>
      <c r="BF1038" s="171"/>
      <c r="BG1038" s="167"/>
      <c r="BH1038" s="169"/>
    </row>
    <row r="1039" spans="1:60" s="172" customFormat="1" x14ac:dyDescent="0.25">
      <c r="A1039" s="164">
        <v>44066</v>
      </c>
      <c r="B1039" s="165">
        <v>0.66666666666666663</v>
      </c>
      <c r="C1039" s="144">
        <f t="shared" si="190"/>
        <v>3</v>
      </c>
      <c r="D1039" s="166">
        <f t="shared" si="191"/>
        <v>3</v>
      </c>
      <c r="E1039" s="167">
        <f t="shared" si="192"/>
        <v>195</v>
      </c>
      <c r="F1039" s="167">
        <v>5</v>
      </c>
      <c r="G1039" s="168">
        <v>44066</v>
      </c>
      <c r="H1039" s="169"/>
      <c r="I1039" s="170">
        <v>6</v>
      </c>
      <c r="J1039" s="171">
        <v>44065</v>
      </c>
      <c r="K1039" s="167">
        <v>15</v>
      </c>
      <c r="L1039" s="169"/>
      <c r="M1039" s="170">
        <v>8</v>
      </c>
      <c r="N1039" s="171">
        <v>44064</v>
      </c>
      <c r="O1039" s="167">
        <v>15</v>
      </c>
      <c r="P1039" s="169"/>
      <c r="Q1039" s="170">
        <v>8</v>
      </c>
      <c r="R1039" s="171">
        <v>44063</v>
      </c>
      <c r="S1039" s="167">
        <v>15</v>
      </c>
      <c r="T1039" s="169"/>
      <c r="U1039" s="170">
        <v>8</v>
      </c>
      <c r="V1039" s="171">
        <v>44062</v>
      </c>
      <c r="W1039" s="167">
        <v>15</v>
      </c>
      <c r="X1039" s="169"/>
      <c r="Y1039" s="170">
        <v>5</v>
      </c>
      <c r="Z1039" s="171">
        <v>44061</v>
      </c>
      <c r="AA1039" s="167">
        <v>15</v>
      </c>
      <c r="AB1039" s="169"/>
      <c r="AC1039" s="170">
        <v>3</v>
      </c>
      <c r="AD1039" s="171">
        <v>44060</v>
      </c>
      <c r="AE1039" s="167">
        <v>15</v>
      </c>
      <c r="AF1039" s="169"/>
      <c r="AG1039" s="170">
        <v>1</v>
      </c>
      <c r="AH1039" s="171">
        <v>44059</v>
      </c>
      <c r="AI1039" s="167">
        <v>15</v>
      </c>
      <c r="AJ1039" s="169"/>
      <c r="AK1039" s="170">
        <v>1</v>
      </c>
      <c r="AL1039" s="171">
        <v>44058</v>
      </c>
      <c r="AM1039" s="167">
        <v>15</v>
      </c>
      <c r="AN1039" s="169"/>
      <c r="AO1039" s="170">
        <v>1</v>
      </c>
      <c r="AP1039" s="171">
        <v>44057</v>
      </c>
      <c r="AQ1039" s="167">
        <v>15</v>
      </c>
      <c r="AR1039" s="169"/>
      <c r="AS1039" s="170">
        <v>1</v>
      </c>
      <c r="AT1039" s="171">
        <v>44056</v>
      </c>
      <c r="AU1039" s="167">
        <v>15</v>
      </c>
      <c r="AV1039" s="169"/>
      <c r="AW1039" s="170">
        <v>1</v>
      </c>
      <c r="AX1039" s="171">
        <v>44055</v>
      </c>
      <c r="AY1039" s="167">
        <v>15</v>
      </c>
      <c r="AZ1039" s="169"/>
      <c r="BA1039" s="170">
        <v>1</v>
      </c>
      <c r="BB1039" s="171">
        <v>44054</v>
      </c>
      <c r="BC1039" s="167">
        <v>15</v>
      </c>
      <c r="BD1039" s="169"/>
      <c r="BE1039" s="170">
        <v>1</v>
      </c>
      <c r="BF1039" s="171">
        <v>44053</v>
      </c>
      <c r="BG1039" s="167">
        <v>15</v>
      </c>
      <c r="BH1039" s="169"/>
    </row>
    <row r="1040" spans="1:60" s="172" customFormat="1" x14ac:dyDescent="0.25">
      <c r="A1040" s="164">
        <v>44066</v>
      </c>
      <c r="B1040" s="165">
        <v>0.75</v>
      </c>
      <c r="C1040" s="144">
        <f t="shared" si="190"/>
        <v>3</v>
      </c>
      <c r="D1040" s="166">
        <f t="shared" si="191"/>
        <v>3</v>
      </c>
      <c r="E1040" s="167">
        <f t="shared" si="192"/>
        <v>195</v>
      </c>
      <c r="F1040" s="167">
        <v>5</v>
      </c>
      <c r="G1040" s="168">
        <v>44066</v>
      </c>
      <c r="H1040" s="169"/>
      <c r="I1040" s="170">
        <v>6</v>
      </c>
      <c r="J1040" s="171">
        <v>44065</v>
      </c>
      <c r="K1040" s="167">
        <v>15</v>
      </c>
      <c r="L1040" s="169"/>
      <c r="M1040" s="170">
        <v>8</v>
      </c>
      <c r="N1040" s="171">
        <v>44064</v>
      </c>
      <c r="O1040" s="167">
        <v>15</v>
      </c>
      <c r="P1040" s="169"/>
      <c r="Q1040" s="170">
        <v>8</v>
      </c>
      <c r="R1040" s="171">
        <v>44063</v>
      </c>
      <c r="S1040" s="167">
        <v>15</v>
      </c>
      <c r="T1040" s="169"/>
      <c r="U1040" s="170">
        <v>8</v>
      </c>
      <c r="V1040" s="171">
        <v>44062</v>
      </c>
      <c r="W1040" s="167">
        <v>15</v>
      </c>
      <c r="X1040" s="169"/>
      <c r="Y1040" s="170">
        <v>5</v>
      </c>
      <c r="Z1040" s="171">
        <v>44061</v>
      </c>
      <c r="AA1040" s="167">
        <v>15</v>
      </c>
      <c r="AB1040" s="169"/>
      <c r="AC1040" s="170">
        <v>3</v>
      </c>
      <c r="AD1040" s="171">
        <v>44060</v>
      </c>
      <c r="AE1040" s="167">
        <v>15</v>
      </c>
      <c r="AF1040" s="169"/>
      <c r="AG1040" s="170">
        <v>1</v>
      </c>
      <c r="AH1040" s="171">
        <v>44059</v>
      </c>
      <c r="AI1040" s="167">
        <v>15</v>
      </c>
      <c r="AJ1040" s="169"/>
      <c r="AK1040" s="170">
        <v>1</v>
      </c>
      <c r="AL1040" s="171">
        <v>44058</v>
      </c>
      <c r="AM1040" s="167">
        <v>15</v>
      </c>
      <c r="AN1040" s="169"/>
      <c r="AO1040" s="170">
        <v>1</v>
      </c>
      <c r="AP1040" s="171">
        <v>44057</v>
      </c>
      <c r="AQ1040" s="167">
        <v>15</v>
      </c>
      <c r="AR1040" s="169"/>
      <c r="AS1040" s="170">
        <v>1</v>
      </c>
      <c r="AT1040" s="171">
        <v>44056</v>
      </c>
      <c r="AU1040" s="167">
        <v>15</v>
      </c>
      <c r="AV1040" s="169"/>
      <c r="AW1040" s="170">
        <v>1</v>
      </c>
      <c r="AX1040" s="171">
        <v>44055</v>
      </c>
      <c r="AY1040" s="167">
        <v>15</v>
      </c>
      <c r="AZ1040" s="169"/>
      <c r="BA1040" s="170">
        <v>1</v>
      </c>
      <c r="BB1040" s="171">
        <v>44054</v>
      </c>
      <c r="BC1040" s="167">
        <v>15</v>
      </c>
      <c r="BD1040" s="169"/>
      <c r="BE1040" s="170">
        <v>1</v>
      </c>
      <c r="BF1040" s="171">
        <v>44053</v>
      </c>
      <c r="BG1040" s="167">
        <v>15</v>
      </c>
      <c r="BH1040" s="169"/>
    </row>
    <row r="1041" spans="1:60" s="172" customFormat="1" x14ac:dyDescent="0.25">
      <c r="A1041" s="164"/>
      <c r="B1041" s="165"/>
      <c r="C1041" s="144">
        <f t="shared" si="190"/>
        <v>1</v>
      </c>
      <c r="D1041" s="166">
        <f t="shared" si="191"/>
        <v>1</v>
      </c>
      <c r="E1041" s="167">
        <f t="shared" si="192"/>
        <v>60</v>
      </c>
      <c r="F1041" s="167">
        <v>5</v>
      </c>
      <c r="G1041" s="168">
        <v>44066</v>
      </c>
      <c r="H1041" s="169"/>
      <c r="I1041" s="170">
        <v>6</v>
      </c>
      <c r="J1041" s="171">
        <v>44065</v>
      </c>
      <c r="K1041" s="167">
        <v>5</v>
      </c>
      <c r="L1041" s="169"/>
      <c r="M1041" s="170">
        <v>8</v>
      </c>
      <c r="N1041" s="171">
        <v>44064</v>
      </c>
      <c r="O1041" s="167">
        <v>5</v>
      </c>
      <c r="P1041" s="169"/>
      <c r="Q1041" s="170">
        <v>8</v>
      </c>
      <c r="R1041" s="171">
        <v>44063</v>
      </c>
      <c r="S1041" s="167">
        <v>5</v>
      </c>
      <c r="T1041" s="169"/>
      <c r="U1041" s="170">
        <v>8</v>
      </c>
      <c r="V1041" s="171">
        <v>44062</v>
      </c>
      <c r="W1041" s="167">
        <v>5</v>
      </c>
      <c r="X1041" s="169"/>
      <c r="Y1041" s="170">
        <v>5</v>
      </c>
      <c r="Z1041" s="171">
        <v>44061</v>
      </c>
      <c r="AA1041" s="167">
        <v>5</v>
      </c>
      <c r="AB1041" s="169"/>
      <c r="AC1041" s="170"/>
      <c r="AD1041" s="171"/>
      <c r="AE1041" s="167">
        <v>0</v>
      </c>
      <c r="AF1041" s="169"/>
      <c r="AG1041" s="170">
        <v>1</v>
      </c>
      <c r="AH1041" s="171">
        <v>44059</v>
      </c>
      <c r="AI1041" s="167">
        <v>5</v>
      </c>
      <c r="AJ1041" s="169"/>
      <c r="AK1041" s="170">
        <v>1</v>
      </c>
      <c r="AL1041" s="171">
        <v>44058</v>
      </c>
      <c r="AM1041" s="167">
        <v>5</v>
      </c>
      <c r="AN1041" s="169"/>
      <c r="AO1041" s="170">
        <v>1</v>
      </c>
      <c r="AP1041" s="171">
        <v>44057</v>
      </c>
      <c r="AQ1041" s="167">
        <v>5</v>
      </c>
      <c r="AR1041" s="169"/>
      <c r="AS1041" s="170">
        <v>1</v>
      </c>
      <c r="AT1041" s="171">
        <v>44056</v>
      </c>
      <c r="AU1041" s="167">
        <v>5</v>
      </c>
      <c r="AV1041" s="169"/>
      <c r="AW1041" s="170">
        <v>1</v>
      </c>
      <c r="AX1041" s="171">
        <v>44055</v>
      </c>
      <c r="AY1041" s="167">
        <v>5</v>
      </c>
      <c r="AZ1041" s="169"/>
      <c r="BA1041" s="170">
        <v>1</v>
      </c>
      <c r="BB1041" s="171">
        <v>44054</v>
      </c>
      <c r="BC1041" s="167">
        <v>5</v>
      </c>
      <c r="BD1041" s="169"/>
      <c r="BE1041" s="170">
        <v>1</v>
      </c>
      <c r="BF1041" s="171">
        <v>44053</v>
      </c>
      <c r="BG1041" s="167">
        <v>5</v>
      </c>
      <c r="BH1041" s="169"/>
    </row>
    <row r="1042" spans="1:60" s="172" customFormat="1" ht="13.75" thickBot="1" x14ac:dyDescent="0.3">
      <c r="A1042" s="164"/>
      <c r="B1042" s="165"/>
      <c r="C1042" s="144">
        <f t="shared" si="190"/>
        <v>1</v>
      </c>
      <c r="D1042" s="166">
        <f t="shared" si="191"/>
        <v>1</v>
      </c>
      <c r="E1042" s="167">
        <f t="shared" si="192"/>
        <v>15</v>
      </c>
      <c r="F1042" s="167">
        <v>5</v>
      </c>
      <c r="G1042" s="168">
        <v>44066</v>
      </c>
      <c r="H1042" s="169"/>
      <c r="I1042" s="170">
        <v>6</v>
      </c>
      <c r="J1042" s="171">
        <v>44065</v>
      </c>
      <c r="K1042" s="167">
        <v>5</v>
      </c>
      <c r="L1042" s="169"/>
      <c r="M1042" s="170">
        <v>8</v>
      </c>
      <c r="N1042" s="171">
        <v>44064</v>
      </c>
      <c r="O1042" s="167">
        <v>5</v>
      </c>
      <c r="P1042" s="169"/>
      <c r="Q1042" s="170">
        <v>8</v>
      </c>
      <c r="R1042" s="171">
        <v>44063</v>
      </c>
      <c r="S1042" s="167">
        <v>5</v>
      </c>
      <c r="T1042" s="169"/>
      <c r="U1042" s="170"/>
      <c r="V1042" s="171"/>
      <c r="W1042" s="167"/>
      <c r="X1042" s="169"/>
      <c r="Y1042" s="170"/>
      <c r="Z1042" s="171"/>
      <c r="AA1042" s="167"/>
      <c r="AB1042" s="169"/>
      <c r="AC1042" s="170"/>
      <c r="AD1042" s="171"/>
      <c r="AE1042" s="167"/>
      <c r="AF1042" s="169"/>
      <c r="AG1042" s="170"/>
      <c r="AH1042" s="171"/>
      <c r="AI1042" s="167"/>
      <c r="AJ1042" s="169"/>
      <c r="AK1042" s="170"/>
      <c r="AL1042" s="171"/>
      <c r="AM1042" s="167"/>
      <c r="AN1042" s="169"/>
      <c r="AO1042" s="170"/>
      <c r="AP1042" s="171"/>
      <c r="AQ1042" s="167"/>
      <c r="AR1042" s="169"/>
      <c r="AS1042" s="170"/>
      <c r="AT1042" s="171"/>
      <c r="AU1042" s="167"/>
      <c r="AV1042" s="169"/>
      <c r="AW1042" s="170"/>
      <c r="AX1042" s="171"/>
      <c r="AY1042" s="167"/>
      <c r="AZ1042" s="169"/>
      <c r="BA1042" s="170"/>
      <c r="BB1042" s="171"/>
      <c r="BC1042" s="167"/>
      <c r="BD1042" s="169"/>
      <c r="BE1042" s="170"/>
      <c r="BF1042" s="171"/>
      <c r="BG1042" s="167"/>
      <c r="BH1042" s="169"/>
    </row>
    <row r="1043" spans="1:60" s="181" customFormat="1" x14ac:dyDescent="0.25">
      <c r="A1043" s="173">
        <v>44067</v>
      </c>
      <c r="B1043" s="174">
        <v>0.20833333333333334</v>
      </c>
      <c r="C1043" s="135">
        <f t="shared" ref="C1043:C1070" si="193">ABS(MAX(K1043,O1043,S1043,W1043,AA1043,AE1043,AI1043,AM1043,AQ1043,AU1043,AY1043,BC1043,BG1043)/F1043)</f>
        <v>1</v>
      </c>
      <c r="D1043" s="175">
        <f t="shared" ref="D1043:D1070" si="194">C1043</f>
        <v>1</v>
      </c>
      <c r="E1043" s="176">
        <f t="shared" ref="E1043:E1070" si="195">SUM(K1043,O1043,S1043,W1043,AA1043,AE1043,AI1043,AM1043,AQ1043,AU1043,AY1043,BC1043,BG1043)</f>
        <v>65</v>
      </c>
      <c r="F1043" s="176">
        <v>5</v>
      </c>
      <c r="G1043" s="177">
        <v>44066</v>
      </c>
      <c r="H1043" s="178"/>
      <c r="I1043" s="179">
        <v>6</v>
      </c>
      <c r="J1043" s="180">
        <v>44065</v>
      </c>
      <c r="K1043" s="176">
        <v>5</v>
      </c>
      <c r="L1043" s="178"/>
      <c r="M1043" s="179">
        <v>8</v>
      </c>
      <c r="N1043" s="180">
        <v>44064</v>
      </c>
      <c r="O1043" s="176">
        <v>5</v>
      </c>
      <c r="P1043" s="178"/>
      <c r="Q1043" s="179">
        <v>8</v>
      </c>
      <c r="R1043" s="180">
        <v>44063</v>
      </c>
      <c r="S1043" s="176">
        <v>5</v>
      </c>
      <c r="T1043" s="178"/>
      <c r="U1043" s="179">
        <v>8</v>
      </c>
      <c r="V1043" s="180">
        <v>44062</v>
      </c>
      <c r="W1043" s="176">
        <v>5</v>
      </c>
      <c r="X1043" s="178"/>
      <c r="Y1043" s="179">
        <v>5</v>
      </c>
      <c r="Z1043" s="180">
        <v>44061</v>
      </c>
      <c r="AA1043" s="176">
        <v>5</v>
      </c>
      <c r="AB1043" s="178"/>
      <c r="AC1043" s="179">
        <v>3</v>
      </c>
      <c r="AD1043" s="180">
        <v>44060</v>
      </c>
      <c r="AE1043" s="176">
        <v>5</v>
      </c>
      <c r="AF1043" s="178"/>
      <c r="AG1043" s="179">
        <v>1</v>
      </c>
      <c r="AH1043" s="180">
        <v>44059</v>
      </c>
      <c r="AI1043" s="176">
        <v>5</v>
      </c>
      <c r="AJ1043" s="178"/>
      <c r="AK1043" s="179">
        <v>1</v>
      </c>
      <c r="AL1043" s="180">
        <v>44058</v>
      </c>
      <c r="AM1043" s="176">
        <v>5</v>
      </c>
      <c r="AN1043" s="178"/>
      <c r="AO1043" s="179">
        <v>1</v>
      </c>
      <c r="AP1043" s="180">
        <v>44057</v>
      </c>
      <c r="AQ1043" s="176">
        <v>5</v>
      </c>
      <c r="AR1043" s="178"/>
      <c r="AS1043" s="179">
        <v>1</v>
      </c>
      <c r="AT1043" s="180">
        <v>44056</v>
      </c>
      <c r="AU1043" s="176">
        <v>5</v>
      </c>
      <c r="AV1043" s="178"/>
      <c r="AW1043" s="179">
        <v>1</v>
      </c>
      <c r="AX1043" s="180">
        <v>44055</v>
      </c>
      <c r="AY1043" s="176">
        <v>5</v>
      </c>
      <c r="AZ1043" s="178"/>
      <c r="BA1043" s="179">
        <v>1</v>
      </c>
      <c r="BB1043" s="180">
        <v>44054</v>
      </c>
      <c r="BC1043" s="176">
        <v>5</v>
      </c>
      <c r="BD1043" s="178"/>
      <c r="BE1043" s="179">
        <v>1</v>
      </c>
      <c r="BF1043" s="180">
        <v>44053</v>
      </c>
      <c r="BG1043" s="176">
        <v>5</v>
      </c>
      <c r="BH1043" s="178"/>
    </row>
    <row r="1044" spans="1:60" s="172" customFormat="1" x14ac:dyDescent="0.25">
      <c r="A1044" s="164"/>
      <c r="B1044" s="165"/>
      <c r="C1044" s="144">
        <f t="shared" si="193"/>
        <v>1</v>
      </c>
      <c r="D1044" s="166">
        <f t="shared" si="194"/>
        <v>1</v>
      </c>
      <c r="E1044" s="167">
        <f t="shared" si="195"/>
        <v>40</v>
      </c>
      <c r="F1044" s="196">
        <v>5</v>
      </c>
      <c r="G1044" s="168">
        <v>44066</v>
      </c>
      <c r="H1044" s="169"/>
      <c r="I1044" s="170">
        <v>6</v>
      </c>
      <c r="J1044" s="171">
        <v>44065</v>
      </c>
      <c r="K1044" s="167">
        <v>5</v>
      </c>
      <c r="L1044" s="169"/>
      <c r="M1044" s="170">
        <v>8</v>
      </c>
      <c r="N1044" s="171">
        <v>44064</v>
      </c>
      <c r="O1044" s="167">
        <v>5</v>
      </c>
      <c r="P1044" s="169"/>
      <c r="Q1044" s="170">
        <v>8</v>
      </c>
      <c r="R1044" s="171">
        <v>44063</v>
      </c>
      <c r="S1044" s="167">
        <v>5</v>
      </c>
      <c r="T1044" s="169"/>
      <c r="U1044" s="170">
        <v>8</v>
      </c>
      <c r="V1044" s="171">
        <v>44062</v>
      </c>
      <c r="W1044" s="167">
        <v>5</v>
      </c>
      <c r="X1044" s="169"/>
      <c r="Y1044" s="170">
        <v>5</v>
      </c>
      <c r="Z1044" s="171">
        <v>44061</v>
      </c>
      <c r="AA1044" s="167">
        <v>5</v>
      </c>
      <c r="AB1044" s="169"/>
      <c r="AC1044" s="170">
        <v>3</v>
      </c>
      <c r="AD1044" s="171">
        <v>44060</v>
      </c>
      <c r="AE1044" s="167">
        <v>5</v>
      </c>
      <c r="AF1044" s="169"/>
      <c r="AG1044" s="170">
        <v>1</v>
      </c>
      <c r="AH1044" s="171">
        <v>44059</v>
      </c>
      <c r="AI1044" s="167">
        <v>5</v>
      </c>
      <c r="AJ1044" s="169"/>
      <c r="AK1044" s="170">
        <v>1</v>
      </c>
      <c r="AL1044" s="171">
        <v>44058</v>
      </c>
      <c r="AM1044" s="167">
        <v>5</v>
      </c>
      <c r="AN1044" s="169"/>
      <c r="AO1044" s="170"/>
      <c r="AP1044" s="171"/>
      <c r="AQ1044" s="196">
        <v>0</v>
      </c>
      <c r="AR1044" s="169"/>
      <c r="AS1044" s="170"/>
      <c r="AT1044" s="171"/>
      <c r="AU1044" s="196">
        <v>0</v>
      </c>
      <c r="AV1044" s="169"/>
      <c r="AW1044" s="170"/>
      <c r="AX1044" s="171"/>
      <c r="AY1044" s="196">
        <v>0</v>
      </c>
      <c r="AZ1044" s="169"/>
      <c r="BA1044" s="170"/>
      <c r="BB1044" s="171"/>
      <c r="BC1044" s="196">
        <v>0</v>
      </c>
      <c r="BD1044" s="169"/>
      <c r="BE1044" s="170"/>
      <c r="BF1044" s="171"/>
      <c r="BG1044" s="196">
        <v>0</v>
      </c>
      <c r="BH1044" s="169"/>
    </row>
    <row r="1045" spans="1:60" s="172" customFormat="1" x14ac:dyDescent="0.25">
      <c r="A1045" s="164"/>
      <c r="B1045" s="165"/>
      <c r="C1045" s="144">
        <f t="shared" si="193"/>
        <v>1</v>
      </c>
      <c r="D1045" s="166">
        <f t="shared" si="194"/>
        <v>1</v>
      </c>
      <c r="E1045" s="167">
        <f t="shared" si="195"/>
        <v>65</v>
      </c>
      <c r="F1045" s="167">
        <v>5</v>
      </c>
      <c r="G1045" s="168">
        <v>44067</v>
      </c>
      <c r="H1045" s="169"/>
      <c r="I1045" s="170">
        <v>6</v>
      </c>
      <c r="J1045" s="171">
        <v>44066</v>
      </c>
      <c r="K1045" s="167">
        <v>5</v>
      </c>
      <c r="L1045" s="169"/>
      <c r="M1045" s="170">
        <v>8</v>
      </c>
      <c r="N1045" s="171">
        <v>44065</v>
      </c>
      <c r="O1045" s="167">
        <v>5</v>
      </c>
      <c r="P1045" s="169"/>
      <c r="Q1045" s="170">
        <v>8</v>
      </c>
      <c r="R1045" s="171">
        <v>44064</v>
      </c>
      <c r="S1045" s="167">
        <v>5</v>
      </c>
      <c r="T1045" s="169"/>
      <c r="U1045" s="170">
        <v>8</v>
      </c>
      <c r="V1045" s="171">
        <v>44063</v>
      </c>
      <c r="W1045" s="167">
        <v>5</v>
      </c>
      <c r="X1045" s="169"/>
      <c r="Y1045" s="170">
        <v>5</v>
      </c>
      <c r="Z1045" s="171">
        <v>44062</v>
      </c>
      <c r="AA1045" s="167">
        <v>5</v>
      </c>
      <c r="AB1045" s="169"/>
      <c r="AC1045" s="170">
        <v>3</v>
      </c>
      <c r="AD1045" s="171">
        <v>44061</v>
      </c>
      <c r="AE1045" s="167">
        <v>5</v>
      </c>
      <c r="AF1045" s="169"/>
      <c r="AG1045" s="170">
        <v>1</v>
      </c>
      <c r="AH1045" s="171">
        <v>44060</v>
      </c>
      <c r="AI1045" s="167">
        <v>5</v>
      </c>
      <c r="AJ1045" s="169"/>
      <c r="AK1045" s="170">
        <v>1</v>
      </c>
      <c r="AL1045" s="171">
        <v>44059</v>
      </c>
      <c r="AM1045" s="167">
        <v>5</v>
      </c>
      <c r="AN1045" s="169"/>
      <c r="AO1045" s="170">
        <v>1</v>
      </c>
      <c r="AP1045" s="171">
        <v>44058</v>
      </c>
      <c r="AQ1045" s="167">
        <v>5</v>
      </c>
      <c r="AR1045" s="169"/>
      <c r="AS1045" s="170">
        <v>1</v>
      </c>
      <c r="AT1045" s="171">
        <v>44057</v>
      </c>
      <c r="AU1045" s="167">
        <v>5</v>
      </c>
      <c r="AV1045" s="169"/>
      <c r="AW1045" s="170">
        <v>1</v>
      </c>
      <c r="AX1045" s="171">
        <v>44056</v>
      </c>
      <c r="AY1045" s="167">
        <v>5</v>
      </c>
      <c r="AZ1045" s="169"/>
      <c r="BA1045" s="170">
        <v>1</v>
      </c>
      <c r="BB1045" s="171">
        <v>44055</v>
      </c>
      <c r="BC1045" s="167">
        <v>5</v>
      </c>
      <c r="BD1045" s="169"/>
      <c r="BE1045" s="170">
        <v>1</v>
      </c>
      <c r="BF1045" s="171">
        <v>44054</v>
      </c>
      <c r="BG1045" s="167">
        <v>5</v>
      </c>
      <c r="BH1045" s="169"/>
    </row>
    <row r="1046" spans="1:60" s="172" customFormat="1" x14ac:dyDescent="0.25">
      <c r="A1046" s="164">
        <v>44067</v>
      </c>
      <c r="B1046" s="165">
        <v>0.33333333333333331</v>
      </c>
      <c r="C1046" s="144">
        <f t="shared" si="193"/>
        <v>1</v>
      </c>
      <c r="D1046" s="166">
        <f t="shared" si="194"/>
        <v>1</v>
      </c>
      <c r="E1046" s="167">
        <f t="shared" si="195"/>
        <v>60</v>
      </c>
      <c r="F1046" s="167">
        <v>5</v>
      </c>
      <c r="G1046" s="168">
        <v>44067</v>
      </c>
      <c r="H1046" s="169"/>
      <c r="I1046" s="170"/>
      <c r="J1046" s="171"/>
      <c r="K1046" s="167">
        <v>0</v>
      </c>
      <c r="L1046" s="169"/>
      <c r="M1046" s="170">
        <v>8</v>
      </c>
      <c r="N1046" s="171">
        <v>44065</v>
      </c>
      <c r="O1046" s="167">
        <v>5</v>
      </c>
      <c r="P1046" s="169"/>
      <c r="Q1046" s="170">
        <v>8</v>
      </c>
      <c r="R1046" s="171">
        <v>44064</v>
      </c>
      <c r="S1046" s="167">
        <v>5</v>
      </c>
      <c r="T1046" s="169"/>
      <c r="U1046" s="170">
        <v>8</v>
      </c>
      <c r="V1046" s="171">
        <v>44063</v>
      </c>
      <c r="W1046" s="167">
        <v>5</v>
      </c>
      <c r="X1046" s="169"/>
      <c r="Y1046" s="170">
        <v>5</v>
      </c>
      <c r="Z1046" s="171">
        <v>44062</v>
      </c>
      <c r="AA1046" s="167">
        <v>5</v>
      </c>
      <c r="AB1046" s="169"/>
      <c r="AC1046" s="170">
        <v>3</v>
      </c>
      <c r="AD1046" s="171">
        <v>44061</v>
      </c>
      <c r="AE1046" s="167">
        <v>5</v>
      </c>
      <c r="AF1046" s="169"/>
      <c r="AG1046" s="170">
        <v>1</v>
      </c>
      <c r="AH1046" s="171">
        <v>44060</v>
      </c>
      <c r="AI1046" s="167">
        <v>5</v>
      </c>
      <c r="AJ1046" s="169"/>
      <c r="AK1046" s="170">
        <v>1</v>
      </c>
      <c r="AL1046" s="171">
        <v>44059</v>
      </c>
      <c r="AM1046" s="167">
        <v>5</v>
      </c>
      <c r="AN1046" s="169"/>
      <c r="AO1046" s="170">
        <v>1</v>
      </c>
      <c r="AP1046" s="171">
        <v>44058</v>
      </c>
      <c r="AQ1046" s="167">
        <v>5</v>
      </c>
      <c r="AR1046" s="169"/>
      <c r="AS1046" s="170">
        <v>1</v>
      </c>
      <c r="AT1046" s="171">
        <v>44057</v>
      </c>
      <c r="AU1046" s="167">
        <v>5</v>
      </c>
      <c r="AV1046" s="169"/>
      <c r="AW1046" s="170">
        <v>1</v>
      </c>
      <c r="AX1046" s="171">
        <v>44056</v>
      </c>
      <c r="AY1046" s="167">
        <v>5</v>
      </c>
      <c r="AZ1046" s="169"/>
      <c r="BA1046" s="170">
        <v>1</v>
      </c>
      <c r="BB1046" s="171">
        <v>44055</v>
      </c>
      <c r="BC1046" s="167">
        <v>5</v>
      </c>
      <c r="BD1046" s="169"/>
      <c r="BE1046" s="170">
        <v>1</v>
      </c>
      <c r="BF1046" s="171">
        <v>44054</v>
      </c>
      <c r="BG1046" s="167">
        <v>5</v>
      </c>
      <c r="BH1046" s="169"/>
    </row>
    <row r="1047" spans="1:60" s="172" customFormat="1" x14ac:dyDescent="0.25">
      <c r="A1047" s="164"/>
      <c r="B1047" s="165"/>
      <c r="C1047" s="144">
        <f t="shared" si="193"/>
        <v>5</v>
      </c>
      <c r="D1047" s="166">
        <f t="shared" si="194"/>
        <v>5</v>
      </c>
      <c r="E1047" s="167">
        <f t="shared" si="195"/>
        <v>325</v>
      </c>
      <c r="F1047" s="167">
        <v>5</v>
      </c>
      <c r="G1047" s="168">
        <v>44067</v>
      </c>
      <c r="H1047" s="169"/>
      <c r="I1047" s="170">
        <v>6</v>
      </c>
      <c r="J1047" s="171">
        <v>44066</v>
      </c>
      <c r="K1047" s="167">
        <v>25</v>
      </c>
      <c r="L1047" s="169"/>
      <c r="M1047" s="170">
        <v>8</v>
      </c>
      <c r="N1047" s="171">
        <v>44065</v>
      </c>
      <c r="O1047" s="167">
        <v>25</v>
      </c>
      <c r="P1047" s="169"/>
      <c r="Q1047" s="170">
        <v>8</v>
      </c>
      <c r="R1047" s="171">
        <v>44064</v>
      </c>
      <c r="S1047" s="167">
        <v>25</v>
      </c>
      <c r="T1047" s="169"/>
      <c r="U1047" s="170">
        <v>8</v>
      </c>
      <c r="V1047" s="171">
        <v>44063</v>
      </c>
      <c r="W1047" s="167">
        <v>25</v>
      </c>
      <c r="X1047" s="169"/>
      <c r="Y1047" s="170">
        <v>5</v>
      </c>
      <c r="Z1047" s="171">
        <v>44062</v>
      </c>
      <c r="AA1047" s="167">
        <v>25</v>
      </c>
      <c r="AB1047" s="169"/>
      <c r="AC1047" s="170">
        <v>3</v>
      </c>
      <c r="AD1047" s="171">
        <v>44061</v>
      </c>
      <c r="AE1047" s="167">
        <v>25</v>
      </c>
      <c r="AF1047" s="169"/>
      <c r="AG1047" s="170">
        <v>1</v>
      </c>
      <c r="AH1047" s="171">
        <v>44060</v>
      </c>
      <c r="AI1047" s="167">
        <v>25</v>
      </c>
      <c r="AJ1047" s="169"/>
      <c r="AK1047" s="170">
        <v>1</v>
      </c>
      <c r="AL1047" s="171">
        <v>44059</v>
      </c>
      <c r="AM1047" s="167">
        <v>25</v>
      </c>
      <c r="AN1047" s="169"/>
      <c r="AO1047" s="170">
        <v>1</v>
      </c>
      <c r="AP1047" s="171">
        <v>44058</v>
      </c>
      <c r="AQ1047" s="167">
        <v>25</v>
      </c>
      <c r="AR1047" s="169"/>
      <c r="AS1047" s="170">
        <v>1</v>
      </c>
      <c r="AT1047" s="171">
        <v>44057</v>
      </c>
      <c r="AU1047" s="167">
        <v>25</v>
      </c>
      <c r="AV1047" s="169"/>
      <c r="AW1047" s="170">
        <v>1</v>
      </c>
      <c r="AX1047" s="171">
        <v>44056</v>
      </c>
      <c r="AY1047" s="167">
        <v>25</v>
      </c>
      <c r="AZ1047" s="169"/>
      <c r="BA1047" s="170">
        <v>1</v>
      </c>
      <c r="BB1047" s="171">
        <v>44055</v>
      </c>
      <c r="BC1047" s="167">
        <v>25</v>
      </c>
      <c r="BD1047" s="169"/>
      <c r="BE1047" s="170">
        <v>1</v>
      </c>
      <c r="BF1047" s="171">
        <v>44054</v>
      </c>
      <c r="BG1047" s="167">
        <v>25</v>
      </c>
      <c r="BH1047" s="169"/>
    </row>
    <row r="1048" spans="1:60" s="172" customFormat="1" x14ac:dyDescent="0.25">
      <c r="A1048" s="164"/>
      <c r="B1048" s="165"/>
      <c r="C1048" s="144">
        <f t="shared" si="193"/>
        <v>1</v>
      </c>
      <c r="D1048" s="166">
        <f t="shared" si="194"/>
        <v>1</v>
      </c>
      <c r="E1048" s="167">
        <f t="shared" si="195"/>
        <v>45</v>
      </c>
      <c r="F1048" s="167">
        <v>5</v>
      </c>
      <c r="G1048" s="168">
        <v>44067</v>
      </c>
      <c r="H1048" s="169"/>
      <c r="I1048" s="170">
        <v>6</v>
      </c>
      <c r="J1048" s="171">
        <v>44066</v>
      </c>
      <c r="K1048" s="167">
        <v>5</v>
      </c>
      <c r="L1048" s="169"/>
      <c r="M1048" s="170">
        <v>8</v>
      </c>
      <c r="N1048" s="171">
        <v>44065</v>
      </c>
      <c r="O1048" s="167">
        <v>5</v>
      </c>
      <c r="P1048" s="169"/>
      <c r="Q1048" s="170">
        <v>8</v>
      </c>
      <c r="R1048" s="171">
        <v>44064</v>
      </c>
      <c r="S1048" s="167">
        <v>5</v>
      </c>
      <c r="T1048" s="169"/>
      <c r="U1048" s="170">
        <v>8</v>
      </c>
      <c r="V1048" s="171">
        <v>44063</v>
      </c>
      <c r="W1048" s="167">
        <v>5</v>
      </c>
      <c r="X1048" s="169"/>
      <c r="Y1048" s="170">
        <v>5</v>
      </c>
      <c r="Z1048" s="171">
        <v>44062</v>
      </c>
      <c r="AA1048" s="167">
        <v>5</v>
      </c>
      <c r="AB1048" s="169"/>
      <c r="AC1048" s="170">
        <v>3</v>
      </c>
      <c r="AD1048" s="171">
        <v>44061</v>
      </c>
      <c r="AE1048" s="167">
        <v>5</v>
      </c>
      <c r="AF1048" s="169"/>
      <c r="AG1048" s="170">
        <v>1</v>
      </c>
      <c r="AH1048" s="171">
        <v>44060</v>
      </c>
      <c r="AI1048" s="167">
        <v>5</v>
      </c>
      <c r="AJ1048" s="169"/>
      <c r="AK1048" s="170">
        <v>1</v>
      </c>
      <c r="AL1048" s="171">
        <v>44059</v>
      </c>
      <c r="AM1048" s="167">
        <v>5</v>
      </c>
      <c r="AN1048" s="169"/>
      <c r="AO1048" s="170">
        <v>1</v>
      </c>
      <c r="AP1048" s="171">
        <v>44058</v>
      </c>
      <c r="AQ1048" s="167">
        <v>5</v>
      </c>
      <c r="AR1048" s="169"/>
      <c r="AS1048" s="170"/>
      <c r="AT1048" s="171"/>
      <c r="AU1048" s="167"/>
      <c r="AV1048" s="169"/>
      <c r="AW1048" s="170"/>
      <c r="AX1048" s="171"/>
      <c r="AY1048" s="167"/>
      <c r="AZ1048" s="169"/>
      <c r="BA1048" s="170"/>
      <c r="BB1048" s="171"/>
      <c r="BC1048" s="167"/>
      <c r="BD1048" s="169"/>
      <c r="BE1048" s="170"/>
      <c r="BF1048" s="171"/>
      <c r="BG1048" s="167"/>
      <c r="BH1048" s="169"/>
    </row>
    <row r="1049" spans="1:60" s="172" customFormat="1" x14ac:dyDescent="0.25">
      <c r="A1049" s="164"/>
      <c r="B1049" s="165"/>
      <c r="C1049" s="144">
        <f t="shared" si="193"/>
        <v>1</v>
      </c>
      <c r="D1049" s="166">
        <f t="shared" si="194"/>
        <v>1</v>
      </c>
      <c r="E1049" s="167">
        <f t="shared" si="195"/>
        <v>35</v>
      </c>
      <c r="F1049" s="167">
        <v>5</v>
      </c>
      <c r="G1049" s="168">
        <v>44067</v>
      </c>
      <c r="H1049" s="169"/>
      <c r="I1049" s="170">
        <v>6</v>
      </c>
      <c r="J1049" s="171">
        <v>44066</v>
      </c>
      <c r="K1049" s="167">
        <v>5</v>
      </c>
      <c r="L1049" s="169"/>
      <c r="M1049" s="170">
        <v>8</v>
      </c>
      <c r="N1049" s="171">
        <v>44065</v>
      </c>
      <c r="O1049" s="167">
        <v>5</v>
      </c>
      <c r="P1049" s="169"/>
      <c r="Q1049" s="170">
        <v>8</v>
      </c>
      <c r="R1049" s="171">
        <v>44064</v>
      </c>
      <c r="S1049" s="167">
        <v>5</v>
      </c>
      <c r="T1049" s="169"/>
      <c r="U1049" s="170">
        <v>8</v>
      </c>
      <c r="V1049" s="171">
        <v>44063</v>
      </c>
      <c r="W1049" s="167">
        <v>5</v>
      </c>
      <c r="X1049" s="169"/>
      <c r="Y1049" s="170">
        <v>5</v>
      </c>
      <c r="Z1049" s="171">
        <v>44062</v>
      </c>
      <c r="AA1049" s="167">
        <v>5</v>
      </c>
      <c r="AB1049" s="169"/>
      <c r="AC1049" s="170">
        <v>3</v>
      </c>
      <c r="AD1049" s="171">
        <v>44061</v>
      </c>
      <c r="AE1049" s="167">
        <v>5</v>
      </c>
      <c r="AF1049" s="169"/>
      <c r="AG1049" s="170">
        <v>1</v>
      </c>
      <c r="AH1049" s="171">
        <v>44060</v>
      </c>
      <c r="AI1049" s="167">
        <v>5</v>
      </c>
      <c r="AJ1049" s="169"/>
      <c r="AK1049" s="170"/>
      <c r="AL1049" s="171"/>
      <c r="AM1049" s="167"/>
      <c r="AN1049" s="169"/>
      <c r="AO1049" s="170"/>
      <c r="AP1049" s="171"/>
      <c r="AQ1049" s="167"/>
      <c r="AR1049" s="169"/>
      <c r="AS1049" s="170"/>
      <c r="AT1049" s="171"/>
      <c r="AU1049" s="167"/>
      <c r="AV1049" s="169"/>
      <c r="AW1049" s="170"/>
      <c r="AX1049" s="171"/>
      <c r="AY1049" s="167"/>
      <c r="AZ1049" s="169"/>
      <c r="BA1049" s="170"/>
      <c r="BB1049" s="171"/>
      <c r="BC1049" s="167"/>
      <c r="BD1049" s="169"/>
      <c r="BE1049" s="170"/>
      <c r="BF1049" s="171"/>
      <c r="BG1049" s="167"/>
      <c r="BH1049" s="169"/>
    </row>
    <row r="1050" spans="1:60" s="172" customFormat="1" x14ac:dyDescent="0.25">
      <c r="A1050" s="164"/>
      <c r="B1050" s="165"/>
      <c r="C1050" s="144">
        <f t="shared" si="193"/>
        <v>1</v>
      </c>
      <c r="D1050" s="166">
        <f t="shared" si="194"/>
        <v>1</v>
      </c>
      <c r="E1050" s="167">
        <f t="shared" si="195"/>
        <v>30</v>
      </c>
      <c r="F1050" s="167">
        <v>5</v>
      </c>
      <c r="G1050" s="168">
        <v>44067</v>
      </c>
      <c r="H1050" s="169"/>
      <c r="I1050" s="170">
        <v>6</v>
      </c>
      <c r="J1050" s="171">
        <v>44066</v>
      </c>
      <c r="K1050" s="167">
        <v>5</v>
      </c>
      <c r="L1050" s="169"/>
      <c r="M1050" s="170">
        <v>8</v>
      </c>
      <c r="N1050" s="171">
        <v>44065</v>
      </c>
      <c r="O1050" s="167">
        <v>5</v>
      </c>
      <c r="P1050" s="169"/>
      <c r="Q1050" s="170">
        <v>8</v>
      </c>
      <c r="R1050" s="171">
        <v>44064</v>
      </c>
      <c r="S1050" s="167">
        <v>5</v>
      </c>
      <c r="T1050" s="169"/>
      <c r="U1050" s="170">
        <v>8</v>
      </c>
      <c r="V1050" s="171">
        <v>44063</v>
      </c>
      <c r="W1050" s="167">
        <v>5</v>
      </c>
      <c r="X1050" s="169"/>
      <c r="Y1050" s="170">
        <v>5</v>
      </c>
      <c r="Z1050" s="171">
        <v>44062</v>
      </c>
      <c r="AA1050" s="167">
        <v>5</v>
      </c>
      <c r="AB1050" s="169"/>
      <c r="AC1050" s="170">
        <v>3</v>
      </c>
      <c r="AD1050" s="171">
        <v>44061</v>
      </c>
      <c r="AE1050" s="167">
        <v>5</v>
      </c>
      <c r="AF1050" s="169"/>
      <c r="AG1050" s="170"/>
      <c r="AH1050" s="171"/>
      <c r="AI1050" s="167"/>
      <c r="AJ1050" s="169"/>
      <c r="AK1050" s="170"/>
      <c r="AL1050" s="171"/>
      <c r="AM1050" s="167"/>
      <c r="AN1050" s="169"/>
      <c r="AO1050" s="170"/>
      <c r="AP1050" s="171"/>
      <c r="AQ1050" s="167"/>
      <c r="AR1050" s="169"/>
      <c r="AS1050" s="170"/>
      <c r="AT1050" s="171"/>
      <c r="AU1050" s="167"/>
      <c r="AV1050" s="169"/>
      <c r="AW1050" s="170"/>
      <c r="AX1050" s="171"/>
      <c r="AY1050" s="167"/>
      <c r="AZ1050" s="169"/>
      <c r="BA1050" s="170"/>
      <c r="BB1050" s="171"/>
      <c r="BC1050" s="167"/>
      <c r="BD1050" s="169"/>
      <c r="BE1050" s="170"/>
      <c r="BF1050" s="171"/>
      <c r="BG1050" s="167"/>
      <c r="BH1050" s="169"/>
    </row>
    <row r="1051" spans="1:60" s="172" customFormat="1" x14ac:dyDescent="0.25">
      <c r="A1051" s="164"/>
      <c r="B1051" s="165"/>
      <c r="C1051" s="144">
        <f t="shared" si="193"/>
        <v>2</v>
      </c>
      <c r="D1051" s="166">
        <f t="shared" si="194"/>
        <v>2</v>
      </c>
      <c r="E1051" s="167">
        <f t="shared" si="195"/>
        <v>30</v>
      </c>
      <c r="F1051" s="167">
        <v>5</v>
      </c>
      <c r="G1051" s="168">
        <v>44067</v>
      </c>
      <c r="H1051" s="169"/>
      <c r="I1051" s="170">
        <v>6</v>
      </c>
      <c r="J1051" s="171">
        <v>44066</v>
      </c>
      <c r="K1051" s="167">
        <v>10</v>
      </c>
      <c r="L1051" s="169"/>
      <c r="M1051" s="170">
        <v>8</v>
      </c>
      <c r="N1051" s="171">
        <v>44065</v>
      </c>
      <c r="O1051" s="167">
        <v>10</v>
      </c>
      <c r="P1051" s="169"/>
      <c r="Q1051" s="170">
        <v>8</v>
      </c>
      <c r="R1051" s="171">
        <v>44064</v>
      </c>
      <c r="S1051" s="167">
        <v>10</v>
      </c>
      <c r="T1051" s="169"/>
      <c r="U1051" s="170"/>
      <c r="V1051" s="171"/>
      <c r="W1051" s="167"/>
      <c r="X1051" s="169"/>
      <c r="Y1051" s="170"/>
      <c r="Z1051" s="171"/>
      <c r="AA1051" s="167"/>
      <c r="AB1051" s="169"/>
      <c r="AC1051" s="170"/>
      <c r="AD1051" s="171"/>
      <c r="AE1051" s="167"/>
      <c r="AF1051" s="169"/>
      <c r="AG1051" s="170"/>
      <c r="AH1051" s="171"/>
      <c r="AI1051" s="167"/>
      <c r="AJ1051" s="169"/>
      <c r="AK1051" s="170"/>
      <c r="AL1051" s="171"/>
      <c r="AM1051" s="167"/>
      <c r="AN1051" s="169"/>
      <c r="AO1051" s="170"/>
      <c r="AP1051" s="171"/>
      <c r="AQ1051" s="167"/>
      <c r="AR1051" s="169"/>
      <c r="AS1051" s="170"/>
      <c r="AT1051" s="171"/>
      <c r="AU1051" s="167"/>
      <c r="AV1051" s="169"/>
      <c r="AW1051" s="170"/>
      <c r="AX1051" s="171"/>
      <c r="AY1051" s="167"/>
      <c r="AZ1051" s="169"/>
      <c r="BA1051" s="170"/>
      <c r="BB1051" s="171"/>
      <c r="BC1051" s="167"/>
      <c r="BD1051" s="169"/>
      <c r="BE1051" s="170"/>
      <c r="BF1051" s="171"/>
      <c r="BG1051" s="167"/>
      <c r="BH1051" s="169"/>
    </row>
    <row r="1052" spans="1:60" s="172" customFormat="1" x14ac:dyDescent="0.25">
      <c r="A1052" s="164"/>
      <c r="B1052" s="165"/>
      <c r="C1052" s="144">
        <f t="shared" si="193"/>
        <v>1</v>
      </c>
      <c r="D1052" s="166">
        <f t="shared" si="194"/>
        <v>1</v>
      </c>
      <c r="E1052" s="167">
        <f t="shared" si="195"/>
        <v>5</v>
      </c>
      <c r="F1052" s="167">
        <v>5</v>
      </c>
      <c r="G1052" s="168">
        <v>44067</v>
      </c>
      <c r="H1052" s="169"/>
      <c r="I1052" s="170">
        <v>6</v>
      </c>
      <c r="J1052" s="171">
        <v>44066</v>
      </c>
      <c r="K1052" s="167">
        <v>5</v>
      </c>
      <c r="L1052" s="169"/>
      <c r="M1052" s="170"/>
      <c r="N1052" s="171"/>
      <c r="O1052" s="167"/>
      <c r="P1052" s="169"/>
      <c r="Q1052" s="170"/>
      <c r="R1052" s="171"/>
      <c r="S1052" s="167"/>
      <c r="T1052" s="169"/>
      <c r="U1052" s="170"/>
      <c r="V1052" s="171"/>
      <c r="W1052" s="167"/>
      <c r="X1052" s="169"/>
      <c r="Y1052" s="170"/>
      <c r="Z1052" s="171"/>
      <c r="AA1052" s="167"/>
      <c r="AB1052" s="169"/>
      <c r="AC1052" s="170"/>
      <c r="AD1052" s="171"/>
      <c r="AE1052" s="167"/>
      <c r="AF1052" s="169"/>
      <c r="AG1052" s="170"/>
      <c r="AH1052" s="171"/>
      <c r="AI1052" s="167"/>
      <c r="AJ1052" s="169"/>
      <c r="AK1052" s="170"/>
      <c r="AL1052" s="171"/>
      <c r="AM1052" s="167"/>
      <c r="AN1052" s="169"/>
      <c r="AO1052" s="170"/>
      <c r="AP1052" s="171"/>
      <c r="AQ1052" s="167"/>
      <c r="AR1052" s="169"/>
      <c r="AS1052" s="170"/>
      <c r="AT1052" s="171"/>
      <c r="AU1052" s="167"/>
      <c r="AV1052" s="169"/>
      <c r="AW1052" s="170"/>
      <c r="AX1052" s="171"/>
      <c r="AY1052" s="167"/>
      <c r="AZ1052" s="169"/>
      <c r="BA1052" s="170"/>
      <c r="BB1052" s="171"/>
      <c r="BC1052" s="167"/>
      <c r="BD1052" s="169"/>
      <c r="BE1052" s="170"/>
      <c r="BF1052" s="171"/>
      <c r="BG1052" s="167"/>
      <c r="BH1052" s="169"/>
    </row>
    <row r="1053" spans="1:60" s="172" customFormat="1" x14ac:dyDescent="0.25">
      <c r="A1053" s="164">
        <v>44067</v>
      </c>
      <c r="B1053" s="165">
        <v>0.375</v>
      </c>
      <c r="C1053" s="144">
        <f t="shared" si="193"/>
        <v>7</v>
      </c>
      <c r="D1053" s="166">
        <f t="shared" si="194"/>
        <v>7</v>
      </c>
      <c r="E1053" s="167">
        <f t="shared" si="195"/>
        <v>455</v>
      </c>
      <c r="F1053" s="167">
        <v>5</v>
      </c>
      <c r="G1053" s="168">
        <v>44067</v>
      </c>
      <c r="H1053" s="169"/>
      <c r="I1053" s="170">
        <v>6</v>
      </c>
      <c r="J1053" s="171">
        <v>44066</v>
      </c>
      <c r="K1053" s="167">
        <v>35</v>
      </c>
      <c r="L1053" s="169"/>
      <c r="M1053" s="170">
        <v>8</v>
      </c>
      <c r="N1053" s="171">
        <v>44065</v>
      </c>
      <c r="O1053" s="167">
        <v>35</v>
      </c>
      <c r="P1053" s="169"/>
      <c r="Q1053" s="170">
        <v>8</v>
      </c>
      <c r="R1053" s="171">
        <v>44064</v>
      </c>
      <c r="S1053" s="167">
        <v>35</v>
      </c>
      <c r="T1053" s="169"/>
      <c r="U1053" s="170">
        <v>8</v>
      </c>
      <c r="V1053" s="171">
        <v>44063</v>
      </c>
      <c r="W1053" s="167">
        <v>35</v>
      </c>
      <c r="X1053" s="169"/>
      <c r="Y1053" s="170">
        <v>5</v>
      </c>
      <c r="Z1053" s="171">
        <v>44062</v>
      </c>
      <c r="AA1053" s="167">
        <v>35</v>
      </c>
      <c r="AB1053" s="169"/>
      <c r="AC1053" s="170">
        <v>3</v>
      </c>
      <c r="AD1053" s="171">
        <v>44061</v>
      </c>
      <c r="AE1053" s="167">
        <v>35</v>
      </c>
      <c r="AF1053" s="169"/>
      <c r="AG1053" s="170">
        <v>1</v>
      </c>
      <c r="AH1053" s="171">
        <v>44060</v>
      </c>
      <c r="AI1053" s="167">
        <v>35</v>
      </c>
      <c r="AJ1053" s="169"/>
      <c r="AK1053" s="170">
        <v>1</v>
      </c>
      <c r="AL1053" s="171">
        <v>44059</v>
      </c>
      <c r="AM1053" s="167">
        <v>35</v>
      </c>
      <c r="AN1053" s="169"/>
      <c r="AO1053" s="170">
        <v>1</v>
      </c>
      <c r="AP1053" s="171">
        <v>44058</v>
      </c>
      <c r="AQ1053" s="167">
        <v>35</v>
      </c>
      <c r="AR1053" s="169"/>
      <c r="AS1053" s="170">
        <v>1</v>
      </c>
      <c r="AT1053" s="171">
        <v>44057</v>
      </c>
      <c r="AU1053" s="167">
        <v>35</v>
      </c>
      <c r="AV1053" s="169"/>
      <c r="AW1053" s="170">
        <v>1</v>
      </c>
      <c r="AX1053" s="171">
        <v>44056</v>
      </c>
      <c r="AY1053" s="167">
        <v>35</v>
      </c>
      <c r="AZ1053" s="169"/>
      <c r="BA1053" s="170">
        <v>1</v>
      </c>
      <c r="BB1053" s="171">
        <v>44055</v>
      </c>
      <c r="BC1053" s="167">
        <v>35</v>
      </c>
      <c r="BD1053" s="169"/>
      <c r="BE1053" s="170">
        <v>1</v>
      </c>
      <c r="BF1053" s="171">
        <v>44054</v>
      </c>
      <c r="BG1053" s="167">
        <v>35</v>
      </c>
      <c r="BH1053" s="169"/>
    </row>
    <row r="1054" spans="1:60" s="172" customFormat="1" x14ac:dyDescent="0.25">
      <c r="A1054" s="164"/>
      <c r="B1054" s="165"/>
      <c r="C1054" s="144">
        <f t="shared" si="193"/>
        <v>1</v>
      </c>
      <c r="D1054" s="166">
        <f t="shared" si="194"/>
        <v>1</v>
      </c>
      <c r="E1054" s="167">
        <f t="shared" si="195"/>
        <v>45</v>
      </c>
      <c r="F1054" s="167">
        <v>5</v>
      </c>
      <c r="G1054" s="168">
        <v>44067</v>
      </c>
      <c r="H1054" s="169"/>
      <c r="I1054" s="170"/>
      <c r="J1054" s="171"/>
      <c r="K1054" s="167">
        <v>0</v>
      </c>
      <c r="L1054" s="169"/>
      <c r="M1054" s="170"/>
      <c r="N1054" s="171"/>
      <c r="O1054" s="167">
        <v>0</v>
      </c>
      <c r="P1054" s="169"/>
      <c r="Q1054" s="170"/>
      <c r="R1054" s="171"/>
      <c r="S1054" s="167">
        <v>0</v>
      </c>
      <c r="T1054" s="169"/>
      <c r="U1054" s="170"/>
      <c r="V1054" s="171"/>
      <c r="W1054" s="167">
        <v>0</v>
      </c>
      <c r="X1054" s="169"/>
      <c r="Y1054" s="170">
        <v>5</v>
      </c>
      <c r="Z1054" s="171">
        <v>44062</v>
      </c>
      <c r="AA1054" s="167">
        <v>5</v>
      </c>
      <c r="AB1054" s="169"/>
      <c r="AC1054" s="170">
        <v>3</v>
      </c>
      <c r="AD1054" s="171">
        <v>44061</v>
      </c>
      <c r="AE1054" s="167">
        <v>5</v>
      </c>
      <c r="AF1054" s="169"/>
      <c r="AG1054" s="170">
        <v>1</v>
      </c>
      <c r="AH1054" s="171">
        <v>44060</v>
      </c>
      <c r="AI1054" s="167">
        <v>5</v>
      </c>
      <c r="AJ1054" s="169"/>
      <c r="AK1054" s="170">
        <v>1</v>
      </c>
      <c r="AL1054" s="171">
        <v>44059</v>
      </c>
      <c r="AM1054" s="167">
        <v>5</v>
      </c>
      <c r="AN1054" s="169"/>
      <c r="AO1054" s="170">
        <v>1</v>
      </c>
      <c r="AP1054" s="171">
        <v>44058</v>
      </c>
      <c r="AQ1054" s="167">
        <v>5</v>
      </c>
      <c r="AR1054" s="169"/>
      <c r="AS1054" s="170">
        <v>1</v>
      </c>
      <c r="AT1054" s="171">
        <v>44057</v>
      </c>
      <c r="AU1054" s="167">
        <v>5</v>
      </c>
      <c r="AV1054" s="169"/>
      <c r="AW1054" s="170">
        <v>1</v>
      </c>
      <c r="AX1054" s="171">
        <v>44056</v>
      </c>
      <c r="AY1054" s="167">
        <v>5</v>
      </c>
      <c r="AZ1054" s="169"/>
      <c r="BA1054" s="170">
        <v>1</v>
      </c>
      <c r="BB1054" s="171">
        <v>44055</v>
      </c>
      <c r="BC1054" s="167">
        <v>5</v>
      </c>
      <c r="BD1054" s="169"/>
      <c r="BE1054" s="170">
        <v>1</v>
      </c>
      <c r="BF1054" s="171">
        <v>44054</v>
      </c>
      <c r="BG1054" s="167">
        <v>5</v>
      </c>
      <c r="BH1054" s="169"/>
    </row>
    <row r="1055" spans="1:60" s="172" customFormat="1" x14ac:dyDescent="0.25">
      <c r="A1055" s="164"/>
      <c r="B1055" s="165"/>
      <c r="C1055" s="144">
        <f t="shared" si="193"/>
        <v>1</v>
      </c>
      <c r="D1055" s="166">
        <f t="shared" si="194"/>
        <v>1</v>
      </c>
      <c r="E1055" s="167">
        <f t="shared" si="195"/>
        <v>5</v>
      </c>
      <c r="F1055" s="167">
        <v>5</v>
      </c>
      <c r="G1055" s="168">
        <v>44067</v>
      </c>
      <c r="H1055" s="169"/>
      <c r="I1055" s="170"/>
      <c r="J1055" s="171"/>
      <c r="K1055" s="167">
        <v>0</v>
      </c>
      <c r="L1055" s="169"/>
      <c r="M1055" s="170"/>
      <c r="N1055" s="171"/>
      <c r="O1055" s="167">
        <v>0</v>
      </c>
      <c r="P1055" s="169"/>
      <c r="Q1055" s="170"/>
      <c r="R1055" s="171"/>
      <c r="S1055" s="167">
        <v>0</v>
      </c>
      <c r="T1055" s="169"/>
      <c r="U1055" s="170">
        <v>8</v>
      </c>
      <c r="V1055" s="171">
        <v>44063</v>
      </c>
      <c r="W1055" s="167">
        <v>5</v>
      </c>
      <c r="X1055" s="169"/>
      <c r="Y1055" s="170"/>
      <c r="Z1055" s="171"/>
      <c r="AA1055" s="167"/>
      <c r="AB1055" s="169"/>
      <c r="AC1055" s="170"/>
      <c r="AD1055" s="171"/>
      <c r="AE1055" s="167"/>
      <c r="AF1055" s="169"/>
      <c r="AG1055" s="170"/>
      <c r="AH1055" s="171"/>
      <c r="AI1055" s="167"/>
      <c r="AJ1055" s="169"/>
      <c r="AK1055" s="170"/>
      <c r="AL1055" s="171"/>
      <c r="AM1055" s="167"/>
      <c r="AN1055" s="169"/>
      <c r="AO1055" s="170"/>
      <c r="AP1055" s="171"/>
      <c r="AQ1055" s="167"/>
      <c r="AR1055" s="169"/>
      <c r="AS1055" s="170"/>
      <c r="AT1055" s="171"/>
      <c r="AU1055" s="167"/>
      <c r="AV1055" s="169"/>
      <c r="AW1055" s="170"/>
      <c r="AX1055" s="171"/>
      <c r="AY1055" s="167"/>
      <c r="AZ1055" s="169"/>
      <c r="BA1055" s="170"/>
      <c r="BB1055" s="171"/>
      <c r="BC1055" s="167"/>
      <c r="BD1055" s="169"/>
      <c r="BE1055" s="170"/>
      <c r="BF1055" s="171"/>
      <c r="BG1055" s="167"/>
      <c r="BH1055" s="169"/>
    </row>
    <row r="1056" spans="1:60" s="172" customFormat="1" x14ac:dyDescent="0.25">
      <c r="A1056" s="164"/>
      <c r="B1056" s="165"/>
      <c r="C1056" s="144">
        <f t="shared" si="193"/>
        <v>1</v>
      </c>
      <c r="D1056" s="166">
        <f t="shared" si="194"/>
        <v>1</v>
      </c>
      <c r="E1056" s="167">
        <f t="shared" si="195"/>
        <v>50</v>
      </c>
      <c r="F1056" s="167">
        <v>5</v>
      </c>
      <c r="G1056" s="168">
        <v>44067</v>
      </c>
      <c r="H1056" s="169"/>
      <c r="I1056" s="170">
        <v>6</v>
      </c>
      <c r="J1056" s="171">
        <v>44066</v>
      </c>
      <c r="K1056" s="167">
        <v>5</v>
      </c>
      <c r="L1056" s="169"/>
      <c r="M1056" s="170">
        <v>8</v>
      </c>
      <c r="N1056" s="171">
        <v>44065</v>
      </c>
      <c r="O1056" s="167">
        <v>5</v>
      </c>
      <c r="P1056" s="169"/>
      <c r="Q1056" s="170">
        <v>8</v>
      </c>
      <c r="R1056" s="171">
        <v>44064</v>
      </c>
      <c r="S1056" s="167">
        <v>5</v>
      </c>
      <c r="T1056" s="169"/>
      <c r="U1056" s="170"/>
      <c r="V1056" s="171"/>
      <c r="W1056" s="167">
        <v>0</v>
      </c>
      <c r="X1056" s="169"/>
      <c r="Y1056" s="170">
        <v>5</v>
      </c>
      <c r="Z1056" s="171">
        <v>44062</v>
      </c>
      <c r="AA1056" s="167">
        <v>5</v>
      </c>
      <c r="AB1056" s="169"/>
      <c r="AC1056" s="170">
        <v>3</v>
      </c>
      <c r="AD1056" s="171">
        <v>44061</v>
      </c>
      <c r="AE1056" s="167">
        <v>5</v>
      </c>
      <c r="AF1056" s="169"/>
      <c r="AG1056" s="170">
        <v>1</v>
      </c>
      <c r="AH1056" s="171">
        <v>44060</v>
      </c>
      <c r="AI1056" s="167">
        <v>5</v>
      </c>
      <c r="AJ1056" s="169"/>
      <c r="AK1056" s="170"/>
      <c r="AL1056" s="171"/>
      <c r="AM1056" s="167">
        <v>0</v>
      </c>
      <c r="AN1056" s="169"/>
      <c r="AO1056" s="170">
        <v>1</v>
      </c>
      <c r="AP1056" s="171">
        <v>44058</v>
      </c>
      <c r="AQ1056" s="167">
        <v>5</v>
      </c>
      <c r="AR1056" s="169"/>
      <c r="AS1056" s="170">
        <v>1</v>
      </c>
      <c r="AT1056" s="171">
        <v>44057</v>
      </c>
      <c r="AU1056" s="167">
        <v>5</v>
      </c>
      <c r="AV1056" s="169"/>
      <c r="AW1056" s="170">
        <v>1</v>
      </c>
      <c r="AX1056" s="171">
        <v>44056</v>
      </c>
      <c r="AY1056" s="167">
        <v>5</v>
      </c>
      <c r="AZ1056" s="169"/>
      <c r="BA1056" s="170">
        <v>1</v>
      </c>
      <c r="BB1056" s="171">
        <v>44055</v>
      </c>
      <c r="BC1056" s="167">
        <v>5</v>
      </c>
      <c r="BD1056" s="169"/>
      <c r="BE1056" s="170"/>
      <c r="BF1056" s="171"/>
      <c r="BG1056" s="167"/>
      <c r="BH1056" s="169"/>
    </row>
    <row r="1057" spans="1:60" s="172" customFormat="1" x14ac:dyDescent="0.25">
      <c r="A1057" s="164">
        <v>44067</v>
      </c>
      <c r="B1057" s="165">
        <v>0.45833333333333331</v>
      </c>
      <c r="C1057" s="144">
        <f t="shared" si="193"/>
        <v>2</v>
      </c>
      <c r="D1057" s="166">
        <f t="shared" si="194"/>
        <v>2</v>
      </c>
      <c r="E1057" s="167">
        <f t="shared" si="195"/>
        <v>130</v>
      </c>
      <c r="F1057" s="167">
        <v>5</v>
      </c>
      <c r="G1057" s="168">
        <v>44067</v>
      </c>
      <c r="H1057" s="169"/>
      <c r="I1057" s="170">
        <v>6</v>
      </c>
      <c r="J1057" s="171">
        <v>44066</v>
      </c>
      <c r="K1057" s="167">
        <v>10</v>
      </c>
      <c r="L1057" s="169"/>
      <c r="M1057" s="170">
        <v>8</v>
      </c>
      <c r="N1057" s="171">
        <v>44065</v>
      </c>
      <c r="O1057" s="167">
        <v>10</v>
      </c>
      <c r="P1057" s="169"/>
      <c r="Q1057" s="170">
        <v>8</v>
      </c>
      <c r="R1057" s="171">
        <v>44064</v>
      </c>
      <c r="S1057" s="167">
        <v>10</v>
      </c>
      <c r="T1057" s="169"/>
      <c r="U1057" s="170">
        <v>8</v>
      </c>
      <c r="V1057" s="171">
        <v>44063</v>
      </c>
      <c r="W1057" s="167">
        <v>10</v>
      </c>
      <c r="X1057" s="169"/>
      <c r="Y1057" s="170">
        <v>5</v>
      </c>
      <c r="Z1057" s="171">
        <v>44062</v>
      </c>
      <c r="AA1057" s="167">
        <v>10</v>
      </c>
      <c r="AB1057" s="169"/>
      <c r="AC1057" s="170">
        <v>3</v>
      </c>
      <c r="AD1057" s="171">
        <v>44061</v>
      </c>
      <c r="AE1057" s="167">
        <v>10</v>
      </c>
      <c r="AF1057" s="169"/>
      <c r="AG1057" s="170">
        <v>1</v>
      </c>
      <c r="AH1057" s="171">
        <v>44060</v>
      </c>
      <c r="AI1057" s="167">
        <v>10</v>
      </c>
      <c r="AJ1057" s="169"/>
      <c r="AK1057" s="170">
        <v>1</v>
      </c>
      <c r="AL1057" s="171">
        <v>44059</v>
      </c>
      <c r="AM1057" s="167">
        <v>10</v>
      </c>
      <c r="AN1057" s="169"/>
      <c r="AO1057" s="170">
        <v>1</v>
      </c>
      <c r="AP1057" s="171">
        <v>44058</v>
      </c>
      <c r="AQ1057" s="167">
        <v>10</v>
      </c>
      <c r="AR1057" s="169"/>
      <c r="AS1057" s="170">
        <v>1</v>
      </c>
      <c r="AT1057" s="171">
        <v>44057</v>
      </c>
      <c r="AU1057" s="167">
        <v>10</v>
      </c>
      <c r="AV1057" s="169"/>
      <c r="AW1057" s="170">
        <v>1</v>
      </c>
      <c r="AX1057" s="171">
        <v>44056</v>
      </c>
      <c r="AY1057" s="167">
        <v>10</v>
      </c>
      <c r="AZ1057" s="169"/>
      <c r="BA1057" s="170">
        <v>1</v>
      </c>
      <c r="BB1057" s="171">
        <v>44055</v>
      </c>
      <c r="BC1057" s="167">
        <v>10</v>
      </c>
      <c r="BD1057" s="169"/>
      <c r="BE1057" s="170">
        <v>1</v>
      </c>
      <c r="BF1057" s="171">
        <v>44054</v>
      </c>
      <c r="BG1057" s="167">
        <v>10</v>
      </c>
      <c r="BH1057" s="169"/>
    </row>
    <row r="1058" spans="1:60" s="172" customFormat="1" x14ac:dyDescent="0.25">
      <c r="A1058" s="164"/>
      <c r="B1058" s="165"/>
      <c r="C1058" s="144">
        <f t="shared" si="193"/>
        <v>1</v>
      </c>
      <c r="D1058" s="166">
        <f t="shared" si="194"/>
        <v>1</v>
      </c>
      <c r="E1058" s="167">
        <f t="shared" si="195"/>
        <v>40</v>
      </c>
      <c r="F1058" s="167">
        <v>5</v>
      </c>
      <c r="G1058" s="168">
        <v>44067</v>
      </c>
      <c r="H1058" s="169"/>
      <c r="I1058" s="170"/>
      <c r="J1058" s="171"/>
      <c r="K1058" s="167">
        <v>0</v>
      </c>
      <c r="L1058" s="169"/>
      <c r="M1058" s="170"/>
      <c r="N1058" s="171"/>
      <c r="O1058" s="167">
        <v>0</v>
      </c>
      <c r="P1058" s="169"/>
      <c r="Q1058" s="170"/>
      <c r="R1058" s="171"/>
      <c r="S1058" s="167">
        <v>0</v>
      </c>
      <c r="T1058" s="169"/>
      <c r="U1058" s="170"/>
      <c r="V1058" s="171"/>
      <c r="W1058" s="167">
        <v>0</v>
      </c>
      <c r="X1058" s="169"/>
      <c r="Y1058" s="170">
        <v>5</v>
      </c>
      <c r="Z1058" s="171">
        <v>44062</v>
      </c>
      <c r="AA1058" s="167">
        <v>5</v>
      </c>
      <c r="AB1058" s="169"/>
      <c r="AC1058" s="170">
        <v>3</v>
      </c>
      <c r="AD1058" s="171">
        <v>44061</v>
      </c>
      <c r="AE1058" s="167">
        <v>5</v>
      </c>
      <c r="AF1058" s="169"/>
      <c r="AG1058" s="170">
        <v>1</v>
      </c>
      <c r="AH1058" s="171">
        <v>44060</v>
      </c>
      <c r="AI1058" s="167">
        <v>5</v>
      </c>
      <c r="AJ1058" s="169"/>
      <c r="AK1058" s="170">
        <v>1</v>
      </c>
      <c r="AL1058" s="171">
        <v>44059</v>
      </c>
      <c r="AM1058" s="167">
        <v>5</v>
      </c>
      <c r="AN1058" s="169"/>
      <c r="AO1058" s="170"/>
      <c r="AP1058" s="171"/>
      <c r="AQ1058" s="167">
        <v>0</v>
      </c>
      <c r="AR1058" s="169"/>
      <c r="AS1058" s="170">
        <v>1</v>
      </c>
      <c r="AT1058" s="171">
        <v>44057</v>
      </c>
      <c r="AU1058" s="167">
        <v>5</v>
      </c>
      <c r="AV1058" s="169"/>
      <c r="AW1058" s="170">
        <v>1</v>
      </c>
      <c r="AX1058" s="171">
        <v>44056</v>
      </c>
      <c r="AY1058" s="167">
        <v>5</v>
      </c>
      <c r="AZ1058" s="169"/>
      <c r="BA1058" s="170">
        <v>1</v>
      </c>
      <c r="BB1058" s="171">
        <v>44055</v>
      </c>
      <c r="BC1058" s="167">
        <v>5</v>
      </c>
      <c r="BD1058" s="169"/>
      <c r="BE1058" s="170">
        <v>1</v>
      </c>
      <c r="BF1058" s="171">
        <v>44054</v>
      </c>
      <c r="BG1058" s="167">
        <v>5</v>
      </c>
      <c r="BH1058" s="169"/>
    </row>
    <row r="1059" spans="1:60" s="172" customFormat="1" x14ac:dyDescent="0.25">
      <c r="A1059" s="164"/>
      <c r="B1059" s="165"/>
      <c r="C1059" s="144">
        <f t="shared" si="193"/>
        <v>1</v>
      </c>
      <c r="D1059" s="166">
        <f t="shared" si="194"/>
        <v>1</v>
      </c>
      <c r="E1059" s="167">
        <f t="shared" si="195"/>
        <v>50</v>
      </c>
      <c r="F1059" s="167">
        <v>5</v>
      </c>
      <c r="G1059" s="168">
        <v>44067</v>
      </c>
      <c r="H1059" s="169"/>
      <c r="I1059" s="170">
        <v>6</v>
      </c>
      <c r="J1059" s="171">
        <v>44066</v>
      </c>
      <c r="K1059" s="167">
        <v>5</v>
      </c>
      <c r="L1059" s="169"/>
      <c r="M1059" s="170">
        <v>8</v>
      </c>
      <c r="N1059" s="171">
        <v>44065</v>
      </c>
      <c r="O1059" s="167">
        <v>5</v>
      </c>
      <c r="P1059" s="169"/>
      <c r="Q1059" s="170">
        <v>8</v>
      </c>
      <c r="R1059" s="171">
        <v>44064</v>
      </c>
      <c r="S1059" s="167">
        <v>5</v>
      </c>
      <c r="T1059" s="169"/>
      <c r="U1059" s="170">
        <v>8</v>
      </c>
      <c r="V1059" s="171">
        <v>44063</v>
      </c>
      <c r="W1059" s="167">
        <v>5</v>
      </c>
      <c r="X1059" s="169"/>
      <c r="Y1059" s="170">
        <v>5</v>
      </c>
      <c r="Z1059" s="171">
        <v>44062</v>
      </c>
      <c r="AA1059" s="167">
        <v>5</v>
      </c>
      <c r="AB1059" s="169"/>
      <c r="AC1059" s="170">
        <v>3</v>
      </c>
      <c r="AD1059" s="171">
        <v>44061</v>
      </c>
      <c r="AE1059" s="167">
        <v>5</v>
      </c>
      <c r="AF1059" s="169"/>
      <c r="AG1059" s="170">
        <v>1</v>
      </c>
      <c r="AH1059" s="171">
        <v>44060</v>
      </c>
      <c r="AI1059" s="167">
        <v>5</v>
      </c>
      <c r="AJ1059" s="169"/>
      <c r="AK1059" s="170">
        <v>1</v>
      </c>
      <c r="AL1059" s="171">
        <v>44059</v>
      </c>
      <c r="AM1059" s="167">
        <v>5</v>
      </c>
      <c r="AN1059" s="169"/>
      <c r="AO1059" s="170">
        <v>1</v>
      </c>
      <c r="AP1059" s="171">
        <v>44058</v>
      </c>
      <c r="AQ1059" s="167">
        <v>5</v>
      </c>
      <c r="AR1059" s="169"/>
      <c r="AS1059" s="170">
        <v>1</v>
      </c>
      <c r="AT1059" s="171">
        <v>44057</v>
      </c>
      <c r="AU1059" s="167">
        <v>5</v>
      </c>
      <c r="AV1059" s="169"/>
      <c r="AW1059" s="170"/>
      <c r="AX1059" s="171"/>
      <c r="AY1059" s="167"/>
      <c r="AZ1059" s="169"/>
      <c r="BA1059" s="170"/>
      <c r="BB1059" s="171"/>
      <c r="BC1059" s="167"/>
      <c r="BD1059" s="169"/>
      <c r="BE1059" s="170"/>
      <c r="BF1059" s="171"/>
      <c r="BG1059" s="167"/>
      <c r="BH1059" s="169"/>
    </row>
    <row r="1060" spans="1:60" s="172" customFormat="1" x14ac:dyDescent="0.25">
      <c r="A1060" s="164"/>
      <c r="B1060" s="165"/>
      <c r="C1060" s="144">
        <f t="shared" si="193"/>
        <v>1</v>
      </c>
      <c r="D1060" s="166">
        <f t="shared" si="194"/>
        <v>1</v>
      </c>
      <c r="E1060" s="167">
        <f t="shared" si="195"/>
        <v>40</v>
      </c>
      <c r="F1060" s="167">
        <v>5</v>
      </c>
      <c r="G1060" s="168">
        <v>44067</v>
      </c>
      <c r="H1060" s="169"/>
      <c r="I1060" s="170">
        <v>6</v>
      </c>
      <c r="J1060" s="171">
        <v>44066</v>
      </c>
      <c r="K1060" s="167">
        <v>5</v>
      </c>
      <c r="L1060" s="169"/>
      <c r="M1060" s="170">
        <v>8</v>
      </c>
      <c r="N1060" s="171">
        <v>44065</v>
      </c>
      <c r="O1060" s="167">
        <v>5</v>
      </c>
      <c r="P1060" s="169"/>
      <c r="Q1060" s="170">
        <v>8</v>
      </c>
      <c r="R1060" s="171">
        <v>44064</v>
      </c>
      <c r="S1060" s="167">
        <v>5</v>
      </c>
      <c r="T1060" s="169"/>
      <c r="U1060" s="170">
        <v>8</v>
      </c>
      <c r="V1060" s="171">
        <v>44063</v>
      </c>
      <c r="W1060" s="167">
        <v>5</v>
      </c>
      <c r="X1060" s="169"/>
      <c r="Y1060" s="170">
        <v>5</v>
      </c>
      <c r="Z1060" s="171">
        <v>44062</v>
      </c>
      <c r="AA1060" s="167">
        <v>5</v>
      </c>
      <c r="AB1060" s="169"/>
      <c r="AC1060" s="170">
        <v>3</v>
      </c>
      <c r="AD1060" s="171">
        <v>44061</v>
      </c>
      <c r="AE1060" s="167">
        <v>5</v>
      </c>
      <c r="AF1060" s="169"/>
      <c r="AG1060" s="170">
        <v>1</v>
      </c>
      <c r="AH1060" s="171">
        <v>44060</v>
      </c>
      <c r="AI1060" s="167">
        <v>5</v>
      </c>
      <c r="AJ1060" s="169"/>
      <c r="AK1060" s="170">
        <v>1</v>
      </c>
      <c r="AL1060" s="171">
        <v>44059</v>
      </c>
      <c r="AM1060" s="167">
        <v>5</v>
      </c>
      <c r="AN1060" s="169"/>
      <c r="AO1060" s="170"/>
      <c r="AP1060" s="171"/>
      <c r="AQ1060" s="167"/>
      <c r="AR1060" s="169"/>
      <c r="AS1060" s="170"/>
      <c r="AT1060" s="171"/>
      <c r="AU1060" s="167"/>
      <c r="AV1060" s="169"/>
      <c r="AW1060" s="170"/>
      <c r="AX1060" s="171"/>
      <c r="AY1060" s="167"/>
      <c r="AZ1060" s="169"/>
      <c r="BA1060" s="170"/>
      <c r="BB1060" s="171"/>
      <c r="BC1060" s="167"/>
      <c r="BD1060" s="169"/>
      <c r="BE1060" s="170"/>
      <c r="BF1060" s="171"/>
      <c r="BG1060" s="167"/>
      <c r="BH1060" s="169"/>
    </row>
    <row r="1061" spans="1:60" s="172" customFormat="1" x14ac:dyDescent="0.25">
      <c r="A1061" s="164"/>
      <c r="B1061" s="165"/>
      <c r="C1061" s="144">
        <f t="shared" si="193"/>
        <v>1</v>
      </c>
      <c r="D1061" s="166">
        <f t="shared" si="194"/>
        <v>1</v>
      </c>
      <c r="E1061" s="167">
        <f t="shared" si="195"/>
        <v>15</v>
      </c>
      <c r="F1061" s="167">
        <v>5</v>
      </c>
      <c r="G1061" s="168">
        <v>44067</v>
      </c>
      <c r="H1061" s="169"/>
      <c r="I1061" s="170">
        <v>6</v>
      </c>
      <c r="J1061" s="171">
        <v>44066</v>
      </c>
      <c r="K1061" s="167">
        <v>5</v>
      </c>
      <c r="L1061" s="169"/>
      <c r="M1061" s="170">
        <v>8</v>
      </c>
      <c r="N1061" s="171">
        <v>44065</v>
      </c>
      <c r="O1061" s="167">
        <v>5</v>
      </c>
      <c r="P1061" s="169"/>
      <c r="Q1061" s="170">
        <v>8</v>
      </c>
      <c r="R1061" s="171">
        <v>44064</v>
      </c>
      <c r="S1061" s="167">
        <v>5</v>
      </c>
      <c r="T1061" s="169"/>
      <c r="U1061" s="170"/>
      <c r="V1061" s="171"/>
      <c r="W1061" s="167"/>
      <c r="X1061" s="169"/>
      <c r="Y1061" s="170"/>
      <c r="Z1061" s="171"/>
      <c r="AA1061" s="167"/>
      <c r="AB1061" s="169"/>
      <c r="AC1061" s="170"/>
      <c r="AD1061" s="171"/>
      <c r="AE1061" s="167"/>
      <c r="AF1061" s="169"/>
      <c r="AG1061" s="170"/>
      <c r="AH1061" s="171"/>
      <c r="AI1061" s="167"/>
      <c r="AJ1061" s="169"/>
      <c r="AK1061" s="170"/>
      <c r="AL1061" s="171"/>
      <c r="AM1061" s="167"/>
      <c r="AN1061" s="169"/>
      <c r="AO1061" s="170"/>
      <c r="AP1061" s="171"/>
      <c r="AQ1061" s="167"/>
      <c r="AR1061" s="169"/>
      <c r="AS1061" s="170"/>
      <c r="AT1061" s="171"/>
      <c r="AU1061" s="167"/>
      <c r="AV1061" s="169"/>
      <c r="AW1061" s="170"/>
      <c r="AX1061" s="171"/>
      <c r="AY1061" s="167"/>
      <c r="AZ1061" s="169"/>
      <c r="BA1061" s="170"/>
      <c r="BB1061" s="171"/>
      <c r="BC1061" s="167"/>
      <c r="BD1061" s="169"/>
      <c r="BE1061" s="170"/>
      <c r="BF1061" s="171"/>
      <c r="BG1061" s="167"/>
      <c r="BH1061" s="169"/>
    </row>
    <row r="1062" spans="1:60" s="172" customFormat="1" x14ac:dyDescent="0.25">
      <c r="A1062" s="164">
        <v>44067</v>
      </c>
      <c r="B1062" s="165">
        <v>0.5</v>
      </c>
      <c r="C1062" s="144">
        <f t="shared" si="193"/>
        <v>5</v>
      </c>
      <c r="D1062" s="166">
        <f t="shared" si="194"/>
        <v>5</v>
      </c>
      <c r="E1062" s="167">
        <f t="shared" si="195"/>
        <v>325</v>
      </c>
      <c r="F1062" s="167">
        <v>5</v>
      </c>
      <c r="G1062" s="168">
        <v>44067</v>
      </c>
      <c r="H1062" s="169"/>
      <c r="I1062" s="170">
        <v>6</v>
      </c>
      <c r="J1062" s="171">
        <v>44066</v>
      </c>
      <c r="K1062" s="167">
        <v>25</v>
      </c>
      <c r="L1062" s="169"/>
      <c r="M1062" s="170">
        <v>8</v>
      </c>
      <c r="N1062" s="171">
        <v>44065</v>
      </c>
      <c r="O1062" s="167">
        <v>25</v>
      </c>
      <c r="P1062" s="169"/>
      <c r="Q1062" s="170">
        <v>8</v>
      </c>
      <c r="R1062" s="171">
        <v>44064</v>
      </c>
      <c r="S1062" s="167">
        <v>25</v>
      </c>
      <c r="T1062" s="169"/>
      <c r="U1062" s="170">
        <v>8</v>
      </c>
      <c r="V1062" s="171">
        <v>44063</v>
      </c>
      <c r="W1062" s="167">
        <v>25</v>
      </c>
      <c r="X1062" s="169"/>
      <c r="Y1062" s="170">
        <v>5</v>
      </c>
      <c r="Z1062" s="171">
        <v>44062</v>
      </c>
      <c r="AA1062" s="167">
        <v>25</v>
      </c>
      <c r="AB1062" s="169"/>
      <c r="AC1062" s="170">
        <v>3</v>
      </c>
      <c r="AD1062" s="171">
        <v>44061</v>
      </c>
      <c r="AE1062" s="167">
        <v>25</v>
      </c>
      <c r="AF1062" s="169"/>
      <c r="AG1062" s="170">
        <v>1</v>
      </c>
      <c r="AH1062" s="171">
        <v>44060</v>
      </c>
      <c r="AI1062" s="167">
        <v>25</v>
      </c>
      <c r="AJ1062" s="169"/>
      <c r="AK1062" s="170">
        <v>1</v>
      </c>
      <c r="AL1062" s="171">
        <v>44059</v>
      </c>
      <c r="AM1062" s="167">
        <v>25</v>
      </c>
      <c r="AN1062" s="169"/>
      <c r="AO1062" s="170">
        <v>1</v>
      </c>
      <c r="AP1062" s="171">
        <v>44058</v>
      </c>
      <c r="AQ1062" s="167">
        <v>25</v>
      </c>
      <c r="AR1062" s="169"/>
      <c r="AS1062" s="170">
        <v>1</v>
      </c>
      <c r="AT1062" s="171">
        <v>44057</v>
      </c>
      <c r="AU1062" s="167">
        <v>25</v>
      </c>
      <c r="AV1062" s="169"/>
      <c r="AW1062" s="170">
        <v>1</v>
      </c>
      <c r="AX1062" s="171">
        <v>44056</v>
      </c>
      <c r="AY1062" s="167">
        <v>25</v>
      </c>
      <c r="AZ1062" s="169"/>
      <c r="BA1062" s="170">
        <v>1</v>
      </c>
      <c r="BB1062" s="171">
        <v>44055</v>
      </c>
      <c r="BC1062" s="167">
        <v>25</v>
      </c>
      <c r="BD1062" s="169"/>
      <c r="BE1062" s="170">
        <v>1</v>
      </c>
      <c r="BF1062" s="171">
        <v>44054</v>
      </c>
      <c r="BG1062" s="167">
        <v>25</v>
      </c>
      <c r="BH1062" s="169"/>
    </row>
    <row r="1063" spans="1:60" s="172" customFormat="1" x14ac:dyDescent="0.25">
      <c r="A1063" s="164"/>
      <c r="B1063" s="165"/>
      <c r="C1063" s="144">
        <f t="shared" si="193"/>
        <v>1</v>
      </c>
      <c r="D1063" s="166">
        <f t="shared" si="194"/>
        <v>1</v>
      </c>
      <c r="E1063" s="167">
        <f t="shared" si="195"/>
        <v>20</v>
      </c>
      <c r="F1063" s="167">
        <v>5</v>
      </c>
      <c r="G1063" s="168">
        <v>44067</v>
      </c>
      <c r="H1063" s="169"/>
      <c r="I1063" s="170">
        <v>6</v>
      </c>
      <c r="J1063" s="171">
        <v>44066</v>
      </c>
      <c r="K1063" s="167">
        <v>5</v>
      </c>
      <c r="L1063" s="169"/>
      <c r="M1063" s="170">
        <v>8</v>
      </c>
      <c r="N1063" s="171">
        <v>44065</v>
      </c>
      <c r="O1063" s="167">
        <v>5</v>
      </c>
      <c r="P1063" s="169"/>
      <c r="Q1063" s="170">
        <v>8</v>
      </c>
      <c r="R1063" s="171">
        <v>44064</v>
      </c>
      <c r="S1063" s="167">
        <v>5</v>
      </c>
      <c r="T1063" s="169"/>
      <c r="U1063" s="170">
        <v>8</v>
      </c>
      <c r="V1063" s="171">
        <v>44063</v>
      </c>
      <c r="W1063" s="167">
        <v>5</v>
      </c>
      <c r="X1063" s="169"/>
      <c r="Y1063" s="170"/>
      <c r="Z1063" s="171"/>
      <c r="AA1063" s="167"/>
      <c r="AB1063" s="169"/>
      <c r="AC1063" s="170"/>
      <c r="AD1063" s="171"/>
      <c r="AE1063" s="167"/>
      <c r="AF1063" s="169"/>
      <c r="AG1063" s="170"/>
      <c r="AH1063" s="171"/>
      <c r="AI1063" s="167"/>
      <c r="AJ1063" s="169"/>
      <c r="AK1063" s="170"/>
      <c r="AL1063" s="171"/>
      <c r="AM1063" s="167"/>
      <c r="AN1063" s="169"/>
      <c r="AO1063" s="170"/>
      <c r="AP1063" s="171"/>
      <c r="AQ1063" s="167"/>
      <c r="AR1063" s="169"/>
      <c r="AS1063" s="170"/>
      <c r="AT1063" s="171"/>
      <c r="AU1063" s="167"/>
      <c r="AV1063" s="169"/>
      <c r="AW1063" s="170"/>
      <c r="AX1063" s="171"/>
      <c r="AY1063" s="167"/>
      <c r="AZ1063" s="169"/>
      <c r="BA1063" s="170"/>
      <c r="BB1063" s="171"/>
      <c r="BC1063" s="167"/>
      <c r="BD1063" s="169"/>
      <c r="BE1063" s="170"/>
      <c r="BF1063" s="171"/>
      <c r="BG1063" s="167"/>
      <c r="BH1063" s="169"/>
    </row>
    <row r="1064" spans="1:60" s="172" customFormat="1" x14ac:dyDescent="0.25">
      <c r="A1064" s="164"/>
      <c r="B1064" s="165"/>
      <c r="C1064" s="144">
        <f t="shared" si="193"/>
        <v>1</v>
      </c>
      <c r="D1064" s="166">
        <f t="shared" si="194"/>
        <v>1</v>
      </c>
      <c r="E1064" s="167">
        <f t="shared" si="195"/>
        <v>60</v>
      </c>
      <c r="F1064" s="167">
        <v>5</v>
      </c>
      <c r="G1064" s="168">
        <v>44067</v>
      </c>
      <c r="H1064" s="169"/>
      <c r="I1064" s="170">
        <v>6</v>
      </c>
      <c r="J1064" s="171">
        <v>44066</v>
      </c>
      <c r="K1064" s="167">
        <v>5</v>
      </c>
      <c r="L1064" s="169"/>
      <c r="M1064" s="170">
        <v>8</v>
      </c>
      <c r="N1064" s="171">
        <v>44065</v>
      </c>
      <c r="O1064" s="167">
        <v>5</v>
      </c>
      <c r="P1064" s="169"/>
      <c r="Q1064" s="170">
        <v>8</v>
      </c>
      <c r="R1064" s="171">
        <v>44064</v>
      </c>
      <c r="S1064" s="167">
        <v>5</v>
      </c>
      <c r="T1064" s="169"/>
      <c r="U1064" s="170">
        <v>8</v>
      </c>
      <c r="V1064" s="171">
        <v>44063</v>
      </c>
      <c r="W1064" s="167">
        <v>5</v>
      </c>
      <c r="X1064" s="169"/>
      <c r="Y1064" s="170"/>
      <c r="Z1064" s="171"/>
      <c r="AA1064" s="167">
        <v>0</v>
      </c>
      <c r="AB1064" s="169"/>
      <c r="AC1064" s="170">
        <v>3</v>
      </c>
      <c r="AD1064" s="171">
        <v>44061</v>
      </c>
      <c r="AE1064" s="167">
        <v>5</v>
      </c>
      <c r="AF1064" s="169"/>
      <c r="AG1064" s="170">
        <v>1</v>
      </c>
      <c r="AH1064" s="171">
        <v>44060</v>
      </c>
      <c r="AI1064" s="167">
        <v>5</v>
      </c>
      <c r="AJ1064" s="169"/>
      <c r="AK1064" s="170">
        <v>1</v>
      </c>
      <c r="AL1064" s="171">
        <v>44059</v>
      </c>
      <c r="AM1064" s="167">
        <v>5</v>
      </c>
      <c r="AN1064" s="169"/>
      <c r="AO1064" s="170">
        <v>1</v>
      </c>
      <c r="AP1064" s="171">
        <v>44058</v>
      </c>
      <c r="AQ1064" s="167">
        <v>5</v>
      </c>
      <c r="AR1064" s="169"/>
      <c r="AS1064" s="170">
        <v>1</v>
      </c>
      <c r="AT1064" s="171">
        <v>44057</v>
      </c>
      <c r="AU1064" s="167">
        <v>5</v>
      </c>
      <c r="AV1064" s="169"/>
      <c r="AW1064" s="170">
        <v>1</v>
      </c>
      <c r="AX1064" s="171">
        <v>44056</v>
      </c>
      <c r="AY1064" s="167">
        <v>5</v>
      </c>
      <c r="AZ1064" s="169"/>
      <c r="BA1064" s="170">
        <v>1</v>
      </c>
      <c r="BB1064" s="171">
        <v>44055</v>
      </c>
      <c r="BC1064" s="167">
        <v>5</v>
      </c>
      <c r="BD1064" s="169"/>
      <c r="BE1064" s="170">
        <v>1</v>
      </c>
      <c r="BF1064" s="171">
        <v>44054</v>
      </c>
      <c r="BG1064" s="167">
        <v>5</v>
      </c>
      <c r="BH1064" s="169"/>
    </row>
    <row r="1065" spans="1:60" s="172" customFormat="1" x14ac:dyDescent="0.25">
      <c r="A1065" s="164"/>
      <c r="B1065" s="165"/>
      <c r="C1065" s="144">
        <f t="shared" si="193"/>
        <v>1</v>
      </c>
      <c r="D1065" s="166">
        <f t="shared" si="194"/>
        <v>1</v>
      </c>
      <c r="E1065" s="167">
        <f t="shared" si="195"/>
        <v>25</v>
      </c>
      <c r="F1065" s="167">
        <v>5</v>
      </c>
      <c r="G1065" s="168">
        <v>44067</v>
      </c>
      <c r="H1065" s="169"/>
      <c r="I1065" s="170">
        <v>6</v>
      </c>
      <c r="J1065" s="171">
        <v>44066</v>
      </c>
      <c r="K1065" s="167">
        <v>5</v>
      </c>
      <c r="L1065" s="169"/>
      <c r="M1065" s="170">
        <v>8</v>
      </c>
      <c r="N1065" s="171">
        <v>44065</v>
      </c>
      <c r="O1065" s="167">
        <v>5</v>
      </c>
      <c r="P1065" s="169"/>
      <c r="Q1065" s="170">
        <v>8</v>
      </c>
      <c r="R1065" s="171">
        <v>44064</v>
      </c>
      <c r="S1065" s="167">
        <v>5</v>
      </c>
      <c r="T1065" s="169"/>
      <c r="U1065" s="170">
        <v>8</v>
      </c>
      <c r="V1065" s="171">
        <v>44063</v>
      </c>
      <c r="W1065" s="167">
        <v>5</v>
      </c>
      <c r="X1065" s="169"/>
      <c r="Y1065" s="170">
        <v>5</v>
      </c>
      <c r="Z1065" s="171">
        <v>44062</v>
      </c>
      <c r="AA1065" s="167">
        <v>5</v>
      </c>
      <c r="AB1065" s="169"/>
      <c r="AC1065" s="170"/>
      <c r="AD1065" s="171"/>
      <c r="AE1065" s="167"/>
      <c r="AF1065" s="169"/>
      <c r="AG1065" s="170"/>
      <c r="AH1065" s="171"/>
      <c r="AI1065" s="167"/>
      <c r="AJ1065" s="169"/>
      <c r="AK1065" s="170"/>
      <c r="AL1065" s="171"/>
      <c r="AM1065" s="167"/>
      <c r="AN1065" s="169"/>
      <c r="AO1065" s="170"/>
      <c r="AP1065" s="171"/>
      <c r="AQ1065" s="167"/>
      <c r="AR1065" s="169"/>
      <c r="AS1065" s="170"/>
      <c r="AT1065" s="171"/>
      <c r="AU1065" s="167"/>
      <c r="AV1065" s="169"/>
      <c r="AW1065" s="170"/>
      <c r="AX1065" s="171"/>
      <c r="AY1065" s="167"/>
      <c r="AZ1065" s="169"/>
      <c r="BA1065" s="170"/>
      <c r="BB1065" s="171"/>
      <c r="BC1065" s="167"/>
      <c r="BD1065" s="169"/>
      <c r="BE1065" s="170"/>
      <c r="BF1065" s="171"/>
      <c r="BG1065" s="167"/>
      <c r="BH1065" s="169"/>
    </row>
    <row r="1066" spans="1:60" s="172" customFormat="1" x14ac:dyDescent="0.25">
      <c r="A1066" s="164">
        <v>44067</v>
      </c>
      <c r="B1066" s="165">
        <v>0.58333333333333337</v>
      </c>
      <c r="C1066" s="144">
        <f t="shared" si="193"/>
        <v>3</v>
      </c>
      <c r="D1066" s="166">
        <f t="shared" si="194"/>
        <v>3</v>
      </c>
      <c r="E1066" s="167">
        <f t="shared" si="195"/>
        <v>195</v>
      </c>
      <c r="F1066" s="167">
        <v>5</v>
      </c>
      <c r="G1066" s="168">
        <v>44067</v>
      </c>
      <c r="H1066" s="169"/>
      <c r="I1066" s="170">
        <v>6</v>
      </c>
      <c r="J1066" s="171">
        <v>44066</v>
      </c>
      <c r="K1066" s="167">
        <v>15</v>
      </c>
      <c r="L1066" s="169"/>
      <c r="M1066" s="170">
        <v>8</v>
      </c>
      <c r="N1066" s="171">
        <v>44065</v>
      </c>
      <c r="O1066" s="167">
        <v>15</v>
      </c>
      <c r="P1066" s="169"/>
      <c r="Q1066" s="170">
        <v>8</v>
      </c>
      <c r="R1066" s="171">
        <v>44064</v>
      </c>
      <c r="S1066" s="167">
        <v>15</v>
      </c>
      <c r="T1066" s="169"/>
      <c r="U1066" s="170">
        <v>8</v>
      </c>
      <c r="V1066" s="171">
        <v>44063</v>
      </c>
      <c r="W1066" s="167">
        <v>15</v>
      </c>
      <c r="X1066" s="169"/>
      <c r="Y1066" s="170">
        <v>5</v>
      </c>
      <c r="Z1066" s="171">
        <v>44062</v>
      </c>
      <c r="AA1066" s="167">
        <v>15</v>
      </c>
      <c r="AB1066" s="169"/>
      <c r="AC1066" s="170">
        <v>3</v>
      </c>
      <c r="AD1066" s="171">
        <v>44061</v>
      </c>
      <c r="AE1066" s="167">
        <v>15</v>
      </c>
      <c r="AF1066" s="169"/>
      <c r="AG1066" s="170">
        <v>1</v>
      </c>
      <c r="AH1066" s="171">
        <v>44060</v>
      </c>
      <c r="AI1066" s="167">
        <v>15</v>
      </c>
      <c r="AJ1066" s="169"/>
      <c r="AK1066" s="170">
        <v>1</v>
      </c>
      <c r="AL1066" s="171">
        <v>44059</v>
      </c>
      <c r="AM1066" s="167">
        <v>15</v>
      </c>
      <c r="AN1066" s="169"/>
      <c r="AO1066" s="170">
        <v>1</v>
      </c>
      <c r="AP1066" s="171">
        <v>44058</v>
      </c>
      <c r="AQ1066" s="167">
        <v>15</v>
      </c>
      <c r="AR1066" s="169"/>
      <c r="AS1066" s="170">
        <v>1</v>
      </c>
      <c r="AT1066" s="171">
        <v>44057</v>
      </c>
      <c r="AU1066" s="167">
        <v>15</v>
      </c>
      <c r="AV1066" s="169"/>
      <c r="AW1066" s="170">
        <v>1</v>
      </c>
      <c r="AX1066" s="171">
        <v>44056</v>
      </c>
      <c r="AY1066" s="167">
        <v>15</v>
      </c>
      <c r="AZ1066" s="169"/>
      <c r="BA1066" s="170">
        <v>1</v>
      </c>
      <c r="BB1066" s="171">
        <v>44055</v>
      </c>
      <c r="BC1066" s="167">
        <v>15</v>
      </c>
      <c r="BD1066" s="169"/>
      <c r="BE1066" s="170">
        <v>1</v>
      </c>
      <c r="BF1066" s="171">
        <v>44054</v>
      </c>
      <c r="BG1066" s="167">
        <v>15</v>
      </c>
      <c r="BH1066" s="169"/>
    </row>
    <row r="1067" spans="1:60" s="172" customFormat="1" x14ac:dyDescent="0.25">
      <c r="A1067" s="164"/>
      <c r="B1067" s="165"/>
      <c r="C1067" s="144">
        <f t="shared" si="193"/>
        <v>1</v>
      </c>
      <c r="D1067" s="166">
        <f t="shared" si="194"/>
        <v>1</v>
      </c>
      <c r="E1067" s="167">
        <f t="shared" si="195"/>
        <v>60</v>
      </c>
      <c r="F1067" s="167">
        <v>5</v>
      </c>
      <c r="G1067" s="168">
        <v>44067</v>
      </c>
      <c r="H1067" s="169"/>
      <c r="I1067" s="170"/>
      <c r="J1067" s="171"/>
      <c r="K1067" s="167">
        <v>0</v>
      </c>
      <c r="L1067" s="169"/>
      <c r="M1067" s="170">
        <v>8</v>
      </c>
      <c r="N1067" s="171">
        <v>44065</v>
      </c>
      <c r="O1067" s="167">
        <v>5</v>
      </c>
      <c r="P1067" s="169"/>
      <c r="Q1067" s="170">
        <v>8</v>
      </c>
      <c r="R1067" s="171">
        <v>44064</v>
      </c>
      <c r="S1067" s="167">
        <v>5</v>
      </c>
      <c r="T1067" s="169"/>
      <c r="U1067" s="170">
        <v>8</v>
      </c>
      <c r="V1067" s="171">
        <v>44063</v>
      </c>
      <c r="W1067" s="167">
        <v>5</v>
      </c>
      <c r="X1067" s="169"/>
      <c r="Y1067" s="170">
        <v>5</v>
      </c>
      <c r="Z1067" s="171">
        <v>44062</v>
      </c>
      <c r="AA1067" s="167">
        <v>5</v>
      </c>
      <c r="AB1067" s="169"/>
      <c r="AC1067" s="170">
        <v>3</v>
      </c>
      <c r="AD1067" s="171">
        <v>44061</v>
      </c>
      <c r="AE1067" s="167">
        <v>5</v>
      </c>
      <c r="AF1067" s="169"/>
      <c r="AG1067" s="170">
        <v>1</v>
      </c>
      <c r="AH1067" s="171">
        <v>44060</v>
      </c>
      <c r="AI1067" s="167">
        <v>5</v>
      </c>
      <c r="AJ1067" s="169"/>
      <c r="AK1067" s="170">
        <v>1</v>
      </c>
      <c r="AL1067" s="171">
        <v>44059</v>
      </c>
      <c r="AM1067" s="167">
        <v>5</v>
      </c>
      <c r="AN1067" s="169"/>
      <c r="AO1067" s="170">
        <v>1</v>
      </c>
      <c r="AP1067" s="171">
        <v>44058</v>
      </c>
      <c r="AQ1067" s="167">
        <v>5</v>
      </c>
      <c r="AR1067" s="169"/>
      <c r="AS1067" s="170">
        <v>1</v>
      </c>
      <c r="AT1067" s="171">
        <v>44057</v>
      </c>
      <c r="AU1067" s="167">
        <v>5</v>
      </c>
      <c r="AV1067" s="169"/>
      <c r="AW1067" s="170">
        <v>1</v>
      </c>
      <c r="AX1067" s="171">
        <v>44056</v>
      </c>
      <c r="AY1067" s="167">
        <v>5</v>
      </c>
      <c r="AZ1067" s="169"/>
      <c r="BA1067" s="170">
        <v>1</v>
      </c>
      <c r="BB1067" s="171">
        <v>44055</v>
      </c>
      <c r="BC1067" s="167">
        <v>5</v>
      </c>
      <c r="BD1067" s="169"/>
      <c r="BE1067" s="170">
        <v>1</v>
      </c>
      <c r="BF1067" s="171">
        <v>44054</v>
      </c>
      <c r="BG1067" s="167">
        <v>5</v>
      </c>
      <c r="BH1067" s="169"/>
    </row>
    <row r="1068" spans="1:60" s="172" customFormat="1" x14ac:dyDescent="0.25">
      <c r="A1068" s="164"/>
      <c r="B1068" s="165"/>
      <c r="C1068" s="144">
        <f t="shared" si="193"/>
        <v>2</v>
      </c>
      <c r="D1068" s="166">
        <f t="shared" si="194"/>
        <v>2</v>
      </c>
      <c r="E1068" s="167">
        <f t="shared" si="195"/>
        <v>30</v>
      </c>
      <c r="F1068" s="167">
        <v>5</v>
      </c>
      <c r="G1068" s="168">
        <v>44067</v>
      </c>
      <c r="H1068" s="169"/>
      <c r="I1068" s="170">
        <v>6</v>
      </c>
      <c r="J1068" s="171">
        <v>44066</v>
      </c>
      <c r="K1068" s="167">
        <v>10</v>
      </c>
      <c r="L1068" s="169"/>
      <c r="M1068" s="170">
        <v>8</v>
      </c>
      <c r="N1068" s="171">
        <v>44065</v>
      </c>
      <c r="O1068" s="167">
        <v>10</v>
      </c>
      <c r="P1068" s="169"/>
      <c r="Q1068" s="170">
        <v>8</v>
      </c>
      <c r="R1068" s="171">
        <v>44064</v>
      </c>
      <c r="S1068" s="167">
        <v>10</v>
      </c>
      <c r="T1068" s="169"/>
      <c r="U1068" s="170"/>
      <c r="V1068" s="171"/>
      <c r="W1068" s="167"/>
      <c r="X1068" s="169"/>
      <c r="Y1068" s="170"/>
      <c r="Z1068" s="171"/>
      <c r="AA1068" s="167"/>
      <c r="AB1068" s="169"/>
      <c r="AC1068" s="170"/>
      <c r="AD1068" s="171"/>
      <c r="AE1068" s="167"/>
      <c r="AF1068" s="169"/>
      <c r="AG1068" s="170"/>
      <c r="AH1068" s="171"/>
      <c r="AI1068" s="167"/>
      <c r="AJ1068" s="169"/>
      <c r="AK1068" s="170"/>
      <c r="AL1068" s="171"/>
      <c r="AM1068" s="167"/>
      <c r="AN1068" s="169"/>
      <c r="AO1068" s="170"/>
      <c r="AP1068" s="171"/>
      <c r="AQ1068" s="167"/>
      <c r="AR1068" s="169"/>
      <c r="AS1068" s="170"/>
      <c r="AT1068" s="171"/>
      <c r="AU1068" s="167"/>
      <c r="AV1068" s="169"/>
      <c r="AW1068" s="170"/>
      <c r="AX1068" s="171"/>
      <c r="AY1068" s="167"/>
      <c r="AZ1068" s="169"/>
      <c r="BA1068" s="170"/>
      <c r="BB1068" s="171"/>
      <c r="BC1068" s="167"/>
      <c r="BD1068" s="169"/>
      <c r="BE1068" s="170"/>
      <c r="BF1068" s="171"/>
      <c r="BG1068" s="167"/>
      <c r="BH1068" s="169"/>
    </row>
    <row r="1069" spans="1:60" s="172" customFormat="1" x14ac:dyDescent="0.25">
      <c r="A1069" s="164"/>
      <c r="B1069" s="165"/>
      <c r="C1069" s="144">
        <f t="shared" si="193"/>
        <v>2</v>
      </c>
      <c r="D1069" s="166">
        <f t="shared" si="194"/>
        <v>2</v>
      </c>
      <c r="E1069" s="167">
        <f t="shared" si="195"/>
        <v>20</v>
      </c>
      <c r="F1069" s="167">
        <v>5</v>
      </c>
      <c r="G1069" s="168">
        <v>44067</v>
      </c>
      <c r="H1069" s="169"/>
      <c r="I1069" s="170">
        <v>6</v>
      </c>
      <c r="J1069" s="171">
        <v>44066</v>
      </c>
      <c r="K1069" s="167">
        <v>10</v>
      </c>
      <c r="L1069" s="169"/>
      <c r="M1069" s="170">
        <v>8</v>
      </c>
      <c r="N1069" s="171">
        <v>44065</v>
      </c>
      <c r="O1069" s="167">
        <v>10</v>
      </c>
      <c r="P1069" s="169"/>
      <c r="Q1069" s="170"/>
      <c r="R1069" s="171"/>
      <c r="S1069" s="167"/>
      <c r="T1069" s="169"/>
      <c r="U1069" s="170"/>
      <c r="V1069" s="171"/>
      <c r="W1069" s="167"/>
      <c r="X1069" s="169"/>
      <c r="Y1069" s="170"/>
      <c r="Z1069" s="171"/>
      <c r="AA1069" s="167"/>
      <c r="AB1069" s="169"/>
      <c r="AC1069" s="170"/>
      <c r="AD1069" s="171"/>
      <c r="AE1069" s="167"/>
      <c r="AF1069" s="169"/>
      <c r="AG1069" s="170"/>
      <c r="AH1069" s="171"/>
      <c r="AI1069" s="167"/>
      <c r="AJ1069" s="169"/>
      <c r="AK1069" s="170"/>
      <c r="AL1069" s="171"/>
      <c r="AM1069" s="167"/>
      <c r="AN1069" s="169"/>
      <c r="AO1069" s="170"/>
      <c r="AP1069" s="171"/>
      <c r="AQ1069" s="167"/>
      <c r="AR1069" s="169"/>
      <c r="AS1069" s="170"/>
      <c r="AT1069" s="171"/>
      <c r="AU1069" s="167"/>
      <c r="AV1069" s="169"/>
      <c r="AW1069" s="170"/>
      <c r="AX1069" s="171"/>
      <c r="AY1069" s="167"/>
      <c r="AZ1069" s="169"/>
      <c r="BA1069" s="170"/>
      <c r="BB1069" s="171"/>
      <c r="BC1069" s="167"/>
      <c r="BD1069" s="169"/>
      <c r="BE1069" s="170"/>
      <c r="BF1069" s="171"/>
      <c r="BG1069" s="167"/>
      <c r="BH1069" s="169"/>
    </row>
    <row r="1070" spans="1:60" s="172" customFormat="1" x14ac:dyDescent="0.25">
      <c r="A1070" s="164"/>
      <c r="B1070" s="165"/>
      <c r="C1070" s="144">
        <f t="shared" si="193"/>
        <v>1</v>
      </c>
      <c r="D1070" s="166">
        <f t="shared" si="194"/>
        <v>1</v>
      </c>
      <c r="E1070" s="167">
        <f t="shared" si="195"/>
        <v>5</v>
      </c>
      <c r="F1070" s="167">
        <v>5</v>
      </c>
      <c r="G1070" s="168">
        <v>44067</v>
      </c>
      <c r="H1070" s="169"/>
      <c r="I1070" s="170">
        <v>6</v>
      </c>
      <c r="J1070" s="171">
        <v>44066</v>
      </c>
      <c r="K1070" s="167">
        <v>5</v>
      </c>
      <c r="L1070" s="169"/>
      <c r="M1070" s="170"/>
      <c r="N1070" s="171"/>
      <c r="O1070" s="167"/>
      <c r="P1070" s="169"/>
      <c r="Q1070" s="170"/>
      <c r="R1070" s="171"/>
      <c r="S1070" s="167"/>
      <c r="T1070" s="169"/>
      <c r="U1070" s="170"/>
      <c r="V1070" s="171"/>
      <c r="W1070" s="167"/>
      <c r="X1070" s="169"/>
      <c r="Y1070" s="170"/>
      <c r="Z1070" s="171"/>
      <c r="AA1070" s="167"/>
      <c r="AB1070" s="169"/>
      <c r="AC1070" s="170"/>
      <c r="AD1070" s="171"/>
      <c r="AE1070" s="167"/>
      <c r="AF1070" s="169"/>
      <c r="AG1070" s="170"/>
      <c r="AH1070" s="171"/>
      <c r="AI1070" s="167"/>
      <c r="AJ1070" s="169"/>
      <c r="AK1070" s="170"/>
      <c r="AL1070" s="171"/>
      <c r="AM1070" s="167"/>
      <c r="AN1070" s="169"/>
      <c r="AO1070" s="170"/>
      <c r="AP1070" s="171"/>
      <c r="AQ1070" s="167"/>
      <c r="AR1070" s="169"/>
      <c r="AS1070" s="170"/>
      <c r="AT1070" s="171"/>
      <c r="AU1070" s="167"/>
      <c r="AV1070" s="169"/>
      <c r="AW1070" s="170"/>
      <c r="AX1070" s="171"/>
      <c r="AY1070" s="167"/>
      <c r="AZ1070" s="169"/>
      <c r="BA1070" s="170"/>
      <c r="BB1070" s="171"/>
      <c r="BC1070" s="167"/>
      <c r="BD1070" s="169"/>
      <c r="BE1070" s="170"/>
      <c r="BF1070" s="171"/>
      <c r="BG1070" s="167"/>
      <c r="BH1070" s="169"/>
    </row>
    <row r="1071" spans="1:60" s="172" customFormat="1" x14ac:dyDescent="0.25">
      <c r="A1071" s="164">
        <v>44067</v>
      </c>
      <c r="B1071" s="165">
        <v>0.66666666666666663</v>
      </c>
      <c r="C1071" s="144">
        <f t="shared" ref="C1071:C1081" si="196">ABS(MAX(K1071,O1071,S1071,W1071,AA1071,AE1071,AI1071,AM1071,AQ1071,AU1071,AY1071,BC1071,BG1071)/F1071)</f>
        <v>5</v>
      </c>
      <c r="D1071" s="166">
        <f t="shared" ref="D1071:D1081" si="197">C1071</f>
        <v>5</v>
      </c>
      <c r="E1071" s="167">
        <f t="shared" ref="E1071:E1081" si="198">SUM(K1071,O1071,S1071,W1071,AA1071,AE1071,AI1071,AM1071,AQ1071,AU1071,AY1071,BC1071,BG1071)</f>
        <v>325</v>
      </c>
      <c r="F1071" s="167">
        <v>5</v>
      </c>
      <c r="G1071" s="168">
        <v>44067</v>
      </c>
      <c r="H1071" s="169"/>
      <c r="I1071" s="170">
        <v>6</v>
      </c>
      <c r="J1071" s="171">
        <v>44066</v>
      </c>
      <c r="K1071" s="167">
        <v>25</v>
      </c>
      <c r="L1071" s="169"/>
      <c r="M1071" s="170">
        <v>8</v>
      </c>
      <c r="N1071" s="171">
        <v>44065</v>
      </c>
      <c r="O1071" s="167">
        <v>25</v>
      </c>
      <c r="P1071" s="169"/>
      <c r="Q1071" s="170">
        <v>8</v>
      </c>
      <c r="R1071" s="171">
        <v>44064</v>
      </c>
      <c r="S1071" s="167">
        <v>25</v>
      </c>
      <c r="T1071" s="169"/>
      <c r="U1071" s="170">
        <v>8</v>
      </c>
      <c r="V1071" s="171">
        <v>44063</v>
      </c>
      <c r="W1071" s="167">
        <v>25</v>
      </c>
      <c r="X1071" s="169"/>
      <c r="Y1071" s="170">
        <v>5</v>
      </c>
      <c r="Z1071" s="171">
        <v>44062</v>
      </c>
      <c r="AA1071" s="167">
        <v>25</v>
      </c>
      <c r="AB1071" s="169"/>
      <c r="AC1071" s="170">
        <v>3</v>
      </c>
      <c r="AD1071" s="171">
        <v>44061</v>
      </c>
      <c r="AE1071" s="167">
        <v>25</v>
      </c>
      <c r="AF1071" s="169"/>
      <c r="AG1071" s="170">
        <v>1</v>
      </c>
      <c r="AH1071" s="171">
        <v>44060</v>
      </c>
      <c r="AI1071" s="167">
        <v>25</v>
      </c>
      <c r="AJ1071" s="169"/>
      <c r="AK1071" s="170">
        <v>1</v>
      </c>
      <c r="AL1071" s="171">
        <v>44059</v>
      </c>
      <c r="AM1071" s="167">
        <v>25</v>
      </c>
      <c r="AN1071" s="169"/>
      <c r="AO1071" s="170">
        <v>1</v>
      </c>
      <c r="AP1071" s="171">
        <v>44058</v>
      </c>
      <c r="AQ1071" s="167">
        <v>25</v>
      </c>
      <c r="AR1071" s="169"/>
      <c r="AS1071" s="170">
        <v>1</v>
      </c>
      <c r="AT1071" s="171">
        <v>44057</v>
      </c>
      <c r="AU1071" s="167">
        <v>25</v>
      </c>
      <c r="AV1071" s="169"/>
      <c r="AW1071" s="170">
        <v>1</v>
      </c>
      <c r="AX1071" s="171">
        <v>44056</v>
      </c>
      <c r="AY1071" s="167">
        <v>25</v>
      </c>
      <c r="AZ1071" s="169"/>
      <c r="BA1071" s="170">
        <v>1</v>
      </c>
      <c r="BB1071" s="171">
        <v>44055</v>
      </c>
      <c r="BC1071" s="167">
        <v>25</v>
      </c>
      <c r="BD1071" s="169"/>
      <c r="BE1071" s="170">
        <v>1</v>
      </c>
      <c r="BF1071" s="171">
        <v>44054</v>
      </c>
      <c r="BG1071" s="167">
        <v>25</v>
      </c>
      <c r="BH1071" s="169"/>
    </row>
    <row r="1072" spans="1:60" s="172" customFormat="1" x14ac:dyDescent="0.25">
      <c r="A1072" s="164"/>
      <c r="B1072" s="165"/>
      <c r="C1072" s="144">
        <f t="shared" si="196"/>
        <v>1</v>
      </c>
      <c r="D1072" s="166">
        <f t="shared" si="197"/>
        <v>1</v>
      </c>
      <c r="E1072" s="167">
        <f t="shared" si="198"/>
        <v>50</v>
      </c>
      <c r="F1072" s="167">
        <v>5</v>
      </c>
      <c r="G1072" s="168">
        <v>44067</v>
      </c>
      <c r="H1072" s="169"/>
      <c r="I1072" s="170"/>
      <c r="J1072" s="171"/>
      <c r="K1072" s="167">
        <v>0</v>
      </c>
      <c r="L1072" s="169"/>
      <c r="M1072" s="170"/>
      <c r="N1072" s="171"/>
      <c r="O1072" s="167">
        <v>0</v>
      </c>
      <c r="P1072" s="169"/>
      <c r="Q1072" s="170"/>
      <c r="R1072" s="171"/>
      <c r="S1072" s="167">
        <v>0</v>
      </c>
      <c r="T1072" s="169"/>
      <c r="U1072" s="170">
        <v>8</v>
      </c>
      <c r="V1072" s="171">
        <v>44063</v>
      </c>
      <c r="W1072" s="167">
        <v>5</v>
      </c>
      <c r="X1072" s="169"/>
      <c r="Y1072" s="170">
        <v>5</v>
      </c>
      <c r="Z1072" s="171">
        <v>44062</v>
      </c>
      <c r="AA1072" s="167">
        <v>5</v>
      </c>
      <c r="AB1072" s="169"/>
      <c r="AC1072" s="170">
        <v>3</v>
      </c>
      <c r="AD1072" s="171">
        <v>44061</v>
      </c>
      <c r="AE1072" s="167">
        <v>5</v>
      </c>
      <c r="AF1072" s="169"/>
      <c r="AG1072" s="170">
        <v>1</v>
      </c>
      <c r="AH1072" s="171">
        <v>44060</v>
      </c>
      <c r="AI1072" s="167">
        <v>5</v>
      </c>
      <c r="AJ1072" s="169"/>
      <c r="AK1072" s="170">
        <v>1</v>
      </c>
      <c r="AL1072" s="171">
        <v>44059</v>
      </c>
      <c r="AM1072" s="167">
        <v>5</v>
      </c>
      <c r="AN1072" s="169"/>
      <c r="AO1072" s="170">
        <v>1</v>
      </c>
      <c r="AP1072" s="171">
        <v>44058</v>
      </c>
      <c r="AQ1072" s="167">
        <v>5</v>
      </c>
      <c r="AR1072" s="169"/>
      <c r="AS1072" s="170">
        <v>1</v>
      </c>
      <c r="AT1072" s="171">
        <v>44057</v>
      </c>
      <c r="AU1072" s="167">
        <v>5</v>
      </c>
      <c r="AV1072" s="169"/>
      <c r="AW1072" s="170">
        <v>1</v>
      </c>
      <c r="AX1072" s="171">
        <v>44056</v>
      </c>
      <c r="AY1072" s="167">
        <v>5</v>
      </c>
      <c r="AZ1072" s="169"/>
      <c r="BA1072" s="170">
        <v>1</v>
      </c>
      <c r="BB1072" s="171">
        <v>44055</v>
      </c>
      <c r="BC1072" s="167">
        <v>5</v>
      </c>
      <c r="BD1072" s="169"/>
      <c r="BE1072" s="170">
        <v>1</v>
      </c>
      <c r="BF1072" s="171">
        <v>44054</v>
      </c>
      <c r="BG1072" s="167">
        <v>5</v>
      </c>
      <c r="BH1072" s="169"/>
    </row>
    <row r="1073" spans="1:60" s="172" customFormat="1" x14ac:dyDescent="0.25">
      <c r="A1073" s="164"/>
      <c r="B1073" s="165"/>
      <c r="C1073" s="144">
        <f t="shared" si="196"/>
        <v>1</v>
      </c>
      <c r="D1073" s="166">
        <f t="shared" si="197"/>
        <v>1</v>
      </c>
      <c r="E1073" s="167">
        <f t="shared" si="198"/>
        <v>25</v>
      </c>
      <c r="F1073" s="167">
        <v>5</v>
      </c>
      <c r="G1073" s="168">
        <v>44067</v>
      </c>
      <c r="H1073" s="169"/>
      <c r="I1073" s="170"/>
      <c r="J1073" s="171"/>
      <c r="K1073" s="167">
        <v>0</v>
      </c>
      <c r="L1073" s="169"/>
      <c r="M1073" s="170">
        <v>8</v>
      </c>
      <c r="N1073" s="171">
        <v>44065</v>
      </c>
      <c r="O1073" s="167">
        <v>5</v>
      </c>
      <c r="P1073" s="169"/>
      <c r="Q1073" s="170">
        <v>8</v>
      </c>
      <c r="R1073" s="171">
        <v>44064</v>
      </c>
      <c r="S1073" s="167">
        <v>5</v>
      </c>
      <c r="T1073" s="169"/>
      <c r="U1073" s="170">
        <v>8</v>
      </c>
      <c r="V1073" s="171">
        <v>44063</v>
      </c>
      <c r="W1073" s="167">
        <v>5</v>
      </c>
      <c r="X1073" s="169"/>
      <c r="Y1073" s="170">
        <v>5</v>
      </c>
      <c r="Z1073" s="171">
        <v>44062</v>
      </c>
      <c r="AA1073" s="167">
        <v>5</v>
      </c>
      <c r="AB1073" s="169"/>
      <c r="AC1073" s="170">
        <v>3</v>
      </c>
      <c r="AD1073" s="171">
        <v>44061</v>
      </c>
      <c r="AE1073" s="167">
        <v>5</v>
      </c>
      <c r="AF1073" s="169"/>
      <c r="AG1073" s="170"/>
      <c r="AH1073" s="171"/>
      <c r="AI1073" s="167"/>
      <c r="AJ1073" s="169"/>
      <c r="AK1073" s="170"/>
      <c r="AL1073" s="171"/>
      <c r="AM1073" s="167"/>
      <c r="AN1073" s="169"/>
      <c r="AO1073" s="170"/>
      <c r="AP1073" s="171"/>
      <c r="AQ1073" s="167"/>
      <c r="AR1073" s="169"/>
      <c r="AS1073" s="170"/>
      <c r="AT1073" s="171"/>
      <c r="AU1073" s="167"/>
      <c r="AV1073" s="169"/>
      <c r="AW1073" s="170"/>
      <c r="AX1073" s="171"/>
      <c r="AY1073" s="167"/>
      <c r="AZ1073" s="169"/>
      <c r="BA1073" s="170"/>
      <c r="BB1073" s="171"/>
      <c r="BC1073" s="167"/>
      <c r="BD1073" s="169"/>
      <c r="BE1073" s="170"/>
      <c r="BF1073" s="171"/>
      <c r="BG1073" s="167"/>
      <c r="BH1073" s="169"/>
    </row>
    <row r="1074" spans="1:60" s="172" customFormat="1" x14ac:dyDescent="0.25">
      <c r="A1074" s="164"/>
      <c r="B1074" s="165"/>
      <c r="C1074" s="144">
        <f t="shared" si="196"/>
        <v>1</v>
      </c>
      <c r="D1074" s="166">
        <f t="shared" si="197"/>
        <v>1</v>
      </c>
      <c r="E1074" s="167">
        <f t="shared" si="198"/>
        <v>55</v>
      </c>
      <c r="F1074" s="167">
        <v>5</v>
      </c>
      <c r="G1074" s="168">
        <v>44067</v>
      </c>
      <c r="H1074" s="169"/>
      <c r="I1074" s="170">
        <v>6</v>
      </c>
      <c r="J1074" s="171">
        <v>44066</v>
      </c>
      <c r="K1074" s="167">
        <v>5</v>
      </c>
      <c r="L1074" s="169"/>
      <c r="M1074" s="170">
        <v>8</v>
      </c>
      <c r="N1074" s="171">
        <v>44065</v>
      </c>
      <c r="O1074" s="167">
        <v>5</v>
      </c>
      <c r="P1074" s="169"/>
      <c r="Q1074" s="170">
        <v>8</v>
      </c>
      <c r="R1074" s="171">
        <v>44064</v>
      </c>
      <c r="S1074" s="167">
        <v>5</v>
      </c>
      <c r="T1074" s="169"/>
      <c r="U1074" s="170">
        <v>8</v>
      </c>
      <c r="V1074" s="171">
        <v>44063</v>
      </c>
      <c r="W1074" s="167">
        <v>5</v>
      </c>
      <c r="X1074" s="169"/>
      <c r="Y1074" s="170">
        <v>5</v>
      </c>
      <c r="Z1074" s="171">
        <v>44062</v>
      </c>
      <c r="AA1074" s="167">
        <v>5</v>
      </c>
      <c r="AB1074" s="169"/>
      <c r="AC1074" s="170">
        <v>3</v>
      </c>
      <c r="AD1074" s="171">
        <v>44061</v>
      </c>
      <c r="AE1074" s="167">
        <v>5</v>
      </c>
      <c r="AF1074" s="169"/>
      <c r="AG1074" s="170">
        <v>1</v>
      </c>
      <c r="AH1074" s="171">
        <v>44060</v>
      </c>
      <c r="AI1074" s="167">
        <v>5</v>
      </c>
      <c r="AJ1074" s="169"/>
      <c r="AK1074" s="170">
        <v>1</v>
      </c>
      <c r="AL1074" s="171">
        <v>44059</v>
      </c>
      <c r="AM1074" s="167">
        <v>5</v>
      </c>
      <c r="AN1074" s="169"/>
      <c r="AO1074" s="170">
        <v>1</v>
      </c>
      <c r="AP1074" s="171">
        <v>44058</v>
      </c>
      <c r="AQ1074" s="167">
        <v>5</v>
      </c>
      <c r="AR1074" s="169"/>
      <c r="AS1074" s="170"/>
      <c r="AT1074" s="171"/>
      <c r="AU1074" s="167">
        <v>0</v>
      </c>
      <c r="AV1074" s="169"/>
      <c r="AW1074" s="170">
        <v>1</v>
      </c>
      <c r="AX1074" s="171">
        <v>44056</v>
      </c>
      <c r="AY1074" s="167">
        <v>5</v>
      </c>
      <c r="AZ1074" s="169"/>
      <c r="BA1074" s="170">
        <v>1</v>
      </c>
      <c r="BB1074" s="171">
        <v>44055</v>
      </c>
      <c r="BC1074" s="167">
        <v>5</v>
      </c>
      <c r="BD1074" s="169"/>
      <c r="BE1074" s="170"/>
      <c r="BF1074" s="171"/>
      <c r="BG1074" s="167"/>
      <c r="BH1074" s="169"/>
    </row>
    <row r="1075" spans="1:60" s="172" customFormat="1" x14ac:dyDescent="0.25">
      <c r="A1075" s="164"/>
      <c r="B1075" s="165"/>
      <c r="C1075" s="144">
        <f t="shared" si="196"/>
        <v>1</v>
      </c>
      <c r="D1075" s="166">
        <f t="shared" si="197"/>
        <v>1</v>
      </c>
      <c r="E1075" s="167">
        <f t="shared" si="198"/>
        <v>15</v>
      </c>
      <c r="F1075" s="167">
        <v>5</v>
      </c>
      <c r="G1075" s="168">
        <v>44067</v>
      </c>
      <c r="H1075" s="169"/>
      <c r="I1075" s="170">
        <v>6</v>
      </c>
      <c r="J1075" s="171">
        <v>44066</v>
      </c>
      <c r="K1075" s="167">
        <v>5</v>
      </c>
      <c r="L1075" s="169"/>
      <c r="M1075" s="170">
        <v>8</v>
      </c>
      <c r="N1075" s="171">
        <v>44065</v>
      </c>
      <c r="O1075" s="167">
        <v>5</v>
      </c>
      <c r="P1075" s="169"/>
      <c r="Q1075" s="170">
        <v>8</v>
      </c>
      <c r="R1075" s="171">
        <v>44064</v>
      </c>
      <c r="S1075" s="167">
        <v>5</v>
      </c>
      <c r="T1075" s="169"/>
      <c r="U1075" s="170"/>
      <c r="V1075" s="171"/>
      <c r="W1075" s="167"/>
      <c r="X1075" s="169"/>
      <c r="Y1075" s="170"/>
      <c r="Z1075" s="171"/>
      <c r="AA1075" s="167"/>
      <c r="AB1075" s="169"/>
      <c r="AC1075" s="170"/>
      <c r="AD1075" s="171"/>
      <c r="AE1075" s="167"/>
      <c r="AF1075" s="169"/>
      <c r="AG1075" s="170"/>
      <c r="AH1075" s="171"/>
      <c r="AI1075" s="167"/>
      <c r="AJ1075" s="169"/>
      <c r="AK1075" s="170"/>
      <c r="AL1075" s="171"/>
      <c r="AM1075" s="167"/>
      <c r="AN1075" s="169"/>
      <c r="AO1075" s="170"/>
      <c r="AP1075" s="171"/>
      <c r="AQ1075" s="167"/>
      <c r="AR1075" s="169"/>
      <c r="AS1075" s="170"/>
      <c r="AT1075" s="171"/>
      <c r="AU1075" s="167"/>
      <c r="AV1075" s="169"/>
      <c r="AW1075" s="170"/>
      <c r="AX1075" s="171"/>
      <c r="AY1075" s="167"/>
      <c r="AZ1075" s="169"/>
      <c r="BA1075" s="170"/>
      <c r="BB1075" s="171"/>
      <c r="BC1075" s="167"/>
      <c r="BD1075" s="169"/>
      <c r="BE1075" s="170"/>
      <c r="BF1075" s="171"/>
      <c r="BG1075" s="167"/>
      <c r="BH1075" s="169"/>
    </row>
    <row r="1076" spans="1:60" s="172" customFormat="1" x14ac:dyDescent="0.25">
      <c r="A1076" s="164"/>
      <c r="B1076" s="165"/>
      <c r="C1076" s="144">
        <f t="shared" si="196"/>
        <v>1</v>
      </c>
      <c r="D1076" s="166">
        <f t="shared" si="197"/>
        <v>1</v>
      </c>
      <c r="E1076" s="167">
        <f t="shared" si="198"/>
        <v>10</v>
      </c>
      <c r="F1076" s="167">
        <v>5</v>
      </c>
      <c r="G1076" s="168">
        <v>44067</v>
      </c>
      <c r="H1076" s="169"/>
      <c r="I1076" s="170">
        <v>6</v>
      </c>
      <c r="J1076" s="171">
        <v>44066</v>
      </c>
      <c r="K1076" s="167">
        <v>5</v>
      </c>
      <c r="L1076" s="169"/>
      <c r="M1076" s="170">
        <v>8</v>
      </c>
      <c r="N1076" s="171">
        <v>44065</v>
      </c>
      <c r="O1076" s="167">
        <v>5</v>
      </c>
      <c r="P1076" s="169"/>
      <c r="Q1076" s="170"/>
      <c r="R1076" s="171"/>
      <c r="S1076" s="167"/>
      <c r="T1076" s="169"/>
      <c r="U1076" s="170"/>
      <c r="V1076" s="171"/>
      <c r="W1076" s="167"/>
      <c r="X1076" s="169"/>
      <c r="Y1076" s="170"/>
      <c r="Z1076" s="171"/>
      <c r="AA1076" s="167"/>
      <c r="AB1076" s="169"/>
      <c r="AC1076" s="170"/>
      <c r="AD1076" s="171"/>
      <c r="AE1076" s="167"/>
      <c r="AF1076" s="169"/>
      <c r="AG1076" s="170"/>
      <c r="AH1076" s="171"/>
      <c r="AI1076" s="167"/>
      <c r="AJ1076" s="169"/>
      <c r="AK1076" s="170"/>
      <c r="AL1076" s="171"/>
      <c r="AM1076" s="167"/>
      <c r="AN1076" s="169"/>
      <c r="AO1076" s="170"/>
      <c r="AP1076" s="171"/>
      <c r="AQ1076" s="167"/>
      <c r="AR1076" s="169"/>
      <c r="AS1076" s="170"/>
      <c r="AT1076" s="171"/>
      <c r="AU1076" s="167"/>
      <c r="AV1076" s="169"/>
      <c r="AW1076" s="170"/>
      <c r="AX1076" s="171"/>
      <c r="AY1076" s="167"/>
      <c r="AZ1076" s="169"/>
      <c r="BA1076" s="170"/>
      <c r="BB1076" s="171"/>
      <c r="BC1076" s="167"/>
      <c r="BD1076" s="169"/>
      <c r="BE1076" s="170"/>
      <c r="BF1076" s="171"/>
      <c r="BG1076" s="167"/>
      <c r="BH1076" s="169"/>
    </row>
    <row r="1077" spans="1:60" s="172" customFormat="1" x14ac:dyDescent="0.25">
      <c r="A1077" s="164">
        <v>44067</v>
      </c>
      <c r="B1077" s="165">
        <v>0.70833333333333337</v>
      </c>
      <c r="C1077" s="144">
        <f t="shared" si="196"/>
        <v>3</v>
      </c>
      <c r="D1077" s="166">
        <f t="shared" si="197"/>
        <v>3</v>
      </c>
      <c r="E1077" s="167">
        <f t="shared" si="198"/>
        <v>195</v>
      </c>
      <c r="F1077" s="167">
        <v>5</v>
      </c>
      <c r="G1077" s="168">
        <v>44067</v>
      </c>
      <c r="H1077" s="169"/>
      <c r="I1077" s="170">
        <v>6</v>
      </c>
      <c r="J1077" s="171">
        <v>44066</v>
      </c>
      <c r="K1077" s="167">
        <v>15</v>
      </c>
      <c r="L1077" s="169"/>
      <c r="M1077" s="170">
        <v>8</v>
      </c>
      <c r="N1077" s="171">
        <v>44065</v>
      </c>
      <c r="O1077" s="167">
        <v>15</v>
      </c>
      <c r="P1077" s="169"/>
      <c r="Q1077" s="170">
        <v>8</v>
      </c>
      <c r="R1077" s="171">
        <v>44064</v>
      </c>
      <c r="S1077" s="167">
        <v>15</v>
      </c>
      <c r="T1077" s="169"/>
      <c r="U1077" s="170">
        <v>8</v>
      </c>
      <c r="V1077" s="171">
        <v>44063</v>
      </c>
      <c r="W1077" s="167">
        <v>15</v>
      </c>
      <c r="X1077" s="169"/>
      <c r="Y1077" s="170">
        <v>5</v>
      </c>
      <c r="Z1077" s="171">
        <v>44062</v>
      </c>
      <c r="AA1077" s="167">
        <v>15</v>
      </c>
      <c r="AB1077" s="169"/>
      <c r="AC1077" s="170">
        <v>3</v>
      </c>
      <c r="AD1077" s="171">
        <v>44061</v>
      </c>
      <c r="AE1077" s="167">
        <v>15</v>
      </c>
      <c r="AF1077" s="169"/>
      <c r="AG1077" s="170">
        <v>1</v>
      </c>
      <c r="AH1077" s="171">
        <v>44060</v>
      </c>
      <c r="AI1077" s="167">
        <v>15</v>
      </c>
      <c r="AJ1077" s="169"/>
      <c r="AK1077" s="170">
        <v>1</v>
      </c>
      <c r="AL1077" s="171">
        <v>44059</v>
      </c>
      <c r="AM1077" s="167">
        <v>15</v>
      </c>
      <c r="AN1077" s="169"/>
      <c r="AO1077" s="170">
        <v>1</v>
      </c>
      <c r="AP1077" s="171">
        <v>44058</v>
      </c>
      <c r="AQ1077" s="167">
        <v>15</v>
      </c>
      <c r="AR1077" s="169"/>
      <c r="AS1077" s="170">
        <v>1</v>
      </c>
      <c r="AT1077" s="171">
        <v>44057</v>
      </c>
      <c r="AU1077" s="167">
        <v>15</v>
      </c>
      <c r="AV1077" s="169"/>
      <c r="AW1077" s="170">
        <v>1</v>
      </c>
      <c r="AX1077" s="171">
        <v>44056</v>
      </c>
      <c r="AY1077" s="167">
        <v>15</v>
      </c>
      <c r="AZ1077" s="169"/>
      <c r="BA1077" s="170">
        <v>1</v>
      </c>
      <c r="BB1077" s="171">
        <v>44055</v>
      </c>
      <c r="BC1077" s="167">
        <v>15</v>
      </c>
      <c r="BD1077" s="169"/>
      <c r="BE1077" s="170">
        <v>1</v>
      </c>
      <c r="BF1077" s="171">
        <v>44054</v>
      </c>
      <c r="BG1077" s="167">
        <v>15</v>
      </c>
      <c r="BH1077" s="169"/>
    </row>
    <row r="1078" spans="1:60" s="172" customFormat="1" x14ac:dyDescent="0.25">
      <c r="A1078" s="164">
        <v>44067</v>
      </c>
      <c r="B1078" s="165">
        <v>0.875</v>
      </c>
      <c r="C1078" s="144">
        <f t="shared" si="196"/>
        <v>2</v>
      </c>
      <c r="D1078" s="166">
        <f t="shared" si="197"/>
        <v>2</v>
      </c>
      <c r="E1078" s="167">
        <f t="shared" si="198"/>
        <v>130</v>
      </c>
      <c r="F1078" s="167">
        <v>5</v>
      </c>
      <c r="G1078" s="168">
        <v>44067</v>
      </c>
      <c r="H1078" s="169"/>
      <c r="I1078" s="170">
        <v>6</v>
      </c>
      <c r="J1078" s="171">
        <v>44066</v>
      </c>
      <c r="K1078" s="167">
        <v>10</v>
      </c>
      <c r="L1078" s="169"/>
      <c r="M1078" s="170">
        <v>8</v>
      </c>
      <c r="N1078" s="171">
        <v>44065</v>
      </c>
      <c r="O1078" s="167">
        <v>10</v>
      </c>
      <c r="P1078" s="169"/>
      <c r="Q1078" s="170">
        <v>8</v>
      </c>
      <c r="R1078" s="171">
        <v>44064</v>
      </c>
      <c r="S1078" s="167">
        <v>10</v>
      </c>
      <c r="T1078" s="169"/>
      <c r="U1078" s="170">
        <v>8</v>
      </c>
      <c r="V1078" s="171">
        <v>44063</v>
      </c>
      <c r="W1078" s="167">
        <v>10</v>
      </c>
      <c r="X1078" s="169"/>
      <c r="Y1078" s="170">
        <v>5</v>
      </c>
      <c r="Z1078" s="171">
        <v>44062</v>
      </c>
      <c r="AA1078" s="167">
        <v>10</v>
      </c>
      <c r="AB1078" s="169"/>
      <c r="AC1078" s="170">
        <v>3</v>
      </c>
      <c r="AD1078" s="171">
        <v>44061</v>
      </c>
      <c r="AE1078" s="167">
        <v>10</v>
      </c>
      <c r="AF1078" s="169"/>
      <c r="AG1078" s="170">
        <v>1</v>
      </c>
      <c r="AH1078" s="171">
        <v>44060</v>
      </c>
      <c r="AI1078" s="167">
        <v>10</v>
      </c>
      <c r="AJ1078" s="169"/>
      <c r="AK1078" s="170">
        <v>1</v>
      </c>
      <c r="AL1078" s="171">
        <v>44059</v>
      </c>
      <c r="AM1078" s="167">
        <v>10</v>
      </c>
      <c r="AN1078" s="169"/>
      <c r="AO1078" s="170">
        <v>1</v>
      </c>
      <c r="AP1078" s="171">
        <v>44058</v>
      </c>
      <c r="AQ1078" s="167">
        <v>10</v>
      </c>
      <c r="AR1078" s="169"/>
      <c r="AS1078" s="170">
        <v>1</v>
      </c>
      <c r="AT1078" s="171">
        <v>44057</v>
      </c>
      <c r="AU1078" s="167">
        <v>10</v>
      </c>
      <c r="AV1078" s="169"/>
      <c r="AW1078" s="170">
        <v>1</v>
      </c>
      <c r="AX1078" s="171">
        <v>44056</v>
      </c>
      <c r="AY1078" s="167">
        <v>10</v>
      </c>
      <c r="AZ1078" s="169"/>
      <c r="BA1078" s="170">
        <v>1</v>
      </c>
      <c r="BB1078" s="171">
        <v>44055</v>
      </c>
      <c r="BC1078" s="167">
        <v>10</v>
      </c>
      <c r="BD1078" s="169"/>
      <c r="BE1078" s="170">
        <v>1</v>
      </c>
      <c r="BF1078" s="171">
        <v>44054</v>
      </c>
      <c r="BG1078" s="167">
        <v>10</v>
      </c>
      <c r="BH1078" s="169"/>
    </row>
    <row r="1079" spans="1:60" s="172" customFormat="1" x14ac:dyDescent="0.25">
      <c r="A1079" s="164"/>
      <c r="B1079" s="165"/>
      <c r="C1079" s="144">
        <f t="shared" si="196"/>
        <v>1</v>
      </c>
      <c r="D1079" s="166">
        <f t="shared" si="197"/>
        <v>1</v>
      </c>
      <c r="E1079" s="167">
        <f t="shared" si="198"/>
        <v>55</v>
      </c>
      <c r="F1079" s="167">
        <v>5</v>
      </c>
      <c r="G1079" s="168">
        <v>44067</v>
      </c>
      <c r="H1079" s="169"/>
      <c r="I1079" s="170">
        <v>6</v>
      </c>
      <c r="J1079" s="171">
        <v>44066</v>
      </c>
      <c r="K1079" s="167">
        <v>5</v>
      </c>
      <c r="L1079" s="169"/>
      <c r="M1079" s="170"/>
      <c r="N1079" s="171"/>
      <c r="O1079" s="167">
        <v>0</v>
      </c>
      <c r="P1079" s="169"/>
      <c r="Q1079" s="170"/>
      <c r="R1079" s="171"/>
      <c r="S1079" s="167">
        <v>0</v>
      </c>
      <c r="T1079" s="169"/>
      <c r="U1079" s="170">
        <v>8</v>
      </c>
      <c r="V1079" s="171">
        <v>44063</v>
      </c>
      <c r="W1079" s="167">
        <v>5</v>
      </c>
      <c r="X1079" s="169"/>
      <c r="Y1079" s="170">
        <v>5</v>
      </c>
      <c r="Z1079" s="171">
        <v>44062</v>
      </c>
      <c r="AA1079" s="167">
        <v>5</v>
      </c>
      <c r="AB1079" s="169"/>
      <c r="AC1079" s="170">
        <v>3</v>
      </c>
      <c r="AD1079" s="171">
        <v>44061</v>
      </c>
      <c r="AE1079" s="167">
        <v>5</v>
      </c>
      <c r="AF1079" s="169"/>
      <c r="AG1079" s="170">
        <v>1</v>
      </c>
      <c r="AH1079" s="171">
        <v>44060</v>
      </c>
      <c r="AI1079" s="167">
        <v>5</v>
      </c>
      <c r="AJ1079" s="169"/>
      <c r="AK1079" s="170">
        <v>1</v>
      </c>
      <c r="AL1079" s="171">
        <v>44059</v>
      </c>
      <c r="AM1079" s="167">
        <v>5</v>
      </c>
      <c r="AN1079" s="169"/>
      <c r="AO1079" s="170">
        <v>1</v>
      </c>
      <c r="AP1079" s="171">
        <v>44058</v>
      </c>
      <c r="AQ1079" s="167">
        <v>5</v>
      </c>
      <c r="AR1079" s="169"/>
      <c r="AS1079" s="170">
        <v>1</v>
      </c>
      <c r="AT1079" s="171">
        <v>44057</v>
      </c>
      <c r="AU1079" s="167">
        <v>5</v>
      </c>
      <c r="AV1079" s="169"/>
      <c r="AW1079" s="170">
        <v>1</v>
      </c>
      <c r="AX1079" s="171">
        <v>44056</v>
      </c>
      <c r="AY1079" s="167">
        <v>5</v>
      </c>
      <c r="AZ1079" s="169"/>
      <c r="BA1079" s="170">
        <v>1</v>
      </c>
      <c r="BB1079" s="171">
        <v>44055</v>
      </c>
      <c r="BC1079" s="167">
        <v>5</v>
      </c>
      <c r="BD1079" s="169"/>
      <c r="BE1079" s="170">
        <v>1</v>
      </c>
      <c r="BF1079" s="171">
        <v>44054</v>
      </c>
      <c r="BG1079" s="167">
        <v>5</v>
      </c>
      <c r="BH1079" s="169"/>
    </row>
    <row r="1080" spans="1:60" s="172" customFormat="1" x14ac:dyDescent="0.25">
      <c r="A1080" s="164"/>
      <c r="B1080" s="165"/>
      <c r="C1080" s="144">
        <f t="shared" si="196"/>
        <v>1</v>
      </c>
      <c r="D1080" s="166">
        <f t="shared" si="197"/>
        <v>1</v>
      </c>
      <c r="E1080" s="167">
        <f t="shared" si="198"/>
        <v>10</v>
      </c>
      <c r="F1080" s="167">
        <v>5</v>
      </c>
      <c r="G1080" s="168">
        <v>44067</v>
      </c>
      <c r="H1080" s="169"/>
      <c r="I1080" s="170">
        <v>6</v>
      </c>
      <c r="J1080" s="171">
        <v>44066</v>
      </c>
      <c r="K1080" s="167">
        <v>5</v>
      </c>
      <c r="L1080" s="169"/>
      <c r="M1080" s="170">
        <v>8</v>
      </c>
      <c r="N1080" s="171">
        <v>44065</v>
      </c>
      <c r="O1080" s="167">
        <v>5</v>
      </c>
      <c r="P1080" s="169"/>
      <c r="Q1080" s="170"/>
      <c r="R1080" s="171"/>
      <c r="S1080" s="167"/>
      <c r="T1080" s="169"/>
      <c r="U1080" s="170"/>
      <c r="V1080" s="171"/>
      <c r="W1080" s="167"/>
      <c r="X1080" s="169"/>
      <c r="Y1080" s="170"/>
      <c r="Z1080" s="171"/>
      <c r="AA1080" s="167"/>
      <c r="AB1080" s="169"/>
      <c r="AC1080" s="170"/>
      <c r="AD1080" s="171"/>
      <c r="AE1080" s="167"/>
      <c r="AF1080" s="169"/>
      <c r="AG1080" s="170"/>
      <c r="AH1080" s="171"/>
      <c r="AI1080" s="167"/>
      <c r="AJ1080" s="169"/>
      <c r="AK1080" s="170"/>
      <c r="AL1080" s="171"/>
      <c r="AM1080" s="167"/>
      <c r="AN1080" s="169"/>
      <c r="AO1080" s="170"/>
      <c r="AP1080" s="171"/>
      <c r="AQ1080" s="167"/>
      <c r="AR1080" s="169"/>
      <c r="AS1080" s="170"/>
      <c r="AT1080" s="171"/>
      <c r="AU1080" s="167"/>
      <c r="AV1080" s="169"/>
      <c r="AW1080" s="170"/>
      <c r="AX1080" s="171"/>
      <c r="AY1080" s="167"/>
      <c r="AZ1080" s="169"/>
      <c r="BA1080" s="170"/>
      <c r="BB1080" s="171"/>
      <c r="BC1080" s="167"/>
      <c r="BD1080" s="169"/>
      <c r="BE1080" s="170"/>
      <c r="BF1080" s="171"/>
      <c r="BG1080" s="167"/>
      <c r="BH1080" s="169"/>
    </row>
    <row r="1081" spans="1:60" s="172" customFormat="1" ht="13.75" thickBot="1" x14ac:dyDescent="0.3">
      <c r="A1081" s="164"/>
      <c r="B1081" s="165"/>
      <c r="C1081" s="144">
        <f t="shared" si="196"/>
        <v>1</v>
      </c>
      <c r="D1081" s="166">
        <f t="shared" si="197"/>
        <v>1</v>
      </c>
      <c r="E1081" s="167">
        <f t="shared" si="198"/>
        <v>5</v>
      </c>
      <c r="F1081" s="167">
        <v>5</v>
      </c>
      <c r="G1081" s="168">
        <v>44067</v>
      </c>
      <c r="H1081" s="169"/>
      <c r="I1081" s="170">
        <v>6</v>
      </c>
      <c r="J1081" s="171">
        <v>44066</v>
      </c>
      <c r="K1081" s="167">
        <v>5</v>
      </c>
      <c r="L1081" s="169"/>
      <c r="M1081" s="170"/>
      <c r="N1081" s="171"/>
      <c r="O1081" s="167"/>
      <c r="P1081" s="169"/>
      <c r="Q1081" s="170"/>
      <c r="R1081" s="171"/>
      <c r="S1081" s="167"/>
      <c r="T1081" s="169"/>
      <c r="U1081" s="170"/>
      <c r="V1081" s="171"/>
      <c r="W1081" s="167"/>
      <c r="X1081" s="169"/>
      <c r="Y1081" s="170"/>
      <c r="Z1081" s="171"/>
      <c r="AA1081" s="167"/>
      <c r="AB1081" s="169"/>
      <c r="AC1081" s="170"/>
      <c r="AD1081" s="171"/>
      <c r="AE1081" s="167"/>
      <c r="AF1081" s="169"/>
      <c r="AG1081" s="170"/>
      <c r="AH1081" s="171"/>
      <c r="AI1081" s="167"/>
      <c r="AJ1081" s="169"/>
      <c r="AK1081" s="170"/>
      <c r="AL1081" s="171"/>
      <c r="AM1081" s="167"/>
      <c r="AN1081" s="169"/>
      <c r="AO1081" s="170"/>
      <c r="AP1081" s="171"/>
      <c r="AQ1081" s="167"/>
      <c r="AR1081" s="169"/>
      <c r="AS1081" s="170"/>
      <c r="AT1081" s="171"/>
      <c r="AU1081" s="167"/>
      <c r="AV1081" s="169"/>
      <c r="AW1081" s="170"/>
      <c r="AX1081" s="171"/>
      <c r="AY1081" s="167"/>
      <c r="AZ1081" s="169"/>
      <c r="BA1081" s="170"/>
      <c r="BB1081" s="171"/>
      <c r="BC1081" s="167"/>
      <c r="BD1081" s="169"/>
      <c r="BE1081" s="170"/>
      <c r="BF1081" s="171"/>
      <c r="BG1081" s="167"/>
      <c r="BH1081" s="169"/>
    </row>
    <row r="1082" spans="1:60" s="181" customFormat="1" x14ac:dyDescent="0.25">
      <c r="A1082" s="173">
        <v>44068</v>
      </c>
      <c r="B1082" s="174">
        <v>0.25</v>
      </c>
      <c r="C1082" s="135">
        <f t="shared" ref="C1082:C1088" si="199">ABS(MAX(K1082,O1082,S1082,W1082,AA1082,AE1082,AI1082,AM1082,AQ1082,AU1082,AY1082,BC1082,BG1082)/F1082)</f>
        <v>4</v>
      </c>
      <c r="D1082" s="175">
        <f t="shared" ref="D1082:D1088" si="200">C1082</f>
        <v>4</v>
      </c>
      <c r="E1082" s="176">
        <f t="shared" ref="E1082:E1088" si="201">SUM(K1082,O1082,S1082,W1082,AA1082,AE1082,AI1082,AM1082,AQ1082,AU1082,AY1082,BC1082,BG1082)</f>
        <v>260</v>
      </c>
      <c r="F1082" s="176">
        <v>5</v>
      </c>
      <c r="G1082" s="177">
        <v>44068</v>
      </c>
      <c r="H1082" s="178"/>
      <c r="I1082" s="179">
        <v>6</v>
      </c>
      <c r="J1082" s="180">
        <v>44067</v>
      </c>
      <c r="K1082" s="176">
        <v>20</v>
      </c>
      <c r="L1082" s="178"/>
      <c r="M1082" s="179">
        <v>8</v>
      </c>
      <c r="N1082" s="180">
        <v>44066</v>
      </c>
      <c r="O1082" s="176">
        <v>20</v>
      </c>
      <c r="P1082" s="178"/>
      <c r="Q1082" s="179">
        <v>8</v>
      </c>
      <c r="R1082" s="180">
        <v>44065</v>
      </c>
      <c r="S1082" s="176">
        <v>20</v>
      </c>
      <c r="T1082" s="178"/>
      <c r="U1082" s="179">
        <v>8</v>
      </c>
      <c r="V1082" s="180">
        <v>44064</v>
      </c>
      <c r="W1082" s="176">
        <v>20</v>
      </c>
      <c r="X1082" s="178"/>
      <c r="Y1082" s="179">
        <v>5</v>
      </c>
      <c r="Z1082" s="180">
        <v>44063</v>
      </c>
      <c r="AA1082" s="176">
        <v>20</v>
      </c>
      <c r="AB1082" s="178"/>
      <c r="AC1082" s="179">
        <v>3</v>
      </c>
      <c r="AD1082" s="180">
        <v>44062</v>
      </c>
      <c r="AE1082" s="176">
        <v>20</v>
      </c>
      <c r="AF1082" s="178"/>
      <c r="AG1082" s="179">
        <v>1</v>
      </c>
      <c r="AH1082" s="180">
        <v>44061</v>
      </c>
      <c r="AI1082" s="176">
        <v>20</v>
      </c>
      <c r="AJ1082" s="178"/>
      <c r="AK1082" s="179">
        <v>1</v>
      </c>
      <c r="AL1082" s="180">
        <v>44060</v>
      </c>
      <c r="AM1082" s="176">
        <v>20</v>
      </c>
      <c r="AN1082" s="178"/>
      <c r="AO1082" s="179">
        <v>1</v>
      </c>
      <c r="AP1082" s="180">
        <v>44059</v>
      </c>
      <c r="AQ1082" s="176">
        <v>20</v>
      </c>
      <c r="AR1082" s="178"/>
      <c r="AS1082" s="179">
        <v>1</v>
      </c>
      <c r="AT1082" s="180">
        <v>44058</v>
      </c>
      <c r="AU1082" s="176">
        <v>20</v>
      </c>
      <c r="AV1082" s="178"/>
      <c r="AW1082" s="179">
        <v>1</v>
      </c>
      <c r="AX1082" s="180">
        <v>44057</v>
      </c>
      <c r="AY1082" s="176">
        <v>20</v>
      </c>
      <c r="AZ1082" s="178"/>
      <c r="BA1082" s="179">
        <v>1</v>
      </c>
      <c r="BB1082" s="180">
        <v>44056</v>
      </c>
      <c r="BC1082" s="176">
        <v>20</v>
      </c>
      <c r="BD1082" s="178"/>
      <c r="BE1082" s="179">
        <v>1</v>
      </c>
      <c r="BF1082" s="180">
        <v>44055</v>
      </c>
      <c r="BG1082" s="176">
        <v>20</v>
      </c>
      <c r="BH1082" s="178"/>
    </row>
    <row r="1083" spans="1:60" s="195" customFormat="1" x14ac:dyDescent="0.25">
      <c r="A1083" s="189"/>
      <c r="B1083" s="190"/>
      <c r="C1083" s="144">
        <f t="shared" si="199"/>
        <v>1</v>
      </c>
      <c r="D1083" s="191">
        <f t="shared" si="200"/>
        <v>1</v>
      </c>
      <c r="E1083" s="192">
        <f t="shared" si="201"/>
        <v>60</v>
      </c>
      <c r="F1083" s="192">
        <v>5</v>
      </c>
      <c r="G1083" s="193">
        <v>44068</v>
      </c>
      <c r="H1083" s="169"/>
      <c r="I1083" s="170">
        <v>6</v>
      </c>
      <c r="J1083" s="194">
        <v>44067</v>
      </c>
      <c r="K1083" s="192">
        <v>5</v>
      </c>
      <c r="L1083" s="169"/>
      <c r="M1083" s="170">
        <v>8</v>
      </c>
      <c r="N1083" s="194">
        <v>44066</v>
      </c>
      <c r="O1083" s="192">
        <v>5</v>
      </c>
      <c r="P1083" s="169"/>
      <c r="Q1083" s="170">
        <v>8</v>
      </c>
      <c r="R1083" s="194">
        <v>44065</v>
      </c>
      <c r="S1083" s="192">
        <v>5</v>
      </c>
      <c r="T1083" s="169"/>
      <c r="U1083" s="170">
        <v>8</v>
      </c>
      <c r="V1083" s="194">
        <v>44064</v>
      </c>
      <c r="W1083" s="192">
        <v>5</v>
      </c>
      <c r="X1083" s="169"/>
      <c r="Y1083" s="170">
        <v>5</v>
      </c>
      <c r="Z1083" s="194">
        <v>44063</v>
      </c>
      <c r="AA1083" s="192">
        <v>5</v>
      </c>
      <c r="AB1083" s="169"/>
      <c r="AC1083" s="170">
        <v>3</v>
      </c>
      <c r="AD1083" s="194">
        <v>44062</v>
      </c>
      <c r="AE1083" s="192">
        <v>5</v>
      </c>
      <c r="AF1083" s="169"/>
      <c r="AG1083" s="170">
        <v>1</v>
      </c>
      <c r="AH1083" s="194">
        <v>44061</v>
      </c>
      <c r="AI1083" s="192">
        <v>5</v>
      </c>
      <c r="AJ1083" s="169"/>
      <c r="AK1083" s="170">
        <v>1</v>
      </c>
      <c r="AL1083" s="194">
        <v>44060</v>
      </c>
      <c r="AM1083" s="192">
        <v>5</v>
      </c>
      <c r="AN1083" s="169"/>
      <c r="AO1083" s="170">
        <v>1</v>
      </c>
      <c r="AP1083" s="194">
        <v>44059</v>
      </c>
      <c r="AQ1083" s="192">
        <v>5</v>
      </c>
      <c r="AR1083" s="169"/>
      <c r="AS1083" s="170"/>
      <c r="AT1083" s="194"/>
      <c r="AU1083" s="192">
        <v>0</v>
      </c>
      <c r="AV1083" s="169"/>
      <c r="AW1083" s="170">
        <v>1</v>
      </c>
      <c r="AX1083" s="194">
        <v>44057</v>
      </c>
      <c r="AY1083" s="192">
        <v>5</v>
      </c>
      <c r="AZ1083" s="169"/>
      <c r="BA1083" s="170">
        <v>1</v>
      </c>
      <c r="BB1083" s="194">
        <v>44056</v>
      </c>
      <c r="BC1083" s="192">
        <v>5</v>
      </c>
      <c r="BD1083" s="169"/>
      <c r="BE1083" s="170">
        <v>1</v>
      </c>
      <c r="BF1083" s="194">
        <v>44055</v>
      </c>
      <c r="BG1083" s="192">
        <v>5</v>
      </c>
      <c r="BH1083" s="169"/>
    </row>
    <row r="1084" spans="1:60" s="195" customFormat="1" x14ac:dyDescent="0.25">
      <c r="A1084" s="189"/>
      <c r="B1084" s="190"/>
      <c r="C1084" s="144">
        <f t="shared" si="199"/>
        <v>1</v>
      </c>
      <c r="D1084" s="191">
        <f t="shared" si="200"/>
        <v>1</v>
      </c>
      <c r="E1084" s="192">
        <f t="shared" si="201"/>
        <v>20</v>
      </c>
      <c r="F1084" s="192">
        <v>5</v>
      </c>
      <c r="G1084" s="193">
        <v>44068</v>
      </c>
      <c r="H1084" s="169"/>
      <c r="I1084" s="170">
        <v>6</v>
      </c>
      <c r="J1084" s="194">
        <v>44067</v>
      </c>
      <c r="K1084" s="192">
        <v>5</v>
      </c>
      <c r="L1084" s="169"/>
      <c r="M1084" s="170">
        <v>8</v>
      </c>
      <c r="N1084" s="194">
        <v>44066</v>
      </c>
      <c r="O1084" s="192">
        <v>5</v>
      </c>
      <c r="P1084" s="169"/>
      <c r="Q1084" s="170">
        <v>8</v>
      </c>
      <c r="R1084" s="194">
        <v>44065</v>
      </c>
      <c r="S1084" s="192">
        <v>5</v>
      </c>
      <c r="T1084" s="169"/>
      <c r="U1084" s="170">
        <v>8</v>
      </c>
      <c r="V1084" s="194">
        <v>44064</v>
      </c>
      <c r="W1084" s="192">
        <v>5</v>
      </c>
      <c r="X1084" s="169"/>
      <c r="Y1084" s="170"/>
      <c r="Z1084" s="194"/>
      <c r="AA1084" s="192"/>
      <c r="AB1084" s="169"/>
      <c r="AC1084" s="170"/>
      <c r="AD1084" s="194"/>
      <c r="AE1084" s="192"/>
      <c r="AF1084" s="169"/>
      <c r="AG1084" s="170"/>
      <c r="AH1084" s="194"/>
      <c r="AI1084" s="192"/>
      <c r="AJ1084" s="169"/>
      <c r="AK1084" s="170"/>
      <c r="AL1084" s="194"/>
      <c r="AM1084" s="192"/>
      <c r="AN1084" s="169"/>
      <c r="AO1084" s="170"/>
      <c r="AP1084" s="194"/>
      <c r="AQ1084" s="192"/>
      <c r="AR1084" s="169"/>
      <c r="AS1084" s="170"/>
      <c r="AT1084" s="194"/>
      <c r="AU1084" s="192"/>
      <c r="AV1084" s="169"/>
      <c r="AW1084" s="170"/>
      <c r="AX1084" s="194"/>
      <c r="AY1084" s="192"/>
      <c r="AZ1084" s="169"/>
      <c r="BA1084" s="170"/>
      <c r="BB1084" s="194"/>
      <c r="BC1084" s="192"/>
      <c r="BD1084" s="169"/>
      <c r="BE1084" s="170"/>
      <c r="BF1084" s="194"/>
      <c r="BG1084" s="192"/>
      <c r="BH1084" s="169"/>
    </row>
    <row r="1085" spans="1:60" s="195" customFormat="1" x14ac:dyDescent="0.25">
      <c r="A1085" s="189"/>
      <c r="B1085" s="190"/>
      <c r="C1085" s="144">
        <f t="shared" si="199"/>
        <v>1</v>
      </c>
      <c r="D1085" s="191">
        <f t="shared" si="200"/>
        <v>1</v>
      </c>
      <c r="E1085" s="192">
        <f t="shared" si="201"/>
        <v>15</v>
      </c>
      <c r="F1085" s="192">
        <v>5</v>
      </c>
      <c r="G1085" s="193">
        <v>44068</v>
      </c>
      <c r="H1085" s="169"/>
      <c r="I1085" s="170">
        <v>6</v>
      </c>
      <c r="J1085" s="194">
        <v>44067</v>
      </c>
      <c r="K1085" s="192">
        <v>5</v>
      </c>
      <c r="L1085" s="169"/>
      <c r="M1085" s="170">
        <v>8</v>
      </c>
      <c r="N1085" s="194">
        <v>44066</v>
      </c>
      <c r="O1085" s="192">
        <v>5</v>
      </c>
      <c r="P1085" s="169"/>
      <c r="Q1085" s="170">
        <v>8</v>
      </c>
      <c r="R1085" s="194">
        <v>44065</v>
      </c>
      <c r="S1085" s="192">
        <v>5</v>
      </c>
      <c r="T1085" s="169"/>
      <c r="U1085" s="170"/>
      <c r="V1085" s="194"/>
      <c r="W1085" s="192"/>
      <c r="X1085" s="169"/>
      <c r="Y1085" s="170"/>
      <c r="Z1085" s="194"/>
      <c r="AA1085" s="192"/>
      <c r="AB1085" s="169"/>
      <c r="AC1085" s="170"/>
      <c r="AD1085" s="194"/>
      <c r="AE1085" s="192"/>
      <c r="AF1085" s="169"/>
      <c r="AG1085" s="170"/>
      <c r="AH1085" s="194"/>
      <c r="AI1085" s="192"/>
      <c r="AJ1085" s="169"/>
      <c r="AK1085" s="170"/>
      <c r="AL1085" s="194"/>
      <c r="AM1085" s="192"/>
      <c r="AN1085" s="169"/>
      <c r="AO1085" s="170"/>
      <c r="AP1085" s="194"/>
      <c r="AQ1085" s="192"/>
      <c r="AR1085" s="169"/>
      <c r="AS1085" s="170"/>
      <c r="AT1085" s="194"/>
      <c r="AU1085" s="192"/>
      <c r="AV1085" s="169"/>
      <c r="AW1085" s="170"/>
      <c r="AX1085" s="194"/>
      <c r="AY1085" s="192"/>
      <c r="AZ1085" s="169"/>
      <c r="BA1085" s="170"/>
      <c r="BB1085" s="194"/>
      <c r="BC1085" s="192"/>
      <c r="BD1085" s="169"/>
      <c r="BE1085" s="170"/>
      <c r="BF1085" s="194"/>
      <c r="BG1085" s="192"/>
      <c r="BH1085" s="169"/>
    </row>
    <row r="1086" spans="1:60" s="172" customFormat="1" x14ac:dyDescent="0.25">
      <c r="A1086" s="164">
        <v>44068</v>
      </c>
      <c r="B1086" s="165">
        <v>0.33333333333333331</v>
      </c>
      <c r="C1086" s="144">
        <f t="shared" si="199"/>
        <v>3</v>
      </c>
      <c r="D1086" s="166">
        <f t="shared" si="200"/>
        <v>3</v>
      </c>
      <c r="E1086" s="167">
        <f t="shared" si="201"/>
        <v>195</v>
      </c>
      <c r="F1086" s="167">
        <v>5</v>
      </c>
      <c r="G1086" s="168">
        <v>44068</v>
      </c>
      <c r="H1086" s="169"/>
      <c r="I1086" s="170">
        <v>6</v>
      </c>
      <c r="J1086" s="171">
        <v>44067</v>
      </c>
      <c r="K1086" s="167">
        <v>15</v>
      </c>
      <c r="L1086" s="169"/>
      <c r="M1086" s="170">
        <v>8</v>
      </c>
      <c r="N1086" s="171">
        <v>44066</v>
      </c>
      <c r="O1086" s="167">
        <v>15</v>
      </c>
      <c r="P1086" s="169"/>
      <c r="Q1086" s="170">
        <v>8</v>
      </c>
      <c r="R1086" s="171">
        <v>44065</v>
      </c>
      <c r="S1086" s="167">
        <v>15</v>
      </c>
      <c r="T1086" s="169"/>
      <c r="U1086" s="170">
        <v>8</v>
      </c>
      <c r="V1086" s="171">
        <v>44064</v>
      </c>
      <c r="W1086" s="167">
        <v>15</v>
      </c>
      <c r="X1086" s="169"/>
      <c r="Y1086" s="170">
        <v>5</v>
      </c>
      <c r="Z1086" s="171">
        <v>44063</v>
      </c>
      <c r="AA1086" s="167">
        <v>15</v>
      </c>
      <c r="AB1086" s="169"/>
      <c r="AC1086" s="170">
        <v>3</v>
      </c>
      <c r="AD1086" s="171">
        <v>44062</v>
      </c>
      <c r="AE1086" s="167">
        <v>15</v>
      </c>
      <c r="AF1086" s="169"/>
      <c r="AG1086" s="170">
        <v>1</v>
      </c>
      <c r="AH1086" s="171">
        <v>44061</v>
      </c>
      <c r="AI1086" s="167">
        <v>15</v>
      </c>
      <c r="AJ1086" s="169"/>
      <c r="AK1086" s="170">
        <v>1</v>
      </c>
      <c r="AL1086" s="171">
        <v>44060</v>
      </c>
      <c r="AM1086" s="167">
        <v>15</v>
      </c>
      <c r="AN1086" s="169"/>
      <c r="AO1086" s="170">
        <v>1</v>
      </c>
      <c r="AP1086" s="171">
        <v>44059</v>
      </c>
      <c r="AQ1086" s="167">
        <v>15</v>
      </c>
      <c r="AR1086" s="169"/>
      <c r="AS1086" s="170">
        <v>1</v>
      </c>
      <c r="AT1086" s="171">
        <v>44058</v>
      </c>
      <c r="AU1086" s="167">
        <v>15</v>
      </c>
      <c r="AV1086" s="169"/>
      <c r="AW1086" s="170">
        <v>1</v>
      </c>
      <c r="AX1086" s="171">
        <v>44057</v>
      </c>
      <c r="AY1086" s="167">
        <v>15</v>
      </c>
      <c r="AZ1086" s="169"/>
      <c r="BA1086" s="170">
        <v>1</v>
      </c>
      <c r="BB1086" s="171">
        <v>44056</v>
      </c>
      <c r="BC1086" s="167">
        <v>15</v>
      </c>
      <c r="BD1086" s="169"/>
      <c r="BE1086" s="170">
        <v>1</v>
      </c>
      <c r="BF1086" s="171">
        <v>44055</v>
      </c>
      <c r="BG1086" s="167">
        <v>15</v>
      </c>
      <c r="BH1086" s="169"/>
    </row>
    <row r="1087" spans="1:60" s="172" customFormat="1" x14ac:dyDescent="0.25">
      <c r="A1087" s="164"/>
      <c r="B1087" s="165"/>
      <c r="C1087" s="144">
        <f t="shared" si="199"/>
        <v>1</v>
      </c>
      <c r="D1087" s="166">
        <f t="shared" si="200"/>
        <v>1</v>
      </c>
      <c r="E1087" s="167">
        <f t="shared" si="201"/>
        <v>10</v>
      </c>
      <c r="F1087" s="167">
        <v>5</v>
      </c>
      <c r="G1087" s="168">
        <v>44068</v>
      </c>
      <c r="H1087" s="169"/>
      <c r="I1087" s="170">
        <v>6</v>
      </c>
      <c r="J1087" s="171">
        <v>44067</v>
      </c>
      <c r="K1087" s="167">
        <v>5</v>
      </c>
      <c r="L1087" s="169"/>
      <c r="M1087" s="170">
        <v>8</v>
      </c>
      <c r="N1087" s="171">
        <v>44066</v>
      </c>
      <c r="O1087" s="167">
        <v>5</v>
      </c>
      <c r="P1087" s="169"/>
      <c r="Q1087" s="170"/>
      <c r="R1087" s="171"/>
      <c r="S1087" s="167"/>
      <c r="T1087" s="169"/>
      <c r="U1087" s="170"/>
      <c r="V1087" s="171"/>
      <c r="W1087" s="167"/>
      <c r="X1087" s="169"/>
      <c r="Y1087" s="170"/>
      <c r="Z1087" s="171"/>
      <c r="AA1087" s="167"/>
      <c r="AB1087" s="169"/>
      <c r="AC1087" s="170"/>
      <c r="AD1087" s="171"/>
      <c r="AE1087" s="167"/>
      <c r="AF1087" s="169"/>
      <c r="AG1087" s="170"/>
      <c r="AH1087" s="171"/>
      <c r="AI1087" s="167"/>
      <c r="AJ1087" s="169"/>
      <c r="AK1087" s="170"/>
      <c r="AL1087" s="171"/>
      <c r="AM1087" s="167"/>
      <c r="AN1087" s="169"/>
      <c r="AO1087" s="170"/>
      <c r="AP1087" s="171"/>
      <c r="AQ1087" s="167"/>
      <c r="AR1087" s="169"/>
      <c r="AS1087" s="170"/>
      <c r="AT1087" s="171"/>
      <c r="AU1087" s="167"/>
      <c r="AV1087" s="169"/>
      <c r="AW1087" s="170"/>
      <c r="AX1087" s="171"/>
      <c r="AY1087" s="167"/>
      <c r="AZ1087" s="169"/>
      <c r="BA1087" s="170"/>
      <c r="BB1087" s="171"/>
      <c r="BC1087" s="167"/>
      <c r="BD1087" s="169"/>
      <c r="BE1087" s="170"/>
      <c r="BF1087" s="171"/>
      <c r="BG1087" s="167"/>
      <c r="BH1087" s="169"/>
    </row>
    <row r="1088" spans="1:60" s="172" customFormat="1" x14ac:dyDescent="0.25">
      <c r="A1088" s="164"/>
      <c r="B1088" s="165"/>
      <c r="C1088" s="144">
        <f t="shared" si="199"/>
        <v>2</v>
      </c>
      <c r="D1088" s="166">
        <f t="shared" si="200"/>
        <v>2</v>
      </c>
      <c r="E1088" s="167">
        <f t="shared" si="201"/>
        <v>10</v>
      </c>
      <c r="F1088" s="167">
        <v>5</v>
      </c>
      <c r="G1088" s="168">
        <v>44068</v>
      </c>
      <c r="H1088" s="169"/>
      <c r="I1088" s="170">
        <v>6</v>
      </c>
      <c r="J1088" s="171">
        <v>44067</v>
      </c>
      <c r="K1088" s="167">
        <v>10</v>
      </c>
      <c r="L1088" s="169"/>
      <c r="M1088" s="170"/>
      <c r="N1088" s="171"/>
      <c r="O1088" s="167"/>
      <c r="P1088" s="169"/>
      <c r="Q1088" s="170"/>
      <c r="R1088" s="171"/>
      <c r="S1088" s="167"/>
      <c r="T1088" s="169"/>
      <c r="U1088" s="170"/>
      <c r="V1088" s="171"/>
      <c r="W1088" s="167"/>
      <c r="X1088" s="169"/>
      <c r="Y1088" s="170"/>
      <c r="Z1088" s="171"/>
      <c r="AA1088" s="167"/>
      <c r="AB1088" s="169"/>
      <c r="AC1088" s="170"/>
      <c r="AD1088" s="171"/>
      <c r="AE1088" s="167"/>
      <c r="AF1088" s="169"/>
      <c r="AG1088" s="170"/>
      <c r="AH1088" s="171"/>
      <c r="AI1088" s="167"/>
      <c r="AJ1088" s="169"/>
      <c r="AK1088" s="170"/>
      <c r="AL1088" s="171"/>
      <c r="AM1088" s="167"/>
      <c r="AN1088" s="169"/>
      <c r="AO1088" s="170"/>
      <c r="AP1088" s="171"/>
      <c r="AQ1088" s="167"/>
      <c r="AR1088" s="169"/>
      <c r="AS1088" s="170"/>
      <c r="AT1088" s="171"/>
      <c r="AU1088" s="167"/>
      <c r="AV1088" s="169"/>
      <c r="AW1088" s="170"/>
      <c r="AX1088" s="171"/>
      <c r="AY1088" s="167"/>
      <c r="AZ1088" s="169"/>
      <c r="BA1088" s="170"/>
      <c r="BB1088" s="171"/>
      <c r="BC1088" s="167"/>
      <c r="BD1088" s="169"/>
      <c r="BE1088" s="170"/>
      <c r="BF1088" s="171"/>
      <c r="BG1088" s="167"/>
      <c r="BH1088" s="169"/>
    </row>
    <row r="1089" spans="1:60" s="172" customFormat="1" x14ac:dyDescent="0.25">
      <c r="A1089" s="164">
        <v>44068</v>
      </c>
      <c r="B1089" s="165">
        <v>0.375</v>
      </c>
      <c r="C1089" s="144">
        <f t="shared" ref="C1089:C1125" si="202">ABS(MAX(K1089,O1089,S1089,W1089,AA1089,AE1089,AI1089,AM1089,AQ1089,AU1089,AY1089,BC1089,BG1089)/F1089)</f>
        <v>3</v>
      </c>
      <c r="D1089" s="166">
        <f t="shared" ref="D1089:D1125" si="203">C1089</f>
        <v>3</v>
      </c>
      <c r="E1089" s="167">
        <f t="shared" ref="E1089:E1125" si="204">SUM(K1089,O1089,S1089,W1089,AA1089,AE1089,AI1089,AM1089,AQ1089,AU1089,AY1089,BC1089,BG1089)</f>
        <v>195</v>
      </c>
      <c r="F1089" s="167">
        <v>5</v>
      </c>
      <c r="G1089" s="168">
        <v>44068</v>
      </c>
      <c r="H1089" s="169"/>
      <c r="I1089" s="170">
        <v>6</v>
      </c>
      <c r="J1089" s="171">
        <v>44067</v>
      </c>
      <c r="K1089" s="167">
        <v>15</v>
      </c>
      <c r="L1089" s="169"/>
      <c r="M1089" s="170">
        <v>8</v>
      </c>
      <c r="N1089" s="171">
        <v>44066</v>
      </c>
      <c r="O1089" s="167">
        <v>15</v>
      </c>
      <c r="P1089" s="169"/>
      <c r="Q1089" s="170">
        <v>8</v>
      </c>
      <c r="R1089" s="171">
        <v>44065</v>
      </c>
      <c r="S1089" s="167">
        <v>15</v>
      </c>
      <c r="T1089" s="169"/>
      <c r="U1089" s="170">
        <v>8</v>
      </c>
      <c r="V1089" s="171">
        <v>44064</v>
      </c>
      <c r="W1089" s="167">
        <v>15</v>
      </c>
      <c r="X1089" s="169"/>
      <c r="Y1089" s="170">
        <v>5</v>
      </c>
      <c r="Z1089" s="171">
        <v>44063</v>
      </c>
      <c r="AA1089" s="167">
        <v>15</v>
      </c>
      <c r="AB1089" s="169"/>
      <c r="AC1089" s="170">
        <v>3</v>
      </c>
      <c r="AD1089" s="171">
        <v>44062</v>
      </c>
      <c r="AE1089" s="167">
        <v>15</v>
      </c>
      <c r="AF1089" s="169"/>
      <c r="AG1089" s="170">
        <v>1</v>
      </c>
      <c r="AH1089" s="171">
        <v>44061</v>
      </c>
      <c r="AI1089" s="167">
        <v>15</v>
      </c>
      <c r="AJ1089" s="169"/>
      <c r="AK1089" s="170">
        <v>1</v>
      </c>
      <c r="AL1089" s="171">
        <v>44060</v>
      </c>
      <c r="AM1089" s="167">
        <v>15</v>
      </c>
      <c r="AN1089" s="169"/>
      <c r="AO1089" s="170">
        <v>1</v>
      </c>
      <c r="AP1089" s="171">
        <v>44059</v>
      </c>
      <c r="AQ1089" s="167">
        <v>15</v>
      </c>
      <c r="AR1089" s="169"/>
      <c r="AS1089" s="170">
        <v>1</v>
      </c>
      <c r="AT1089" s="171">
        <v>44058</v>
      </c>
      <c r="AU1089" s="167">
        <v>15</v>
      </c>
      <c r="AV1089" s="169"/>
      <c r="AW1089" s="170">
        <v>1</v>
      </c>
      <c r="AX1089" s="171">
        <v>44057</v>
      </c>
      <c r="AY1089" s="167">
        <v>15</v>
      </c>
      <c r="AZ1089" s="169"/>
      <c r="BA1089" s="170">
        <v>1</v>
      </c>
      <c r="BB1089" s="171">
        <v>44056</v>
      </c>
      <c r="BC1089" s="167">
        <v>15</v>
      </c>
      <c r="BD1089" s="169"/>
      <c r="BE1089" s="170">
        <v>1</v>
      </c>
      <c r="BF1089" s="171">
        <v>44055</v>
      </c>
      <c r="BG1089" s="167">
        <v>15</v>
      </c>
      <c r="BH1089" s="169"/>
    </row>
    <row r="1090" spans="1:60" s="172" customFormat="1" x14ac:dyDescent="0.25">
      <c r="A1090" s="164"/>
      <c r="B1090" s="165"/>
      <c r="C1090" s="144">
        <f t="shared" si="202"/>
        <v>1</v>
      </c>
      <c r="D1090" s="166">
        <f t="shared" si="203"/>
        <v>1</v>
      </c>
      <c r="E1090" s="167">
        <f t="shared" si="204"/>
        <v>40</v>
      </c>
      <c r="F1090" s="167">
        <v>5</v>
      </c>
      <c r="G1090" s="168">
        <v>44068</v>
      </c>
      <c r="H1090" s="169"/>
      <c r="I1090" s="170">
        <v>6</v>
      </c>
      <c r="J1090" s="171">
        <v>44067</v>
      </c>
      <c r="K1090" s="167">
        <v>5</v>
      </c>
      <c r="L1090" s="169"/>
      <c r="M1090" s="170">
        <v>8</v>
      </c>
      <c r="N1090" s="171">
        <v>44066</v>
      </c>
      <c r="O1090" s="167">
        <v>5</v>
      </c>
      <c r="P1090" s="169"/>
      <c r="Q1090" s="170">
        <v>8</v>
      </c>
      <c r="R1090" s="171">
        <v>44065</v>
      </c>
      <c r="S1090" s="167">
        <v>5</v>
      </c>
      <c r="T1090" s="169"/>
      <c r="U1090" s="170"/>
      <c r="V1090" s="171"/>
      <c r="W1090" s="167">
        <v>0</v>
      </c>
      <c r="X1090" s="169"/>
      <c r="Y1090" s="170"/>
      <c r="Z1090" s="171"/>
      <c r="AA1090" s="167">
        <v>0</v>
      </c>
      <c r="AB1090" s="169"/>
      <c r="AC1090" s="170"/>
      <c r="AD1090" s="171"/>
      <c r="AE1090" s="167">
        <v>0</v>
      </c>
      <c r="AF1090" s="169"/>
      <c r="AG1090" s="170"/>
      <c r="AH1090" s="171"/>
      <c r="AI1090" s="167">
        <v>0</v>
      </c>
      <c r="AJ1090" s="169"/>
      <c r="AK1090" s="170"/>
      <c r="AL1090" s="171"/>
      <c r="AM1090" s="167">
        <v>0</v>
      </c>
      <c r="AN1090" s="169"/>
      <c r="AO1090" s="170">
        <v>1</v>
      </c>
      <c r="AP1090" s="171">
        <v>44059</v>
      </c>
      <c r="AQ1090" s="167">
        <v>5</v>
      </c>
      <c r="AR1090" s="169"/>
      <c r="AS1090" s="170">
        <v>1</v>
      </c>
      <c r="AT1090" s="171">
        <v>44058</v>
      </c>
      <c r="AU1090" s="167">
        <v>5</v>
      </c>
      <c r="AV1090" s="169"/>
      <c r="AW1090" s="170">
        <v>1</v>
      </c>
      <c r="AX1090" s="171">
        <v>44057</v>
      </c>
      <c r="AY1090" s="167">
        <v>5</v>
      </c>
      <c r="AZ1090" s="169"/>
      <c r="BA1090" s="170">
        <v>1</v>
      </c>
      <c r="BB1090" s="171">
        <v>44056</v>
      </c>
      <c r="BC1090" s="167">
        <v>5</v>
      </c>
      <c r="BD1090" s="169"/>
      <c r="BE1090" s="170">
        <v>1</v>
      </c>
      <c r="BF1090" s="171">
        <v>44055</v>
      </c>
      <c r="BG1090" s="167">
        <v>5</v>
      </c>
      <c r="BH1090" s="169"/>
    </row>
    <row r="1091" spans="1:60" s="172" customFormat="1" x14ac:dyDescent="0.25">
      <c r="A1091" s="164">
        <v>44068</v>
      </c>
      <c r="B1091" s="165">
        <v>0.41666666666666669</v>
      </c>
      <c r="C1091" s="144">
        <f t="shared" si="202"/>
        <v>2</v>
      </c>
      <c r="D1091" s="166">
        <f t="shared" si="203"/>
        <v>2</v>
      </c>
      <c r="E1091" s="167">
        <f t="shared" si="204"/>
        <v>130</v>
      </c>
      <c r="F1091" s="167">
        <v>5</v>
      </c>
      <c r="G1091" s="168">
        <v>44068</v>
      </c>
      <c r="H1091" s="169"/>
      <c r="I1091" s="170">
        <v>6</v>
      </c>
      <c r="J1091" s="171">
        <v>44067</v>
      </c>
      <c r="K1091" s="167">
        <v>10</v>
      </c>
      <c r="L1091" s="169"/>
      <c r="M1091" s="170">
        <v>8</v>
      </c>
      <c r="N1091" s="171">
        <v>44066</v>
      </c>
      <c r="O1091" s="167">
        <v>10</v>
      </c>
      <c r="P1091" s="169"/>
      <c r="Q1091" s="170">
        <v>8</v>
      </c>
      <c r="R1091" s="171">
        <v>44065</v>
      </c>
      <c r="S1091" s="167">
        <v>10</v>
      </c>
      <c r="T1091" s="169"/>
      <c r="U1091" s="170">
        <v>8</v>
      </c>
      <c r="V1091" s="171">
        <v>44064</v>
      </c>
      <c r="W1091" s="167">
        <v>10</v>
      </c>
      <c r="X1091" s="169"/>
      <c r="Y1091" s="170">
        <v>5</v>
      </c>
      <c r="Z1091" s="171">
        <v>44063</v>
      </c>
      <c r="AA1091" s="167">
        <v>10</v>
      </c>
      <c r="AB1091" s="169"/>
      <c r="AC1091" s="170">
        <v>3</v>
      </c>
      <c r="AD1091" s="171">
        <v>44062</v>
      </c>
      <c r="AE1091" s="167">
        <v>10</v>
      </c>
      <c r="AF1091" s="169"/>
      <c r="AG1091" s="170">
        <v>1</v>
      </c>
      <c r="AH1091" s="171">
        <v>44061</v>
      </c>
      <c r="AI1091" s="167">
        <v>10</v>
      </c>
      <c r="AJ1091" s="169"/>
      <c r="AK1091" s="170">
        <v>1</v>
      </c>
      <c r="AL1091" s="171">
        <v>44060</v>
      </c>
      <c r="AM1091" s="167">
        <v>10</v>
      </c>
      <c r="AN1091" s="169"/>
      <c r="AO1091" s="170">
        <v>1</v>
      </c>
      <c r="AP1091" s="171">
        <v>44059</v>
      </c>
      <c r="AQ1091" s="167">
        <v>10</v>
      </c>
      <c r="AR1091" s="169"/>
      <c r="AS1091" s="170">
        <v>1</v>
      </c>
      <c r="AT1091" s="171">
        <v>44058</v>
      </c>
      <c r="AU1091" s="167">
        <v>10</v>
      </c>
      <c r="AV1091" s="169"/>
      <c r="AW1091" s="170">
        <v>1</v>
      </c>
      <c r="AX1091" s="171">
        <v>44057</v>
      </c>
      <c r="AY1091" s="167">
        <v>10</v>
      </c>
      <c r="AZ1091" s="169"/>
      <c r="BA1091" s="170">
        <v>1</v>
      </c>
      <c r="BB1091" s="171">
        <v>44056</v>
      </c>
      <c r="BC1091" s="167">
        <v>10</v>
      </c>
      <c r="BD1091" s="169"/>
      <c r="BE1091" s="170">
        <v>1</v>
      </c>
      <c r="BF1091" s="171">
        <v>44055</v>
      </c>
      <c r="BG1091" s="167">
        <v>10</v>
      </c>
      <c r="BH1091" s="169"/>
    </row>
    <row r="1092" spans="1:60" s="172" customFormat="1" x14ac:dyDescent="0.25">
      <c r="A1092" s="164"/>
      <c r="B1092" s="165"/>
      <c r="C1092" s="144">
        <f t="shared" si="202"/>
        <v>1</v>
      </c>
      <c r="D1092" s="166">
        <f t="shared" si="203"/>
        <v>1</v>
      </c>
      <c r="E1092" s="167">
        <f t="shared" si="204"/>
        <v>20</v>
      </c>
      <c r="F1092" s="196">
        <v>5</v>
      </c>
      <c r="G1092" s="168">
        <v>44068</v>
      </c>
      <c r="H1092" s="169"/>
      <c r="I1092" s="170">
        <v>6</v>
      </c>
      <c r="J1092" s="171">
        <v>44067</v>
      </c>
      <c r="K1092" s="167">
        <v>5</v>
      </c>
      <c r="L1092" s="169"/>
      <c r="M1092" s="170"/>
      <c r="N1092" s="171"/>
      <c r="O1092" s="167">
        <v>0</v>
      </c>
      <c r="P1092" s="169"/>
      <c r="Q1092" s="170"/>
      <c r="R1092" s="171"/>
      <c r="S1092" s="167">
        <v>0</v>
      </c>
      <c r="T1092" s="169"/>
      <c r="U1092" s="170"/>
      <c r="V1092" s="171"/>
      <c r="W1092" s="167">
        <v>0</v>
      </c>
      <c r="X1092" s="169"/>
      <c r="Y1092" s="170"/>
      <c r="Z1092" s="171"/>
      <c r="AA1092" s="167">
        <v>0</v>
      </c>
      <c r="AB1092" s="169"/>
      <c r="AC1092" s="170">
        <v>3</v>
      </c>
      <c r="AD1092" s="171">
        <v>44062</v>
      </c>
      <c r="AE1092" s="167">
        <v>5</v>
      </c>
      <c r="AF1092" s="169"/>
      <c r="AG1092" s="170">
        <v>1</v>
      </c>
      <c r="AH1092" s="171">
        <v>44061</v>
      </c>
      <c r="AI1092" s="167">
        <v>5</v>
      </c>
      <c r="AJ1092" s="169"/>
      <c r="AK1092" s="170">
        <v>1</v>
      </c>
      <c r="AL1092" s="171">
        <v>44060</v>
      </c>
      <c r="AM1092" s="167">
        <v>5</v>
      </c>
      <c r="AN1092" s="169"/>
      <c r="AO1092" s="170"/>
      <c r="AP1092" s="171"/>
      <c r="AQ1092" s="196">
        <v>0</v>
      </c>
      <c r="AR1092" s="169"/>
      <c r="AS1092" s="170"/>
      <c r="AT1092" s="171"/>
      <c r="AU1092" s="196">
        <v>0</v>
      </c>
      <c r="AV1092" s="169"/>
      <c r="AW1092" s="170"/>
      <c r="AX1092" s="171"/>
      <c r="AY1092" s="196">
        <v>0</v>
      </c>
      <c r="AZ1092" s="169"/>
      <c r="BA1092" s="170"/>
      <c r="BB1092" s="171"/>
      <c r="BC1092" s="196">
        <v>0</v>
      </c>
      <c r="BD1092" s="169"/>
      <c r="BE1092" s="170"/>
      <c r="BF1092" s="171"/>
      <c r="BG1092" s="167"/>
      <c r="BH1092" s="169"/>
    </row>
    <row r="1093" spans="1:60" s="172" customFormat="1" x14ac:dyDescent="0.25">
      <c r="A1093" s="164"/>
      <c r="B1093" s="165"/>
      <c r="C1093" s="144">
        <f t="shared" si="202"/>
        <v>1</v>
      </c>
      <c r="D1093" s="166">
        <f t="shared" si="203"/>
        <v>1</v>
      </c>
      <c r="E1093" s="167">
        <f t="shared" si="204"/>
        <v>55</v>
      </c>
      <c r="F1093" s="167">
        <v>5</v>
      </c>
      <c r="G1093" s="168">
        <v>44068</v>
      </c>
      <c r="H1093" s="169"/>
      <c r="I1093" s="170">
        <v>6</v>
      </c>
      <c r="J1093" s="171">
        <v>44067</v>
      </c>
      <c r="K1093" s="167">
        <v>5</v>
      </c>
      <c r="L1093" s="169"/>
      <c r="M1093" s="170">
        <v>8</v>
      </c>
      <c r="N1093" s="171">
        <v>44066</v>
      </c>
      <c r="O1093" s="167">
        <v>5</v>
      </c>
      <c r="P1093" s="169"/>
      <c r="Q1093" s="170">
        <v>8</v>
      </c>
      <c r="R1093" s="171">
        <v>44065</v>
      </c>
      <c r="S1093" s="167">
        <v>5</v>
      </c>
      <c r="T1093" s="169"/>
      <c r="U1093" s="170">
        <v>8</v>
      </c>
      <c r="V1093" s="171">
        <v>44064</v>
      </c>
      <c r="W1093" s="167">
        <v>5</v>
      </c>
      <c r="X1093" s="169"/>
      <c r="Y1093" s="170">
        <v>5</v>
      </c>
      <c r="Z1093" s="171">
        <v>44063</v>
      </c>
      <c r="AA1093" s="167">
        <v>5</v>
      </c>
      <c r="AB1093" s="169"/>
      <c r="AC1093" s="170">
        <v>3</v>
      </c>
      <c r="AD1093" s="171">
        <v>44062</v>
      </c>
      <c r="AE1093" s="167">
        <v>5</v>
      </c>
      <c r="AF1093" s="169"/>
      <c r="AG1093" s="170">
        <v>1</v>
      </c>
      <c r="AH1093" s="171">
        <v>44061</v>
      </c>
      <c r="AI1093" s="167">
        <v>5</v>
      </c>
      <c r="AJ1093" s="169"/>
      <c r="AK1093" s="170">
        <v>1</v>
      </c>
      <c r="AL1093" s="171">
        <v>44060</v>
      </c>
      <c r="AM1093" s="167">
        <v>5</v>
      </c>
      <c r="AN1093" s="169"/>
      <c r="AO1093" s="170">
        <v>1</v>
      </c>
      <c r="AP1093" s="171">
        <v>44059</v>
      </c>
      <c r="AQ1093" s="167">
        <v>5</v>
      </c>
      <c r="AR1093" s="169"/>
      <c r="AS1093" s="170">
        <v>1</v>
      </c>
      <c r="AT1093" s="171">
        <v>44058</v>
      </c>
      <c r="AU1093" s="167">
        <v>5</v>
      </c>
      <c r="AV1093" s="169"/>
      <c r="AW1093" s="170">
        <v>1</v>
      </c>
      <c r="AX1093" s="171">
        <v>44057</v>
      </c>
      <c r="AY1093" s="167">
        <v>5</v>
      </c>
      <c r="AZ1093" s="169"/>
      <c r="BA1093" s="170"/>
      <c r="BB1093" s="171"/>
      <c r="BC1093" s="167"/>
      <c r="BD1093" s="169"/>
      <c r="BE1093" s="170"/>
      <c r="BF1093" s="171"/>
      <c r="BG1093" s="167"/>
      <c r="BH1093" s="169"/>
    </row>
    <row r="1094" spans="1:60" s="172" customFormat="1" x14ac:dyDescent="0.25">
      <c r="A1094" s="164"/>
      <c r="B1094" s="165"/>
      <c r="C1094" s="144">
        <f t="shared" si="202"/>
        <v>1</v>
      </c>
      <c r="D1094" s="166">
        <f t="shared" si="203"/>
        <v>1</v>
      </c>
      <c r="E1094" s="167">
        <f t="shared" si="204"/>
        <v>15</v>
      </c>
      <c r="F1094" s="167">
        <v>5</v>
      </c>
      <c r="G1094" s="168">
        <v>44068</v>
      </c>
      <c r="H1094" s="169"/>
      <c r="I1094" s="170">
        <v>6</v>
      </c>
      <c r="J1094" s="171">
        <v>44067</v>
      </c>
      <c r="K1094" s="167">
        <v>5</v>
      </c>
      <c r="L1094" s="169"/>
      <c r="M1094" s="170">
        <v>8</v>
      </c>
      <c r="N1094" s="171">
        <v>44066</v>
      </c>
      <c r="O1094" s="167">
        <v>5</v>
      </c>
      <c r="P1094" s="169"/>
      <c r="Q1094" s="170">
        <v>8</v>
      </c>
      <c r="R1094" s="171">
        <v>44065</v>
      </c>
      <c r="S1094" s="167">
        <v>5</v>
      </c>
      <c r="T1094" s="169"/>
      <c r="U1094" s="170"/>
      <c r="V1094" s="171"/>
      <c r="W1094" s="167"/>
      <c r="X1094" s="169"/>
      <c r="Y1094" s="170"/>
      <c r="Z1094" s="171"/>
      <c r="AA1094" s="167"/>
      <c r="AB1094" s="169"/>
      <c r="AC1094" s="170"/>
      <c r="AD1094" s="171"/>
      <c r="AE1094" s="167"/>
      <c r="AF1094" s="169"/>
      <c r="AG1094" s="170"/>
      <c r="AH1094" s="171"/>
      <c r="AI1094" s="167"/>
      <c r="AJ1094" s="169"/>
      <c r="AK1094" s="170"/>
      <c r="AL1094" s="171"/>
      <c r="AM1094" s="167"/>
      <c r="AN1094" s="169"/>
      <c r="AO1094" s="170"/>
      <c r="AP1094" s="171"/>
      <c r="AQ1094" s="167"/>
      <c r="AR1094" s="169"/>
      <c r="AS1094" s="170"/>
      <c r="AT1094" s="171"/>
      <c r="AU1094" s="167"/>
      <c r="AV1094" s="169"/>
      <c r="AW1094" s="170"/>
      <c r="AX1094" s="171"/>
      <c r="AY1094" s="167"/>
      <c r="AZ1094" s="169"/>
      <c r="BA1094" s="170"/>
      <c r="BB1094" s="171"/>
      <c r="BC1094" s="167"/>
      <c r="BD1094" s="169"/>
      <c r="BE1094" s="170"/>
      <c r="BF1094" s="171"/>
      <c r="BG1094" s="167"/>
      <c r="BH1094" s="169"/>
    </row>
    <row r="1095" spans="1:60" s="172" customFormat="1" x14ac:dyDescent="0.25">
      <c r="A1095" s="164">
        <v>44068</v>
      </c>
      <c r="B1095" s="165">
        <v>0.45833333333333331</v>
      </c>
      <c r="C1095" s="144">
        <f t="shared" si="202"/>
        <v>5</v>
      </c>
      <c r="D1095" s="166">
        <f t="shared" si="203"/>
        <v>5</v>
      </c>
      <c r="E1095" s="167">
        <f t="shared" si="204"/>
        <v>325</v>
      </c>
      <c r="F1095" s="167">
        <v>5</v>
      </c>
      <c r="G1095" s="168">
        <v>44068</v>
      </c>
      <c r="H1095" s="169"/>
      <c r="I1095" s="170">
        <v>6</v>
      </c>
      <c r="J1095" s="171">
        <v>44067</v>
      </c>
      <c r="K1095" s="167">
        <v>25</v>
      </c>
      <c r="L1095" s="169"/>
      <c r="M1095" s="170">
        <v>8</v>
      </c>
      <c r="N1095" s="171">
        <v>44066</v>
      </c>
      <c r="O1095" s="167">
        <v>25</v>
      </c>
      <c r="P1095" s="169"/>
      <c r="Q1095" s="170">
        <v>8</v>
      </c>
      <c r="R1095" s="171">
        <v>44065</v>
      </c>
      <c r="S1095" s="167">
        <v>25</v>
      </c>
      <c r="T1095" s="169"/>
      <c r="U1095" s="170">
        <v>8</v>
      </c>
      <c r="V1095" s="171">
        <v>44064</v>
      </c>
      <c r="W1095" s="167">
        <v>25</v>
      </c>
      <c r="X1095" s="169"/>
      <c r="Y1095" s="170">
        <v>5</v>
      </c>
      <c r="Z1095" s="171">
        <v>44063</v>
      </c>
      <c r="AA1095" s="167">
        <v>25</v>
      </c>
      <c r="AB1095" s="169"/>
      <c r="AC1095" s="170">
        <v>3</v>
      </c>
      <c r="AD1095" s="171">
        <v>44062</v>
      </c>
      <c r="AE1095" s="167">
        <v>25</v>
      </c>
      <c r="AF1095" s="169"/>
      <c r="AG1095" s="170">
        <v>1</v>
      </c>
      <c r="AH1095" s="171">
        <v>44061</v>
      </c>
      <c r="AI1095" s="167">
        <v>25</v>
      </c>
      <c r="AJ1095" s="169"/>
      <c r="AK1095" s="170">
        <v>1</v>
      </c>
      <c r="AL1095" s="171">
        <v>44060</v>
      </c>
      <c r="AM1095" s="167">
        <v>25</v>
      </c>
      <c r="AN1095" s="169"/>
      <c r="AO1095" s="170">
        <v>1</v>
      </c>
      <c r="AP1095" s="171">
        <v>44059</v>
      </c>
      <c r="AQ1095" s="167">
        <v>25</v>
      </c>
      <c r="AR1095" s="169"/>
      <c r="AS1095" s="170">
        <v>1</v>
      </c>
      <c r="AT1095" s="171">
        <v>44058</v>
      </c>
      <c r="AU1095" s="167">
        <v>25</v>
      </c>
      <c r="AV1095" s="169"/>
      <c r="AW1095" s="170">
        <v>1</v>
      </c>
      <c r="AX1095" s="171">
        <v>44057</v>
      </c>
      <c r="AY1095" s="167">
        <v>25</v>
      </c>
      <c r="AZ1095" s="169"/>
      <c r="BA1095" s="170">
        <v>1</v>
      </c>
      <c r="BB1095" s="171">
        <v>44056</v>
      </c>
      <c r="BC1095" s="167">
        <v>25</v>
      </c>
      <c r="BD1095" s="169"/>
      <c r="BE1095" s="170">
        <v>1</v>
      </c>
      <c r="BF1095" s="171">
        <v>44055</v>
      </c>
      <c r="BG1095" s="167">
        <v>25</v>
      </c>
      <c r="BH1095" s="169"/>
    </row>
    <row r="1096" spans="1:60" s="172" customFormat="1" x14ac:dyDescent="0.25">
      <c r="A1096" s="164"/>
      <c r="B1096" s="165"/>
      <c r="C1096" s="144">
        <f t="shared" si="202"/>
        <v>1</v>
      </c>
      <c r="D1096" s="166">
        <f t="shared" si="203"/>
        <v>1</v>
      </c>
      <c r="E1096" s="167">
        <f t="shared" si="204"/>
        <v>60</v>
      </c>
      <c r="F1096" s="167">
        <v>5</v>
      </c>
      <c r="G1096" s="168">
        <v>44068</v>
      </c>
      <c r="H1096" s="169"/>
      <c r="I1096" s="170">
        <v>6</v>
      </c>
      <c r="J1096" s="171">
        <v>44067</v>
      </c>
      <c r="K1096" s="167">
        <v>5</v>
      </c>
      <c r="L1096" s="169"/>
      <c r="M1096" s="170">
        <v>8</v>
      </c>
      <c r="N1096" s="171">
        <v>44066</v>
      </c>
      <c r="O1096" s="167">
        <v>5</v>
      </c>
      <c r="P1096" s="169"/>
      <c r="Q1096" s="170">
        <v>8</v>
      </c>
      <c r="R1096" s="171">
        <v>44065</v>
      </c>
      <c r="S1096" s="167">
        <v>5</v>
      </c>
      <c r="T1096" s="169"/>
      <c r="U1096" s="170">
        <v>8</v>
      </c>
      <c r="V1096" s="171">
        <v>44064</v>
      </c>
      <c r="W1096" s="167">
        <v>5</v>
      </c>
      <c r="X1096" s="169"/>
      <c r="Y1096" s="170">
        <v>5</v>
      </c>
      <c r="Z1096" s="171">
        <v>44063</v>
      </c>
      <c r="AA1096" s="167">
        <v>5</v>
      </c>
      <c r="AB1096" s="169"/>
      <c r="AC1096" s="170">
        <v>3</v>
      </c>
      <c r="AD1096" s="171">
        <v>44062</v>
      </c>
      <c r="AE1096" s="167">
        <v>5</v>
      </c>
      <c r="AF1096" s="169"/>
      <c r="AG1096" s="170">
        <v>1</v>
      </c>
      <c r="AH1096" s="171">
        <v>44061</v>
      </c>
      <c r="AI1096" s="167">
        <v>5</v>
      </c>
      <c r="AJ1096" s="169"/>
      <c r="AK1096" s="170">
        <v>1</v>
      </c>
      <c r="AL1096" s="171">
        <v>44060</v>
      </c>
      <c r="AM1096" s="167">
        <v>5</v>
      </c>
      <c r="AN1096" s="169"/>
      <c r="AO1096" s="170">
        <v>1</v>
      </c>
      <c r="AP1096" s="171">
        <v>44059</v>
      </c>
      <c r="AQ1096" s="167">
        <v>5</v>
      </c>
      <c r="AR1096" s="169"/>
      <c r="AS1096" s="170">
        <v>1</v>
      </c>
      <c r="AT1096" s="171">
        <v>44058</v>
      </c>
      <c r="AU1096" s="167">
        <v>5</v>
      </c>
      <c r="AV1096" s="169"/>
      <c r="AW1096" s="170">
        <v>1</v>
      </c>
      <c r="AX1096" s="171">
        <v>44057</v>
      </c>
      <c r="AY1096" s="167">
        <v>5</v>
      </c>
      <c r="AZ1096" s="169"/>
      <c r="BA1096" s="170"/>
      <c r="BB1096" s="171"/>
      <c r="BC1096" s="167">
        <v>0</v>
      </c>
      <c r="BD1096" s="169"/>
      <c r="BE1096" s="170">
        <v>1</v>
      </c>
      <c r="BF1096" s="171">
        <v>44055</v>
      </c>
      <c r="BG1096" s="167">
        <v>5</v>
      </c>
      <c r="BH1096" s="169"/>
    </row>
    <row r="1097" spans="1:60" s="172" customFormat="1" x14ac:dyDescent="0.25">
      <c r="A1097" s="164"/>
      <c r="B1097" s="165"/>
      <c r="C1097" s="144">
        <f t="shared" si="202"/>
        <v>1</v>
      </c>
      <c r="D1097" s="166">
        <f t="shared" si="203"/>
        <v>1</v>
      </c>
      <c r="E1097" s="167">
        <f t="shared" si="204"/>
        <v>40</v>
      </c>
      <c r="F1097" s="167">
        <v>5</v>
      </c>
      <c r="G1097" s="168">
        <v>44068</v>
      </c>
      <c r="H1097" s="169"/>
      <c r="I1097" s="170"/>
      <c r="J1097" s="171"/>
      <c r="K1097" s="167">
        <v>0</v>
      </c>
      <c r="L1097" s="169"/>
      <c r="M1097" s="170"/>
      <c r="N1097" s="171"/>
      <c r="O1097" s="167">
        <v>0</v>
      </c>
      <c r="P1097" s="169"/>
      <c r="Q1097" s="170"/>
      <c r="R1097" s="171"/>
      <c r="S1097" s="167">
        <v>0</v>
      </c>
      <c r="T1097" s="169"/>
      <c r="U1097" s="170">
        <v>8</v>
      </c>
      <c r="V1097" s="171">
        <v>44064</v>
      </c>
      <c r="W1097" s="167">
        <v>5</v>
      </c>
      <c r="X1097" s="169"/>
      <c r="Y1097" s="170">
        <v>5</v>
      </c>
      <c r="Z1097" s="171">
        <v>44063</v>
      </c>
      <c r="AA1097" s="167">
        <v>5</v>
      </c>
      <c r="AB1097" s="169"/>
      <c r="AC1097" s="170">
        <v>3</v>
      </c>
      <c r="AD1097" s="171">
        <v>44062</v>
      </c>
      <c r="AE1097" s="167">
        <v>5</v>
      </c>
      <c r="AF1097" s="169"/>
      <c r="AG1097" s="170">
        <v>1</v>
      </c>
      <c r="AH1097" s="171">
        <v>44061</v>
      </c>
      <c r="AI1097" s="167">
        <v>5</v>
      </c>
      <c r="AJ1097" s="169"/>
      <c r="AK1097" s="170">
        <v>1</v>
      </c>
      <c r="AL1097" s="171">
        <v>44060</v>
      </c>
      <c r="AM1097" s="167">
        <v>5</v>
      </c>
      <c r="AN1097" s="169"/>
      <c r="AO1097" s="170">
        <v>1</v>
      </c>
      <c r="AP1097" s="171">
        <v>44059</v>
      </c>
      <c r="AQ1097" s="167">
        <v>5</v>
      </c>
      <c r="AR1097" s="169"/>
      <c r="AS1097" s="170">
        <v>1</v>
      </c>
      <c r="AT1097" s="171">
        <v>44058</v>
      </c>
      <c r="AU1097" s="167">
        <v>5</v>
      </c>
      <c r="AV1097" s="169"/>
      <c r="AW1097" s="170">
        <v>1</v>
      </c>
      <c r="AX1097" s="171">
        <v>44057</v>
      </c>
      <c r="AY1097" s="167">
        <v>5</v>
      </c>
      <c r="AZ1097" s="169"/>
      <c r="BA1097" s="170"/>
      <c r="BB1097" s="171"/>
      <c r="BC1097" s="167"/>
      <c r="BD1097" s="169"/>
      <c r="BE1097" s="170"/>
      <c r="BF1097" s="171"/>
      <c r="BG1097" s="167"/>
      <c r="BH1097" s="169"/>
    </row>
    <row r="1098" spans="1:60" s="172" customFormat="1" x14ac:dyDescent="0.25">
      <c r="A1098" s="164">
        <v>44068</v>
      </c>
      <c r="B1098" s="165">
        <v>0.5</v>
      </c>
      <c r="C1098" s="144">
        <f t="shared" si="202"/>
        <v>6</v>
      </c>
      <c r="D1098" s="166">
        <f t="shared" si="203"/>
        <v>6</v>
      </c>
      <c r="E1098" s="167">
        <f t="shared" si="204"/>
        <v>390</v>
      </c>
      <c r="F1098" s="167">
        <v>5</v>
      </c>
      <c r="G1098" s="168">
        <v>44068</v>
      </c>
      <c r="H1098" s="169"/>
      <c r="I1098" s="170">
        <v>6</v>
      </c>
      <c r="J1098" s="171">
        <v>44067</v>
      </c>
      <c r="K1098" s="167">
        <v>30</v>
      </c>
      <c r="L1098" s="169"/>
      <c r="M1098" s="170">
        <v>8</v>
      </c>
      <c r="N1098" s="171">
        <v>44066</v>
      </c>
      <c r="O1098" s="167">
        <v>30</v>
      </c>
      <c r="P1098" s="169"/>
      <c r="Q1098" s="170">
        <v>8</v>
      </c>
      <c r="R1098" s="171">
        <v>44065</v>
      </c>
      <c r="S1098" s="167">
        <v>30</v>
      </c>
      <c r="T1098" s="169"/>
      <c r="U1098" s="170">
        <v>8</v>
      </c>
      <c r="V1098" s="171">
        <v>44064</v>
      </c>
      <c r="W1098" s="167">
        <v>30</v>
      </c>
      <c r="X1098" s="169"/>
      <c r="Y1098" s="170">
        <v>5</v>
      </c>
      <c r="Z1098" s="171">
        <v>44063</v>
      </c>
      <c r="AA1098" s="167">
        <v>30</v>
      </c>
      <c r="AB1098" s="169"/>
      <c r="AC1098" s="170">
        <v>3</v>
      </c>
      <c r="AD1098" s="171">
        <v>44062</v>
      </c>
      <c r="AE1098" s="167">
        <v>30</v>
      </c>
      <c r="AF1098" s="169"/>
      <c r="AG1098" s="170">
        <v>1</v>
      </c>
      <c r="AH1098" s="171">
        <v>44061</v>
      </c>
      <c r="AI1098" s="167">
        <v>30</v>
      </c>
      <c r="AJ1098" s="169"/>
      <c r="AK1098" s="170">
        <v>1</v>
      </c>
      <c r="AL1098" s="171">
        <v>44060</v>
      </c>
      <c r="AM1098" s="167">
        <v>30</v>
      </c>
      <c r="AN1098" s="169"/>
      <c r="AO1098" s="170">
        <v>1</v>
      </c>
      <c r="AP1098" s="171">
        <v>44059</v>
      </c>
      <c r="AQ1098" s="167">
        <v>30</v>
      </c>
      <c r="AR1098" s="169"/>
      <c r="AS1098" s="170">
        <v>1</v>
      </c>
      <c r="AT1098" s="171">
        <v>44058</v>
      </c>
      <c r="AU1098" s="167">
        <v>30</v>
      </c>
      <c r="AV1098" s="169"/>
      <c r="AW1098" s="170">
        <v>1</v>
      </c>
      <c r="AX1098" s="171">
        <v>44057</v>
      </c>
      <c r="AY1098" s="167">
        <v>30</v>
      </c>
      <c r="AZ1098" s="169"/>
      <c r="BA1098" s="170">
        <v>1</v>
      </c>
      <c r="BB1098" s="171">
        <v>44056</v>
      </c>
      <c r="BC1098" s="167">
        <v>30</v>
      </c>
      <c r="BD1098" s="169"/>
      <c r="BE1098" s="170">
        <v>1</v>
      </c>
      <c r="BF1098" s="171">
        <v>44055</v>
      </c>
      <c r="BG1098" s="167">
        <v>30</v>
      </c>
      <c r="BH1098" s="169"/>
    </row>
    <row r="1099" spans="1:60" s="172" customFormat="1" x14ac:dyDescent="0.25">
      <c r="A1099" s="164"/>
      <c r="B1099" s="165"/>
      <c r="C1099" s="144">
        <f t="shared" si="202"/>
        <v>1</v>
      </c>
      <c r="D1099" s="166">
        <f t="shared" si="203"/>
        <v>1</v>
      </c>
      <c r="E1099" s="167">
        <f t="shared" si="204"/>
        <v>45</v>
      </c>
      <c r="F1099" s="167">
        <v>5</v>
      </c>
      <c r="G1099" s="168">
        <v>44068</v>
      </c>
      <c r="H1099" s="169"/>
      <c r="I1099" s="170">
        <v>6</v>
      </c>
      <c r="J1099" s="171">
        <v>44067</v>
      </c>
      <c r="K1099" s="167">
        <v>5</v>
      </c>
      <c r="L1099" s="169"/>
      <c r="M1099" s="170">
        <v>8</v>
      </c>
      <c r="N1099" s="171">
        <v>44066</v>
      </c>
      <c r="O1099" s="167">
        <v>5</v>
      </c>
      <c r="P1099" s="169"/>
      <c r="Q1099" s="170">
        <v>8</v>
      </c>
      <c r="R1099" s="171">
        <v>44065</v>
      </c>
      <c r="S1099" s="167">
        <v>5</v>
      </c>
      <c r="T1099" s="169"/>
      <c r="U1099" s="170">
        <v>8</v>
      </c>
      <c r="V1099" s="171">
        <v>44064</v>
      </c>
      <c r="W1099" s="167">
        <v>5</v>
      </c>
      <c r="X1099" s="169"/>
      <c r="Y1099" s="170">
        <v>5</v>
      </c>
      <c r="Z1099" s="171">
        <v>44063</v>
      </c>
      <c r="AA1099" s="167">
        <v>5</v>
      </c>
      <c r="AB1099" s="169"/>
      <c r="AC1099" s="170">
        <v>3</v>
      </c>
      <c r="AD1099" s="171">
        <v>44062</v>
      </c>
      <c r="AE1099" s="167">
        <v>5</v>
      </c>
      <c r="AF1099" s="169"/>
      <c r="AG1099" s="170">
        <v>1</v>
      </c>
      <c r="AH1099" s="171">
        <v>44061</v>
      </c>
      <c r="AI1099" s="167">
        <v>5</v>
      </c>
      <c r="AJ1099" s="169"/>
      <c r="AK1099" s="170">
        <v>1</v>
      </c>
      <c r="AL1099" s="171">
        <v>44060</v>
      </c>
      <c r="AM1099" s="167">
        <v>5</v>
      </c>
      <c r="AN1099" s="169"/>
      <c r="AO1099" s="170">
        <v>1</v>
      </c>
      <c r="AP1099" s="171">
        <v>44059</v>
      </c>
      <c r="AQ1099" s="167">
        <v>5</v>
      </c>
      <c r="AR1099" s="169"/>
      <c r="AS1099" s="170"/>
      <c r="AT1099" s="171"/>
      <c r="AU1099" s="167"/>
      <c r="AV1099" s="169"/>
      <c r="AW1099" s="170"/>
      <c r="AX1099" s="171"/>
      <c r="AY1099" s="167"/>
      <c r="AZ1099" s="169"/>
      <c r="BA1099" s="170"/>
      <c r="BB1099" s="171"/>
      <c r="BC1099" s="167"/>
      <c r="BD1099" s="169"/>
      <c r="BE1099" s="170"/>
      <c r="BF1099" s="171"/>
      <c r="BG1099" s="167"/>
      <c r="BH1099" s="169"/>
    </row>
    <row r="1100" spans="1:60" s="172" customFormat="1" x14ac:dyDescent="0.25">
      <c r="A1100" s="164"/>
      <c r="B1100" s="165"/>
      <c r="C1100" s="144">
        <f t="shared" si="202"/>
        <v>1</v>
      </c>
      <c r="D1100" s="166">
        <f t="shared" si="203"/>
        <v>1</v>
      </c>
      <c r="E1100" s="167">
        <f t="shared" si="204"/>
        <v>20</v>
      </c>
      <c r="F1100" s="167">
        <v>5</v>
      </c>
      <c r="G1100" s="168">
        <v>44068</v>
      </c>
      <c r="H1100" s="169"/>
      <c r="I1100" s="170">
        <v>6</v>
      </c>
      <c r="J1100" s="171">
        <v>44067</v>
      </c>
      <c r="K1100" s="167">
        <v>5</v>
      </c>
      <c r="L1100" s="169"/>
      <c r="M1100" s="170">
        <v>8</v>
      </c>
      <c r="N1100" s="171">
        <v>44066</v>
      </c>
      <c r="O1100" s="167">
        <v>5</v>
      </c>
      <c r="P1100" s="169"/>
      <c r="Q1100" s="170">
        <v>8</v>
      </c>
      <c r="R1100" s="171">
        <v>44065</v>
      </c>
      <c r="S1100" s="167">
        <v>5</v>
      </c>
      <c r="T1100" s="169"/>
      <c r="U1100" s="170">
        <v>8</v>
      </c>
      <c r="V1100" s="171">
        <v>44064</v>
      </c>
      <c r="W1100" s="167">
        <v>5</v>
      </c>
      <c r="X1100" s="169"/>
      <c r="Y1100" s="170"/>
      <c r="Z1100" s="171"/>
      <c r="AA1100" s="167"/>
      <c r="AB1100" s="169"/>
      <c r="AC1100" s="170"/>
      <c r="AD1100" s="171"/>
      <c r="AE1100" s="167"/>
      <c r="AF1100" s="169"/>
      <c r="AG1100" s="170"/>
      <c r="AH1100" s="171"/>
      <c r="AI1100" s="167"/>
      <c r="AJ1100" s="169"/>
      <c r="AK1100" s="170"/>
      <c r="AL1100" s="171"/>
      <c r="AM1100" s="167"/>
      <c r="AN1100" s="169"/>
      <c r="AO1100" s="170"/>
      <c r="AP1100" s="171"/>
      <c r="AQ1100" s="167"/>
      <c r="AR1100" s="169"/>
      <c r="AS1100" s="170"/>
      <c r="AT1100" s="171"/>
      <c r="AU1100" s="167"/>
      <c r="AV1100" s="169"/>
      <c r="AW1100" s="170"/>
      <c r="AX1100" s="171"/>
      <c r="AY1100" s="167"/>
      <c r="AZ1100" s="169"/>
      <c r="BA1100" s="170"/>
      <c r="BB1100" s="171"/>
      <c r="BC1100" s="167"/>
      <c r="BD1100" s="169"/>
      <c r="BE1100" s="170"/>
      <c r="BF1100" s="171"/>
      <c r="BG1100" s="167"/>
      <c r="BH1100" s="169"/>
    </row>
    <row r="1101" spans="1:60" s="172" customFormat="1" x14ac:dyDescent="0.25">
      <c r="A1101" s="164"/>
      <c r="B1101" s="165"/>
      <c r="C1101" s="144">
        <f t="shared" si="202"/>
        <v>1</v>
      </c>
      <c r="D1101" s="166">
        <f t="shared" si="203"/>
        <v>1</v>
      </c>
      <c r="E1101" s="167">
        <f t="shared" si="204"/>
        <v>15</v>
      </c>
      <c r="F1101" s="167">
        <v>5</v>
      </c>
      <c r="G1101" s="168">
        <v>44068</v>
      </c>
      <c r="H1101" s="169"/>
      <c r="I1101" s="170">
        <v>6</v>
      </c>
      <c r="J1101" s="171">
        <v>44067</v>
      </c>
      <c r="K1101" s="167">
        <v>5</v>
      </c>
      <c r="L1101" s="169"/>
      <c r="M1101" s="170">
        <v>8</v>
      </c>
      <c r="N1101" s="171">
        <v>44066</v>
      </c>
      <c r="O1101" s="167">
        <v>5</v>
      </c>
      <c r="P1101" s="169"/>
      <c r="Q1101" s="170">
        <v>8</v>
      </c>
      <c r="R1101" s="171">
        <v>44065</v>
      </c>
      <c r="S1101" s="167">
        <v>5</v>
      </c>
      <c r="T1101" s="169"/>
      <c r="U1101" s="170"/>
      <c r="V1101" s="171"/>
      <c r="W1101" s="167"/>
      <c r="X1101" s="169"/>
      <c r="Y1101" s="170"/>
      <c r="Z1101" s="171"/>
      <c r="AA1101" s="167"/>
      <c r="AB1101" s="169"/>
      <c r="AC1101" s="170"/>
      <c r="AD1101" s="171"/>
      <c r="AE1101" s="167"/>
      <c r="AF1101" s="169"/>
      <c r="AG1101" s="170"/>
      <c r="AH1101" s="171"/>
      <c r="AI1101" s="167"/>
      <c r="AJ1101" s="169"/>
      <c r="AK1101" s="170"/>
      <c r="AL1101" s="171"/>
      <c r="AM1101" s="167"/>
      <c r="AN1101" s="169"/>
      <c r="AO1101" s="170"/>
      <c r="AP1101" s="171"/>
      <c r="AQ1101" s="167"/>
      <c r="AR1101" s="169"/>
      <c r="AS1101" s="170"/>
      <c r="AT1101" s="171"/>
      <c r="AU1101" s="167"/>
      <c r="AV1101" s="169"/>
      <c r="AW1101" s="170"/>
      <c r="AX1101" s="171"/>
      <c r="AY1101" s="167"/>
      <c r="AZ1101" s="169"/>
      <c r="BA1101" s="170"/>
      <c r="BB1101" s="171"/>
      <c r="BC1101" s="167"/>
      <c r="BD1101" s="169"/>
      <c r="BE1101" s="170"/>
      <c r="BF1101" s="171"/>
      <c r="BG1101" s="167"/>
      <c r="BH1101" s="169"/>
    </row>
    <row r="1102" spans="1:60" s="172" customFormat="1" x14ac:dyDescent="0.25">
      <c r="A1102" s="164">
        <v>44068</v>
      </c>
      <c r="B1102" s="165">
        <v>0.54166666666666663</v>
      </c>
      <c r="C1102" s="144">
        <f t="shared" si="202"/>
        <v>3</v>
      </c>
      <c r="D1102" s="166">
        <f t="shared" si="203"/>
        <v>3</v>
      </c>
      <c r="E1102" s="167">
        <f t="shared" si="204"/>
        <v>195</v>
      </c>
      <c r="F1102" s="167">
        <v>5</v>
      </c>
      <c r="G1102" s="168">
        <v>44068</v>
      </c>
      <c r="H1102" s="169"/>
      <c r="I1102" s="170">
        <v>6</v>
      </c>
      <c r="J1102" s="171">
        <v>44067</v>
      </c>
      <c r="K1102" s="167">
        <v>15</v>
      </c>
      <c r="L1102" s="169"/>
      <c r="M1102" s="170">
        <v>8</v>
      </c>
      <c r="N1102" s="171">
        <v>44066</v>
      </c>
      <c r="O1102" s="167">
        <v>15</v>
      </c>
      <c r="P1102" s="169"/>
      <c r="Q1102" s="170">
        <v>8</v>
      </c>
      <c r="R1102" s="171">
        <v>44065</v>
      </c>
      <c r="S1102" s="167">
        <v>15</v>
      </c>
      <c r="T1102" s="169"/>
      <c r="U1102" s="170">
        <v>8</v>
      </c>
      <c r="V1102" s="171">
        <v>44064</v>
      </c>
      <c r="W1102" s="167">
        <v>15</v>
      </c>
      <c r="X1102" s="169"/>
      <c r="Y1102" s="170">
        <v>5</v>
      </c>
      <c r="Z1102" s="171">
        <v>44063</v>
      </c>
      <c r="AA1102" s="167">
        <v>15</v>
      </c>
      <c r="AB1102" s="169"/>
      <c r="AC1102" s="170">
        <v>3</v>
      </c>
      <c r="AD1102" s="171">
        <v>44062</v>
      </c>
      <c r="AE1102" s="167">
        <v>15</v>
      </c>
      <c r="AF1102" s="169"/>
      <c r="AG1102" s="170">
        <v>1</v>
      </c>
      <c r="AH1102" s="171">
        <v>44061</v>
      </c>
      <c r="AI1102" s="167">
        <v>15</v>
      </c>
      <c r="AJ1102" s="169"/>
      <c r="AK1102" s="170">
        <v>1</v>
      </c>
      <c r="AL1102" s="171">
        <v>44060</v>
      </c>
      <c r="AM1102" s="167">
        <v>15</v>
      </c>
      <c r="AN1102" s="169"/>
      <c r="AO1102" s="170">
        <v>1</v>
      </c>
      <c r="AP1102" s="171">
        <v>44059</v>
      </c>
      <c r="AQ1102" s="167">
        <v>15</v>
      </c>
      <c r="AR1102" s="169"/>
      <c r="AS1102" s="170">
        <v>1</v>
      </c>
      <c r="AT1102" s="171">
        <v>44058</v>
      </c>
      <c r="AU1102" s="167">
        <v>15</v>
      </c>
      <c r="AV1102" s="169"/>
      <c r="AW1102" s="170">
        <v>1</v>
      </c>
      <c r="AX1102" s="171">
        <v>44057</v>
      </c>
      <c r="AY1102" s="167">
        <v>15</v>
      </c>
      <c r="AZ1102" s="169"/>
      <c r="BA1102" s="170">
        <v>1</v>
      </c>
      <c r="BB1102" s="171">
        <v>44056</v>
      </c>
      <c r="BC1102" s="167">
        <v>15</v>
      </c>
      <c r="BD1102" s="169"/>
      <c r="BE1102" s="170">
        <v>1</v>
      </c>
      <c r="BF1102" s="171">
        <v>44055</v>
      </c>
      <c r="BG1102" s="167">
        <v>15</v>
      </c>
      <c r="BH1102" s="169"/>
    </row>
    <row r="1103" spans="1:60" s="172" customFormat="1" x14ac:dyDescent="0.25">
      <c r="A1103" s="164">
        <v>44068</v>
      </c>
      <c r="B1103" s="165">
        <v>0.58333333333333337</v>
      </c>
      <c r="C1103" s="144">
        <f t="shared" si="202"/>
        <v>3</v>
      </c>
      <c r="D1103" s="166">
        <f t="shared" si="203"/>
        <v>3</v>
      </c>
      <c r="E1103" s="167">
        <f t="shared" si="204"/>
        <v>195</v>
      </c>
      <c r="F1103" s="167">
        <v>5</v>
      </c>
      <c r="G1103" s="168">
        <v>44068</v>
      </c>
      <c r="H1103" s="169"/>
      <c r="I1103" s="170">
        <v>6</v>
      </c>
      <c r="J1103" s="171">
        <v>44067</v>
      </c>
      <c r="K1103" s="167">
        <v>15</v>
      </c>
      <c r="L1103" s="169"/>
      <c r="M1103" s="170">
        <v>8</v>
      </c>
      <c r="N1103" s="171">
        <v>44066</v>
      </c>
      <c r="O1103" s="167">
        <v>15</v>
      </c>
      <c r="P1103" s="169"/>
      <c r="Q1103" s="170">
        <v>8</v>
      </c>
      <c r="R1103" s="171">
        <v>44065</v>
      </c>
      <c r="S1103" s="167">
        <v>15</v>
      </c>
      <c r="T1103" s="169"/>
      <c r="U1103" s="170">
        <v>8</v>
      </c>
      <c r="V1103" s="171">
        <v>44064</v>
      </c>
      <c r="W1103" s="167">
        <v>15</v>
      </c>
      <c r="X1103" s="169"/>
      <c r="Y1103" s="170">
        <v>5</v>
      </c>
      <c r="Z1103" s="171">
        <v>44063</v>
      </c>
      <c r="AA1103" s="167">
        <v>15</v>
      </c>
      <c r="AB1103" s="169"/>
      <c r="AC1103" s="170">
        <v>3</v>
      </c>
      <c r="AD1103" s="171">
        <v>44062</v>
      </c>
      <c r="AE1103" s="167">
        <v>15</v>
      </c>
      <c r="AF1103" s="169"/>
      <c r="AG1103" s="170">
        <v>1</v>
      </c>
      <c r="AH1103" s="171">
        <v>44061</v>
      </c>
      <c r="AI1103" s="167">
        <v>15</v>
      </c>
      <c r="AJ1103" s="169"/>
      <c r="AK1103" s="170">
        <v>1</v>
      </c>
      <c r="AL1103" s="171">
        <v>44060</v>
      </c>
      <c r="AM1103" s="167">
        <v>15</v>
      </c>
      <c r="AN1103" s="169"/>
      <c r="AO1103" s="170">
        <v>1</v>
      </c>
      <c r="AP1103" s="171">
        <v>44059</v>
      </c>
      <c r="AQ1103" s="167">
        <v>15</v>
      </c>
      <c r="AR1103" s="169"/>
      <c r="AS1103" s="170">
        <v>1</v>
      </c>
      <c r="AT1103" s="171">
        <v>44058</v>
      </c>
      <c r="AU1103" s="167">
        <v>15</v>
      </c>
      <c r="AV1103" s="169"/>
      <c r="AW1103" s="170">
        <v>1</v>
      </c>
      <c r="AX1103" s="171">
        <v>44057</v>
      </c>
      <c r="AY1103" s="167">
        <v>15</v>
      </c>
      <c r="AZ1103" s="169"/>
      <c r="BA1103" s="170">
        <v>1</v>
      </c>
      <c r="BB1103" s="171">
        <v>44056</v>
      </c>
      <c r="BC1103" s="167">
        <v>15</v>
      </c>
      <c r="BD1103" s="169"/>
      <c r="BE1103" s="170">
        <v>1</v>
      </c>
      <c r="BF1103" s="171">
        <v>44055</v>
      </c>
      <c r="BG1103" s="167">
        <v>15</v>
      </c>
      <c r="BH1103" s="169"/>
    </row>
    <row r="1104" spans="1:60" s="172" customFormat="1" x14ac:dyDescent="0.25">
      <c r="A1104" s="164"/>
      <c r="B1104" s="165"/>
      <c r="C1104" s="144">
        <f t="shared" si="202"/>
        <v>1</v>
      </c>
      <c r="D1104" s="166">
        <f t="shared" si="203"/>
        <v>1</v>
      </c>
      <c r="E1104" s="167">
        <f t="shared" si="204"/>
        <v>50</v>
      </c>
      <c r="F1104" s="167">
        <v>5</v>
      </c>
      <c r="G1104" s="168">
        <v>44068</v>
      </c>
      <c r="H1104" s="169"/>
      <c r="I1104" s="170">
        <v>6</v>
      </c>
      <c r="J1104" s="171">
        <v>44067</v>
      </c>
      <c r="K1104" s="167">
        <v>5</v>
      </c>
      <c r="L1104" s="169"/>
      <c r="M1104" s="170">
        <v>8</v>
      </c>
      <c r="N1104" s="171">
        <v>44066</v>
      </c>
      <c r="O1104" s="167">
        <v>5</v>
      </c>
      <c r="P1104" s="169"/>
      <c r="Q1104" s="170">
        <v>8</v>
      </c>
      <c r="R1104" s="171">
        <v>44065</v>
      </c>
      <c r="S1104" s="167">
        <v>5</v>
      </c>
      <c r="T1104" s="169"/>
      <c r="U1104" s="170">
        <v>8</v>
      </c>
      <c r="V1104" s="171">
        <v>44064</v>
      </c>
      <c r="W1104" s="167">
        <v>5</v>
      </c>
      <c r="X1104" s="169"/>
      <c r="Y1104" s="170">
        <v>5</v>
      </c>
      <c r="Z1104" s="171">
        <v>44063</v>
      </c>
      <c r="AA1104" s="167">
        <v>5</v>
      </c>
      <c r="AB1104" s="169"/>
      <c r="AC1104" s="170">
        <v>3</v>
      </c>
      <c r="AD1104" s="171">
        <v>44062</v>
      </c>
      <c r="AE1104" s="167">
        <v>5</v>
      </c>
      <c r="AF1104" s="169"/>
      <c r="AG1104" s="170">
        <v>1</v>
      </c>
      <c r="AH1104" s="171">
        <v>44061</v>
      </c>
      <c r="AI1104" s="167">
        <v>5</v>
      </c>
      <c r="AJ1104" s="169"/>
      <c r="AK1104" s="170">
        <v>1</v>
      </c>
      <c r="AL1104" s="171">
        <v>44060</v>
      </c>
      <c r="AM1104" s="167">
        <v>5</v>
      </c>
      <c r="AN1104" s="169"/>
      <c r="AO1104" s="170">
        <v>1</v>
      </c>
      <c r="AP1104" s="171">
        <v>44059</v>
      </c>
      <c r="AQ1104" s="167">
        <v>5</v>
      </c>
      <c r="AR1104" s="169"/>
      <c r="AS1104" s="170">
        <v>1</v>
      </c>
      <c r="AT1104" s="171">
        <v>44058</v>
      </c>
      <c r="AU1104" s="167">
        <v>5</v>
      </c>
      <c r="AV1104" s="169"/>
      <c r="AW1104" s="170"/>
      <c r="AX1104" s="171"/>
      <c r="AY1104" s="167"/>
      <c r="AZ1104" s="169"/>
      <c r="BA1104" s="170"/>
      <c r="BB1104" s="171"/>
      <c r="BC1104" s="167"/>
      <c r="BD1104" s="169"/>
      <c r="BE1104" s="170"/>
      <c r="BF1104" s="171"/>
      <c r="BG1104" s="167"/>
      <c r="BH1104" s="169"/>
    </row>
    <row r="1105" spans="1:60" s="172" customFormat="1" x14ac:dyDescent="0.25">
      <c r="A1105" s="164">
        <v>44068</v>
      </c>
      <c r="B1105" s="165">
        <v>0.625</v>
      </c>
      <c r="C1105" s="144">
        <f t="shared" si="202"/>
        <v>8</v>
      </c>
      <c r="D1105" s="166">
        <f t="shared" si="203"/>
        <v>8</v>
      </c>
      <c r="E1105" s="167">
        <f t="shared" si="204"/>
        <v>520</v>
      </c>
      <c r="F1105" s="167">
        <v>5</v>
      </c>
      <c r="G1105" s="168">
        <v>44068</v>
      </c>
      <c r="H1105" s="169"/>
      <c r="I1105" s="170">
        <v>6</v>
      </c>
      <c r="J1105" s="171">
        <v>44067</v>
      </c>
      <c r="K1105" s="167">
        <v>40</v>
      </c>
      <c r="L1105" s="169"/>
      <c r="M1105" s="170">
        <v>8</v>
      </c>
      <c r="N1105" s="171">
        <v>44066</v>
      </c>
      <c r="O1105" s="167">
        <v>40</v>
      </c>
      <c r="P1105" s="169"/>
      <c r="Q1105" s="170">
        <v>8</v>
      </c>
      <c r="R1105" s="171">
        <v>44065</v>
      </c>
      <c r="S1105" s="167">
        <v>40</v>
      </c>
      <c r="T1105" s="169"/>
      <c r="U1105" s="170">
        <v>8</v>
      </c>
      <c r="V1105" s="171">
        <v>44064</v>
      </c>
      <c r="W1105" s="167">
        <v>40</v>
      </c>
      <c r="X1105" s="169"/>
      <c r="Y1105" s="170">
        <v>5</v>
      </c>
      <c r="Z1105" s="171">
        <v>44063</v>
      </c>
      <c r="AA1105" s="167">
        <v>40</v>
      </c>
      <c r="AB1105" s="169"/>
      <c r="AC1105" s="170">
        <v>3</v>
      </c>
      <c r="AD1105" s="171">
        <v>44062</v>
      </c>
      <c r="AE1105" s="167">
        <v>40</v>
      </c>
      <c r="AF1105" s="169"/>
      <c r="AG1105" s="170">
        <v>1</v>
      </c>
      <c r="AH1105" s="171">
        <v>44061</v>
      </c>
      <c r="AI1105" s="167">
        <v>40</v>
      </c>
      <c r="AJ1105" s="169"/>
      <c r="AK1105" s="170">
        <v>1</v>
      </c>
      <c r="AL1105" s="171">
        <v>44060</v>
      </c>
      <c r="AM1105" s="167">
        <v>40</v>
      </c>
      <c r="AN1105" s="169"/>
      <c r="AO1105" s="170">
        <v>1</v>
      </c>
      <c r="AP1105" s="171">
        <v>44059</v>
      </c>
      <c r="AQ1105" s="167">
        <v>40</v>
      </c>
      <c r="AR1105" s="169"/>
      <c r="AS1105" s="170">
        <v>1</v>
      </c>
      <c r="AT1105" s="171">
        <v>44058</v>
      </c>
      <c r="AU1105" s="167">
        <v>40</v>
      </c>
      <c r="AV1105" s="169"/>
      <c r="AW1105" s="170">
        <v>1</v>
      </c>
      <c r="AX1105" s="171">
        <v>44057</v>
      </c>
      <c r="AY1105" s="167">
        <v>40</v>
      </c>
      <c r="AZ1105" s="169"/>
      <c r="BA1105" s="170">
        <v>1</v>
      </c>
      <c r="BB1105" s="171">
        <v>44056</v>
      </c>
      <c r="BC1105" s="167">
        <v>40</v>
      </c>
      <c r="BD1105" s="169"/>
      <c r="BE1105" s="170">
        <v>1</v>
      </c>
      <c r="BF1105" s="171">
        <v>44055</v>
      </c>
      <c r="BG1105" s="167">
        <v>40</v>
      </c>
      <c r="BH1105" s="169"/>
    </row>
    <row r="1106" spans="1:60" s="172" customFormat="1" x14ac:dyDescent="0.25">
      <c r="A1106" s="164"/>
      <c r="B1106" s="165"/>
      <c r="C1106" s="144">
        <f t="shared" si="202"/>
        <v>1</v>
      </c>
      <c r="D1106" s="166">
        <f t="shared" si="203"/>
        <v>1</v>
      </c>
      <c r="E1106" s="167">
        <f t="shared" si="204"/>
        <v>60</v>
      </c>
      <c r="F1106" s="167">
        <v>5</v>
      </c>
      <c r="G1106" s="168">
        <v>44068</v>
      </c>
      <c r="H1106" s="169"/>
      <c r="I1106" s="170">
        <v>6</v>
      </c>
      <c r="J1106" s="171">
        <v>44067</v>
      </c>
      <c r="K1106" s="167">
        <v>5</v>
      </c>
      <c r="L1106" s="169"/>
      <c r="M1106" s="170">
        <v>8</v>
      </c>
      <c r="N1106" s="171">
        <v>44066</v>
      </c>
      <c r="O1106" s="167">
        <v>5</v>
      </c>
      <c r="P1106" s="169"/>
      <c r="Q1106" s="170">
        <v>8</v>
      </c>
      <c r="R1106" s="171">
        <v>44065</v>
      </c>
      <c r="S1106" s="167">
        <v>5</v>
      </c>
      <c r="T1106" s="169"/>
      <c r="U1106" s="170">
        <v>8</v>
      </c>
      <c r="V1106" s="171">
        <v>44064</v>
      </c>
      <c r="W1106" s="167">
        <v>5</v>
      </c>
      <c r="X1106" s="169"/>
      <c r="Y1106" s="170">
        <v>5</v>
      </c>
      <c r="Z1106" s="171">
        <v>44063</v>
      </c>
      <c r="AA1106" s="167">
        <v>5</v>
      </c>
      <c r="AB1106" s="169"/>
      <c r="AC1106" s="170">
        <v>3</v>
      </c>
      <c r="AD1106" s="171">
        <v>44062</v>
      </c>
      <c r="AE1106" s="167">
        <v>5</v>
      </c>
      <c r="AF1106" s="169"/>
      <c r="AG1106" s="170">
        <v>1</v>
      </c>
      <c r="AH1106" s="171">
        <v>44061</v>
      </c>
      <c r="AI1106" s="167">
        <v>5</v>
      </c>
      <c r="AJ1106" s="169"/>
      <c r="AK1106" s="170">
        <v>1</v>
      </c>
      <c r="AL1106" s="171">
        <v>44060</v>
      </c>
      <c r="AM1106" s="167">
        <v>5</v>
      </c>
      <c r="AN1106" s="169"/>
      <c r="AO1106" s="170">
        <v>1</v>
      </c>
      <c r="AP1106" s="171">
        <v>44059</v>
      </c>
      <c r="AQ1106" s="167">
        <v>5</v>
      </c>
      <c r="AR1106" s="169"/>
      <c r="AS1106" s="170">
        <v>1</v>
      </c>
      <c r="AT1106" s="171">
        <v>44058</v>
      </c>
      <c r="AU1106" s="167">
        <v>5</v>
      </c>
      <c r="AV1106" s="169"/>
      <c r="AW1106" s="170">
        <v>1</v>
      </c>
      <c r="AX1106" s="171">
        <v>44057</v>
      </c>
      <c r="AY1106" s="167">
        <v>5</v>
      </c>
      <c r="AZ1106" s="169"/>
      <c r="BA1106" s="170">
        <v>1</v>
      </c>
      <c r="BB1106" s="171">
        <v>44056</v>
      </c>
      <c r="BC1106" s="167">
        <v>5</v>
      </c>
      <c r="BD1106" s="169"/>
      <c r="BE1106" s="170"/>
      <c r="BF1106" s="171"/>
      <c r="BG1106" s="167"/>
      <c r="BH1106" s="169"/>
    </row>
    <row r="1107" spans="1:60" s="172" customFormat="1" x14ac:dyDescent="0.25">
      <c r="A1107" s="164"/>
      <c r="B1107" s="165"/>
      <c r="C1107" s="144">
        <f t="shared" si="202"/>
        <v>1</v>
      </c>
      <c r="D1107" s="166">
        <f t="shared" si="203"/>
        <v>1</v>
      </c>
      <c r="E1107" s="167">
        <f t="shared" si="204"/>
        <v>40</v>
      </c>
      <c r="F1107" s="167">
        <v>5</v>
      </c>
      <c r="G1107" s="168">
        <v>44068</v>
      </c>
      <c r="H1107" s="169"/>
      <c r="I1107" s="170"/>
      <c r="J1107" s="171"/>
      <c r="K1107" s="167">
        <v>0</v>
      </c>
      <c r="L1107" s="169"/>
      <c r="M1107" s="170"/>
      <c r="N1107" s="171"/>
      <c r="O1107" s="167">
        <v>0</v>
      </c>
      <c r="P1107" s="169"/>
      <c r="Q1107" s="170">
        <v>8</v>
      </c>
      <c r="R1107" s="171">
        <v>44065</v>
      </c>
      <c r="S1107" s="167">
        <v>5</v>
      </c>
      <c r="T1107" s="169"/>
      <c r="U1107" s="170">
        <v>8</v>
      </c>
      <c r="V1107" s="171">
        <v>44064</v>
      </c>
      <c r="W1107" s="167">
        <v>5</v>
      </c>
      <c r="X1107" s="169"/>
      <c r="Y1107" s="170">
        <v>5</v>
      </c>
      <c r="Z1107" s="171">
        <v>44063</v>
      </c>
      <c r="AA1107" s="167">
        <v>5</v>
      </c>
      <c r="AB1107" s="169"/>
      <c r="AC1107" s="170">
        <v>3</v>
      </c>
      <c r="AD1107" s="171">
        <v>44062</v>
      </c>
      <c r="AE1107" s="167">
        <v>5</v>
      </c>
      <c r="AF1107" s="169"/>
      <c r="AG1107" s="170">
        <v>1</v>
      </c>
      <c r="AH1107" s="171">
        <v>44061</v>
      </c>
      <c r="AI1107" s="167">
        <v>5</v>
      </c>
      <c r="AJ1107" s="169"/>
      <c r="AK1107" s="170">
        <v>1</v>
      </c>
      <c r="AL1107" s="171">
        <v>44060</v>
      </c>
      <c r="AM1107" s="167">
        <v>5</v>
      </c>
      <c r="AN1107" s="169"/>
      <c r="AO1107" s="170">
        <v>1</v>
      </c>
      <c r="AP1107" s="171">
        <v>44059</v>
      </c>
      <c r="AQ1107" s="167">
        <v>5</v>
      </c>
      <c r="AR1107" s="169"/>
      <c r="AS1107" s="170"/>
      <c r="AT1107" s="171"/>
      <c r="AU1107" s="167">
        <v>0</v>
      </c>
      <c r="AV1107" s="169"/>
      <c r="AW1107" s="170">
        <v>1</v>
      </c>
      <c r="AX1107" s="171">
        <v>44057</v>
      </c>
      <c r="AY1107" s="167">
        <v>5</v>
      </c>
      <c r="AZ1107" s="169"/>
      <c r="BA1107" s="170"/>
      <c r="BB1107" s="171"/>
      <c r="BC1107" s="167"/>
      <c r="BD1107" s="169"/>
      <c r="BE1107" s="170"/>
      <c r="BF1107" s="171"/>
      <c r="BG1107" s="167"/>
      <c r="BH1107" s="169"/>
    </row>
    <row r="1108" spans="1:60" s="172" customFormat="1" x14ac:dyDescent="0.25">
      <c r="A1108" s="164"/>
      <c r="B1108" s="165"/>
      <c r="C1108" s="144">
        <f t="shared" si="202"/>
        <v>1</v>
      </c>
      <c r="D1108" s="166">
        <f t="shared" si="203"/>
        <v>1</v>
      </c>
      <c r="E1108" s="167">
        <f t="shared" si="204"/>
        <v>30</v>
      </c>
      <c r="F1108" s="167">
        <v>5</v>
      </c>
      <c r="G1108" s="168">
        <v>44068</v>
      </c>
      <c r="H1108" s="169"/>
      <c r="I1108" s="170">
        <v>6</v>
      </c>
      <c r="J1108" s="171">
        <v>44067</v>
      </c>
      <c r="K1108" s="167">
        <v>5</v>
      </c>
      <c r="L1108" s="169"/>
      <c r="M1108" s="170">
        <v>8</v>
      </c>
      <c r="N1108" s="171">
        <v>44066</v>
      </c>
      <c r="O1108" s="167">
        <v>5</v>
      </c>
      <c r="P1108" s="169"/>
      <c r="Q1108" s="170">
        <v>8</v>
      </c>
      <c r="R1108" s="171">
        <v>44065</v>
      </c>
      <c r="S1108" s="167">
        <v>5</v>
      </c>
      <c r="T1108" s="169"/>
      <c r="U1108" s="170">
        <v>8</v>
      </c>
      <c r="V1108" s="171">
        <v>44064</v>
      </c>
      <c r="W1108" s="167">
        <v>5</v>
      </c>
      <c r="X1108" s="169"/>
      <c r="Y1108" s="170">
        <v>5</v>
      </c>
      <c r="Z1108" s="171">
        <v>44063</v>
      </c>
      <c r="AA1108" s="167">
        <v>5</v>
      </c>
      <c r="AB1108" s="169"/>
      <c r="AC1108" s="170"/>
      <c r="AD1108" s="171"/>
      <c r="AE1108" s="167">
        <v>0</v>
      </c>
      <c r="AF1108" s="169"/>
      <c r="AG1108" s="170">
        <v>1</v>
      </c>
      <c r="AH1108" s="171">
        <v>44061</v>
      </c>
      <c r="AI1108" s="167">
        <v>5</v>
      </c>
      <c r="AJ1108" s="169"/>
      <c r="AK1108" s="170"/>
      <c r="AL1108" s="171"/>
      <c r="AM1108" s="167"/>
      <c r="AN1108" s="169"/>
      <c r="AO1108" s="170"/>
      <c r="AP1108" s="171"/>
      <c r="AQ1108" s="167"/>
      <c r="AR1108" s="169"/>
      <c r="AS1108" s="170"/>
      <c r="AT1108" s="171"/>
      <c r="AU1108" s="167"/>
      <c r="AV1108" s="169"/>
      <c r="AW1108" s="170"/>
      <c r="AX1108" s="171"/>
      <c r="AY1108" s="167"/>
      <c r="AZ1108" s="169"/>
      <c r="BA1108" s="170"/>
      <c r="BB1108" s="171"/>
      <c r="BC1108" s="167"/>
      <c r="BD1108" s="169"/>
      <c r="BE1108" s="170"/>
      <c r="BF1108" s="171"/>
      <c r="BG1108" s="167"/>
      <c r="BH1108" s="169"/>
    </row>
    <row r="1109" spans="1:60" s="172" customFormat="1" x14ac:dyDescent="0.25">
      <c r="A1109" s="164"/>
      <c r="B1109" s="165"/>
      <c r="C1109" s="144">
        <f t="shared" si="202"/>
        <v>2</v>
      </c>
      <c r="D1109" s="166">
        <f t="shared" si="203"/>
        <v>2</v>
      </c>
      <c r="E1109" s="167">
        <f t="shared" si="204"/>
        <v>40</v>
      </c>
      <c r="F1109" s="167">
        <v>5</v>
      </c>
      <c r="G1109" s="168">
        <v>44068</v>
      </c>
      <c r="H1109" s="169"/>
      <c r="I1109" s="170">
        <v>6</v>
      </c>
      <c r="J1109" s="171">
        <v>44067</v>
      </c>
      <c r="K1109" s="167">
        <v>10</v>
      </c>
      <c r="L1109" s="169"/>
      <c r="M1109" s="170">
        <v>8</v>
      </c>
      <c r="N1109" s="171">
        <v>44066</v>
      </c>
      <c r="O1109" s="167">
        <v>10</v>
      </c>
      <c r="P1109" s="169"/>
      <c r="Q1109" s="170">
        <v>8</v>
      </c>
      <c r="R1109" s="171">
        <v>44065</v>
      </c>
      <c r="S1109" s="167">
        <v>10</v>
      </c>
      <c r="T1109" s="169"/>
      <c r="U1109" s="170">
        <v>8</v>
      </c>
      <c r="V1109" s="171">
        <v>44064</v>
      </c>
      <c r="W1109" s="167">
        <v>10</v>
      </c>
      <c r="X1109" s="169"/>
      <c r="Y1109" s="170"/>
      <c r="Z1109" s="171"/>
      <c r="AA1109" s="167"/>
      <c r="AB1109" s="169"/>
      <c r="AC1109" s="170"/>
      <c r="AD1109" s="171"/>
      <c r="AE1109" s="167"/>
      <c r="AF1109" s="169"/>
      <c r="AG1109" s="170"/>
      <c r="AH1109" s="171"/>
      <c r="AI1109" s="167"/>
      <c r="AJ1109" s="169"/>
      <c r="AK1109" s="170"/>
      <c r="AL1109" s="171"/>
      <c r="AM1109" s="167"/>
      <c r="AN1109" s="169"/>
      <c r="AO1109" s="170"/>
      <c r="AP1109" s="171"/>
      <c r="AQ1109" s="167"/>
      <c r="AR1109" s="169"/>
      <c r="AS1109" s="170"/>
      <c r="AT1109" s="171"/>
      <c r="AU1109" s="167"/>
      <c r="AV1109" s="169"/>
      <c r="AW1109" s="170"/>
      <c r="AX1109" s="171"/>
      <c r="AY1109" s="167"/>
      <c r="AZ1109" s="169"/>
      <c r="BA1109" s="170"/>
      <c r="BB1109" s="171"/>
      <c r="BC1109" s="167"/>
      <c r="BD1109" s="169"/>
      <c r="BE1109" s="170"/>
      <c r="BF1109" s="171"/>
      <c r="BG1109" s="167"/>
      <c r="BH1109" s="169"/>
    </row>
    <row r="1110" spans="1:60" s="172" customFormat="1" x14ac:dyDescent="0.25">
      <c r="A1110" s="164"/>
      <c r="B1110" s="165"/>
      <c r="C1110" s="144">
        <f t="shared" si="202"/>
        <v>2</v>
      </c>
      <c r="D1110" s="166">
        <f t="shared" si="203"/>
        <v>2</v>
      </c>
      <c r="E1110" s="167">
        <f t="shared" si="204"/>
        <v>10</v>
      </c>
      <c r="F1110" s="167">
        <v>5</v>
      </c>
      <c r="G1110" s="168">
        <v>44068</v>
      </c>
      <c r="H1110" s="169"/>
      <c r="I1110" s="170">
        <v>6</v>
      </c>
      <c r="J1110" s="171">
        <v>44067</v>
      </c>
      <c r="K1110" s="167">
        <v>10</v>
      </c>
      <c r="L1110" s="169"/>
      <c r="M1110" s="170"/>
      <c r="N1110" s="171"/>
      <c r="O1110" s="167"/>
      <c r="P1110" s="169"/>
      <c r="Q1110" s="170"/>
      <c r="R1110" s="171"/>
      <c r="S1110" s="167"/>
      <c r="T1110" s="169"/>
      <c r="U1110" s="170"/>
      <c r="V1110" s="171"/>
      <c r="W1110" s="167"/>
      <c r="X1110" s="169"/>
      <c r="Y1110" s="170"/>
      <c r="Z1110" s="171"/>
      <c r="AA1110" s="167"/>
      <c r="AB1110" s="169"/>
      <c r="AC1110" s="170"/>
      <c r="AD1110" s="171"/>
      <c r="AE1110" s="167"/>
      <c r="AF1110" s="169"/>
      <c r="AG1110" s="170"/>
      <c r="AH1110" s="171"/>
      <c r="AI1110" s="167"/>
      <c r="AJ1110" s="169"/>
      <c r="AK1110" s="170"/>
      <c r="AL1110" s="171"/>
      <c r="AM1110" s="167"/>
      <c r="AN1110" s="169"/>
      <c r="AO1110" s="170"/>
      <c r="AP1110" s="171"/>
      <c r="AQ1110" s="167"/>
      <c r="AR1110" s="169"/>
      <c r="AS1110" s="170"/>
      <c r="AT1110" s="171"/>
      <c r="AU1110" s="167"/>
      <c r="AV1110" s="169"/>
      <c r="AW1110" s="170"/>
      <c r="AX1110" s="171"/>
      <c r="AY1110" s="167"/>
      <c r="AZ1110" s="169"/>
      <c r="BA1110" s="170"/>
      <c r="BB1110" s="171"/>
      <c r="BC1110" s="167"/>
      <c r="BD1110" s="169"/>
      <c r="BE1110" s="170"/>
      <c r="BF1110" s="171"/>
      <c r="BG1110" s="167"/>
      <c r="BH1110" s="169"/>
    </row>
    <row r="1111" spans="1:60" s="172" customFormat="1" x14ac:dyDescent="0.25">
      <c r="A1111" s="164">
        <v>44068</v>
      </c>
      <c r="B1111" s="165">
        <v>0.66666666666666663</v>
      </c>
      <c r="C1111" s="144">
        <f t="shared" si="202"/>
        <v>4</v>
      </c>
      <c r="D1111" s="166">
        <f t="shared" si="203"/>
        <v>4</v>
      </c>
      <c r="E1111" s="167">
        <f t="shared" si="204"/>
        <v>260</v>
      </c>
      <c r="F1111" s="167">
        <v>5</v>
      </c>
      <c r="G1111" s="168">
        <v>44068</v>
      </c>
      <c r="H1111" s="169"/>
      <c r="I1111" s="170">
        <v>6</v>
      </c>
      <c r="J1111" s="171">
        <v>44067</v>
      </c>
      <c r="K1111" s="167">
        <v>20</v>
      </c>
      <c r="L1111" s="169"/>
      <c r="M1111" s="170">
        <v>8</v>
      </c>
      <c r="N1111" s="171">
        <v>44066</v>
      </c>
      <c r="O1111" s="167">
        <v>20</v>
      </c>
      <c r="P1111" s="169"/>
      <c r="Q1111" s="170">
        <v>8</v>
      </c>
      <c r="R1111" s="171">
        <v>44065</v>
      </c>
      <c r="S1111" s="167">
        <v>20</v>
      </c>
      <c r="T1111" s="169"/>
      <c r="U1111" s="170">
        <v>8</v>
      </c>
      <c r="V1111" s="171">
        <v>44064</v>
      </c>
      <c r="W1111" s="167">
        <v>20</v>
      </c>
      <c r="X1111" s="169"/>
      <c r="Y1111" s="170">
        <v>5</v>
      </c>
      <c r="Z1111" s="171">
        <v>44063</v>
      </c>
      <c r="AA1111" s="167">
        <v>20</v>
      </c>
      <c r="AB1111" s="169"/>
      <c r="AC1111" s="170">
        <v>3</v>
      </c>
      <c r="AD1111" s="171">
        <v>44062</v>
      </c>
      <c r="AE1111" s="167">
        <v>20</v>
      </c>
      <c r="AF1111" s="169"/>
      <c r="AG1111" s="170">
        <v>1</v>
      </c>
      <c r="AH1111" s="171">
        <v>44061</v>
      </c>
      <c r="AI1111" s="167">
        <v>20</v>
      </c>
      <c r="AJ1111" s="169"/>
      <c r="AK1111" s="170">
        <v>1</v>
      </c>
      <c r="AL1111" s="171">
        <v>44060</v>
      </c>
      <c r="AM1111" s="167">
        <v>20</v>
      </c>
      <c r="AN1111" s="169"/>
      <c r="AO1111" s="170">
        <v>1</v>
      </c>
      <c r="AP1111" s="171">
        <v>44059</v>
      </c>
      <c r="AQ1111" s="167">
        <v>20</v>
      </c>
      <c r="AR1111" s="169"/>
      <c r="AS1111" s="170">
        <v>1</v>
      </c>
      <c r="AT1111" s="171">
        <v>44058</v>
      </c>
      <c r="AU1111" s="167">
        <v>20</v>
      </c>
      <c r="AV1111" s="169"/>
      <c r="AW1111" s="170">
        <v>1</v>
      </c>
      <c r="AX1111" s="171">
        <v>44057</v>
      </c>
      <c r="AY1111" s="167">
        <v>20</v>
      </c>
      <c r="AZ1111" s="169"/>
      <c r="BA1111" s="170">
        <v>1</v>
      </c>
      <c r="BB1111" s="171">
        <v>44056</v>
      </c>
      <c r="BC1111" s="167">
        <v>20</v>
      </c>
      <c r="BD1111" s="169"/>
      <c r="BE1111" s="170">
        <v>1</v>
      </c>
      <c r="BF1111" s="171">
        <v>44055</v>
      </c>
      <c r="BG1111" s="167">
        <v>20</v>
      </c>
      <c r="BH1111" s="169"/>
    </row>
    <row r="1112" spans="1:60" s="172" customFormat="1" x14ac:dyDescent="0.25">
      <c r="A1112" s="164"/>
      <c r="B1112" s="165"/>
      <c r="C1112" s="144">
        <f t="shared" si="202"/>
        <v>1</v>
      </c>
      <c r="D1112" s="166">
        <f t="shared" si="203"/>
        <v>1</v>
      </c>
      <c r="E1112" s="167">
        <f t="shared" si="204"/>
        <v>25</v>
      </c>
      <c r="F1112" s="167">
        <v>5</v>
      </c>
      <c r="G1112" s="168">
        <v>44068</v>
      </c>
      <c r="H1112" s="169"/>
      <c r="I1112" s="170">
        <v>6</v>
      </c>
      <c r="J1112" s="171">
        <v>44067</v>
      </c>
      <c r="K1112" s="167">
        <v>5</v>
      </c>
      <c r="L1112" s="169"/>
      <c r="M1112" s="170">
        <v>8</v>
      </c>
      <c r="N1112" s="171">
        <v>44066</v>
      </c>
      <c r="O1112" s="167">
        <v>5</v>
      </c>
      <c r="P1112" s="169"/>
      <c r="Q1112" s="170">
        <v>8</v>
      </c>
      <c r="R1112" s="171">
        <v>44065</v>
      </c>
      <c r="S1112" s="167">
        <v>5</v>
      </c>
      <c r="T1112" s="169"/>
      <c r="U1112" s="170">
        <v>8</v>
      </c>
      <c r="V1112" s="171">
        <v>44064</v>
      </c>
      <c r="W1112" s="167">
        <v>5</v>
      </c>
      <c r="X1112" s="169"/>
      <c r="Y1112" s="170">
        <v>5</v>
      </c>
      <c r="Z1112" s="171">
        <v>44063</v>
      </c>
      <c r="AA1112" s="167">
        <v>5</v>
      </c>
      <c r="AB1112" s="169"/>
      <c r="AC1112" s="170"/>
      <c r="AD1112" s="171"/>
      <c r="AE1112" s="167"/>
      <c r="AF1112" s="169"/>
      <c r="AG1112" s="170"/>
      <c r="AH1112" s="171"/>
      <c r="AI1112" s="167"/>
      <c r="AJ1112" s="169"/>
      <c r="AK1112" s="170"/>
      <c r="AL1112" s="171"/>
      <c r="AM1112" s="167"/>
      <c r="AN1112" s="169"/>
      <c r="AO1112" s="170"/>
      <c r="AP1112" s="171"/>
      <c r="AQ1112" s="167"/>
      <c r="AR1112" s="169"/>
      <c r="AS1112" s="170"/>
      <c r="AT1112" s="171"/>
      <c r="AU1112" s="167"/>
      <c r="AV1112" s="169"/>
      <c r="AW1112" s="170"/>
      <c r="AX1112" s="171"/>
      <c r="AY1112" s="167"/>
      <c r="AZ1112" s="169"/>
      <c r="BA1112" s="170"/>
      <c r="BB1112" s="171"/>
      <c r="BC1112" s="167"/>
      <c r="BD1112" s="169"/>
      <c r="BE1112" s="170"/>
      <c r="BF1112" s="171"/>
      <c r="BG1112" s="167"/>
      <c r="BH1112" s="169"/>
    </row>
    <row r="1113" spans="1:60" s="172" customFormat="1" x14ac:dyDescent="0.25">
      <c r="A1113" s="164"/>
      <c r="B1113" s="165"/>
      <c r="C1113" s="144">
        <f t="shared" si="202"/>
        <v>1</v>
      </c>
      <c r="D1113" s="166">
        <f t="shared" si="203"/>
        <v>1</v>
      </c>
      <c r="E1113" s="167">
        <f t="shared" si="204"/>
        <v>15</v>
      </c>
      <c r="F1113" s="167">
        <v>5</v>
      </c>
      <c r="G1113" s="168">
        <v>44068</v>
      </c>
      <c r="H1113" s="169"/>
      <c r="I1113" s="170">
        <v>6</v>
      </c>
      <c r="J1113" s="171">
        <v>44067</v>
      </c>
      <c r="K1113" s="167">
        <v>5</v>
      </c>
      <c r="L1113" s="169"/>
      <c r="M1113" s="170">
        <v>8</v>
      </c>
      <c r="N1113" s="171">
        <v>44066</v>
      </c>
      <c r="O1113" s="167">
        <v>5</v>
      </c>
      <c r="P1113" s="169"/>
      <c r="Q1113" s="170">
        <v>8</v>
      </c>
      <c r="R1113" s="171">
        <v>44065</v>
      </c>
      <c r="S1113" s="167">
        <v>5</v>
      </c>
      <c r="T1113" s="169"/>
      <c r="U1113" s="170"/>
      <c r="V1113" s="171"/>
      <c r="W1113" s="167"/>
      <c r="X1113" s="169"/>
      <c r="Y1113" s="170"/>
      <c r="Z1113" s="171"/>
      <c r="AA1113" s="167"/>
      <c r="AB1113" s="169"/>
      <c r="AC1113" s="170"/>
      <c r="AD1113" s="171"/>
      <c r="AE1113" s="167"/>
      <c r="AF1113" s="169"/>
      <c r="AG1113" s="170"/>
      <c r="AH1113" s="171"/>
      <c r="AI1113" s="167"/>
      <c r="AJ1113" s="169"/>
      <c r="AK1113" s="170"/>
      <c r="AL1113" s="171"/>
      <c r="AM1113" s="167"/>
      <c r="AN1113" s="169"/>
      <c r="AO1113" s="170"/>
      <c r="AP1113" s="171"/>
      <c r="AQ1113" s="167"/>
      <c r="AR1113" s="169"/>
      <c r="AS1113" s="170"/>
      <c r="AT1113" s="171"/>
      <c r="AU1113" s="167"/>
      <c r="AV1113" s="169"/>
      <c r="AW1113" s="170"/>
      <c r="AX1113" s="171"/>
      <c r="AY1113" s="167"/>
      <c r="AZ1113" s="169"/>
      <c r="BA1113" s="170"/>
      <c r="BB1113" s="171"/>
      <c r="BC1113" s="167"/>
      <c r="BD1113" s="169"/>
      <c r="BE1113" s="170"/>
      <c r="BF1113" s="171"/>
      <c r="BG1113" s="167"/>
      <c r="BH1113" s="169"/>
    </row>
    <row r="1114" spans="1:60" s="172" customFormat="1" x14ac:dyDescent="0.25">
      <c r="A1114" s="164">
        <v>44068</v>
      </c>
      <c r="B1114" s="165">
        <v>0.70833333333333337</v>
      </c>
      <c r="C1114" s="144">
        <f t="shared" si="202"/>
        <v>3</v>
      </c>
      <c r="D1114" s="166">
        <f t="shared" si="203"/>
        <v>3</v>
      </c>
      <c r="E1114" s="167">
        <f t="shared" si="204"/>
        <v>195</v>
      </c>
      <c r="F1114" s="167">
        <v>5</v>
      </c>
      <c r="G1114" s="168">
        <v>44068</v>
      </c>
      <c r="H1114" s="169"/>
      <c r="I1114" s="170">
        <v>6</v>
      </c>
      <c r="J1114" s="171">
        <v>44067</v>
      </c>
      <c r="K1114" s="167">
        <v>15</v>
      </c>
      <c r="L1114" s="169"/>
      <c r="M1114" s="170">
        <v>8</v>
      </c>
      <c r="N1114" s="171">
        <v>44066</v>
      </c>
      <c r="O1114" s="167">
        <v>15</v>
      </c>
      <c r="P1114" s="169"/>
      <c r="Q1114" s="170">
        <v>8</v>
      </c>
      <c r="R1114" s="171">
        <v>44065</v>
      </c>
      <c r="S1114" s="167">
        <v>15</v>
      </c>
      <c r="T1114" s="169"/>
      <c r="U1114" s="170">
        <v>8</v>
      </c>
      <c r="V1114" s="171">
        <v>44064</v>
      </c>
      <c r="W1114" s="167">
        <v>15</v>
      </c>
      <c r="X1114" s="169"/>
      <c r="Y1114" s="170">
        <v>5</v>
      </c>
      <c r="Z1114" s="171">
        <v>44063</v>
      </c>
      <c r="AA1114" s="167">
        <v>15</v>
      </c>
      <c r="AB1114" s="169"/>
      <c r="AC1114" s="170">
        <v>3</v>
      </c>
      <c r="AD1114" s="171">
        <v>44062</v>
      </c>
      <c r="AE1114" s="167">
        <v>15</v>
      </c>
      <c r="AF1114" s="169"/>
      <c r="AG1114" s="170">
        <v>1</v>
      </c>
      <c r="AH1114" s="171">
        <v>44061</v>
      </c>
      <c r="AI1114" s="167">
        <v>15</v>
      </c>
      <c r="AJ1114" s="169"/>
      <c r="AK1114" s="170">
        <v>1</v>
      </c>
      <c r="AL1114" s="171">
        <v>44060</v>
      </c>
      <c r="AM1114" s="167">
        <v>15</v>
      </c>
      <c r="AN1114" s="169"/>
      <c r="AO1114" s="170">
        <v>1</v>
      </c>
      <c r="AP1114" s="171">
        <v>44059</v>
      </c>
      <c r="AQ1114" s="167">
        <v>15</v>
      </c>
      <c r="AR1114" s="169"/>
      <c r="AS1114" s="170">
        <v>1</v>
      </c>
      <c r="AT1114" s="171">
        <v>44058</v>
      </c>
      <c r="AU1114" s="167">
        <v>15</v>
      </c>
      <c r="AV1114" s="169"/>
      <c r="AW1114" s="170">
        <v>1</v>
      </c>
      <c r="AX1114" s="171">
        <v>44057</v>
      </c>
      <c r="AY1114" s="167">
        <v>15</v>
      </c>
      <c r="AZ1114" s="169"/>
      <c r="BA1114" s="170">
        <v>1</v>
      </c>
      <c r="BB1114" s="171">
        <v>44056</v>
      </c>
      <c r="BC1114" s="167">
        <v>15</v>
      </c>
      <c r="BD1114" s="169"/>
      <c r="BE1114" s="170">
        <v>1</v>
      </c>
      <c r="BF1114" s="171">
        <v>44055</v>
      </c>
      <c r="BG1114" s="167">
        <v>15</v>
      </c>
      <c r="BH1114" s="169"/>
    </row>
    <row r="1115" spans="1:60" s="172" customFormat="1" x14ac:dyDescent="0.25">
      <c r="A1115" s="164"/>
      <c r="B1115" s="165"/>
      <c r="C1115" s="144">
        <f t="shared" si="202"/>
        <v>1</v>
      </c>
      <c r="D1115" s="166">
        <f t="shared" si="203"/>
        <v>1</v>
      </c>
      <c r="E1115" s="167">
        <f t="shared" si="204"/>
        <v>45</v>
      </c>
      <c r="F1115" s="167">
        <v>5</v>
      </c>
      <c r="G1115" s="168">
        <v>44068</v>
      </c>
      <c r="H1115" s="169"/>
      <c r="I1115" s="170">
        <v>6</v>
      </c>
      <c r="J1115" s="171">
        <v>44067</v>
      </c>
      <c r="K1115" s="167">
        <v>5</v>
      </c>
      <c r="L1115" s="169"/>
      <c r="M1115" s="170">
        <v>8</v>
      </c>
      <c r="N1115" s="171">
        <v>44066</v>
      </c>
      <c r="O1115" s="167">
        <v>5</v>
      </c>
      <c r="P1115" s="169"/>
      <c r="Q1115" s="170">
        <v>8</v>
      </c>
      <c r="R1115" s="171">
        <v>44065</v>
      </c>
      <c r="S1115" s="167">
        <v>5</v>
      </c>
      <c r="T1115" s="169"/>
      <c r="U1115" s="170">
        <v>8</v>
      </c>
      <c r="V1115" s="171">
        <v>44064</v>
      </c>
      <c r="W1115" s="167">
        <v>5</v>
      </c>
      <c r="X1115" s="169"/>
      <c r="Y1115" s="170">
        <v>5</v>
      </c>
      <c r="Z1115" s="171">
        <v>44063</v>
      </c>
      <c r="AA1115" s="167">
        <v>5</v>
      </c>
      <c r="AB1115" s="169"/>
      <c r="AC1115" s="170">
        <v>3</v>
      </c>
      <c r="AD1115" s="171">
        <v>44062</v>
      </c>
      <c r="AE1115" s="167">
        <v>5</v>
      </c>
      <c r="AF1115" s="169"/>
      <c r="AG1115" s="170">
        <v>1</v>
      </c>
      <c r="AH1115" s="171">
        <v>44061</v>
      </c>
      <c r="AI1115" s="167">
        <v>5</v>
      </c>
      <c r="AJ1115" s="169"/>
      <c r="AK1115" s="170">
        <v>1</v>
      </c>
      <c r="AL1115" s="171">
        <v>44060</v>
      </c>
      <c r="AM1115" s="167">
        <v>5</v>
      </c>
      <c r="AN1115" s="169"/>
      <c r="AO1115" s="170">
        <v>1</v>
      </c>
      <c r="AP1115" s="171">
        <v>44059</v>
      </c>
      <c r="AQ1115" s="167">
        <v>5</v>
      </c>
      <c r="AR1115" s="169"/>
      <c r="AS1115" s="170"/>
      <c r="AT1115" s="171"/>
      <c r="AU1115" s="167"/>
      <c r="AV1115" s="169"/>
      <c r="AW1115" s="170"/>
      <c r="AX1115" s="171"/>
      <c r="AY1115" s="167"/>
      <c r="AZ1115" s="169"/>
      <c r="BA1115" s="170"/>
      <c r="BB1115" s="171"/>
      <c r="BC1115" s="167"/>
      <c r="BD1115" s="169"/>
      <c r="BE1115" s="170"/>
      <c r="BF1115" s="171"/>
      <c r="BG1115" s="167"/>
      <c r="BH1115" s="169"/>
    </row>
    <row r="1116" spans="1:60" s="172" customFormat="1" x14ac:dyDescent="0.25">
      <c r="A1116" s="164"/>
      <c r="B1116" s="165"/>
      <c r="C1116" s="144">
        <f t="shared" si="202"/>
        <v>1</v>
      </c>
      <c r="D1116" s="166">
        <f t="shared" si="203"/>
        <v>1</v>
      </c>
      <c r="E1116" s="167">
        <f t="shared" si="204"/>
        <v>5</v>
      </c>
      <c r="F1116" s="167">
        <v>5</v>
      </c>
      <c r="G1116" s="168">
        <v>44068</v>
      </c>
      <c r="H1116" s="169"/>
      <c r="I1116" s="170">
        <v>6</v>
      </c>
      <c r="J1116" s="171">
        <v>44067</v>
      </c>
      <c r="K1116" s="167">
        <v>5</v>
      </c>
      <c r="L1116" s="169"/>
      <c r="M1116" s="170"/>
      <c r="N1116" s="171"/>
      <c r="O1116" s="167"/>
      <c r="P1116" s="169"/>
      <c r="Q1116" s="170"/>
      <c r="R1116" s="171"/>
      <c r="S1116" s="167"/>
      <c r="T1116" s="169"/>
      <c r="U1116" s="170"/>
      <c r="V1116" s="171"/>
      <c r="W1116" s="167"/>
      <c r="X1116" s="169"/>
      <c r="Y1116" s="170"/>
      <c r="Z1116" s="171"/>
      <c r="AA1116" s="167"/>
      <c r="AB1116" s="169"/>
      <c r="AC1116" s="170"/>
      <c r="AD1116" s="171"/>
      <c r="AE1116" s="167"/>
      <c r="AF1116" s="169"/>
      <c r="AG1116" s="170"/>
      <c r="AH1116" s="171"/>
      <c r="AI1116" s="167"/>
      <c r="AJ1116" s="169"/>
      <c r="AK1116" s="170"/>
      <c r="AL1116" s="171"/>
      <c r="AM1116" s="167"/>
      <c r="AN1116" s="169"/>
      <c r="AO1116" s="170"/>
      <c r="AP1116" s="171"/>
      <c r="AQ1116" s="167"/>
      <c r="AR1116" s="169"/>
      <c r="AS1116" s="170"/>
      <c r="AT1116" s="171"/>
      <c r="AU1116" s="167"/>
      <c r="AV1116" s="169"/>
      <c r="AW1116" s="170"/>
      <c r="AX1116" s="171"/>
      <c r="AY1116" s="167"/>
      <c r="AZ1116" s="169"/>
      <c r="BA1116" s="170"/>
      <c r="BB1116" s="171"/>
      <c r="BC1116" s="167"/>
      <c r="BD1116" s="169"/>
      <c r="BE1116" s="170"/>
      <c r="BF1116" s="171"/>
      <c r="BG1116" s="167"/>
      <c r="BH1116" s="169"/>
    </row>
    <row r="1117" spans="1:60" s="172" customFormat="1" x14ac:dyDescent="0.25">
      <c r="A1117" s="164">
        <v>44068</v>
      </c>
      <c r="B1117" s="165">
        <v>0.75</v>
      </c>
      <c r="C1117" s="144">
        <f t="shared" si="202"/>
        <v>3</v>
      </c>
      <c r="D1117" s="166">
        <f t="shared" si="203"/>
        <v>3</v>
      </c>
      <c r="E1117" s="167">
        <f t="shared" si="204"/>
        <v>195</v>
      </c>
      <c r="F1117" s="167">
        <v>5</v>
      </c>
      <c r="G1117" s="168">
        <v>44068</v>
      </c>
      <c r="H1117" s="169"/>
      <c r="I1117" s="170">
        <v>6</v>
      </c>
      <c r="J1117" s="171">
        <v>44067</v>
      </c>
      <c r="K1117" s="167">
        <v>15</v>
      </c>
      <c r="L1117" s="169"/>
      <c r="M1117" s="170">
        <v>8</v>
      </c>
      <c r="N1117" s="171">
        <v>44066</v>
      </c>
      <c r="O1117" s="167">
        <v>15</v>
      </c>
      <c r="P1117" s="169"/>
      <c r="Q1117" s="170">
        <v>8</v>
      </c>
      <c r="R1117" s="171">
        <v>44065</v>
      </c>
      <c r="S1117" s="167">
        <v>15</v>
      </c>
      <c r="T1117" s="169"/>
      <c r="U1117" s="170">
        <v>8</v>
      </c>
      <c r="V1117" s="171">
        <v>44064</v>
      </c>
      <c r="W1117" s="167">
        <v>15</v>
      </c>
      <c r="X1117" s="169"/>
      <c r="Y1117" s="170">
        <v>5</v>
      </c>
      <c r="Z1117" s="171">
        <v>44063</v>
      </c>
      <c r="AA1117" s="167">
        <v>15</v>
      </c>
      <c r="AB1117" s="169"/>
      <c r="AC1117" s="170">
        <v>3</v>
      </c>
      <c r="AD1117" s="171">
        <v>44062</v>
      </c>
      <c r="AE1117" s="167">
        <v>15</v>
      </c>
      <c r="AF1117" s="169"/>
      <c r="AG1117" s="170">
        <v>1</v>
      </c>
      <c r="AH1117" s="171">
        <v>44061</v>
      </c>
      <c r="AI1117" s="167">
        <v>15</v>
      </c>
      <c r="AJ1117" s="169"/>
      <c r="AK1117" s="170">
        <v>1</v>
      </c>
      <c r="AL1117" s="171">
        <v>44060</v>
      </c>
      <c r="AM1117" s="167">
        <v>15</v>
      </c>
      <c r="AN1117" s="169"/>
      <c r="AO1117" s="170">
        <v>1</v>
      </c>
      <c r="AP1117" s="171">
        <v>44059</v>
      </c>
      <c r="AQ1117" s="167">
        <v>15</v>
      </c>
      <c r="AR1117" s="169"/>
      <c r="AS1117" s="170">
        <v>1</v>
      </c>
      <c r="AT1117" s="171">
        <v>44058</v>
      </c>
      <c r="AU1117" s="167">
        <v>15</v>
      </c>
      <c r="AV1117" s="169"/>
      <c r="AW1117" s="170">
        <v>1</v>
      </c>
      <c r="AX1117" s="171">
        <v>44057</v>
      </c>
      <c r="AY1117" s="167">
        <v>15</v>
      </c>
      <c r="AZ1117" s="169"/>
      <c r="BA1117" s="170">
        <v>1</v>
      </c>
      <c r="BB1117" s="171">
        <v>44056</v>
      </c>
      <c r="BC1117" s="167">
        <v>15</v>
      </c>
      <c r="BD1117" s="169"/>
      <c r="BE1117" s="170">
        <v>1</v>
      </c>
      <c r="BF1117" s="171">
        <v>44055</v>
      </c>
      <c r="BG1117" s="167">
        <v>15</v>
      </c>
      <c r="BH1117" s="169"/>
    </row>
    <row r="1118" spans="1:60" s="172" customFormat="1" x14ac:dyDescent="0.25">
      <c r="A1118" s="164">
        <v>44068</v>
      </c>
      <c r="B1118" s="165">
        <v>0.79166666666666663</v>
      </c>
      <c r="C1118" s="144">
        <f t="shared" si="202"/>
        <v>5</v>
      </c>
      <c r="D1118" s="166">
        <f t="shared" si="203"/>
        <v>5</v>
      </c>
      <c r="E1118" s="167">
        <f t="shared" si="204"/>
        <v>325</v>
      </c>
      <c r="F1118" s="167">
        <v>5</v>
      </c>
      <c r="G1118" s="168">
        <v>44068</v>
      </c>
      <c r="H1118" s="169"/>
      <c r="I1118" s="170">
        <v>6</v>
      </c>
      <c r="J1118" s="171">
        <v>44067</v>
      </c>
      <c r="K1118" s="167">
        <v>25</v>
      </c>
      <c r="L1118" s="169"/>
      <c r="M1118" s="170">
        <v>8</v>
      </c>
      <c r="N1118" s="171">
        <v>44066</v>
      </c>
      <c r="O1118" s="167">
        <v>25</v>
      </c>
      <c r="P1118" s="169"/>
      <c r="Q1118" s="170">
        <v>8</v>
      </c>
      <c r="R1118" s="171">
        <v>44065</v>
      </c>
      <c r="S1118" s="167">
        <v>25</v>
      </c>
      <c r="T1118" s="169"/>
      <c r="U1118" s="170">
        <v>8</v>
      </c>
      <c r="V1118" s="171">
        <v>44064</v>
      </c>
      <c r="W1118" s="167">
        <v>25</v>
      </c>
      <c r="X1118" s="169"/>
      <c r="Y1118" s="170">
        <v>5</v>
      </c>
      <c r="Z1118" s="171">
        <v>44063</v>
      </c>
      <c r="AA1118" s="167">
        <v>25</v>
      </c>
      <c r="AB1118" s="169"/>
      <c r="AC1118" s="170">
        <v>3</v>
      </c>
      <c r="AD1118" s="171">
        <v>44062</v>
      </c>
      <c r="AE1118" s="167">
        <v>25</v>
      </c>
      <c r="AF1118" s="169"/>
      <c r="AG1118" s="170">
        <v>1</v>
      </c>
      <c r="AH1118" s="171">
        <v>44061</v>
      </c>
      <c r="AI1118" s="167">
        <v>25</v>
      </c>
      <c r="AJ1118" s="169"/>
      <c r="AK1118" s="170">
        <v>1</v>
      </c>
      <c r="AL1118" s="171">
        <v>44060</v>
      </c>
      <c r="AM1118" s="167">
        <v>25</v>
      </c>
      <c r="AN1118" s="169"/>
      <c r="AO1118" s="170">
        <v>1</v>
      </c>
      <c r="AP1118" s="171">
        <v>44059</v>
      </c>
      <c r="AQ1118" s="167">
        <v>25</v>
      </c>
      <c r="AR1118" s="169"/>
      <c r="AS1118" s="170">
        <v>1</v>
      </c>
      <c r="AT1118" s="171">
        <v>44058</v>
      </c>
      <c r="AU1118" s="167">
        <v>25</v>
      </c>
      <c r="AV1118" s="169"/>
      <c r="AW1118" s="170">
        <v>1</v>
      </c>
      <c r="AX1118" s="171">
        <v>44057</v>
      </c>
      <c r="AY1118" s="167">
        <v>25</v>
      </c>
      <c r="AZ1118" s="169"/>
      <c r="BA1118" s="170">
        <v>1</v>
      </c>
      <c r="BB1118" s="171">
        <v>44056</v>
      </c>
      <c r="BC1118" s="167">
        <v>25</v>
      </c>
      <c r="BD1118" s="169"/>
      <c r="BE1118" s="170">
        <v>1</v>
      </c>
      <c r="BF1118" s="171">
        <v>44055</v>
      </c>
      <c r="BG1118" s="167">
        <v>25</v>
      </c>
      <c r="BH1118" s="169"/>
    </row>
    <row r="1119" spans="1:60" s="172" customFormat="1" x14ac:dyDescent="0.25">
      <c r="A1119" s="164"/>
      <c r="B1119" s="165"/>
      <c r="C1119" s="144">
        <f t="shared" si="202"/>
        <v>1</v>
      </c>
      <c r="D1119" s="166">
        <f t="shared" si="203"/>
        <v>1</v>
      </c>
      <c r="E1119" s="167">
        <f t="shared" si="204"/>
        <v>10</v>
      </c>
      <c r="F1119" s="167">
        <v>5</v>
      </c>
      <c r="G1119" s="168">
        <v>44068</v>
      </c>
      <c r="H1119" s="169"/>
      <c r="I1119" s="170">
        <v>6</v>
      </c>
      <c r="J1119" s="171">
        <v>44067</v>
      </c>
      <c r="K1119" s="167">
        <v>5</v>
      </c>
      <c r="L1119" s="169"/>
      <c r="M1119" s="170">
        <v>8</v>
      </c>
      <c r="N1119" s="171">
        <v>44066</v>
      </c>
      <c r="O1119" s="167">
        <v>5</v>
      </c>
      <c r="P1119" s="169"/>
      <c r="Q1119" s="170"/>
      <c r="R1119" s="171"/>
      <c r="S1119" s="167"/>
      <c r="T1119" s="169"/>
      <c r="U1119" s="170"/>
      <c r="V1119" s="171"/>
      <c r="W1119" s="167"/>
      <c r="X1119" s="169"/>
      <c r="Y1119" s="170"/>
      <c r="Z1119" s="171"/>
      <c r="AA1119" s="167"/>
      <c r="AB1119" s="169"/>
      <c r="AC1119" s="170"/>
      <c r="AD1119" s="171"/>
      <c r="AE1119" s="167"/>
      <c r="AF1119" s="169"/>
      <c r="AG1119" s="170"/>
      <c r="AH1119" s="171"/>
      <c r="AI1119" s="167"/>
      <c r="AJ1119" s="169"/>
      <c r="AK1119" s="170"/>
      <c r="AL1119" s="171"/>
      <c r="AM1119" s="167"/>
      <c r="AN1119" s="169"/>
      <c r="AO1119" s="170"/>
      <c r="AP1119" s="171"/>
      <c r="AQ1119" s="167"/>
      <c r="AR1119" s="169"/>
      <c r="AS1119" s="170"/>
      <c r="AT1119" s="171"/>
      <c r="AU1119" s="167"/>
      <c r="AV1119" s="169"/>
      <c r="AW1119" s="170"/>
      <c r="AX1119" s="171"/>
      <c r="AY1119" s="167"/>
      <c r="AZ1119" s="169"/>
      <c r="BA1119" s="170"/>
      <c r="BB1119" s="171"/>
      <c r="BC1119" s="167"/>
      <c r="BD1119" s="169"/>
      <c r="BE1119" s="170"/>
      <c r="BF1119" s="171"/>
      <c r="BG1119" s="167"/>
      <c r="BH1119" s="169"/>
    </row>
    <row r="1120" spans="1:60" s="172" customFormat="1" ht="13.75" thickBot="1" x14ac:dyDescent="0.3">
      <c r="A1120" s="164"/>
      <c r="B1120" s="165"/>
      <c r="C1120" s="144">
        <f t="shared" si="202"/>
        <v>1</v>
      </c>
      <c r="D1120" s="166">
        <f t="shared" si="203"/>
        <v>1</v>
      </c>
      <c r="E1120" s="167">
        <f t="shared" si="204"/>
        <v>5</v>
      </c>
      <c r="F1120" s="167">
        <v>5</v>
      </c>
      <c r="G1120" s="168">
        <v>44068</v>
      </c>
      <c r="H1120" s="169"/>
      <c r="I1120" s="170">
        <v>6</v>
      </c>
      <c r="J1120" s="171">
        <v>44067</v>
      </c>
      <c r="K1120" s="167">
        <v>5</v>
      </c>
      <c r="L1120" s="169"/>
      <c r="M1120" s="170"/>
      <c r="N1120" s="171"/>
      <c r="O1120" s="167"/>
      <c r="P1120" s="169"/>
      <c r="Q1120" s="170"/>
      <c r="R1120" s="171"/>
      <c r="S1120" s="167"/>
      <c r="T1120" s="169"/>
      <c r="U1120" s="170"/>
      <c r="V1120" s="171"/>
      <c r="W1120" s="167"/>
      <c r="X1120" s="169"/>
      <c r="Y1120" s="170"/>
      <c r="Z1120" s="171"/>
      <c r="AA1120" s="167"/>
      <c r="AB1120" s="169"/>
      <c r="AC1120" s="170"/>
      <c r="AD1120" s="171"/>
      <c r="AE1120" s="167"/>
      <c r="AF1120" s="169"/>
      <c r="AG1120" s="170"/>
      <c r="AH1120" s="171"/>
      <c r="AI1120" s="167"/>
      <c r="AJ1120" s="169"/>
      <c r="AK1120" s="170"/>
      <c r="AL1120" s="171"/>
      <c r="AM1120" s="167"/>
      <c r="AN1120" s="169"/>
      <c r="AO1120" s="170"/>
      <c r="AP1120" s="171"/>
      <c r="AQ1120" s="167"/>
      <c r="AR1120" s="169"/>
      <c r="AS1120" s="170"/>
      <c r="AT1120" s="171"/>
      <c r="AU1120" s="167"/>
      <c r="AV1120" s="169"/>
      <c r="AW1120" s="170"/>
      <c r="AX1120" s="171"/>
      <c r="AY1120" s="167"/>
      <c r="AZ1120" s="169"/>
      <c r="BA1120" s="170"/>
      <c r="BB1120" s="171"/>
      <c r="BC1120" s="167"/>
      <c r="BD1120" s="169"/>
      <c r="BE1120" s="170"/>
      <c r="BF1120" s="171"/>
      <c r="BG1120" s="167"/>
      <c r="BH1120" s="169"/>
    </row>
    <row r="1121" spans="1:60" s="8" customFormat="1" x14ac:dyDescent="0.25">
      <c r="A1121" s="173">
        <v>44069</v>
      </c>
      <c r="B1121" s="174">
        <v>0.25</v>
      </c>
      <c r="C1121" s="135">
        <f t="shared" si="202"/>
        <v>1</v>
      </c>
      <c r="D1121" s="175">
        <f t="shared" si="203"/>
        <v>1</v>
      </c>
      <c r="E1121" s="176">
        <f t="shared" si="204"/>
        <v>65</v>
      </c>
      <c r="F1121" s="176">
        <v>5</v>
      </c>
      <c r="G1121" s="177">
        <v>44068</v>
      </c>
      <c r="H1121" s="178"/>
      <c r="I1121" s="179">
        <v>6</v>
      </c>
      <c r="J1121" s="180">
        <v>44067</v>
      </c>
      <c r="K1121" s="176">
        <v>5</v>
      </c>
      <c r="L1121" s="178"/>
      <c r="M1121" s="179">
        <v>8</v>
      </c>
      <c r="N1121" s="180">
        <v>44066</v>
      </c>
      <c r="O1121" s="176">
        <v>5</v>
      </c>
      <c r="P1121" s="178"/>
      <c r="Q1121" s="179">
        <v>8</v>
      </c>
      <c r="R1121" s="180">
        <v>44065</v>
      </c>
      <c r="S1121" s="176">
        <v>5</v>
      </c>
      <c r="T1121" s="178"/>
      <c r="U1121" s="179">
        <v>8</v>
      </c>
      <c r="V1121" s="180">
        <v>44064</v>
      </c>
      <c r="W1121" s="176">
        <v>5</v>
      </c>
      <c r="X1121" s="178"/>
      <c r="Y1121" s="179">
        <v>5</v>
      </c>
      <c r="Z1121" s="180">
        <v>44063</v>
      </c>
      <c r="AA1121" s="176">
        <v>5</v>
      </c>
      <c r="AB1121" s="178"/>
      <c r="AC1121" s="179">
        <v>3</v>
      </c>
      <c r="AD1121" s="180">
        <v>44062</v>
      </c>
      <c r="AE1121" s="176">
        <v>5</v>
      </c>
      <c r="AF1121" s="178"/>
      <c r="AG1121" s="179">
        <v>1</v>
      </c>
      <c r="AH1121" s="180">
        <v>44061</v>
      </c>
      <c r="AI1121" s="176">
        <v>5</v>
      </c>
      <c r="AJ1121" s="178"/>
      <c r="AK1121" s="179">
        <v>1</v>
      </c>
      <c r="AL1121" s="180">
        <v>44060</v>
      </c>
      <c r="AM1121" s="176">
        <v>5</v>
      </c>
      <c r="AN1121" s="178"/>
      <c r="AO1121" s="179">
        <v>1</v>
      </c>
      <c r="AP1121" s="180">
        <v>44059</v>
      </c>
      <c r="AQ1121" s="176">
        <v>5</v>
      </c>
      <c r="AR1121" s="178"/>
      <c r="AS1121" s="179">
        <v>1</v>
      </c>
      <c r="AT1121" s="180">
        <v>44058</v>
      </c>
      <c r="AU1121" s="176">
        <v>5</v>
      </c>
      <c r="AV1121" s="178"/>
      <c r="AW1121" s="179">
        <v>1</v>
      </c>
      <c r="AX1121" s="180">
        <v>44057</v>
      </c>
      <c r="AY1121" s="176">
        <v>5</v>
      </c>
      <c r="AZ1121" s="178"/>
      <c r="BA1121" s="179">
        <v>1</v>
      </c>
      <c r="BB1121" s="180">
        <v>44056</v>
      </c>
      <c r="BC1121" s="176">
        <v>5</v>
      </c>
      <c r="BD1121" s="178"/>
      <c r="BE1121" s="179">
        <v>1</v>
      </c>
      <c r="BF1121" s="180">
        <v>44055</v>
      </c>
      <c r="BG1121" s="176">
        <v>5</v>
      </c>
      <c r="BH1121" s="178"/>
    </row>
    <row r="1122" spans="1:60" x14ac:dyDescent="0.25">
      <c r="A1122" s="164"/>
      <c r="B1122" s="165"/>
      <c r="C1122" s="144">
        <f t="shared" si="202"/>
        <v>3</v>
      </c>
      <c r="D1122" s="166">
        <f t="shared" si="203"/>
        <v>3</v>
      </c>
      <c r="E1122" s="167">
        <f t="shared" si="204"/>
        <v>195</v>
      </c>
      <c r="F1122" s="167">
        <v>5</v>
      </c>
      <c r="G1122" s="168">
        <v>44069</v>
      </c>
      <c r="H1122" s="169"/>
      <c r="I1122" s="170">
        <v>6</v>
      </c>
      <c r="J1122" s="171">
        <v>44068</v>
      </c>
      <c r="K1122" s="167">
        <v>15</v>
      </c>
      <c r="L1122" s="169"/>
      <c r="M1122" s="170">
        <v>8</v>
      </c>
      <c r="N1122" s="171">
        <v>44067</v>
      </c>
      <c r="O1122" s="167">
        <v>15</v>
      </c>
      <c r="P1122" s="169"/>
      <c r="Q1122" s="170">
        <v>8</v>
      </c>
      <c r="R1122" s="171">
        <v>44066</v>
      </c>
      <c r="S1122" s="167">
        <v>15</v>
      </c>
      <c r="T1122" s="169"/>
      <c r="U1122" s="170">
        <v>8</v>
      </c>
      <c r="V1122" s="171">
        <v>44065</v>
      </c>
      <c r="W1122" s="167">
        <v>15</v>
      </c>
      <c r="X1122" s="169"/>
      <c r="Y1122" s="170">
        <v>5</v>
      </c>
      <c r="Z1122" s="171">
        <v>44064</v>
      </c>
      <c r="AA1122" s="167">
        <v>15</v>
      </c>
      <c r="AB1122" s="169"/>
      <c r="AC1122" s="170">
        <v>3</v>
      </c>
      <c r="AD1122" s="171">
        <v>44063</v>
      </c>
      <c r="AE1122" s="167">
        <v>15</v>
      </c>
      <c r="AF1122" s="169"/>
      <c r="AG1122" s="170">
        <v>1</v>
      </c>
      <c r="AH1122" s="171">
        <v>44062</v>
      </c>
      <c r="AI1122" s="167">
        <v>15</v>
      </c>
      <c r="AJ1122" s="169"/>
      <c r="AK1122" s="170">
        <v>1</v>
      </c>
      <c r="AL1122" s="171">
        <v>44061</v>
      </c>
      <c r="AM1122" s="167">
        <v>15</v>
      </c>
      <c r="AN1122" s="169"/>
      <c r="AO1122" s="170">
        <v>1</v>
      </c>
      <c r="AP1122" s="171">
        <v>44060</v>
      </c>
      <c r="AQ1122" s="167">
        <v>15</v>
      </c>
      <c r="AR1122" s="169"/>
      <c r="AS1122" s="170">
        <v>1</v>
      </c>
      <c r="AT1122" s="171">
        <v>44059</v>
      </c>
      <c r="AU1122" s="167">
        <v>15</v>
      </c>
      <c r="AV1122" s="169"/>
      <c r="AW1122" s="170">
        <v>1</v>
      </c>
      <c r="AX1122" s="171">
        <v>44058</v>
      </c>
      <c r="AY1122" s="167">
        <v>15</v>
      </c>
      <c r="AZ1122" s="169"/>
      <c r="BA1122" s="170">
        <v>1</v>
      </c>
      <c r="BB1122" s="171">
        <v>44057</v>
      </c>
      <c r="BC1122" s="167">
        <v>15</v>
      </c>
      <c r="BD1122" s="169"/>
      <c r="BE1122" s="170">
        <v>1</v>
      </c>
      <c r="BF1122" s="171">
        <v>44056</v>
      </c>
      <c r="BG1122" s="167">
        <v>15</v>
      </c>
      <c r="BH1122" s="169"/>
    </row>
    <row r="1123" spans="1:60" x14ac:dyDescent="0.25">
      <c r="A1123" s="164"/>
      <c r="B1123" s="165"/>
      <c r="C1123" s="144">
        <f t="shared" si="202"/>
        <v>1</v>
      </c>
      <c r="D1123" s="166">
        <f t="shared" si="203"/>
        <v>1</v>
      </c>
      <c r="E1123" s="167">
        <f t="shared" si="204"/>
        <v>15</v>
      </c>
      <c r="F1123" s="167">
        <v>5</v>
      </c>
      <c r="G1123" s="168">
        <v>44069</v>
      </c>
      <c r="H1123" s="169"/>
      <c r="I1123" s="170">
        <v>6</v>
      </c>
      <c r="J1123" s="171">
        <v>44068</v>
      </c>
      <c r="K1123" s="167">
        <v>5</v>
      </c>
      <c r="L1123" s="169"/>
      <c r="M1123" s="170">
        <v>8</v>
      </c>
      <c r="N1123" s="171">
        <v>44067</v>
      </c>
      <c r="O1123" s="167">
        <v>5</v>
      </c>
      <c r="P1123" s="169"/>
      <c r="Q1123" s="170">
        <v>8</v>
      </c>
      <c r="R1123" s="171">
        <v>44066</v>
      </c>
      <c r="S1123" s="167">
        <v>5</v>
      </c>
      <c r="T1123" s="169"/>
      <c r="U1123" s="170"/>
      <c r="V1123" s="171"/>
      <c r="W1123" s="167"/>
      <c r="X1123" s="169"/>
      <c r="Y1123" s="170"/>
      <c r="Z1123" s="171"/>
      <c r="AA1123" s="167"/>
      <c r="AB1123" s="169"/>
      <c r="AC1123" s="170"/>
      <c r="AD1123" s="171"/>
      <c r="AE1123" s="167"/>
      <c r="AF1123" s="169"/>
      <c r="AG1123" s="170"/>
      <c r="AH1123" s="171"/>
      <c r="AI1123" s="167"/>
      <c r="AJ1123" s="169"/>
      <c r="AK1123" s="170"/>
      <c r="AL1123" s="171"/>
      <c r="AM1123" s="167"/>
      <c r="AN1123" s="169"/>
      <c r="AO1123" s="170"/>
      <c r="AP1123" s="171"/>
      <c r="AQ1123" s="167"/>
      <c r="AR1123" s="169"/>
      <c r="AS1123" s="170"/>
      <c r="AT1123" s="171"/>
      <c r="AU1123" s="167"/>
      <c r="AV1123" s="169"/>
      <c r="AW1123" s="170"/>
      <c r="AX1123" s="171"/>
      <c r="AY1123" s="167"/>
      <c r="AZ1123" s="169"/>
      <c r="BA1123" s="170"/>
      <c r="BB1123" s="171"/>
      <c r="BC1123" s="167"/>
      <c r="BD1123" s="169"/>
      <c r="BE1123" s="170"/>
      <c r="BF1123" s="171"/>
      <c r="BG1123" s="167"/>
      <c r="BH1123" s="169"/>
    </row>
    <row r="1124" spans="1:60" x14ac:dyDescent="0.25">
      <c r="A1124" s="164"/>
      <c r="B1124" s="165"/>
      <c r="C1124" s="144">
        <f t="shared" si="202"/>
        <v>1</v>
      </c>
      <c r="D1124" s="166">
        <f t="shared" si="203"/>
        <v>1</v>
      </c>
      <c r="E1124" s="167">
        <f t="shared" si="204"/>
        <v>5</v>
      </c>
      <c r="F1124" s="167">
        <v>5</v>
      </c>
      <c r="G1124" s="168">
        <v>44069</v>
      </c>
      <c r="H1124" s="169"/>
      <c r="I1124" s="170">
        <v>6</v>
      </c>
      <c r="J1124" s="171">
        <v>44068</v>
      </c>
      <c r="K1124" s="167">
        <v>5</v>
      </c>
      <c r="L1124" s="169"/>
      <c r="M1124" s="170"/>
      <c r="N1124" s="171"/>
      <c r="O1124" s="167"/>
      <c r="P1124" s="169"/>
      <c r="Q1124" s="170"/>
      <c r="R1124" s="171"/>
      <c r="S1124" s="167"/>
      <c r="T1124" s="169"/>
      <c r="U1124" s="170"/>
      <c r="V1124" s="171"/>
      <c r="W1124" s="167"/>
      <c r="X1124" s="169"/>
      <c r="Y1124" s="170"/>
      <c r="Z1124" s="171"/>
      <c r="AA1124" s="167"/>
      <c r="AB1124" s="169"/>
      <c r="AC1124" s="170"/>
      <c r="AD1124" s="171"/>
      <c r="AE1124" s="167"/>
      <c r="AF1124" s="169"/>
      <c r="AG1124" s="170"/>
      <c r="AH1124" s="171"/>
      <c r="AI1124" s="167"/>
      <c r="AJ1124" s="169"/>
      <c r="AK1124" s="170"/>
      <c r="AL1124" s="171"/>
      <c r="AM1124" s="167"/>
      <c r="AN1124" s="169"/>
      <c r="AO1124" s="170"/>
      <c r="AP1124" s="171"/>
      <c r="AQ1124" s="167"/>
      <c r="AR1124" s="169"/>
      <c r="AS1124" s="170"/>
      <c r="AT1124" s="171"/>
      <c r="AU1124" s="167"/>
      <c r="AV1124" s="169"/>
      <c r="AW1124" s="170"/>
      <c r="AX1124" s="171"/>
      <c r="AY1124" s="167"/>
      <c r="AZ1124" s="169"/>
      <c r="BA1124" s="170"/>
      <c r="BB1124" s="171"/>
      <c r="BC1124" s="167"/>
      <c r="BD1124" s="169"/>
      <c r="BE1124" s="170"/>
      <c r="BF1124" s="171"/>
      <c r="BG1124" s="167"/>
      <c r="BH1124" s="169"/>
    </row>
    <row r="1125" spans="1:60" s="172" customFormat="1" x14ac:dyDescent="0.25">
      <c r="A1125" s="164">
        <v>44069</v>
      </c>
      <c r="B1125" s="165">
        <v>0.29166666666666669</v>
      </c>
      <c r="C1125" s="144">
        <f t="shared" si="202"/>
        <v>3</v>
      </c>
      <c r="D1125" s="166">
        <f t="shared" si="203"/>
        <v>3</v>
      </c>
      <c r="E1125" s="167">
        <f t="shared" si="204"/>
        <v>195</v>
      </c>
      <c r="F1125" s="167">
        <v>5</v>
      </c>
      <c r="G1125" s="168">
        <v>44069</v>
      </c>
      <c r="H1125" s="169"/>
      <c r="I1125" s="170">
        <v>6</v>
      </c>
      <c r="J1125" s="171">
        <v>44068</v>
      </c>
      <c r="K1125" s="167">
        <v>15</v>
      </c>
      <c r="L1125" s="169"/>
      <c r="M1125" s="170">
        <v>8</v>
      </c>
      <c r="N1125" s="171">
        <v>44067</v>
      </c>
      <c r="O1125" s="167">
        <v>15</v>
      </c>
      <c r="P1125" s="169"/>
      <c r="Q1125" s="170">
        <v>8</v>
      </c>
      <c r="R1125" s="171">
        <v>44066</v>
      </c>
      <c r="S1125" s="167">
        <v>15</v>
      </c>
      <c r="T1125" s="169"/>
      <c r="U1125" s="170">
        <v>8</v>
      </c>
      <c r="V1125" s="171">
        <v>44065</v>
      </c>
      <c r="W1125" s="167">
        <v>15</v>
      </c>
      <c r="X1125" s="169"/>
      <c r="Y1125" s="170">
        <v>5</v>
      </c>
      <c r="Z1125" s="171">
        <v>44064</v>
      </c>
      <c r="AA1125" s="167">
        <v>15</v>
      </c>
      <c r="AB1125" s="169"/>
      <c r="AC1125" s="170">
        <v>3</v>
      </c>
      <c r="AD1125" s="171">
        <v>44063</v>
      </c>
      <c r="AE1125" s="167">
        <v>15</v>
      </c>
      <c r="AF1125" s="169"/>
      <c r="AG1125" s="170">
        <v>1</v>
      </c>
      <c r="AH1125" s="171">
        <v>44062</v>
      </c>
      <c r="AI1125" s="167">
        <v>15</v>
      </c>
      <c r="AJ1125" s="169"/>
      <c r="AK1125" s="170">
        <v>1</v>
      </c>
      <c r="AL1125" s="171">
        <v>44061</v>
      </c>
      <c r="AM1125" s="167">
        <v>15</v>
      </c>
      <c r="AN1125" s="169"/>
      <c r="AO1125" s="170">
        <v>1</v>
      </c>
      <c r="AP1125" s="171">
        <v>44060</v>
      </c>
      <c r="AQ1125" s="167">
        <v>15</v>
      </c>
      <c r="AR1125" s="169"/>
      <c r="AS1125" s="170">
        <v>1</v>
      </c>
      <c r="AT1125" s="171">
        <v>44059</v>
      </c>
      <c r="AU1125" s="167">
        <v>15</v>
      </c>
      <c r="AV1125" s="169"/>
      <c r="AW1125" s="170">
        <v>1</v>
      </c>
      <c r="AX1125" s="171">
        <v>44058</v>
      </c>
      <c r="AY1125" s="167">
        <v>15</v>
      </c>
      <c r="AZ1125" s="169"/>
      <c r="BA1125" s="170">
        <v>1</v>
      </c>
      <c r="BB1125" s="171">
        <v>44057</v>
      </c>
      <c r="BC1125" s="167">
        <v>15</v>
      </c>
      <c r="BD1125" s="169"/>
      <c r="BE1125" s="170">
        <v>1</v>
      </c>
      <c r="BF1125" s="171">
        <v>44056</v>
      </c>
      <c r="BG1125" s="167">
        <v>15</v>
      </c>
      <c r="BH1125" s="169"/>
    </row>
    <row r="1126" spans="1:60" s="172" customFormat="1" x14ac:dyDescent="0.25">
      <c r="A1126" s="164">
        <v>44069</v>
      </c>
      <c r="B1126" s="165">
        <v>0.33333333333333331</v>
      </c>
      <c r="C1126" s="144">
        <f t="shared" ref="C1126:C1131" si="205">ABS(MAX(K1126,O1126,S1126,W1126,AA1126,AE1126,AI1126,AM1126,AQ1126,AU1126,AY1126,BC1126,BG1126)/F1126)</f>
        <v>3</v>
      </c>
      <c r="D1126" s="166">
        <f t="shared" ref="D1126:D1131" si="206">C1126</f>
        <v>3</v>
      </c>
      <c r="E1126" s="167">
        <f t="shared" ref="E1126:E1131" si="207">SUM(K1126,O1126,S1126,W1126,AA1126,AE1126,AI1126,AM1126,AQ1126,AU1126,AY1126,BC1126,BG1126)</f>
        <v>195</v>
      </c>
      <c r="F1126" s="167">
        <v>5</v>
      </c>
      <c r="G1126" s="168">
        <v>44069</v>
      </c>
      <c r="H1126" s="169"/>
      <c r="I1126" s="170">
        <v>6</v>
      </c>
      <c r="J1126" s="171">
        <v>44068</v>
      </c>
      <c r="K1126" s="167">
        <v>15</v>
      </c>
      <c r="L1126" s="169"/>
      <c r="M1126" s="170">
        <v>8</v>
      </c>
      <c r="N1126" s="171">
        <v>44067</v>
      </c>
      <c r="O1126" s="167">
        <v>15</v>
      </c>
      <c r="P1126" s="169"/>
      <c r="Q1126" s="170">
        <v>8</v>
      </c>
      <c r="R1126" s="171">
        <v>44066</v>
      </c>
      <c r="S1126" s="167">
        <v>15</v>
      </c>
      <c r="T1126" s="169"/>
      <c r="U1126" s="170">
        <v>8</v>
      </c>
      <c r="V1126" s="171">
        <v>44065</v>
      </c>
      <c r="W1126" s="167">
        <v>15</v>
      </c>
      <c r="X1126" s="169"/>
      <c r="Y1126" s="170">
        <v>5</v>
      </c>
      <c r="Z1126" s="171">
        <v>44064</v>
      </c>
      <c r="AA1126" s="167">
        <v>15</v>
      </c>
      <c r="AB1126" s="169"/>
      <c r="AC1126" s="170">
        <v>3</v>
      </c>
      <c r="AD1126" s="171">
        <v>44063</v>
      </c>
      <c r="AE1126" s="167">
        <v>15</v>
      </c>
      <c r="AF1126" s="169"/>
      <c r="AG1126" s="170">
        <v>1</v>
      </c>
      <c r="AH1126" s="171">
        <v>44062</v>
      </c>
      <c r="AI1126" s="167">
        <v>15</v>
      </c>
      <c r="AJ1126" s="169"/>
      <c r="AK1126" s="170">
        <v>1</v>
      </c>
      <c r="AL1126" s="171">
        <v>44061</v>
      </c>
      <c r="AM1126" s="167">
        <v>15</v>
      </c>
      <c r="AN1126" s="169"/>
      <c r="AO1126" s="170">
        <v>1</v>
      </c>
      <c r="AP1126" s="171">
        <v>44060</v>
      </c>
      <c r="AQ1126" s="167">
        <v>15</v>
      </c>
      <c r="AR1126" s="169"/>
      <c r="AS1126" s="170">
        <v>1</v>
      </c>
      <c r="AT1126" s="171">
        <v>44059</v>
      </c>
      <c r="AU1126" s="167">
        <v>15</v>
      </c>
      <c r="AV1126" s="169"/>
      <c r="AW1126" s="170">
        <v>1</v>
      </c>
      <c r="AX1126" s="171">
        <v>44058</v>
      </c>
      <c r="AY1126" s="167">
        <v>15</v>
      </c>
      <c r="AZ1126" s="169"/>
      <c r="BA1126" s="170">
        <v>1</v>
      </c>
      <c r="BB1126" s="171">
        <v>44057</v>
      </c>
      <c r="BC1126" s="167">
        <v>15</v>
      </c>
      <c r="BD1126" s="169"/>
      <c r="BE1126" s="170">
        <v>1</v>
      </c>
      <c r="BF1126" s="171">
        <v>44056</v>
      </c>
      <c r="BG1126" s="167">
        <v>15</v>
      </c>
      <c r="BH1126" s="169"/>
    </row>
    <row r="1127" spans="1:60" s="172" customFormat="1" x14ac:dyDescent="0.25">
      <c r="A1127" s="164"/>
      <c r="B1127" s="165"/>
      <c r="C1127" s="144">
        <f t="shared" si="205"/>
        <v>1</v>
      </c>
      <c r="D1127" s="166">
        <f t="shared" si="206"/>
        <v>1</v>
      </c>
      <c r="E1127" s="167">
        <f t="shared" si="207"/>
        <v>60</v>
      </c>
      <c r="F1127" s="167">
        <v>5</v>
      </c>
      <c r="G1127" s="168">
        <v>44069</v>
      </c>
      <c r="H1127" s="169"/>
      <c r="I1127" s="170">
        <v>6</v>
      </c>
      <c r="J1127" s="171">
        <v>44068</v>
      </c>
      <c r="K1127" s="167">
        <v>5</v>
      </c>
      <c r="L1127" s="169"/>
      <c r="M1127" s="170">
        <v>8</v>
      </c>
      <c r="N1127" s="171">
        <v>44067</v>
      </c>
      <c r="O1127" s="167">
        <v>5</v>
      </c>
      <c r="P1127" s="169"/>
      <c r="Q1127" s="170">
        <v>8</v>
      </c>
      <c r="R1127" s="171">
        <v>44066</v>
      </c>
      <c r="S1127" s="167">
        <v>5</v>
      </c>
      <c r="T1127" s="169"/>
      <c r="U1127" s="170">
        <v>8</v>
      </c>
      <c r="V1127" s="171">
        <v>44065</v>
      </c>
      <c r="W1127" s="167">
        <v>5</v>
      </c>
      <c r="X1127" s="169"/>
      <c r="Y1127" s="170">
        <v>5</v>
      </c>
      <c r="Z1127" s="171">
        <v>44064</v>
      </c>
      <c r="AA1127" s="167">
        <v>5</v>
      </c>
      <c r="AB1127" s="169"/>
      <c r="AC1127" s="170"/>
      <c r="AD1127" s="171"/>
      <c r="AE1127" s="167">
        <v>0</v>
      </c>
      <c r="AF1127" s="169"/>
      <c r="AG1127" s="170">
        <v>1</v>
      </c>
      <c r="AH1127" s="171">
        <v>44062</v>
      </c>
      <c r="AI1127" s="167">
        <v>5</v>
      </c>
      <c r="AJ1127" s="169"/>
      <c r="AK1127" s="170">
        <v>1</v>
      </c>
      <c r="AL1127" s="171">
        <v>44061</v>
      </c>
      <c r="AM1127" s="167">
        <v>5</v>
      </c>
      <c r="AN1127" s="169"/>
      <c r="AO1127" s="170">
        <v>1</v>
      </c>
      <c r="AP1127" s="171">
        <v>44060</v>
      </c>
      <c r="AQ1127" s="167">
        <v>5</v>
      </c>
      <c r="AR1127" s="169"/>
      <c r="AS1127" s="170">
        <v>1</v>
      </c>
      <c r="AT1127" s="171">
        <v>44059</v>
      </c>
      <c r="AU1127" s="167">
        <v>5</v>
      </c>
      <c r="AV1127" s="169"/>
      <c r="AW1127" s="170">
        <v>1</v>
      </c>
      <c r="AX1127" s="171">
        <v>44058</v>
      </c>
      <c r="AY1127" s="167">
        <v>5</v>
      </c>
      <c r="AZ1127" s="169"/>
      <c r="BA1127" s="170">
        <v>1</v>
      </c>
      <c r="BB1127" s="171">
        <v>44057</v>
      </c>
      <c r="BC1127" s="167">
        <v>5</v>
      </c>
      <c r="BD1127" s="169"/>
      <c r="BE1127" s="170">
        <v>1</v>
      </c>
      <c r="BF1127" s="171">
        <v>44056</v>
      </c>
      <c r="BG1127" s="167">
        <v>5</v>
      </c>
      <c r="BH1127" s="169"/>
    </row>
    <row r="1128" spans="1:60" s="172" customFormat="1" x14ac:dyDescent="0.25">
      <c r="A1128" s="164"/>
      <c r="B1128" s="165"/>
      <c r="C1128" s="144">
        <f t="shared" si="205"/>
        <v>1</v>
      </c>
      <c r="D1128" s="166">
        <f t="shared" si="206"/>
        <v>1</v>
      </c>
      <c r="E1128" s="167">
        <f t="shared" si="207"/>
        <v>10</v>
      </c>
      <c r="F1128" s="167">
        <v>5</v>
      </c>
      <c r="G1128" s="168">
        <v>44069</v>
      </c>
      <c r="H1128" s="169"/>
      <c r="I1128" s="170">
        <v>6</v>
      </c>
      <c r="J1128" s="171">
        <v>44068</v>
      </c>
      <c r="K1128" s="167">
        <v>5</v>
      </c>
      <c r="L1128" s="169"/>
      <c r="M1128" s="170">
        <v>8</v>
      </c>
      <c r="N1128" s="171">
        <v>44067</v>
      </c>
      <c r="O1128" s="167">
        <v>5</v>
      </c>
      <c r="P1128" s="169"/>
      <c r="Q1128" s="170"/>
      <c r="R1128" s="171"/>
      <c r="S1128" s="167"/>
      <c r="T1128" s="169"/>
      <c r="U1128" s="170"/>
      <c r="V1128" s="171"/>
      <c r="W1128" s="167"/>
      <c r="X1128" s="169"/>
      <c r="Y1128" s="170"/>
      <c r="Z1128" s="171"/>
      <c r="AA1128" s="167"/>
      <c r="AB1128" s="169"/>
      <c r="AC1128" s="170"/>
      <c r="AD1128" s="171"/>
      <c r="AE1128" s="167"/>
      <c r="AF1128" s="169"/>
      <c r="AG1128" s="170"/>
      <c r="AH1128" s="171"/>
      <c r="AI1128" s="167"/>
      <c r="AJ1128" s="169"/>
      <c r="AK1128" s="170"/>
      <c r="AL1128" s="171"/>
      <c r="AM1128" s="167"/>
      <c r="AN1128" s="169"/>
      <c r="AO1128" s="170"/>
      <c r="AP1128" s="171"/>
      <c r="AQ1128" s="167"/>
      <c r="AR1128" s="169"/>
      <c r="AS1128" s="170"/>
      <c r="AT1128" s="171"/>
      <c r="AU1128" s="167"/>
      <c r="AV1128" s="169"/>
      <c r="AW1128" s="170"/>
      <c r="AX1128" s="171"/>
      <c r="AY1128" s="167"/>
      <c r="AZ1128" s="169"/>
      <c r="BA1128" s="170"/>
      <c r="BB1128" s="171"/>
      <c r="BC1128" s="167"/>
      <c r="BD1128" s="169"/>
      <c r="BE1128" s="170"/>
      <c r="BF1128" s="171"/>
      <c r="BG1128" s="167"/>
      <c r="BH1128" s="169"/>
    </row>
    <row r="1129" spans="1:60" s="172" customFormat="1" x14ac:dyDescent="0.25">
      <c r="A1129" s="164"/>
      <c r="B1129" s="165"/>
      <c r="C1129" s="144">
        <f t="shared" si="205"/>
        <v>1</v>
      </c>
      <c r="D1129" s="166">
        <f t="shared" si="206"/>
        <v>1</v>
      </c>
      <c r="E1129" s="167">
        <f t="shared" si="207"/>
        <v>5</v>
      </c>
      <c r="F1129" s="167">
        <v>5</v>
      </c>
      <c r="G1129" s="168">
        <v>44069</v>
      </c>
      <c r="H1129" s="169"/>
      <c r="I1129" s="170">
        <v>6</v>
      </c>
      <c r="J1129" s="171">
        <v>44068</v>
      </c>
      <c r="K1129" s="167">
        <v>5</v>
      </c>
      <c r="L1129" s="169"/>
      <c r="M1129" s="170"/>
      <c r="N1129" s="171"/>
      <c r="O1129" s="167"/>
      <c r="P1129" s="169"/>
      <c r="Q1129" s="170"/>
      <c r="R1129" s="171"/>
      <c r="S1129" s="167"/>
      <c r="T1129" s="169"/>
      <c r="U1129" s="170"/>
      <c r="V1129" s="171"/>
      <c r="W1129" s="167"/>
      <c r="X1129" s="169"/>
      <c r="Y1129" s="170"/>
      <c r="Z1129" s="171"/>
      <c r="AA1129" s="167"/>
      <c r="AB1129" s="169"/>
      <c r="AC1129" s="170"/>
      <c r="AD1129" s="171"/>
      <c r="AE1129" s="167"/>
      <c r="AF1129" s="169"/>
      <c r="AG1129" s="170"/>
      <c r="AH1129" s="171"/>
      <c r="AI1129" s="167"/>
      <c r="AJ1129" s="169"/>
      <c r="AK1129" s="170"/>
      <c r="AL1129" s="171"/>
      <c r="AM1129" s="167"/>
      <c r="AN1129" s="169"/>
      <c r="AO1129" s="170"/>
      <c r="AP1129" s="171"/>
      <c r="AQ1129" s="167"/>
      <c r="AR1129" s="169"/>
      <c r="AS1129" s="170"/>
      <c r="AT1129" s="171"/>
      <c r="AU1129" s="167"/>
      <c r="AV1129" s="169"/>
      <c r="AW1129" s="170"/>
      <c r="AX1129" s="171"/>
      <c r="AY1129" s="167"/>
      <c r="AZ1129" s="169"/>
      <c r="BA1129" s="170"/>
      <c r="BB1129" s="171"/>
      <c r="BC1129" s="167"/>
      <c r="BD1129" s="169"/>
      <c r="BE1129" s="170"/>
      <c r="BF1129" s="171"/>
      <c r="BG1129" s="167"/>
      <c r="BH1129" s="169"/>
    </row>
    <row r="1130" spans="1:60" s="172" customFormat="1" x14ac:dyDescent="0.25">
      <c r="A1130" s="164">
        <v>44069</v>
      </c>
      <c r="B1130" s="165">
        <v>0.375</v>
      </c>
      <c r="C1130" s="144">
        <f t="shared" si="205"/>
        <v>3</v>
      </c>
      <c r="D1130" s="166">
        <f t="shared" si="206"/>
        <v>3</v>
      </c>
      <c r="E1130" s="167">
        <f t="shared" si="207"/>
        <v>195</v>
      </c>
      <c r="F1130" s="167">
        <v>5</v>
      </c>
      <c r="G1130" s="168">
        <v>44069</v>
      </c>
      <c r="H1130" s="169"/>
      <c r="I1130" s="170">
        <v>6</v>
      </c>
      <c r="J1130" s="171">
        <v>44068</v>
      </c>
      <c r="K1130" s="167">
        <v>15</v>
      </c>
      <c r="L1130" s="169"/>
      <c r="M1130" s="170">
        <v>8</v>
      </c>
      <c r="N1130" s="171">
        <v>44067</v>
      </c>
      <c r="O1130" s="167">
        <v>15</v>
      </c>
      <c r="P1130" s="169"/>
      <c r="Q1130" s="170">
        <v>8</v>
      </c>
      <c r="R1130" s="171">
        <v>44066</v>
      </c>
      <c r="S1130" s="167">
        <v>15</v>
      </c>
      <c r="T1130" s="169"/>
      <c r="U1130" s="170">
        <v>8</v>
      </c>
      <c r="V1130" s="171">
        <v>44065</v>
      </c>
      <c r="W1130" s="167">
        <v>15</v>
      </c>
      <c r="X1130" s="169"/>
      <c r="Y1130" s="170">
        <v>5</v>
      </c>
      <c r="Z1130" s="171">
        <v>44064</v>
      </c>
      <c r="AA1130" s="167">
        <v>15</v>
      </c>
      <c r="AB1130" s="169"/>
      <c r="AC1130" s="170">
        <v>3</v>
      </c>
      <c r="AD1130" s="171">
        <v>44063</v>
      </c>
      <c r="AE1130" s="167">
        <v>15</v>
      </c>
      <c r="AF1130" s="169"/>
      <c r="AG1130" s="170">
        <v>1</v>
      </c>
      <c r="AH1130" s="171">
        <v>44062</v>
      </c>
      <c r="AI1130" s="167">
        <v>15</v>
      </c>
      <c r="AJ1130" s="169"/>
      <c r="AK1130" s="170">
        <v>1</v>
      </c>
      <c r="AL1130" s="171">
        <v>44061</v>
      </c>
      <c r="AM1130" s="167">
        <v>15</v>
      </c>
      <c r="AN1130" s="169"/>
      <c r="AO1130" s="170">
        <v>1</v>
      </c>
      <c r="AP1130" s="171">
        <v>44060</v>
      </c>
      <c r="AQ1130" s="167">
        <v>15</v>
      </c>
      <c r="AR1130" s="169"/>
      <c r="AS1130" s="170">
        <v>1</v>
      </c>
      <c r="AT1130" s="171">
        <v>44059</v>
      </c>
      <c r="AU1130" s="167">
        <v>15</v>
      </c>
      <c r="AV1130" s="169"/>
      <c r="AW1130" s="170">
        <v>1</v>
      </c>
      <c r="AX1130" s="171">
        <v>44058</v>
      </c>
      <c r="AY1130" s="167">
        <v>15</v>
      </c>
      <c r="AZ1130" s="169"/>
      <c r="BA1130" s="170">
        <v>1</v>
      </c>
      <c r="BB1130" s="171">
        <v>44057</v>
      </c>
      <c r="BC1130" s="167">
        <v>15</v>
      </c>
      <c r="BD1130" s="169"/>
      <c r="BE1130" s="170">
        <v>1</v>
      </c>
      <c r="BF1130" s="171">
        <v>44056</v>
      </c>
      <c r="BG1130" s="167">
        <v>15</v>
      </c>
      <c r="BH1130" s="169"/>
    </row>
    <row r="1131" spans="1:60" s="172" customFormat="1" x14ac:dyDescent="0.25">
      <c r="A1131" s="164"/>
      <c r="B1131" s="165"/>
      <c r="C1131" s="144">
        <f t="shared" si="205"/>
        <v>1</v>
      </c>
      <c r="D1131" s="166">
        <f t="shared" si="206"/>
        <v>1</v>
      </c>
      <c r="E1131" s="167">
        <f t="shared" si="207"/>
        <v>55</v>
      </c>
      <c r="F1131" s="167">
        <v>5</v>
      </c>
      <c r="G1131" s="168">
        <v>44069</v>
      </c>
      <c r="H1131" s="169"/>
      <c r="I1131" s="170">
        <v>6</v>
      </c>
      <c r="J1131" s="171">
        <v>44068</v>
      </c>
      <c r="K1131" s="167">
        <v>5</v>
      </c>
      <c r="L1131" s="169"/>
      <c r="M1131" s="170">
        <v>8</v>
      </c>
      <c r="N1131" s="171">
        <v>44067</v>
      </c>
      <c r="O1131" s="167">
        <v>5</v>
      </c>
      <c r="P1131" s="169"/>
      <c r="Q1131" s="170">
        <v>8</v>
      </c>
      <c r="R1131" s="171">
        <v>44066</v>
      </c>
      <c r="S1131" s="167">
        <v>5</v>
      </c>
      <c r="T1131" s="169"/>
      <c r="U1131" s="170">
        <v>8</v>
      </c>
      <c r="V1131" s="171">
        <v>44065</v>
      </c>
      <c r="W1131" s="167">
        <v>5</v>
      </c>
      <c r="X1131" s="169"/>
      <c r="Y1131" s="170">
        <v>5</v>
      </c>
      <c r="Z1131" s="171">
        <v>44064</v>
      </c>
      <c r="AA1131" s="167">
        <v>5</v>
      </c>
      <c r="AB1131" s="169"/>
      <c r="AC1131" s="170">
        <v>3</v>
      </c>
      <c r="AD1131" s="171">
        <v>44063</v>
      </c>
      <c r="AE1131" s="167">
        <v>5</v>
      </c>
      <c r="AF1131" s="169"/>
      <c r="AG1131" s="170"/>
      <c r="AH1131" s="171"/>
      <c r="AI1131" s="167">
        <v>0</v>
      </c>
      <c r="AJ1131" s="169"/>
      <c r="AK1131" s="170">
        <v>1</v>
      </c>
      <c r="AL1131" s="171">
        <v>44061</v>
      </c>
      <c r="AM1131" s="167">
        <v>5</v>
      </c>
      <c r="AN1131" s="169"/>
      <c r="AO1131" s="170">
        <v>1</v>
      </c>
      <c r="AP1131" s="171">
        <v>44060</v>
      </c>
      <c r="AQ1131" s="167">
        <v>5</v>
      </c>
      <c r="AR1131" s="169"/>
      <c r="AS1131" s="170">
        <v>1</v>
      </c>
      <c r="AT1131" s="171">
        <v>44059</v>
      </c>
      <c r="AU1131" s="167">
        <v>5</v>
      </c>
      <c r="AV1131" s="169"/>
      <c r="AW1131" s="170">
        <v>1</v>
      </c>
      <c r="AX1131" s="171">
        <v>44058</v>
      </c>
      <c r="AY1131" s="167">
        <v>5</v>
      </c>
      <c r="AZ1131" s="169"/>
      <c r="BA1131" s="170"/>
      <c r="BB1131" s="171"/>
      <c r="BC1131" s="167">
        <v>0</v>
      </c>
      <c r="BD1131" s="169"/>
      <c r="BE1131" s="170">
        <v>1</v>
      </c>
      <c r="BF1131" s="171">
        <v>44056</v>
      </c>
      <c r="BG1131" s="167">
        <v>5</v>
      </c>
      <c r="BH1131" s="169"/>
    </row>
    <row r="1132" spans="1:60" s="172" customFormat="1" x14ac:dyDescent="0.25">
      <c r="A1132" s="164">
        <v>44069</v>
      </c>
      <c r="B1132" s="165">
        <v>0.41666666666666669</v>
      </c>
      <c r="C1132" s="144">
        <f t="shared" ref="C1132:C1138" si="208">ABS(MAX(K1132,O1132,S1132,W1132,AA1132,AE1132,AI1132,AM1132,AQ1132,AU1132,AY1132,BC1132,BG1132)/F1132)</f>
        <v>1</v>
      </c>
      <c r="D1132" s="166">
        <f t="shared" ref="D1132:D1138" si="209">C1132</f>
        <v>1</v>
      </c>
      <c r="E1132" s="167">
        <f t="shared" ref="E1132:E1138" si="210">SUM(K1132,O1132,S1132,W1132,AA1132,AE1132,AI1132,AM1132,AQ1132,AU1132,AY1132,BC1132,BG1132)</f>
        <v>40</v>
      </c>
      <c r="F1132" s="167">
        <v>5</v>
      </c>
      <c r="G1132" s="168">
        <v>44069</v>
      </c>
      <c r="H1132" s="169"/>
      <c r="I1132" s="170"/>
      <c r="J1132" s="171"/>
      <c r="K1132" s="167">
        <v>0</v>
      </c>
      <c r="L1132" s="169"/>
      <c r="M1132" s="170"/>
      <c r="N1132" s="171"/>
      <c r="O1132" s="167">
        <v>0</v>
      </c>
      <c r="P1132" s="169"/>
      <c r="Q1132" s="170"/>
      <c r="R1132" s="171"/>
      <c r="S1132" s="167">
        <v>0</v>
      </c>
      <c r="T1132" s="169"/>
      <c r="U1132" s="170"/>
      <c r="V1132" s="171"/>
      <c r="W1132" s="167">
        <v>0</v>
      </c>
      <c r="X1132" s="169"/>
      <c r="Y1132" s="170">
        <v>5</v>
      </c>
      <c r="Z1132" s="171">
        <v>44064</v>
      </c>
      <c r="AA1132" s="167">
        <v>5</v>
      </c>
      <c r="AB1132" s="169"/>
      <c r="AC1132" s="170">
        <v>3</v>
      </c>
      <c r="AD1132" s="171">
        <v>44063</v>
      </c>
      <c r="AE1132" s="167">
        <v>5</v>
      </c>
      <c r="AF1132" s="169"/>
      <c r="AG1132" s="170">
        <v>1</v>
      </c>
      <c r="AH1132" s="171">
        <v>44062</v>
      </c>
      <c r="AI1132" s="167">
        <v>5</v>
      </c>
      <c r="AJ1132" s="169"/>
      <c r="AK1132" s="170">
        <v>1</v>
      </c>
      <c r="AL1132" s="171">
        <v>44061</v>
      </c>
      <c r="AM1132" s="167">
        <v>5</v>
      </c>
      <c r="AN1132" s="169"/>
      <c r="AO1132" s="170">
        <v>1</v>
      </c>
      <c r="AP1132" s="171">
        <v>44060</v>
      </c>
      <c r="AQ1132" s="167">
        <v>5</v>
      </c>
      <c r="AR1132" s="169"/>
      <c r="AS1132" s="170">
        <v>1</v>
      </c>
      <c r="AT1132" s="171">
        <v>44059</v>
      </c>
      <c r="AU1132" s="167">
        <v>5</v>
      </c>
      <c r="AV1132" s="169"/>
      <c r="AW1132" s="170">
        <v>1</v>
      </c>
      <c r="AX1132" s="171">
        <v>44058</v>
      </c>
      <c r="AY1132" s="167">
        <v>5</v>
      </c>
      <c r="AZ1132" s="169"/>
      <c r="BA1132" s="170">
        <v>1</v>
      </c>
      <c r="BB1132" s="171">
        <v>44057</v>
      </c>
      <c r="BC1132" s="167">
        <v>5</v>
      </c>
      <c r="BD1132" s="169"/>
      <c r="BE1132" s="170"/>
      <c r="BF1132" s="171"/>
      <c r="BG1132" s="167"/>
      <c r="BH1132" s="169"/>
    </row>
    <row r="1133" spans="1:60" s="172" customFormat="1" x14ac:dyDescent="0.25">
      <c r="A1133" s="164"/>
      <c r="B1133" s="165"/>
      <c r="C1133" s="144">
        <f t="shared" si="208"/>
        <v>3</v>
      </c>
      <c r="D1133" s="166">
        <f t="shared" si="209"/>
        <v>3</v>
      </c>
      <c r="E1133" s="167">
        <f t="shared" si="210"/>
        <v>195</v>
      </c>
      <c r="F1133" s="167">
        <v>5</v>
      </c>
      <c r="G1133" s="168">
        <v>44069</v>
      </c>
      <c r="H1133" s="169"/>
      <c r="I1133" s="170">
        <v>6</v>
      </c>
      <c r="J1133" s="171">
        <v>44068</v>
      </c>
      <c r="K1133" s="167">
        <v>15</v>
      </c>
      <c r="L1133" s="169"/>
      <c r="M1133" s="170">
        <v>8</v>
      </c>
      <c r="N1133" s="171">
        <v>44067</v>
      </c>
      <c r="O1133" s="167">
        <v>15</v>
      </c>
      <c r="P1133" s="169"/>
      <c r="Q1133" s="170">
        <v>8</v>
      </c>
      <c r="R1133" s="171">
        <v>44066</v>
      </c>
      <c r="S1133" s="167">
        <v>15</v>
      </c>
      <c r="T1133" s="169"/>
      <c r="U1133" s="170">
        <v>8</v>
      </c>
      <c r="V1133" s="171">
        <v>44065</v>
      </c>
      <c r="W1133" s="167">
        <v>15</v>
      </c>
      <c r="X1133" s="169"/>
      <c r="Y1133" s="170">
        <v>5</v>
      </c>
      <c r="Z1133" s="171">
        <v>44064</v>
      </c>
      <c r="AA1133" s="167">
        <v>15</v>
      </c>
      <c r="AB1133" s="169"/>
      <c r="AC1133" s="170">
        <v>3</v>
      </c>
      <c r="AD1133" s="171">
        <v>44063</v>
      </c>
      <c r="AE1133" s="167">
        <v>15</v>
      </c>
      <c r="AF1133" s="169"/>
      <c r="AG1133" s="170">
        <v>1</v>
      </c>
      <c r="AH1133" s="171">
        <v>44062</v>
      </c>
      <c r="AI1133" s="167">
        <v>15</v>
      </c>
      <c r="AJ1133" s="169"/>
      <c r="AK1133" s="170">
        <v>1</v>
      </c>
      <c r="AL1133" s="171">
        <v>44061</v>
      </c>
      <c r="AM1133" s="167">
        <v>15</v>
      </c>
      <c r="AN1133" s="169"/>
      <c r="AO1133" s="170">
        <v>1</v>
      </c>
      <c r="AP1133" s="171">
        <v>44060</v>
      </c>
      <c r="AQ1133" s="167">
        <v>15</v>
      </c>
      <c r="AR1133" s="169"/>
      <c r="AS1133" s="170">
        <v>1</v>
      </c>
      <c r="AT1133" s="171">
        <v>44059</v>
      </c>
      <c r="AU1133" s="167">
        <v>15</v>
      </c>
      <c r="AV1133" s="169"/>
      <c r="AW1133" s="170">
        <v>1</v>
      </c>
      <c r="AX1133" s="171">
        <v>44058</v>
      </c>
      <c r="AY1133" s="167">
        <v>15</v>
      </c>
      <c r="AZ1133" s="169"/>
      <c r="BA1133" s="170">
        <v>1</v>
      </c>
      <c r="BB1133" s="171">
        <v>44057</v>
      </c>
      <c r="BC1133" s="167">
        <v>15</v>
      </c>
      <c r="BD1133" s="169"/>
      <c r="BE1133" s="170">
        <v>1</v>
      </c>
      <c r="BF1133" s="171">
        <v>44056</v>
      </c>
      <c r="BG1133" s="167">
        <v>15</v>
      </c>
      <c r="BH1133" s="169"/>
    </row>
    <row r="1134" spans="1:60" s="172" customFormat="1" x14ac:dyDescent="0.25">
      <c r="A1134" s="164"/>
      <c r="B1134" s="165"/>
      <c r="C1134" s="144">
        <f t="shared" si="208"/>
        <v>1</v>
      </c>
      <c r="D1134" s="166">
        <f t="shared" si="209"/>
        <v>1</v>
      </c>
      <c r="E1134" s="167">
        <f t="shared" si="210"/>
        <v>15</v>
      </c>
      <c r="F1134" s="167">
        <v>5</v>
      </c>
      <c r="G1134" s="168">
        <v>44069</v>
      </c>
      <c r="H1134" s="169"/>
      <c r="I1134" s="170">
        <v>6</v>
      </c>
      <c r="J1134" s="171">
        <v>44068</v>
      </c>
      <c r="K1134" s="167">
        <v>5</v>
      </c>
      <c r="L1134" s="169"/>
      <c r="M1134" s="170">
        <v>8</v>
      </c>
      <c r="N1134" s="171">
        <v>44067</v>
      </c>
      <c r="O1134" s="167">
        <v>5</v>
      </c>
      <c r="P1134" s="169"/>
      <c r="Q1134" s="170">
        <v>8</v>
      </c>
      <c r="R1134" s="171">
        <v>44066</v>
      </c>
      <c r="S1134" s="167">
        <v>5</v>
      </c>
      <c r="T1134" s="169"/>
      <c r="U1134" s="170"/>
      <c r="V1134" s="171"/>
      <c r="W1134" s="167"/>
      <c r="X1134" s="169"/>
      <c r="Y1134" s="170"/>
      <c r="Z1134" s="171"/>
      <c r="AA1134" s="167"/>
      <c r="AB1134" s="169"/>
      <c r="AC1134" s="170"/>
      <c r="AD1134" s="171"/>
      <c r="AE1134" s="167"/>
      <c r="AF1134" s="169"/>
      <c r="AG1134" s="170"/>
      <c r="AH1134" s="171"/>
      <c r="AI1134" s="167"/>
      <c r="AJ1134" s="169"/>
      <c r="AK1134" s="170"/>
      <c r="AL1134" s="171"/>
      <c r="AM1134" s="167"/>
      <c r="AN1134" s="169"/>
      <c r="AO1134" s="170"/>
      <c r="AP1134" s="171"/>
      <c r="AQ1134" s="167"/>
      <c r="AR1134" s="169"/>
      <c r="AS1134" s="170"/>
      <c r="AT1134" s="171"/>
      <c r="AU1134" s="167"/>
      <c r="AV1134" s="169"/>
      <c r="AW1134" s="170"/>
      <c r="AX1134" s="171"/>
      <c r="AY1134" s="167"/>
      <c r="AZ1134" s="169"/>
      <c r="BA1134" s="170"/>
      <c r="BB1134" s="171"/>
      <c r="BC1134" s="167"/>
      <c r="BD1134" s="169"/>
      <c r="BE1134" s="170"/>
      <c r="BF1134" s="171"/>
      <c r="BG1134" s="167"/>
      <c r="BH1134" s="169"/>
    </row>
    <row r="1135" spans="1:60" s="172" customFormat="1" x14ac:dyDescent="0.25">
      <c r="A1135" s="164"/>
      <c r="B1135" s="165"/>
      <c r="C1135" s="144">
        <f t="shared" si="208"/>
        <v>1</v>
      </c>
      <c r="D1135" s="166">
        <f t="shared" si="209"/>
        <v>1</v>
      </c>
      <c r="E1135" s="167">
        <f t="shared" si="210"/>
        <v>5</v>
      </c>
      <c r="F1135" s="167">
        <v>5</v>
      </c>
      <c r="G1135" s="168">
        <v>44069</v>
      </c>
      <c r="H1135" s="169"/>
      <c r="I1135" s="170">
        <v>6</v>
      </c>
      <c r="J1135" s="171">
        <v>44068</v>
      </c>
      <c r="K1135" s="167">
        <v>5</v>
      </c>
      <c r="L1135" s="169"/>
      <c r="M1135" s="170"/>
      <c r="N1135" s="171"/>
      <c r="O1135" s="167"/>
      <c r="P1135" s="169"/>
      <c r="Q1135" s="170"/>
      <c r="R1135" s="171"/>
      <c r="S1135" s="167"/>
      <c r="T1135" s="169"/>
      <c r="U1135" s="170"/>
      <c r="V1135" s="171"/>
      <c r="W1135" s="167"/>
      <c r="X1135" s="169"/>
      <c r="Y1135" s="170"/>
      <c r="Z1135" s="171"/>
      <c r="AA1135" s="167"/>
      <c r="AB1135" s="169"/>
      <c r="AC1135" s="170"/>
      <c r="AD1135" s="171"/>
      <c r="AE1135" s="167"/>
      <c r="AF1135" s="169"/>
      <c r="AG1135" s="170"/>
      <c r="AH1135" s="171"/>
      <c r="AI1135" s="167"/>
      <c r="AJ1135" s="169"/>
      <c r="AK1135" s="170"/>
      <c r="AL1135" s="171"/>
      <c r="AM1135" s="167"/>
      <c r="AN1135" s="169"/>
      <c r="AO1135" s="170"/>
      <c r="AP1135" s="171"/>
      <c r="AQ1135" s="167"/>
      <c r="AR1135" s="169"/>
      <c r="AS1135" s="170"/>
      <c r="AT1135" s="171"/>
      <c r="AU1135" s="167"/>
      <c r="AV1135" s="169"/>
      <c r="AW1135" s="170"/>
      <c r="AX1135" s="171"/>
      <c r="AY1135" s="167"/>
      <c r="AZ1135" s="169"/>
      <c r="BA1135" s="170"/>
      <c r="BB1135" s="171"/>
      <c r="BC1135" s="167"/>
      <c r="BD1135" s="169"/>
      <c r="BE1135" s="170"/>
      <c r="BF1135" s="171"/>
      <c r="BG1135" s="167"/>
      <c r="BH1135" s="169"/>
    </row>
    <row r="1136" spans="1:60" s="172" customFormat="1" x14ac:dyDescent="0.25">
      <c r="A1136" s="164">
        <v>44069</v>
      </c>
      <c r="B1136" s="165">
        <v>0.45833333333333331</v>
      </c>
      <c r="C1136" s="144">
        <f t="shared" si="208"/>
        <v>5</v>
      </c>
      <c r="D1136" s="166">
        <f t="shared" si="209"/>
        <v>5</v>
      </c>
      <c r="E1136" s="167">
        <f t="shared" si="210"/>
        <v>325</v>
      </c>
      <c r="F1136" s="167">
        <v>5</v>
      </c>
      <c r="G1136" s="168">
        <v>44069</v>
      </c>
      <c r="H1136" s="169"/>
      <c r="I1136" s="170">
        <v>6</v>
      </c>
      <c r="J1136" s="171">
        <v>44068</v>
      </c>
      <c r="K1136" s="167">
        <v>25</v>
      </c>
      <c r="L1136" s="169"/>
      <c r="M1136" s="170">
        <v>8</v>
      </c>
      <c r="N1136" s="171">
        <v>44067</v>
      </c>
      <c r="O1136" s="167">
        <v>25</v>
      </c>
      <c r="P1136" s="169"/>
      <c r="Q1136" s="170">
        <v>8</v>
      </c>
      <c r="R1136" s="171">
        <v>44066</v>
      </c>
      <c r="S1136" s="167">
        <v>25</v>
      </c>
      <c r="T1136" s="169"/>
      <c r="U1136" s="170">
        <v>8</v>
      </c>
      <c r="V1136" s="171">
        <v>44065</v>
      </c>
      <c r="W1136" s="167">
        <v>25</v>
      </c>
      <c r="X1136" s="169"/>
      <c r="Y1136" s="170">
        <v>5</v>
      </c>
      <c r="Z1136" s="171">
        <v>44064</v>
      </c>
      <c r="AA1136" s="167">
        <v>25</v>
      </c>
      <c r="AB1136" s="169"/>
      <c r="AC1136" s="170">
        <v>3</v>
      </c>
      <c r="AD1136" s="171">
        <v>44063</v>
      </c>
      <c r="AE1136" s="167">
        <v>25</v>
      </c>
      <c r="AF1136" s="169"/>
      <c r="AG1136" s="170">
        <v>1</v>
      </c>
      <c r="AH1136" s="171">
        <v>44062</v>
      </c>
      <c r="AI1136" s="167">
        <v>25</v>
      </c>
      <c r="AJ1136" s="169"/>
      <c r="AK1136" s="170">
        <v>1</v>
      </c>
      <c r="AL1136" s="171">
        <v>44061</v>
      </c>
      <c r="AM1136" s="167">
        <v>25</v>
      </c>
      <c r="AN1136" s="169"/>
      <c r="AO1136" s="170">
        <v>1</v>
      </c>
      <c r="AP1136" s="171">
        <v>44060</v>
      </c>
      <c r="AQ1136" s="167">
        <v>25</v>
      </c>
      <c r="AR1136" s="169"/>
      <c r="AS1136" s="170">
        <v>1</v>
      </c>
      <c r="AT1136" s="171">
        <v>44059</v>
      </c>
      <c r="AU1136" s="167">
        <v>25</v>
      </c>
      <c r="AV1136" s="169"/>
      <c r="AW1136" s="170">
        <v>1</v>
      </c>
      <c r="AX1136" s="171">
        <v>44058</v>
      </c>
      <c r="AY1136" s="167">
        <v>25</v>
      </c>
      <c r="AZ1136" s="169"/>
      <c r="BA1136" s="170">
        <v>1</v>
      </c>
      <c r="BB1136" s="171">
        <v>44057</v>
      </c>
      <c r="BC1136" s="167">
        <v>25</v>
      </c>
      <c r="BD1136" s="169"/>
      <c r="BE1136" s="170">
        <v>1</v>
      </c>
      <c r="BF1136" s="171">
        <v>44056</v>
      </c>
      <c r="BG1136" s="167">
        <v>25</v>
      </c>
      <c r="BH1136" s="169"/>
    </row>
    <row r="1137" spans="1:60" s="172" customFormat="1" x14ac:dyDescent="0.25">
      <c r="A1137" s="164"/>
      <c r="B1137" s="165"/>
      <c r="C1137" s="144">
        <f t="shared" si="208"/>
        <v>1</v>
      </c>
      <c r="D1137" s="166">
        <f t="shared" si="209"/>
        <v>1</v>
      </c>
      <c r="E1137" s="167">
        <f t="shared" si="210"/>
        <v>55</v>
      </c>
      <c r="F1137" s="167">
        <v>5</v>
      </c>
      <c r="G1137" s="168">
        <v>44069</v>
      </c>
      <c r="H1137" s="169"/>
      <c r="I1137" s="170">
        <v>6</v>
      </c>
      <c r="J1137" s="171">
        <v>44068</v>
      </c>
      <c r="K1137" s="167">
        <v>5</v>
      </c>
      <c r="L1137" s="169"/>
      <c r="M1137" s="170">
        <v>8</v>
      </c>
      <c r="N1137" s="171">
        <v>44067</v>
      </c>
      <c r="O1137" s="167">
        <v>5</v>
      </c>
      <c r="P1137" s="169"/>
      <c r="Q1137" s="170">
        <v>8</v>
      </c>
      <c r="R1137" s="171">
        <v>44066</v>
      </c>
      <c r="S1137" s="167">
        <v>5</v>
      </c>
      <c r="T1137" s="169"/>
      <c r="U1137" s="170">
        <v>8</v>
      </c>
      <c r="V1137" s="171">
        <v>44065</v>
      </c>
      <c r="W1137" s="167">
        <v>5</v>
      </c>
      <c r="X1137" s="169"/>
      <c r="Y1137" s="170"/>
      <c r="Z1137" s="171"/>
      <c r="AA1137" s="167">
        <v>0</v>
      </c>
      <c r="AB1137" s="169"/>
      <c r="AC1137" s="170">
        <v>3</v>
      </c>
      <c r="AD1137" s="171">
        <v>44063</v>
      </c>
      <c r="AE1137" s="167">
        <v>5</v>
      </c>
      <c r="AF1137" s="169"/>
      <c r="AG1137" s="170"/>
      <c r="AH1137" s="171"/>
      <c r="AI1137" s="167">
        <v>0</v>
      </c>
      <c r="AJ1137" s="169"/>
      <c r="AK1137" s="170">
        <v>1</v>
      </c>
      <c r="AL1137" s="171">
        <v>44061</v>
      </c>
      <c r="AM1137" s="167">
        <v>5</v>
      </c>
      <c r="AN1137" s="169"/>
      <c r="AO1137" s="170">
        <v>1</v>
      </c>
      <c r="AP1137" s="171">
        <v>44060</v>
      </c>
      <c r="AQ1137" s="167">
        <v>5</v>
      </c>
      <c r="AR1137" s="169"/>
      <c r="AS1137" s="170">
        <v>1</v>
      </c>
      <c r="AT1137" s="171">
        <v>44059</v>
      </c>
      <c r="AU1137" s="167">
        <v>5</v>
      </c>
      <c r="AV1137" s="169"/>
      <c r="AW1137" s="170">
        <v>1</v>
      </c>
      <c r="AX1137" s="171">
        <v>44058</v>
      </c>
      <c r="AY1137" s="167">
        <v>5</v>
      </c>
      <c r="AZ1137" s="169"/>
      <c r="BA1137" s="170">
        <v>1</v>
      </c>
      <c r="BB1137" s="171">
        <v>44057</v>
      </c>
      <c r="BC1137" s="167">
        <v>5</v>
      </c>
      <c r="BD1137" s="169"/>
      <c r="BE1137" s="170">
        <v>1</v>
      </c>
      <c r="BF1137" s="171">
        <v>44056</v>
      </c>
      <c r="BG1137" s="167">
        <v>5</v>
      </c>
      <c r="BH1137" s="169"/>
    </row>
    <row r="1138" spans="1:60" s="172" customFormat="1" x14ac:dyDescent="0.25">
      <c r="A1138" s="164"/>
      <c r="B1138" s="165"/>
      <c r="C1138" s="144">
        <f t="shared" si="208"/>
        <v>1</v>
      </c>
      <c r="D1138" s="166">
        <f t="shared" si="209"/>
        <v>1</v>
      </c>
      <c r="E1138" s="167">
        <f t="shared" si="210"/>
        <v>10</v>
      </c>
      <c r="F1138" s="167">
        <v>5</v>
      </c>
      <c r="G1138" s="168">
        <v>44069</v>
      </c>
      <c r="H1138" s="169"/>
      <c r="I1138" s="170">
        <v>6</v>
      </c>
      <c r="J1138" s="171">
        <v>44068</v>
      </c>
      <c r="K1138" s="167">
        <v>5</v>
      </c>
      <c r="L1138" s="169"/>
      <c r="M1138" s="170">
        <v>8</v>
      </c>
      <c r="N1138" s="171">
        <v>44067</v>
      </c>
      <c r="O1138" s="167">
        <v>5</v>
      </c>
      <c r="P1138" s="169"/>
      <c r="Q1138" s="170"/>
      <c r="R1138" s="171"/>
      <c r="S1138" s="167"/>
      <c r="T1138" s="169"/>
      <c r="U1138" s="170"/>
      <c r="V1138" s="171"/>
      <c r="W1138" s="167"/>
      <c r="X1138" s="169"/>
      <c r="Y1138" s="170"/>
      <c r="Z1138" s="171"/>
      <c r="AA1138" s="167"/>
      <c r="AB1138" s="169"/>
      <c r="AC1138" s="170"/>
      <c r="AD1138" s="171"/>
      <c r="AE1138" s="167"/>
      <c r="AF1138" s="169"/>
      <c r="AG1138" s="170"/>
      <c r="AH1138" s="171"/>
      <c r="AI1138" s="167"/>
      <c r="AJ1138" s="169"/>
      <c r="AK1138" s="170"/>
      <c r="AL1138" s="171"/>
      <c r="AM1138" s="167"/>
      <c r="AN1138" s="169"/>
      <c r="AO1138" s="170"/>
      <c r="AP1138" s="171"/>
      <c r="AQ1138" s="167"/>
      <c r="AR1138" s="169"/>
      <c r="AS1138" s="170"/>
      <c r="AT1138" s="171"/>
      <c r="AU1138" s="167"/>
      <c r="AV1138" s="169"/>
      <c r="AW1138" s="170"/>
      <c r="AX1138" s="171"/>
      <c r="AY1138" s="167"/>
      <c r="AZ1138" s="169"/>
      <c r="BA1138" s="170"/>
      <c r="BB1138" s="171"/>
      <c r="BC1138" s="167"/>
      <c r="BD1138" s="169"/>
      <c r="BE1138" s="170"/>
      <c r="BF1138" s="171"/>
      <c r="BG1138" s="167"/>
      <c r="BH1138" s="169"/>
    </row>
    <row r="1139" spans="1:60" s="172" customFormat="1" ht="12.45" customHeight="1" x14ac:dyDescent="0.25">
      <c r="A1139" s="164">
        <v>44069</v>
      </c>
      <c r="B1139" s="165">
        <v>0.5</v>
      </c>
      <c r="C1139" s="144">
        <f t="shared" ref="C1139:C1151" si="211">ABS(MAX(K1139,O1139,S1139,W1139,AA1139,AE1139,AI1139,AM1139,AQ1139,AU1139,AY1139,BC1139,BG1139)/F1139)</f>
        <v>1</v>
      </c>
      <c r="D1139" s="166">
        <f t="shared" ref="D1139:D1151" si="212">C1139</f>
        <v>1</v>
      </c>
      <c r="E1139" s="167">
        <f t="shared" ref="E1139:E1151" si="213">SUM(K1139,O1139,S1139,W1139,AA1139,AE1139,AI1139,AM1139,AQ1139,AU1139,AY1139,BC1139,BG1139)</f>
        <v>30</v>
      </c>
      <c r="F1139" s="167">
        <v>5</v>
      </c>
      <c r="G1139" s="168">
        <v>44069</v>
      </c>
      <c r="H1139" s="169"/>
      <c r="I1139" s="170"/>
      <c r="J1139" s="171"/>
      <c r="K1139" s="167">
        <v>0</v>
      </c>
      <c r="L1139" s="169"/>
      <c r="M1139" s="170"/>
      <c r="N1139" s="171"/>
      <c r="O1139" s="167">
        <v>0</v>
      </c>
      <c r="P1139" s="169"/>
      <c r="Q1139" s="170"/>
      <c r="R1139" s="171"/>
      <c r="S1139" s="167">
        <v>0</v>
      </c>
      <c r="T1139" s="169"/>
      <c r="U1139" s="170">
        <v>8</v>
      </c>
      <c r="V1139" s="171">
        <v>44065</v>
      </c>
      <c r="W1139" s="167">
        <v>5</v>
      </c>
      <c r="X1139" s="169"/>
      <c r="Y1139" s="170"/>
      <c r="Z1139" s="171"/>
      <c r="AA1139" s="167">
        <v>0</v>
      </c>
      <c r="AB1139" s="169"/>
      <c r="AC1139" s="170"/>
      <c r="AD1139" s="171"/>
      <c r="AE1139" s="167">
        <v>0</v>
      </c>
      <c r="AF1139" s="169"/>
      <c r="AG1139" s="170"/>
      <c r="AH1139" s="171"/>
      <c r="AI1139" s="167">
        <v>0</v>
      </c>
      <c r="AJ1139" s="169"/>
      <c r="AK1139" s="170">
        <v>1</v>
      </c>
      <c r="AL1139" s="171">
        <v>44061</v>
      </c>
      <c r="AM1139" s="167">
        <v>5</v>
      </c>
      <c r="AN1139" s="169"/>
      <c r="AO1139" s="170">
        <v>1</v>
      </c>
      <c r="AP1139" s="171">
        <v>44060</v>
      </c>
      <c r="AQ1139" s="167">
        <v>5</v>
      </c>
      <c r="AR1139" s="169"/>
      <c r="AS1139" s="170">
        <v>1</v>
      </c>
      <c r="AT1139" s="171">
        <v>44059</v>
      </c>
      <c r="AU1139" s="167">
        <v>5</v>
      </c>
      <c r="AV1139" s="169"/>
      <c r="AW1139" s="170">
        <v>1</v>
      </c>
      <c r="AX1139" s="171">
        <v>44058</v>
      </c>
      <c r="AY1139" s="167">
        <v>5</v>
      </c>
      <c r="AZ1139" s="169"/>
      <c r="BA1139" s="170">
        <v>1</v>
      </c>
      <c r="BB1139" s="171">
        <v>44057</v>
      </c>
      <c r="BC1139" s="167">
        <v>5</v>
      </c>
      <c r="BD1139" s="169"/>
      <c r="BE1139" s="170"/>
      <c r="BF1139" s="171"/>
      <c r="BG1139" s="167"/>
      <c r="BH1139" s="169"/>
    </row>
    <row r="1140" spans="1:60" s="172" customFormat="1" x14ac:dyDescent="0.25">
      <c r="A1140" s="164"/>
      <c r="B1140" s="165"/>
      <c r="C1140" s="144">
        <f t="shared" si="211"/>
        <v>5</v>
      </c>
      <c r="D1140" s="166">
        <f t="shared" si="212"/>
        <v>5</v>
      </c>
      <c r="E1140" s="167">
        <f t="shared" si="213"/>
        <v>325</v>
      </c>
      <c r="F1140" s="167">
        <v>5</v>
      </c>
      <c r="G1140" s="168">
        <v>44069</v>
      </c>
      <c r="H1140" s="169"/>
      <c r="I1140" s="170">
        <v>6</v>
      </c>
      <c r="J1140" s="171">
        <v>44068</v>
      </c>
      <c r="K1140" s="167">
        <v>25</v>
      </c>
      <c r="L1140" s="169"/>
      <c r="M1140" s="170">
        <v>8</v>
      </c>
      <c r="N1140" s="171">
        <v>44067</v>
      </c>
      <c r="O1140" s="167">
        <v>25</v>
      </c>
      <c r="P1140" s="169"/>
      <c r="Q1140" s="170">
        <v>8</v>
      </c>
      <c r="R1140" s="171">
        <v>44066</v>
      </c>
      <c r="S1140" s="167">
        <v>25</v>
      </c>
      <c r="T1140" s="169"/>
      <c r="U1140" s="170">
        <v>8</v>
      </c>
      <c r="V1140" s="171">
        <v>44065</v>
      </c>
      <c r="W1140" s="167">
        <v>25</v>
      </c>
      <c r="X1140" s="169"/>
      <c r="Y1140" s="170">
        <v>5</v>
      </c>
      <c r="Z1140" s="171">
        <v>44064</v>
      </c>
      <c r="AA1140" s="167">
        <v>25</v>
      </c>
      <c r="AB1140" s="169"/>
      <c r="AC1140" s="170">
        <v>3</v>
      </c>
      <c r="AD1140" s="171">
        <v>44063</v>
      </c>
      <c r="AE1140" s="167">
        <v>25</v>
      </c>
      <c r="AF1140" s="169"/>
      <c r="AG1140" s="170">
        <v>1</v>
      </c>
      <c r="AH1140" s="171">
        <v>44062</v>
      </c>
      <c r="AI1140" s="167">
        <v>25</v>
      </c>
      <c r="AJ1140" s="169"/>
      <c r="AK1140" s="170">
        <v>1</v>
      </c>
      <c r="AL1140" s="171">
        <v>44061</v>
      </c>
      <c r="AM1140" s="167">
        <v>25</v>
      </c>
      <c r="AN1140" s="169"/>
      <c r="AO1140" s="170">
        <v>1</v>
      </c>
      <c r="AP1140" s="171">
        <v>44060</v>
      </c>
      <c r="AQ1140" s="167">
        <v>25</v>
      </c>
      <c r="AR1140" s="169"/>
      <c r="AS1140" s="170">
        <v>1</v>
      </c>
      <c r="AT1140" s="171">
        <v>44059</v>
      </c>
      <c r="AU1140" s="167">
        <v>25</v>
      </c>
      <c r="AV1140" s="169"/>
      <c r="AW1140" s="170">
        <v>1</v>
      </c>
      <c r="AX1140" s="171">
        <v>44058</v>
      </c>
      <c r="AY1140" s="167">
        <v>25</v>
      </c>
      <c r="AZ1140" s="169"/>
      <c r="BA1140" s="170">
        <v>1</v>
      </c>
      <c r="BB1140" s="171">
        <v>44057</v>
      </c>
      <c r="BC1140" s="167">
        <v>25</v>
      </c>
      <c r="BD1140" s="169"/>
      <c r="BE1140" s="170">
        <v>1</v>
      </c>
      <c r="BF1140" s="171">
        <v>44056</v>
      </c>
      <c r="BG1140" s="167">
        <v>25</v>
      </c>
      <c r="BH1140" s="169"/>
    </row>
    <row r="1141" spans="1:60" s="172" customFormat="1" x14ac:dyDescent="0.25">
      <c r="A1141" s="164"/>
      <c r="B1141" s="165"/>
      <c r="C1141" s="144">
        <f t="shared" si="211"/>
        <v>1</v>
      </c>
      <c r="D1141" s="166">
        <f t="shared" si="212"/>
        <v>1</v>
      </c>
      <c r="E1141" s="167">
        <f t="shared" si="213"/>
        <v>55</v>
      </c>
      <c r="F1141" s="167">
        <v>5</v>
      </c>
      <c r="G1141" s="168">
        <v>44069</v>
      </c>
      <c r="H1141" s="169"/>
      <c r="I1141" s="170">
        <v>6</v>
      </c>
      <c r="J1141" s="171">
        <v>44068</v>
      </c>
      <c r="K1141" s="167">
        <v>5</v>
      </c>
      <c r="L1141" s="169"/>
      <c r="M1141" s="170">
        <v>8</v>
      </c>
      <c r="N1141" s="171">
        <v>44067</v>
      </c>
      <c r="O1141" s="167">
        <v>5</v>
      </c>
      <c r="P1141" s="169"/>
      <c r="Q1141" s="170">
        <v>8</v>
      </c>
      <c r="R1141" s="171">
        <v>44066</v>
      </c>
      <c r="S1141" s="167">
        <v>5</v>
      </c>
      <c r="T1141" s="169"/>
      <c r="U1141" s="170">
        <v>8</v>
      </c>
      <c r="V1141" s="171">
        <v>44065</v>
      </c>
      <c r="W1141" s="167">
        <v>5</v>
      </c>
      <c r="X1141" s="169"/>
      <c r="Y1141" s="170">
        <v>5</v>
      </c>
      <c r="Z1141" s="171">
        <v>44064</v>
      </c>
      <c r="AA1141" s="167">
        <v>5</v>
      </c>
      <c r="AB1141" s="169"/>
      <c r="AC1141" s="170">
        <v>3</v>
      </c>
      <c r="AD1141" s="171">
        <v>44063</v>
      </c>
      <c r="AE1141" s="167">
        <v>5</v>
      </c>
      <c r="AF1141" s="169"/>
      <c r="AG1141" s="170">
        <v>1</v>
      </c>
      <c r="AH1141" s="171">
        <v>44062</v>
      </c>
      <c r="AI1141" s="167">
        <v>5</v>
      </c>
      <c r="AJ1141" s="169"/>
      <c r="AK1141" s="170">
        <v>1</v>
      </c>
      <c r="AL1141" s="171">
        <v>44061</v>
      </c>
      <c r="AM1141" s="167">
        <v>5</v>
      </c>
      <c r="AN1141" s="169"/>
      <c r="AO1141" s="170">
        <v>1</v>
      </c>
      <c r="AP1141" s="171">
        <v>44060</v>
      </c>
      <c r="AQ1141" s="167">
        <v>5</v>
      </c>
      <c r="AR1141" s="169"/>
      <c r="AS1141" s="170">
        <v>1</v>
      </c>
      <c r="AT1141" s="171">
        <v>44059</v>
      </c>
      <c r="AU1141" s="167">
        <v>5</v>
      </c>
      <c r="AV1141" s="169"/>
      <c r="AW1141" s="170">
        <v>1</v>
      </c>
      <c r="AX1141" s="171">
        <v>44058</v>
      </c>
      <c r="AY1141" s="167">
        <v>5</v>
      </c>
      <c r="AZ1141" s="169"/>
      <c r="BA1141" s="170"/>
      <c r="BB1141" s="171"/>
      <c r="BC1141" s="167"/>
      <c r="BD1141" s="169"/>
      <c r="BE1141" s="170"/>
      <c r="BF1141" s="171"/>
      <c r="BG1141" s="167"/>
      <c r="BH1141" s="169"/>
    </row>
    <row r="1142" spans="1:60" s="172" customFormat="1" x14ac:dyDescent="0.25">
      <c r="A1142" s="164"/>
      <c r="B1142" s="165"/>
      <c r="C1142" s="144">
        <f t="shared" si="211"/>
        <v>1</v>
      </c>
      <c r="D1142" s="166">
        <f t="shared" si="212"/>
        <v>1</v>
      </c>
      <c r="E1142" s="167">
        <f t="shared" si="213"/>
        <v>15</v>
      </c>
      <c r="F1142" s="167">
        <v>5</v>
      </c>
      <c r="G1142" s="168">
        <v>44069</v>
      </c>
      <c r="H1142" s="169"/>
      <c r="I1142" s="170">
        <v>6</v>
      </c>
      <c r="J1142" s="171">
        <v>44068</v>
      </c>
      <c r="K1142" s="167">
        <v>5</v>
      </c>
      <c r="L1142" s="169"/>
      <c r="M1142" s="170">
        <v>8</v>
      </c>
      <c r="N1142" s="171">
        <v>44067</v>
      </c>
      <c r="O1142" s="167">
        <v>5</v>
      </c>
      <c r="P1142" s="169"/>
      <c r="Q1142" s="170">
        <v>8</v>
      </c>
      <c r="R1142" s="171">
        <v>44066</v>
      </c>
      <c r="S1142" s="167">
        <v>5</v>
      </c>
      <c r="T1142" s="169"/>
      <c r="U1142" s="170"/>
      <c r="V1142" s="171"/>
      <c r="W1142" s="167"/>
      <c r="X1142" s="169"/>
      <c r="Y1142" s="170"/>
      <c r="Z1142" s="171"/>
      <c r="AA1142" s="167"/>
      <c r="AB1142" s="169"/>
      <c r="AC1142" s="170"/>
      <c r="AD1142" s="171"/>
      <c r="AE1142" s="167"/>
      <c r="AF1142" s="169"/>
      <c r="AG1142" s="170"/>
      <c r="AH1142" s="171"/>
      <c r="AI1142" s="167"/>
      <c r="AJ1142" s="169"/>
      <c r="AK1142" s="170"/>
      <c r="AL1142" s="171"/>
      <c r="AM1142" s="167"/>
      <c r="AN1142" s="169"/>
      <c r="AO1142" s="170"/>
      <c r="AP1142" s="171"/>
      <c r="AQ1142" s="167"/>
      <c r="AR1142" s="169"/>
      <c r="AS1142" s="170"/>
      <c r="AT1142" s="171"/>
      <c r="AU1142" s="167"/>
      <c r="AV1142" s="169"/>
      <c r="AW1142" s="170"/>
      <c r="AX1142" s="171"/>
      <c r="AY1142" s="167"/>
      <c r="AZ1142" s="169"/>
      <c r="BA1142" s="170"/>
      <c r="BB1142" s="171"/>
      <c r="BC1142" s="167"/>
      <c r="BD1142" s="169"/>
      <c r="BE1142" s="170"/>
      <c r="BF1142" s="171"/>
      <c r="BG1142" s="167"/>
      <c r="BH1142" s="169"/>
    </row>
    <row r="1143" spans="1:60" s="172" customFormat="1" x14ac:dyDescent="0.25">
      <c r="A1143" s="164">
        <v>44069</v>
      </c>
      <c r="B1143" s="165">
        <v>0.54166666666666663</v>
      </c>
      <c r="C1143" s="144">
        <f t="shared" si="211"/>
        <v>5</v>
      </c>
      <c r="D1143" s="166">
        <f t="shared" si="212"/>
        <v>5</v>
      </c>
      <c r="E1143" s="167">
        <f t="shared" si="213"/>
        <v>325</v>
      </c>
      <c r="F1143" s="167">
        <v>5</v>
      </c>
      <c r="G1143" s="168">
        <v>44069</v>
      </c>
      <c r="H1143" s="169"/>
      <c r="I1143" s="170">
        <v>6</v>
      </c>
      <c r="J1143" s="171">
        <v>44068</v>
      </c>
      <c r="K1143" s="167">
        <v>25</v>
      </c>
      <c r="L1143" s="169"/>
      <c r="M1143" s="170">
        <v>8</v>
      </c>
      <c r="N1143" s="171">
        <v>44067</v>
      </c>
      <c r="O1143" s="167">
        <v>25</v>
      </c>
      <c r="P1143" s="169"/>
      <c r="Q1143" s="170">
        <v>8</v>
      </c>
      <c r="R1143" s="171">
        <v>44066</v>
      </c>
      <c r="S1143" s="167">
        <v>25</v>
      </c>
      <c r="T1143" s="169"/>
      <c r="U1143" s="170">
        <v>8</v>
      </c>
      <c r="V1143" s="171">
        <v>44065</v>
      </c>
      <c r="W1143" s="167">
        <v>25</v>
      </c>
      <c r="X1143" s="169"/>
      <c r="Y1143" s="170">
        <v>5</v>
      </c>
      <c r="Z1143" s="171">
        <v>44064</v>
      </c>
      <c r="AA1143" s="167">
        <v>25</v>
      </c>
      <c r="AB1143" s="169"/>
      <c r="AC1143" s="170">
        <v>3</v>
      </c>
      <c r="AD1143" s="171">
        <v>44063</v>
      </c>
      <c r="AE1143" s="167">
        <v>25</v>
      </c>
      <c r="AF1143" s="169"/>
      <c r="AG1143" s="170">
        <v>1</v>
      </c>
      <c r="AH1143" s="171">
        <v>44062</v>
      </c>
      <c r="AI1143" s="167">
        <v>25</v>
      </c>
      <c r="AJ1143" s="169"/>
      <c r="AK1143" s="170">
        <v>1</v>
      </c>
      <c r="AL1143" s="171">
        <v>44061</v>
      </c>
      <c r="AM1143" s="167">
        <v>25</v>
      </c>
      <c r="AN1143" s="169"/>
      <c r="AO1143" s="170">
        <v>1</v>
      </c>
      <c r="AP1143" s="171">
        <v>44060</v>
      </c>
      <c r="AQ1143" s="167">
        <v>25</v>
      </c>
      <c r="AR1143" s="169"/>
      <c r="AS1143" s="170">
        <v>1</v>
      </c>
      <c r="AT1143" s="171">
        <v>44059</v>
      </c>
      <c r="AU1143" s="167">
        <v>25</v>
      </c>
      <c r="AV1143" s="169"/>
      <c r="AW1143" s="170">
        <v>1</v>
      </c>
      <c r="AX1143" s="171">
        <v>44058</v>
      </c>
      <c r="AY1143" s="167">
        <v>25</v>
      </c>
      <c r="AZ1143" s="169"/>
      <c r="BA1143" s="170">
        <v>1</v>
      </c>
      <c r="BB1143" s="171">
        <v>44057</v>
      </c>
      <c r="BC1143" s="167">
        <v>25</v>
      </c>
      <c r="BD1143" s="169"/>
      <c r="BE1143" s="170">
        <v>1</v>
      </c>
      <c r="BF1143" s="171">
        <v>44056</v>
      </c>
      <c r="BG1143" s="167">
        <v>25</v>
      </c>
      <c r="BH1143" s="169"/>
    </row>
    <row r="1144" spans="1:60" s="172" customFormat="1" x14ac:dyDescent="0.25">
      <c r="A1144" s="164"/>
      <c r="B1144" s="165"/>
      <c r="C1144" s="144">
        <f t="shared" si="211"/>
        <v>2</v>
      </c>
      <c r="D1144" s="166">
        <f t="shared" si="212"/>
        <v>2</v>
      </c>
      <c r="E1144" s="167">
        <f t="shared" si="213"/>
        <v>30</v>
      </c>
      <c r="F1144" s="167">
        <v>5</v>
      </c>
      <c r="G1144" s="168">
        <v>44069</v>
      </c>
      <c r="H1144" s="169"/>
      <c r="I1144" s="170">
        <v>6</v>
      </c>
      <c r="J1144" s="171">
        <v>44068</v>
      </c>
      <c r="K1144" s="167">
        <v>10</v>
      </c>
      <c r="L1144" s="169"/>
      <c r="M1144" s="170">
        <v>8</v>
      </c>
      <c r="N1144" s="171">
        <v>44067</v>
      </c>
      <c r="O1144" s="167">
        <v>10</v>
      </c>
      <c r="P1144" s="169"/>
      <c r="Q1144" s="170">
        <v>8</v>
      </c>
      <c r="R1144" s="171">
        <v>44066</v>
      </c>
      <c r="S1144" s="167">
        <v>10</v>
      </c>
      <c r="T1144" s="169"/>
      <c r="U1144" s="170"/>
      <c r="V1144" s="171"/>
      <c r="W1144" s="167"/>
      <c r="X1144" s="169"/>
      <c r="Y1144" s="170"/>
      <c r="Z1144" s="171"/>
      <c r="AA1144" s="167"/>
      <c r="AB1144" s="169"/>
      <c r="AC1144" s="170"/>
      <c r="AD1144" s="171"/>
      <c r="AE1144" s="167"/>
      <c r="AF1144" s="169"/>
      <c r="AG1144" s="170"/>
      <c r="AH1144" s="171"/>
      <c r="AI1144" s="167"/>
      <c r="AJ1144" s="169"/>
      <c r="AK1144" s="170"/>
      <c r="AL1144" s="171"/>
      <c r="AM1144" s="167"/>
      <c r="AN1144" s="169"/>
      <c r="AO1144" s="170"/>
      <c r="AP1144" s="171"/>
      <c r="AQ1144" s="167"/>
      <c r="AR1144" s="169"/>
      <c r="AS1144" s="170"/>
      <c r="AT1144" s="171"/>
      <c r="AU1144" s="167"/>
      <c r="AV1144" s="169"/>
      <c r="AW1144" s="170"/>
      <c r="AX1144" s="171"/>
      <c r="AY1144" s="167"/>
      <c r="AZ1144" s="169"/>
      <c r="BA1144" s="170"/>
      <c r="BB1144" s="171"/>
      <c r="BC1144" s="167"/>
      <c r="BD1144" s="169"/>
      <c r="BE1144" s="170"/>
      <c r="BF1144" s="171"/>
      <c r="BG1144" s="167"/>
      <c r="BH1144" s="169"/>
    </row>
    <row r="1145" spans="1:60" s="172" customFormat="1" x14ac:dyDescent="0.25">
      <c r="A1145" s="164"/>
      <c r="B1145" s="165"/>
      <c r="C1145" s="144">
        <f t="shared" si="211"/>
        <v>4</v>
      </c>
      <c r="D1145" s="166">
        <f t="shared" si="212"/>
        <v>4</v>
      </c>
      <c r="E1145" s="167">
        <f t="shared" si="213"/>
        <v>40</v>
      </c>
      <c r="F1145" s="167">
        <v>5</v>
      </c>
      <c r="G1145" s="168">
        <v>44069</v>
      </c>
      <c r="H1145" s="169"/>
      <c r="I1145" s="170">
        <v>6</v>
      </c>
      <c r="J1145" s="171">
        <v>44068</v>
      </c>
      <c r="K1145" s="167">
        <v>20</v>
      </c>
      <c r="L1145" s="169"/>
      <c r="M1145" s="170">
        <v>8</v>
      </c>
      <c r="N1145" s="171">
        <v>44067</v>
      </c>
      <c r="O1145" s="167">
        <v>20</v>
      </c>
      <c r="P1145" s="169"/>
      <c r="Q1145" s="170"/>
      <c r="R1145" s="171"/>
      <c r="S1145" s="167"/>
      <c r="T1145" s="169"/>
      <c r="U1145" s="170"/>
      <c r="V1145" s="171"/>
      <c r="W1145" s="167"/>
      <c r="X1145" s="169"/>
      <c r="Y1145" s="170"/>
      <c r="Z1145" s="171"/>
      <c r="AA1145" s="167"/>
      <c r="AB1145" s="169"/>
      <c r="AC1145" s="170"/>
      <c r="AD1145" s="171"/>
      <c r="AE1145" s="167"/>
      <c r="AF1145" s="169"/>
      <c r="AG1145" s="170"/>
      <c r="AH1145" s="171"/>
      <c r="AI1145" s="167"/>
      <c r="AJ1145" s="169"/>
      <c r="AK1145" s="170"/>
      <c r="AL1145" s="171"/>
      <c r="AM1145" s="167"/>
      <c r="AN1145" s="169"/>
      <c r="AO1145" s="170"/>
      <c r="AP1145" s="171"/>
      <c r="AQ1145" s="167"/>
      <c r="AR1145" s="169"/>
      <c r="AS1145" s="170"/>
      <c r="AT1145" s="171"/>
      <c r="AU1145" s="167"/>
      <c r="AV1145" s="169"/>
      <c r="AW1145" s="170"/>
      <c r="AX1145" s="171"/>
      <c r="AY1145" s="167"/>
      <c r="AZ1145" s="169"/>
      <c r="BA1145" s="170"/>
      <c r="BB1145" s="171"/>
      <c r="BC1145" s="167"/>
      <c r="BD1145" s="169"/>
      <c r="BE1145" s="170"/>
      <c r="BF1145" s="171"/>
      <c r="BG1145" s="167"/>
      <c r="BH1145" s="169"/>
    </row>
    <row r="1146" spans="1:60" s="172" customFormat="1" x14ac:dyDescent="0.25">
      <c r="A1146" s="164">
        <v>44069</v>
      </c>
      <c r="B1146" s="165">
        <v>0.58333333333333337</v>
      </c>
      <c r="C1146" s="144">
        <f t="shared" si="211"/>
        <v>6</v>
      </c>
      <c r="D1146" s="166">
        <f t="shared" si="212"/>
        <v>6</v>
      </c>
      <c r="E1146" s="167">
        <f t="shared" si="213"/>
        <v>390</v>
      </c>
      <c r="F1146" s="167">
        <v>5</v>
      </c>
      <c r="G1146" s="168">
        <v>44069</v>
      </c>
      <c r="H1146" s="169"/>
      <c r="I1146" s="170">
        <v>6</v>
      </c>
      <c r="J1146" s="171">
        <v>44068</v>
      </c>
      <c r="K1146" s="167">
        <v>30</v>
      </c>
      <c r="L1146" s="169"/>
      <c r="M1146" s="170">
        <v>8</v>
      </c>
      <c r="N1146" s="171">
        <v>44067</v>
      </c>
      <c r="O1146" s="167">
        <v>30</v>
      </c>
      <c r="P1146" s="169"/>
      <c r="Q1146" s="170">
        <v>8</v>
      </c>
      <c r="R1146" s="171">
        <v>44066</v>
      </c>
      <c r="S1146" s="167">
        <v>30</v>
      </c>
      <c r="T1146" s="169"/>
      <c r="U1146" s="170">
        <v>8</v>
      </c>
      <c r="V1146" s="171">
        <v>44065</v>
      </c>
      <c r="W1146" s="167">
        <v>30</v>
      </c>
      <c r="X1146" s="169"/>
      <c r="Y1146" s="170">
        <v>5</v>
      </c>
      <c r="Z1146" s="171">
        <v>44064</v>
      </c>
      <c r="AA1146" s="167">
        <v>30</v>
      </c>
      <c r="AB1146" s="169"/>
      <c r="AC1146" s="170">
        <v>3</v>
      </c>
      <c r="AD1146" s="171">
        <v>44063</v>
      </c>
      <c r="AE1146" s="167">
        <v>30</v>
      </c>
      <c r="AF1146" s="169"/>
      <c r="AG1146" s="170">
        <v>1</v>
      </c>
      <c r="AH1146" s="171">
        <v>44062</v>
      </c>
      <c r="AI1146" s="167">
        <v>30</v>
      </c>
      <c r="AJ1146" s="169"/>
      <c r="AK1146" s="170">
        <v>1</v>
      </c>
      <c r="AL1146" s="171">
        <v>44061</v>
      </c>
      <c r="AM1146" s="167">
        <v>30</v>
      </c>
      <c r="AN1146" s="169"/>
      <c r="AO1146" s="170">
        <v>1</v>
      </c>
      <c r="AP1146" s="171">
        <v>44060</v>
      </c>
      <c r="AQ1146" s="167">
        <v>30</v>
      </c>
      <c r="AR1146" s="169"/>
      <c r="AS1146" s="170">
        <v>1</v>
      </c>
      <c r="AT1146" s="171">
        <v>44059</v>
      </c>
      <c r="AU1146" s="167">
        <v>30</v>
      </c>
      <c r="AV1146" s="169"/>
      <c r="AW1146" s="170">
        <v>1</v>
      </c>
      <c r="AX1146" s="171">
        <v>44058</v>
      </c>
      <c r="AY1146" s="167">
        <v>30</v>
      </c>
      <c r="AZ1146" s="169"/>
      <c r="BA1146" s="170">
        <v>1</v>
      </c>
      <c r="BB1146" s="171">
        <v>44057</v>
      </c>
      <c r="BC1146" s="167">
        <v>30</v>
      </c>
      <c r="BD1146" s="169"/>
      <c r="BE1146" s="170">
        <v>1</v>
      </c>
      <c r="BF1146" s="171">
        <v>44056</v>
      </c>
      <c r="BG1146" s="167">
        <v>30</v>
      </c>
      <c r="BH1146" s="169"/>
    </row>
    <row r="1147" spans="1:60" s="172" customFormat="1" x14ac:dyDescent="0.25">
      <c r="A1147" s="164"/>
      <c r="B1147" s="165"/>
      <c r="C1147" s="144">
        <f t="shared" si="211"/>
        <v>1</v>
      </c>
      <c r="D1147" s="166">
        <f t="shared" si="212"/>
        <v>1</v>
      </c>
      <c r="E1147" s="167">
        <f t="shared" si="213"/>
        <v>50</v>
      </c>
      <c r="F1147" s="167">
        <v>5</v>
      </c>
      <c r="G1147" s="168">
        <v>44069</v>
      </c>
      <c r="H1147" s="169"/>
      <c r="I1147" s="170">
        <v>6</v>
      </c>
      <c r="J1147" s="171">
        <v>44068</v>
      </c>
      <c r="K1147" s="167">
        <v>5</v>
      </c>
      <c r="L1147" s="169"/>
      <c r="M1147" s="170">
        <v>8</v>
      </c>
      <c r="N1147" s="171">
        <v>44067</v>
      </c>
      <c r="O1147" s="167">
        <v>5</v>
      </c>
      <c r="P1147" s="169"/>
      <c r="Q1147" s="170">
        <v>8</v>
      </c>
      <c r="R1147" s="171">
        <v>44066</v>
      </c>
      <c r="S1147" s="167">
        <v>5</v>
      </c>
      <c r="T1147" s="169"/>
      <c r="U1147" s="170">
        <v>8</v>
      </c>
      <c r="V1147" s="171">
        <v>44065</v>
      </c>
      <c r="W1147" s="167">
        <v>5</v>
      </c>
      <c r="X1147" s="169"/>
      <c r="Y1147" s="170">
        <v>5</v>
      </c>
      <c r="Z1147" s="171">
        <v>44064</v>
      </c>
      <c r="AA1147" s="167">
        <v>5</v>
      </c>
      <c r="AB1147" s="169"/>
      <c r="AC1147" s="170">
        <v>3</v>
      </c>
      <c r="AD1147" s="171">
        <v>44063</v>
      </c>
      <c r="AE1147" s="167">
        <v>5</v>
      </c>
      <c r="AF1147" s="169"/>
      <c r="AG1147" s="170">
        <v>1</v>
      </c>
      <c r="AH1147" s="171">
        <v>44062</v>
      </c>
      <c r="AI1147" s="167">
        <v>5</v>
      </c>
      <c r="AJ1147" s="169"/>
      <c r="AK1147" s="170">
        <v>1</v>
      </c>
      <c r="AL1147" s="171">
        <v>44061</v>
      </c>
      <c r="AM1147" s="167">
        <v>5</v>
      </c>
      <c r="AN1147" s="169"/>
      <c r="AO1147" s="170"/>
      <c r="AP1147" s="171"/>
      <c r="AQ1147" s="167">
        <v>0</v>
      </c>
      <c r="AR1147" s="169"/>
      <c r="AS1147" s="170">
        <v>1</v>
      </c>
      <c r="AT1147" s="171">
        <v>44059</v>
      </c>
      <c r="AU1147" s="167">
        <v>5</v>
      </c>
      <c r="AV1147" s="169"/>
      <c r="AW1147" s="170"/>
      <c r="AX1147" s="171"/>
      <c r="AY1147" s="167">
        <v>0</v>
      </c>
      <c r="AZ1147" s="169"/>
      <c r="BA1147" s="170">
        <v>1</v>
      </c>
      <c r="BB1147" s="171">
        <v>44057</v>
      </c>
      <c r="BC1147" s="167">
        <v>5</v>
      </c>
      <c r="BD1147" s="169"/>
      <c r="BE1147" s="170"/>
      <c r="BF1147" s="171"/>
      <c r="BG1147" s="167"/>
      <c r="BH1147" s="169"/>
    </row>
    <row r="1148" spans="1:60" s="172" customFormat="1" x14ac:dyDescent="0.25">
      <c r="A1148" s="164"/>
      <c r="B1148" s="165"/>
      <c r="C1148" s="144">
        <f t="shared" si="211"/>
        <v>1</v>
      </c>
      <c r="D1148" s="166">
        <f t="shared" si="212"/>
        <v>1</v>
      </c>
      <c r="E1148" s="167">
        <f t="shared" si="213"/>
        <v>10</v>
      </c>
      <c r="F1148" s="167">
        <v>5</v>
      </c>
      <c r="G1148" s="168">
        <v>44069</v>
      </c>
      <c r="H1148" s="169"/>
      <c r="I1148" s="170">
        <v>6</v>
      </c>
      <c r="J1148" s="171">
        <v>44068</v>
      </c>
      <c r="K1148" s="167">
        <v>5</v>
      </c>
      <c r="L1148" s="169"/>
      <c r="M1148" s="170">
        <v>8</v>
      </c>
      <c r="N1148" s="171">
        <v>44067</v>
      </c>
      <c r="O1148" s="167">
        <v>5</v>
      </c>
      <c r="P1148" s="169"/>
      <c r="Q1148" s="170"/>
      <c r="R1148" s="171"/>
      <c r="S1148" s="167"/>
      <c r="T1148" s="169"/>
      <c r="U1148" s="170"/>
      <c r="V1148" s="171"/>
      <c r="W1148" s="167"/>
      <c r="X1148" s="169"/>
      <c r="Y1148" s="170"/>
      <c r="Z1148" s="171"/>
      <c r="AA1148" s="167"/>
      <c r="AB1148" s="169"/>
      <c r="AC1148" s="170"/>
      <c r="AD1148" s="171"/>
      <c r="AE1148" s="167"/>
      <c r="AF1148" s="169"/>
      <c r="AG1148" s="170"/>
      <c r="AH1148" s="171"/>
      <c r="AI1148" s="167"/>
      <c r="AJ1148" s="169"/>
      <c r="AK1148" s="170"/>
      <c r="AL1148" s="171"/>
      <c r="AM1148" s="167"/>
      <c r="AN1148" s="169"/>
      <c r="AO1148" s="170"/>
      <c r="AP1148" s="171"/>
      <c r="AQ1148" s="167"/>
      <c r="AR1148" s="169"/>
      <c r="AS1148" s="170"/>
      <c r="AT1148" s="171"/>
      <c r="AU1148" s="167"/>
      <c r="AV1148" s="169"/>
      <c r="AW1148" s="170"/>
      <c r="AX1148" s="171"/>
      <c r="AY1148" s="167"/>
      <c r="AZ1148" s="169"/>
      <c r="BA1148" s="170"/>
      <c r="BB1148" s="171"/>
      <c r="BC1148" s="167"/>
      <c r="BD1148" s="169"/>
      <c r="BE1148" s="170"/>
      <c r="BF1148" s="171"/>
      <c r="BG1148" s="167"/>
      <c r="BH1148" s="169"/>
    </row>
    <row r="1149" spans="1:60" s="172" customFormat="1" x14ac:dyDescent="0.25">
      <c r="A1149" s="164">
        <v>44069</v>
      </c>
      <c r="B1149" s="165">
        <v>0.625</v>
      </c>
      <c r="C1149" s="144">
        <f t="shared" si="211"/>
        <v>5</v>
      </c>
      <c r="D1149" s="166">
        <f t="shared" si="212"/>
        <v>5</v>
      </c>
      <c r="E1149" s="167">
        <f t="shared" si="213"/>
        <v>325</v>
      </c>
      <c r="F1149" s="167">
        <v>5</v>
      </c>
      <c r="G1149" s="168">
        <v>44069</v>
      </c>
      <c r="H1149" s="169"/>
      <c r="I1149" s="170">
        <v>6</v>
      </c>
      <c r="J1149" s="171">
        <v>44068</v>
      </c>
      <c r="K1149" s="167">
        <v>25</v>
      </c>
      <c r="L1149" s="169"/>
      <c r="M1149" s="170">
        <v>8</v>
      </c>
      <c r="N1149" s="171">
        <v>44067</v>
      </c>
      <c r="O1149" s="167">
        <v>25</v>
      </c>
      <c r="P1149" s="169"/>
      <c r="Q1149" s="170">
        <v>8</v>
      </c>
      <c r="R1149" s="171">
        <v>44066</v>
      </c>
      <c r="S1149" s="167">
        <v>25</v>
      </c>
      <c r="T1149" s="169"/>
      <c r="U1149" s="170">
        <v>8</v>
      </c>
      <c r="V1149" s="171">
        <v>44065</v>
      </c>
      <c r="W1149" s="167">
        <v>25</v>
      </c>
      <c r="X1149" s="169"/>
      <c r="Y1149" s="170">
        <v>5</v>
      </c>
      <c r="Z1149" s="171">
        <v>44064</v>
      </c>
      <c r="AA1149" s="167">
        <v>25</v>
      </c>
      <c r="AB1149" s="169"/>
      <c r="AC1149" s="170">
        <v>3</v>
      </c>
      <c r="AD1149" s="171">
        <v>44063</v>
      </c>
      <c r="AE1149" s="167">
        <v>25</v>
      </c>
      <c r="AF1149" s="169"/>
      <c r="AG1149" s="170">
        <v>1</v>
      </c>
      <c r="AH1149" s="171">
        <v>44062</v>
      </c>
      <c r="AI1149" s="167">
        <v>25</v>
      </c>
      <c r="AJ1149" s="169"/>
      <c r="AK1149" s="170">
        <v>1</v>
      </c>
      <c r="AL1149" s="171">
        <v>44061</v>
      </c>
      <c r="AM1149" s="167">
        <v>25</v>
      </c>
      <c r="AN1149" s="169"/>
      <c r="AO1149" s="170">
        <v>1</v>
      </c>
      <c r="AP1149" s="171">
        <v>44060</v>
      </c>
      <c r="AQ1149" s="167">
        <v>25</v>
      </c>
      <c r="AR1149" s="169"/>
      <c r="AS1149" s="170">
        <v>1</v>
      </c>
      <c r="AT1149" s="171">
        <v>44059</v>
      </c>
      <c r="AU1149" s="167">
        <v>25</v>
      </c>
      <c r="AV1149" s="169"/>
      <c r="AW1149" s="170">
        <v>1</v>
      </c>
      <c r="AX1149" s="171">
        <v>44058</v>
      </c>
      <c r="AY1149" s="167">
        <v>25</v>
      </c>
      <c r="AZ1149" s="169"/>
      <c r="BA1149" s="170">
        <v>1</v>
      </c>
      <c r="BB1149" s="171">
        <v>44057</v>
      </c>
      <c r="BC1149" s="167">
        <v>25</v>
      </c>
      <c r="BD1149" s="169"/>
      <c r="BE1149" s="170">
        <v>1</v>
      </c>
      <c r="BF1149" s="171">
        <v>44056</v>
      </c>
      <c r="BG1149" s="167">
        <v>25</v>
      </c>
      <c r="BH1149" s="169"/>
    </row>
    <row r="1150" spans="1:60" s="172" customFormat="1" x14ac:dyDescent="0.25">
      <c r="A1150" s="164"/>
      <c r="B1150" s="165"/>
      <c r="C1150" s="144">
        <f t="shared" si="211"/>
        <v>1</v>
      </c>
      <c r="D1150" s="166">
        <f t="shared" si="212"/>
        <v>1</v>
      </c>
      <c r="E1150" s="167">
        <f t="shared" si="213"/>
        <v>10</v>
      </c>
      <c r="F1150" s="167">
        <v>5</v>
      </c>
      <c r="G1150" s="168">
        <v>44069</v>
      </c>
      <c r="H1150" s="169"/>
      <c r="I1150" s="170">
        <v>6</v>
      </c>
      <c r="J1150" s="171">
        <v>44068</v>
      </c>
      <c r="K1150" s="167">
        <v>5</v>
      </c>
      <c r="L1150" s="169"/>
      <c r="M1150" s="170">
        <v>8</v>
      </c>
      <c r="N1150" s="171">
        <v>44067</v>
      </c>
      <c r="O1150" s="167">
        <v>5</v>
      </c>
      <c r="P1150" s="169"/>
      <c r="Q1150" s="170"/>
      <c r="R1150" s="171"/>
      <c r="S1150" s="167"/>
      <c r="T1150" s="169"/>
      <c r="U1150" s="170"/>
      <c r="V1150" s="171"/>
      <c r="W1150" s="167"/>
      <c r="X1150" s="169"/>
      <c r="Y1150" s="170"/>
      <c r="Z1150" s="171"/>
      <c r="AA1150" s="167"/>
      <c r="AB1150" s="169"/>
      <c r="AC1150" s="170"/>
      <c r="AD1150" s="171"/>
      <c r="AE1150" s="167"/>
      <c r="AF1150" s="169"/>
      <c r="AG1150" s="170"/>
      <c r="AH1150" s="171"/>
      <c r="AI1150" s="167"/>
      <c r="AJ1150" s="169"/>
      <c r="AK1150" s="170"/>
      <c r="AL1150" s="171"/>
      <c r="AM1150" s="167"/>
      <c r="AN1150" s="169"/>
      <c r="AO1150" s="170"/>
      <c r="AP1150" s="171"/>
      <c r="AQ1150" s="167"/>
      <c r="AR1150" s="169"/>
      <c r="AS1150" s="170"/>
      <c r="AT1150" s="171"/>
      <c r="AU1150" s="167"/>
      <c r="AV1150" s="169"/>
      <c r="AW1150" s="170"/>
      <c r="AX1150" s="171"/>
      <c r="AY1150" s="167"/>
      <c r="AZ1150" s="169"/>
      <c r="BA1150" s="170"/>
      <c r="BB1150" s="171"/>
      <c r="BC1150" s="167"/>
      <c r="BD1150" s="169"/>
      <c r="BE1150" s="170"/>
      <c r="BF1150" s="171"/>
      <c r="BG1150" s="167"/>
      <c r="BH1150" s="169"/>
    </row>
    <row r="1151" spans="1:60" s="172" customFormat="1" x14ac:dyDescent="0.25">
      <c r="A1151" s="164"/>
      <c r="B1151" s="165"/>
      <c r="C1151" s="144">
        <f t="shared" si="211"/>
        <v>1</v>
      </c>
      <c r="D1151" s="166">
        <f t="shared" si="212"/>
        <v>1</v>
      </c>
      <c r="E1151" s="167">
        <f t="shared" si="213"/>
        <v>5</v>
      </c>
      <c r="F1151" s="167">
        <v>5</v>
      </c>
      <c r="G1151" s="168">
        <v>44069</v>
      </c>
      <c r="H1151" s="169"/>
      <c r="I1151" s="170">
        <v>6</v>
      </c>
      <c r="J1151" s="171">
        <v>44068</v>
      </c>
      <c r="K1151" s="167">
        <v>5</v>
      </c>
      <c r="L1151" s="169"/>
      <c r="M1151" s="170"/>
      <c r="N1151" s="171"/>
      <c r="O1151" s="167"/>
      <c r="P1151" s="169"/>
      <c r="Q1151" s="170"/>
      <c r="R1151" s="171"/>
      <c r="S1151" s="167"/>
      <c r="T1151" s="169"/>
      <c r="U1151" s="170"/>
      <c r="V1151" s="171"/>
      <c r="W1151" s="167"/>
      <c r="X1151" s="169"/>
      <c r="Y1151" s="170"/>
      <c r="Z1151" s="171"/>
      <c r="AA1151" s="167"/>
      <c r="AB1151" s="169"/>
      <c r="AC1151" s="170"/>
      <c r="AD1151" s="171"/>
      <c r="AE1151" s="167"/>
      <c r="AF1151" s="169"/>
      <c r="AG1151" s="170"/>
      <c r="AH1151" s="171"/>
      <c r="AI1151" s="167"/>
      <c r="AJ1151" s="169"/>
      <c r="AK1151" s="170"/>
      <c r="AL1151" s="171"/>
      <c r="AM1151" s="167"/>
      <c r="AN1151" s="169"/>
      <c r="AO1151" s="170"/>
      <c r="AP1151" s="171"/>
      <c r="AQ1151" s="167"/>
      <c r="AR1151" s="169"/>
      <c r="AS1151" s="170"/>
      <c r="AT1151" s="171"/>
      <c r="AU1151" s="167"/>
      <c r="AV1151" s="169"/>
      <c r="AW1151" s="170"/>
      <c r="AX1151" s="171"/>
      <c r="AY1151" s="167"/>
      <c r="AZ1151" s="169"/>
      <c r="BA1151" s="170"/>
      <c r="BB1151" s="171"/>
      <c r="BC1151" s="167"/>
      <c r="BD1151" s="169"/>
      <c r="BE1151" s="170"/>
      <c r="BF1151" s="171"/>
      <c r="BG1151" s="167"/>
      <c r="BH1151" s="169"/>
    </row>
    <row r="1152" spans="1:60" s="172" customFormat="1" x14ac:dyDescent="0.25">
      <c r="A1152" s="164">
        <v>44069</v>
      </c>
      <c r="B1152" s="165">
        <v>0.66666666666666663</v>
      </c>
      <c r="C1152" s="144">
        <f t="shared" ref="C1152:C1163" si="214">ABS(MAX(K1152,O1152,S1152,W1152,AA1152,AE1152,AI1152,AM1152,AQ1152,AU1152,AY1152,BC1152,BG1152)/F1152)</f>
        <v>3</v>
      </c>
      <c r="D1152" s="166">
        <f t="shared" ref="D1152:D1163" si="215">C1152</f>
        <v>3</v>
      </c>
      <c r="E1152" s="167">
        <f t="shared" ref="E1152:E1163" si="216">SUM(K1152,O1152,S1152,W1152,AA1152,AE1152,AI1152,AM1152,AQ1152,AU1152,AY1152,BC1152,BG1152)</f>
        <v>195</v>
      </c>
      <c r="F1152" s="167">
        <v>5</v>
      </c>
      <c r="G1152" s="168">
        <v>44069</v>
      </c>
      <c r="H1152" s="169"/>
      <c r="I1152" s="170">
        <v>6</v>
      </c>
      <c r="J1152" s="171">
        <v>44068</v>
      </c>
      <c r="K1152" s="167">
        <v>15</v>
      </c>
      <c r="L1152" s="169"/>
      <c r="M1152" s="170">
        <v>8</v>
      </c>
      <c r="N1152" s="171">
        <v>44067</v>
      </c>
      <c r="O1152" s="167">
        <v>15</v>
      </c>
      <c r="P1152" s="169"/>
      <c r="Q1152" s="170">
        <v>8</v>
      </c>
      <c r="R1152" s="171">
        <v>44066</v>
      </c>
      <c r="S1152" s="167">
        <v>15</v>
      </c>
      <c r="T1152" s="169"/>
      <c r="U1152" s="170">
        <v>8</v>
      </c>
      <c r="V1152" s="171">
        <v>44065</v>
      </c>
      <c r="W1152" s="167">
        <v>15</v>
      </c>
      <c r="X1152" s="169"/>
      <c r="Y1152" s="170">
        <v>5</v>
      </c>
      <c r="Z1152" s="171">
        <v>44064</v>
      </c>
      <c r="AA1152" s="167">
        <v>15</v>
      </c>
      <c r="AB1152" s="169"/>
      <c r="AC1152" s="170">
        <v>3</v>
      </c>
      <c r="AD1152" s="171">
        <v>44063</v>
      </c>
      <c r="AE1152" s="167">
        <v>15</v>
      </c>
      <c r="AF1152" s="169"/>
      <c r="AG1152" s="170">
        <v>1</v>
      </c>
      <c r="AH1152" s="171">
        <v>44062</v>
      </c>
      <c r="AI1152" s="167">
        <v>15</v>
      </c>
      <c r="AJ1152" s="169"/>
      <c r="AK1152" s="170">
        <v>1</v>
      </c>
      <c r="AL1152" s="171">
        <v>44061</v>
      </c>
      <c r="AM1152" s="167">
        <v>15</v>
      </c>
      <c r="AN1152" s="169"/>
      <c r="AO1152" s="170">
        <v>1</v>
      </c>
      <c r="AP1152" s="171">
        <v>44060</v>
      </c>
      <c r="AQ1152" s="167">
        <v>15</v>
      </c>
      <c r="AR1152" s="169"/>
      <c r="AS1152" s="170">
        <v>1</v>
      </c>
      <c r="AT1152" s="171">
        <v>44059</v>
      </c>
      <c r="AU1152" s="167">
        <v>15</v>
      </c>
      <c r="AV1152" s="169"/>
      <c r="AW1152" s="170">
        <v>1</v>
      </c>
      <c r="AX1152" s="171">
        <v>44058</v>
      </c>
      <c r="AY1152" s="167">
        <v>15</v>
      </c>
      <c r="AZ1152" s="169"/>
      <c r="BA1152" s="170">
        <v>1</v>
      </c>
      <c r="BB1152" s="171">
        <v>44057</v>
      </c>
      <c r="BC1152" s="167">
        <v>15</v>
      </c>
      <c r="BD1152" s="169"/>
      <c r="BE1152" s="170">
        <v>1</v>
      </c>
      <c r="BF1152" s="171">
        <v>44056</v>
      </c>
      <c r="BG1152" s="167">
        <v>15</v>
      </c>
      <c r="BH1152" s="169"/>
    </row>
    <row r="1153" spans="1:60" s="172" customFormat="1" x14ac:dyDescent="0.25">
      <c r="A1153" s="164"/>
      <c r="B1153" s="165"/>
      <c r="C1153" s="144">
        <f t="shared" si="214"/>
        <v>1</v>
      </c>
      <c r="D1153" s="166">
        <f t="shared" si="215"/>
        <v>1</v>
      </c>
      <c r="E1153" s="167">
        <f t="shared" si="216"/>
        <v>55</v>
      </c>
      <c r="F1153" s="167">
        <v>5</v>
      </c>
      <c r="G1153" s="168">
        <v>44069</v>
      </c>
      <c r="H1153" s="169"/>
      <c r="I1153" s="170">
        <v>6</v>
      </c>
      <c r="J1153" s="171">
        <v>44068</v>
      </c>
      <c r="K1153" s="167">
        <v>5</v>
      </c>
      <c r="L1153" s="169"/>
      <c r="M1153" s="170">
        <v>8</v>
      </c>
      <c r="N1153" s="171">
        <v>44067</v>
      </c>
      <c r="O1153" s="167">
        <v>5</v>
      </c>
      <c r="P1153" s="169"/>
      <c r="Q1153" s="170">
        <v>8</v>
      </c>
      <c r="R1153" s="171">
        <v>44066</v>
      </c>
      <c r="S1153" s="167">
        <v>5</v>
      </c>
      <c r="T1153" s="169"/>
      <c r="U1153" s="170">
        <v>8</v>
      </c>
      <c r="V1153" s="171">
        <v>44065</v>
      </c>
      <c r="W1153" s="167">
        <v>5</v>
      </c>
      <c r="X1153" s="169"/>
      <c r="Y1153" s="170">
        <v>5</v>
      </c>
      <c r="Z1153" s="171">
        <v>44064</v>
      </c>
      <c r="AA1153" s="167">
        <v>5</v>
      </c>
      <c r="AB1153" s="169"/>
      <c r="AC1153" s="170">
        <v>3</v>
      </c>
      <c r="AD1153" s="171">
        <v>44063</v>
      </c>
      <c r="AE1153" s="167">
        <v>5</v>
      </c>
      <c r="AF1153" s="169"/>
      <c r="AG1153" s="170">
        <v>1</v>
      </c>
      <c r="AH1153" s="171">
        <v>44062</v>
      </c>
      <c r="AI1153" s="167">
        <v>5</v>
      </c>
      <c r="AJ1153" s="169"/>
      <c r="AK1153" s="170">
        <v>1</v>
      </c>
      <c r="AL1153" s="171">
        <v>44061</v>
      </c>
      <c r="AM1153" s="167">
        <v>5</v>
      </c>
      <c r="AN1153" s="169"/>
      <c r="AO1153" s="170">
        <v>1</v>
      </c>
      <c r="AP1153" s="171">
        <v>44060</v>
      </c>
      <c r="AQ1153" s="167">
        <v>5</v>
      </c>
      <c r="AR1153" s="169"/>
      <c r="AS1153" s="170">
        <v>1</v>
      </c>
      <c r="AT1153" s="171">
        <v>44059</v>
      </c>
      <c r="AU1153" s="167">
        <v>5</v>
      </c>
      <c r="AV1153" s="169"/>
      <c r="AW1153" s="170">
        <v>1</v>
      </c>
      <c r="AX1153" s="171">
        <v>44058</v>
      </c>
      <c r="AY1153" s="167">
        <v>5</v>
      </c>
      <c r="AZ1153" s="169"/>
      <c r="BA1153" s="170"/>
      <c r="BB1153" s="171"/>
      <c r="BC1153" s="167"/>
      <c r="BD1153" s="169"/>
      <c r="BE1153" s="170"/>
      <c r="BF1153" s="171"/>
      <c r="BG1153" s="167"/>
      <c r="BH1153" s="169"/>
    </row>
    <row r="1154" spans="1:60" s="172" customFormat="1" x14ac:dyDescent="0.25">
      <c r="A1154" s="164"/>
      <c r="B1154" s="165"/>
      <c r="C1154" s="144">
        <f t="shared" si="214"/>
        <v>1</v>
      </c>
      <c r="D1154" s="166">
        <f t="shared" si="215"/>
        <v>1</v>
      </c>
      <c r="E1154" s="167">
        <f t="shared" si="216"/>
        <v>10</v>
      </c>
      <c r="F1154" s="167">
        <v>5</v>
      </c>
      <c r="G1154" s="168">
        <v>44069</v>
      </c>
      <c r="H1154" s="169"/>
      <c r="I1154" s="170">
        <v>6</v>
      </c>
      <c r="J1154" s="171">
        <v>44068</v>
      </c>
      <c r="K1154" s="167">
        <v>5</v>
      </c>
      <c r="L1154" s="169"/>
      <c r="M1154" s="170">
        <v>8</v>
      </c>
      <c r="N1154" s="171">
        <v>44067</v>
      </c>
      <c r="O1154" s="167">
        <v>5</v>
      </c>
      <c r="P1154" s="169"/>
      <c r="Q1154" s="170"/>
      <c r="R1154" s="171"/>
      <c r="S1154" s="167"/>
      <c r="T1154" s="169"/>
      <c r="U1154" s="170"/>
      <c r="V1154" s="171"/>
      <c r="W1154" s="167"/>
      <c r="X1154" s="169"/>
      <c r="Y1154" s="170"/>
      <c r="Z1154" s="171"/>
      <c r="AA1154" s="167"/>
      <c r="AB1154" s="169"/>
      <c r="AC1154" s="170"/>
      <c r="AD1154" s="171"/>
      <c r="AE1154" s="167"/>
      <c r="AF1154" s="169"/>
      <c r="AG1154" s="170"/>
      <c r="AH1154" s="171"/>
      <c r="AI1154" s="167"/>
      <c r="AJ1154" s="169"/>
      <c r="AK1154" s="170"/>
      <c r="AL1154" s="171"/>
      <c r="AM1154" s="167"/>
      <c r="AN1154" s="169"/>
      <c r="AO1154" s="170"/>
      <c r="AP1154" s="171"/>
      <c r="AQ1154" s="167"/>
      <c r="AR1154" s="169"/>
      <c r="AS1154" s="170"/>
      <c r="AT1154" s="171"/>
      <c r="AU1154" s="167"/>
      <c r="AV1154" s="169"/>
      <c r="AW1154" s="170"/>
      <c r="AX1154" s="171"/>
      <c r="AY1154" s="167"/>
      <c r="AZ1154" s="169"/>
      <c r="BA1154" s="170"/>
      <c r="BB1154" s="171"/>
      <c r="BC1154" s="167"/>
      <c r="BD1154" s="169"/>
      <c r="BE1154" s="170"/>
      <c r="BF1154" s="171"/>
      <c r="BG1154" s="167"/>
      <c r="BH1154" s="169"/>
    </row>
    <row r="1155" spans="1:60" s="172" customFormat="1" x14ac:dyDescent="0.25">
      <c r="A1155" s="164"/>
      <c r="B1155" s="165"/>
      <c r="C1155" s="144">
        <f t="shared" si="214"/>
        <v>1</v>
      </c>
      <c r="D1155" s="166">
        <f t="shared" si="215"/>
        <v>1</v>
      </c>
      <c r="E1155" s="167">
        <f t="shared" si="216"/>
        <v>5</v>
      </c>
      <c r="F1155" s="167">
        <v>5</v>
      </c>
      <c r="G1155" s="168">
        <v>44069</v>
      </c>
      <c r="H1155" s="169"/>
      <c r="I1155" s="170">
        <v>6</v>
      </c>
      <c r="J1155" s="171">
        <v>44068</v>
      </c>
      <c r="K1155" s="167">
        <v>5</v>
      </c>
      <c r="L1155" s="169"/>
      <c r="M1155" s="170"/>
      <c r="N1155" s="171"/>
      <c r="O1155" s="167"/>
      <c r="P1155" s="169"/>
      <c r="Q1155" s="170"/>
      <c r="R1155" s="171"/>
      <c r="S1155" s="167"/>
      <c r="T1155" s="169"/>
      <c r="U1155" s="170"/>
      <c r="V1155" s="171"/>
      <c r="W1155" s="167"/>
      <c r="X1155" s="169"/>
      <c r="Y1155" s="170"/>
      <c r="Z1155" s="171"/>
      <c r="AA1155" s="167"/>
      <c r="AB1155" s="169"/>
      <c r="AC1155" s="170"/>
      <c r="AD1155" s="171"/>
      <c r="AE1155" s="167"/>
      <c r="AF1155" s="169"/>
      <c r="AG1155" s="170"/>
      <c r="AH1155" s="171"/>
      <c r="AI1155" s="167"/>
      <c r="AJ1155" s="169"/>
      <c r="AK1155" s="170"/>
      <c r="AL1155" s="171"/>
      <c r="AM1155" s="167"/>
      <c r="AN1155" s="169"/>
      <c r="AO1155" s="170"/>
      <c r="AP1155" s="171"/>
      <c r="AQ1155" s="167"/>
      <c r="AR1155" s="169"/>
      <c r="AS1155" s="170"/>
      <c r="AT1155" s="171"/>
      <c r="AU1155" s="167"/>
      <c r="AV1155" s="169"/>
      <c r="AW1155" s="170"/>
      <c r="AX1155" s="171"/>
      <c r="AY1155" s="167"/>
      <c r="AZ1155" s="169"/>
      <c r="BA1155" s="170"/>
      <c r="BB1155" s="171"/>
      <c r="BC1155" s="167"/>
      <c r="BD1155" s="169"/>
      <c r="BE1155" s="170"/>
      <c r="BF1155" s="171"/>
      <c r="BG1155" s="167"/>
      <c r="BH1155" s="169"/>
    </row>
    <row r="1156" spans="1:60" s="172" customFormat="1" x14ac:dyDescent="0.25">
      <c r="A1156" s="164">
        <v>44069</v>
      </c>
      <c r="B1156" s="165">
        <v>0.75</v>
      </c>
      <c r="C1156" s="144">
        <f t="shared" si="214"/>
        <v>4</v>
      </c>
      <c r="D1156" s="166">
        <f t="shared" si="215"/>
        <v>4</v>
      </c>
      <c r="E1156" s="167">
        <f t="shared" si="216"/>
        <v>260</v>
      </c>
      <c r="F1156" s="167">
        <v>5</v>
      </c>
      <c r="G1156" s="168">
        <v>44069</v>
      </c>
      <c r="H1156" s="169"/>
      <c r="I1156" s="170">
        <v>6</v>
      </c>
      <c r="J1156" s="171">
        <v>44068</v>
      </c>
      <c r="K1156" s="167">
        <v>20</v>
      </c>
      <c r="L1156" s="169"/>
      <c r="M1156" s="170">
        <v>8</v>
      </c>
      <c r="N1156" s="171">
        <v>44067</v>
      </c>
      <c r="O1156" s="167">
        <v>20</v>
      </c>
      <c r="P1156" s="169"/>
      <c r="Q1156" s="170">
        <v>8</v>
      </c>
      <c r="R1156" s="171">
        <v>44066</v>
      </c>
      <c r="S1156" s="167">
        <v>20</v>
      </c>
      <c r="T1156" s="169"/>
      <c r="U1156" s="170">
        <v>8</v>
      </c>
      <c r="V1156" s="171">
        <v>44065</v>
      </c>
      <c r="W1156" s="167">
        <v>20</v>
      </c>
      <c r="X1156" s="169"/>
      <c r="Y1156" s="170">
        <v>5</v>
      </c>
      <c r="Z1156" s="171">
        <v>44064</v>
      </c>
      <c r="AA1156" s="167">
        <v>20</v>
      </c>
      <c r="AB1156" s="169"/>
      <c r="AC1156" s="170">
        <v>3</v>
      </c>
      <c r="AD1156" s="171">
        <v>44063</v>
      </c>
      <c r="AE1156" s="167">
        <v>20</v>
      </c>
      <c r="AF1156" s="169"/>
      <c r="AG1156" s="170">
        <v>1</v>
      </c>
      <c r="AH1156" s="171">
        <v>44062</v>
      </c>
      <c r="AI1156" s="167">
        <v>20</v>
      </c>
      <c r="AJ1156" s="169"/>
      <c r="AK1156" s="170">
        <v>1</v>
      </c>
      <c r="AL1156" s="171">
        <v>44061</v>
      </c>
      <c r="AM1156" s="167">
        <v>20</v>
      </c>
      <c r="AN1156" s="169"/>
      <c r="AO1156" s="170">
        <v>1</v>
      </c>
      <c r="AP1156" s="171">
        <v>44060</v>
      </c>
      <c r="AQ1156" s="167">
        <v>20</v>
      </c>
      <c r="AR1156" s="169"/>
      <c r="AS1156" s="170">
        <v>1</v>
      </c>
      <c r="AT1156" s="171">
        <v>44059</v>
      </c>
      <c r="AU1156" s="167">
        <v>20</v>
      </c>
      <c r="AV1156" s="169"/>
      <c r="AW1156" s="170">
        <v>1</v>
      </c>
      <c r="AX1156" s="171">
        <v>44058</v>
      </c>
      <c r="AY1156" s="167">
        <v>20</v>
      </c>
      <c r="AZ1156" s="169"/>
      <c r="BA1156" s="170">
        <v>1</v>
      </c>
      <c r="BB1156" s="171">
        <v>44057</v>
      </c>
      <c r="BC1156" s="167">
        <v>20</v>
      </c>
      <c r="BD1156" s="169"/>
      <c r="BE1156" s="170">
        <v>1</v>
      </c>
      <c r="BF1156" s="171">
        <v>44056</v>
      </c>
      <c r="BG1156" s="167">
        <v>20</v>
      </c>
      <c r="BH1156" s="169"/>
    </row>
    <row r="1157" spans="1:60" s="172" customFormat="1" x14ac:dyDescent="0.25">
      <c r="A1157" s="164"/>
      <c r="B1157" s="165"/>
      <c r="C1157" s="144">
        <f t="shared" si="214"/>
        <v>1</v>
      </c>
      <c r="D1157" s="166">
        <f t="shared" si="215"/>
        <v>1</v>
      </c>
      <c r="E1157" s="167">
        <f t="shared" si="216"/>
        <v>55</v>
      </c>
      <c r="F1157" s="167">
        <v>5</v>
      </c>
      <c r="G1157" s="168">
        <v>44069</v>
      </c>
      <c r="H1157" s="169"/>
      <c r="I1157" s="170">
        <v>6</v>
      </c>
      <c r="J1157" s="171">
        <v>44068</v>
      </c>
      <c r="K1157" s="167">
        <v>5</v>
      </c>
      <c r="L1157" s="169"/>
      <c r="M1157" s="170">
        <v>8</v>
      </c>
      <c r="N1157" s="171">
        <v>44067</v>
      </c>
      <c r="O1157" s="167">
        <v>5</v>
      </c>
      <c r="P1157" s="169"/>
      <c r="Q1157" s="170">
        <v>8</v>
      </c>
      <c r="R1157" s="171">
        <v>44066</v>
      </c>
      <c r="S1157" s="167">
        <v>5</v>
      </c>
      <c r="T1157" s="169"/>
      <c r="U1157" s="170">
        <v>8</v>
      </c>
      <c r="V1157" s="171">
        <v>44065</v>
      </c>
      <c r="W1157" s="167">
        <v>5</v>
      </c>
      <c r="X1157" s="169"/>
      <c r="Y1157" s="170">
        <v>5</v>
      </c>
      <c r="Z1157" s="171">
        <v>44064</v>
      </c>
      <c r="AA1157" s="167">
        <v>5</v>
      </c>
      <c r="AB1157" s="169"/>
      <c r="AC1157" s="170">
        <v>3</v>
      </c>
      <c r="AD1157" s="171">
        <v>44063</v>
      </c>
      <c r="AE1157" s="167">
        <v>5</v>
      </c>
      <c r="AF1157" s="169"/>
      <c r="AG1157" s="170">
        <v>1</v>
      </c>
      <c r="AH1157" s="171">
        <v>44062</v>
      </c>
      <c r="AI1157" s="167">
        <v>5</v>
      </c>
      <c r="AJ1157" s="169"/>
      <c r="AK1157" s="170">
        <v>1</v>
      </c>
      <c r="AL1157" s="171">
        <v>44061</v>
      </c>
      <c r="AM1157" s="167">
        <v>5</v>
      </c>
      <c r="AN1157" s="169"/>
      <c r="AO1157" s="170">
        <v>1</v>
      </c>
      <c r="AP1157" s="171">
        <v>44060</v>
      </c>
      <c r="AQ1157" s="167">
        <v>5</v>
      </c>
      <c r="AR1157" s="169"/>
      <c r="AS1157" s="170">
        <v>1</v>
      </c>
      <c r="AT1157" s="171">
        <v>44059</v>
      </c>
      <c r="AU1157" s="167">
        <v>5</v>
      </c>
      <c r="AV1157" s="169"/>
      <c r="AW1157" s="170">
        <v>1</v>
      </c>
      <c r="AX1157" s="171">
        <v>44058</v>
      </c>
      <c r="AY1157" s="167">
        <v>5</v>
      </c>
      <c r="AZ1157" s="169"/>
      <c r="BA1157" s="170"/>
      <c r="BB1157" s="171"/>
      <c r="BC1157" s="167"/>
      <c r="BD1157" s="169"/>
      <c r="BE1157" s="170"/>
      <c r="BF1157" s="171"/>
      <c r="BG1157" s="167"/>
      <c r="BH1157" s="169"/>
    </row>
    <row r="1158" spans="1:60" s="172" customFormat="1" x14ac:dyDescent="0.25">
      <c r="A1158" s="164"/>
      <c r="B1158" s="165"/>
      <c r="C1158" s="144">
        <f t="shared" si="214"/>
        <v>1</v>
      </c>
      <c r="D1158" s="166">
        <f t="shared" si="215"/>
        <v>1</v>
      </c>
      <c r="E1158" s="167">
        <f t="shared" si="216"/>
        <v>50</v>
      </c>
      <c r="F1158" s="167">
        <v>5</v>
      </c>
      <c r="G1158" s="168">
        <v>44069</v>
      </c>
      <c r="H1158" s="169"/>
      <c r="I1158" s="170">
        <v>6</v>
      </c>
      <c r="J1158" s="171">
        <v>44068</v>
      </c>
      <c r="K1158" s="167">
        <v>5</v>
      </c>
      <c r="L1158" s="169"/>
      <c r="M1158" s="170"/>
      <c r="N1158" s="171"/>
      <c r="O1158" s="167">
        <v>0</v>
      </c>
      <c r="P1158" s="169"/>
      <c r="Q1158" s="170">
        <v>8</v>
      </c>
      <c r="R1158" s="171">
        <v>44066</v>
      </c>
      <c r="S1158" s="167">
        <v>5</v>
      </c>
      <c r="T1158" s="169"/>
      <c r="U1158" s="170">
        <v>8</v>
      </c>
      <c r="V1158" s="171">
        <v>44065</v>
      </c>
      <c r="W1158" s="167">
        <v>5</v>
      </c>
      <c r="X1158" s="169"/>
      <c r="Y1158" s="170">
        <v>5</v>
      </c>
      <c r="Z1158" s="171">
        <v>44064</v>
      </c>
      <c r="AA1158" s="167">
        <v>5</v>
      </c>
      <c r="AB1158" s="169"/>
      <c r="AC1158" s="170">
        <v>3</v>
      </c>
      <c r="AD1158" s="171">
        <v>44063</v>
      </c>
      <c r="AE1158" s="167">
        <v>5</v>
      </c>
      <c r="AF1158" s="169"/>
      <c r="AG1158" s="170">
        <v>1</v>
      </c>
      <c r="AH1158" s="171">
        <v>44062</v>
      </c>
      <c r="AI1158" s="167">
        <v>5</v>
      </c>
      <c r="AJ1158" s="169"/>
      <c r="AK1158" s="170">
        <v>1</v>
      </c>
      <c r="AL1158" s="171">
        <v>44061</v>
      </c>
      <c r="AM1158" s="167">
        <v>5</v>
      </c>
      <c r="AN1158" s="169"/>
      <c r="AO1158" s="170">
        <v>1</v>
      </c>
      <c r="AP1158" s="171">
        <v>44060</v>
      </c>
      <c r="AQ1158" s="167">
        <v>5</v>
      </c>
      <c r="AR1158" s="169"/>
      <c r="AS1158" s="170">
        <v>1</v>
      </c>
      <c r="AT1158" s="171">
        <v>44059</v>
      </c>
      <c r="AU1158" s="167">
        <v>5</v>
      </c>
      <c r="AV1158" s="169"/>
      <c r="AW1158" s="170">
        <v>1</v>
      </c>
      <c r="AX1158" s="171">
        <v>44058</v>
      </c>
      <c r="AY1158" s="167">
        <v>5</v>
      </c>
      <c r="AZ1158" s="169"/>
      <c r="BA1158" s="170"/>
      <c r="BB1158" s="171"/>
      <c r="BC1158" s="167"/>
      <c r="BD1158" s="169"/>
      <c r="BE1158" s="170"/>
      <c r="BF1158" s="171"/>
      <c r="BG1158" s="167"/>
      <c r="BH1158" s="169"/>
    </row>
    <row r="1159" spans="1:60" s="172" customFormat="1" x14ac:dyDescent="0.25">
      <c r="A1159" s="164"/>
      <c r="B1159" s="165"/>
      <c r="C1159" s="144">
        <f t="shared" si="214"/>
        <v>1</v>
      </c>
      <c r="D1159" s="166">
        <f t="shared" si="215"/>
        <v>1</v>
      </c>
      <c r="E1159" s="167">
        <f t="shared" si="216"/>
        <v>5</v>
      </c>
      <c r="F1159" s="167">
        <v>5</v>
      </c>
      <c r="G1159" s="168">
        <v>44069</v>
      </c>
      <c r="H1159" s="169"/>
      <c r="I1159" s="170">
        <v>6</v>
      </c>
      <c r="J1159" s="171">
        <v>44068</v>
      </c>
      <c r="K1159" s="167">
        <v>5</v>
      </c>
      <c r="L1159" s="169"/>
      <c r="M1159" s="170"/>
      <c r="N1159" s="171"/>
      <c r="O1159" s="167"/>
      <c r="P1159" s="169"/>
      <c r="Q1159" s="170"/>
      <c r="R1159" s="171"/>
      <c r="S1159" s="167"/>
      <c r="T1159" s="169"/>
      <c r="U1159" s="170"/>
      <c r="V1159" s="171"/>
      <c r="W1159" s="167"/>
      <c r="X1159" s="169"/>
      <c r="Y1159" s="170"/>
      <c r="Z1159" s="171"/>
      <c r="AA1159" s="167"/>
      <c r="AB1159" s="169"/>
      <c r="AC1159" s="170"/>
      <c r="AD1159" s="171"/>
      <c r="AE1159" s="167"/>
      <c r="AF1159" s="169"/>
      <c r="AG1159" s="170"/>
      <c r="AH1159" s="171"/>
      <c r="AI1159" s="167"/>
      <c r="AJ1159" s="169"/>
      <c r="AK1159" s="170"/>
      <c r="AL1159" s="171"/>
      <c r="AM1159" s="167"/>
      <c r="AN1159" s="169"/>
      <c r="AO1159" s="170"/>
      <c r="AP1159" s="171"/>
      <c r="AQ1159" s="167"/>
      <c r="AR1159" s="169"/>
      <c r="AS1159" s="170"/>
      <c r="AT1159" s="171"/>
      <c r="AU1159" s="167"/>
      <c r="AV1159" s="169"/>
      <c r="AW1159" s="170"/>
      <c r="AX1159" s="171"/>
      <c r="AY1159" s="167"/>
      <c r="AZ1159" s="169"/>
      <c r="BA1159" s="170"/>
      <c r="BB1159" s="171"/>
      <c r="BC1159" s="167"/>
      <c r="BD1159" s="169"/>
      <c r="BE1159" s="170"/>
      <c r="BF1159" s="171"/>
      <c r="BG1159" s="167"/>
      <c r="BH1159" s="169"/>
    </row>
    <row r="1160" spans="1:60" s="172" customFormat="1" x14ac:dyDescent="0.25">
      <c r="A1160" s="164">
        <v>44069</v>
      </c>
      <c r="B1160" s="165">
        <v>0.79166666666666663</v>
      </c>
      <c r="C1160" s="144">
        <f t="shared" si="214"/>
        <v>3</v>
      </c>
      <c r="D1160" s="166">
        <f t="shared" si="215"/>
        <v>3</v>
      </c>
      <c r="E1160" s="167">
        <f t="shared" si="216"/>
        <v>195</v>
      </c>
      <c r="F1160" s="167">
        <v>5</v>
      </c>
      <c r="G1160" s="168">
        <v>44069</v>
      </c>
      <c r="H1160" s="169"/>
      <c r="I1160" s="170">
        <v>6</v>
      </c>
      <c r="J1160" s="171">
        <v>44068</v>
      </c>
      <c r="K1160" s="167">
        <v>15</v>
      </c>
      <c r="L1160" s="169"/>
      <c r="M1160" s="170">
        <v>8</v>
      </c>
      <c r="N1160" s="171">
        <v>44067</v>
      </c>
      <c r="O1160" s="167">
        <v>15</v>
      </c>
      <c r="P1160" s="169"/>
      <c r="Q1160" s="170">
        <v>8</v>
      </c>
      <c r="R1160" s="171">
        <v>44066</v>
      </c>
      <c r="S1160" s="167">
        <v>15</v>
      </c>
      <c r="T1160" s="169"/>
      <c r="U1160" s="170">
        <v>8</v>
      </c>
      <c r="V1160" s="171">
        <v>44065</v>
      </c>
      <c r="W1160" s="167">
        <v>15</v>
      </c>
      <c r="X1160" s="169"/>
      <c r="Y1160" s="170">
        <v>5</v>
      </c>
      <c r="Z1160" s="171">
        <v>44064</v>
      </c>
      <c r="AA1160" s="167">
        <v>15</v>
      </c>
      <c r="AB1160" s="169"/>
      <c r="AC1160" s="170">
        <v>3</v>
      </c>
      <c r="AD1160" s="171">
        <v>44063</v>
      </c>
      <c r="AE1160" s="167">
        <v>15</v>
      </c>
      <c r="AF1160" s="169"/>
      <c r="AG1160" s="170">
        <v>1</v>
      </c>
      <c r="AH1160" s="171">
        <v>44062</v>
      </c>
      <c r="AI1160" s="167">
        <v>15</v>
      </c>
      <c r="AJ1160" s="169"/>
      <c r="AK1160" s="170">
        <v>1</v>
      </c>
      <c r="AL1160" s="171">
        <v>44061</v>
      </c>
      <c r="AM1160" s="167">
        <v>15</v>
      </c>
      <c r="AN1160" s="169"/>
      <c r="AO1160" s="170">
        <v>1</v>
      </c>
      <c r="AP1160" s="171">
        <v>44060</v>
      </c>
      <c r="AQ1160" s="167">
        <v>15</v>
      </c>
      <c r="AR1160" s="169"/>
      <c r="AS1160" s="170">
        <v>1</v>
      </c>
      <c r="AT1160" s="171">
        <v>44059</v>
      </c>
      <c r="AU1160" s="167">
        <v>15</v>
      </c>
      <c r="AV1160" s="169"/>
      <c r="AW1160" s="170">
        <v>1</v>
      </c>
      <c r="AX1160" s="171">
        <v>44058</v>
      </c>
      <c r="AY1160" s="167">
        <v>15</v>
      </c>
      <c r="AZ1160" s="169"/>
      <c r="BA1160" s="170">
        <v>1</v>
      </c>
      <c r="BB1160" s="171">
        <v>44057</v>
      </c>
      <c r="BC1160" s="167">
        <v>15</v>
      </c>
      <c r="BD1160" s="169"/>
      <c r="BE1160" s="170">
        <v>1</v>
      </c>
      <c r="BF1160" s="171">
        <v>44056</v>
      </c>
      <c r="BG1160" s="167">
        <v>15</v>
      </c>
      <c r="BH1160" s="169"/>
    </row>
    <row r="1161" spans="1:60" s="172" customFormat="1" x14ac:dyDescent="0.25">
      <c r="A1161" s="164"/>
      <c r="B1161" s="165"/>
      <c r="C1161" s="144">
        <f t="shared" si="214"/>
        <v>1</v>
      </c>
      <c r="D1161" s="166">
        <f t="shared" si="215"/>
        <v>1</v>
      </c>
      <c r="E1161" s="167">
        <f t="shared" si="216"/>
        <v>50</v>
      </c>
      <c r="F1161" s="167">
        <v>5</v>
      </c>
      <c r="G1161" s="168">
        <v>44069</v>
      </c>
      <c r="H1161" s="169"/>
      <c r="I1161" s="170">
        <v>6</v>
      </c>
      <c r="J1161" s="171">
        <v>44068</v>
      </c>
      <c r="K1161" s="167">
        <v>5</v>
      </c>
      <c r="L1161" s="169"/>
      <c r="M1161" s="170">
        <v>8</v>
      </c>
      <c r="N1161" s="171">
        <v>44067</v>
      </c>
      <c r="O1161" s="167">
        <v>5</v>
      </c>
      <c r="P1161" s="169"/>
      <c r="Q1161" s="170">
        <v>8</v>
      </c>
      <c r="R1161" s="171">
        <v>44066</v>
      </c>
      <c r="S1161" s="167">
        <v>5</v>
      </c>
      <c r="T1161" s="169"/>
      <c r="U1161" s="170">
        <v>8</v>
      </c>
      <c r="V1161" s="171">
        <v>44065</v>
      </c>
      <c r="W1161" s="167">
        <v>5</v>
      </c>
      <c r="X1161" s="169"/>
      <c r="Y1161" s="170">
        <v>5</v>
      </c>
      <c r="Z1161" s="171">
        <v>44064</v>
      </c>
      <c r="AA1161" s="167">
        <v>5</v>
      </c>
      <c r="AB1161" s="169"/>
      <c r="AC1161" s="170">
        <v>3</v>
      </c>
      <c r="AD1161" s="171">
        <v>44063</v>
      </c>
      <c r="AE1161" s="167">
        <v>5</v>
      </c>
      <c r="AF1161" s="169"/>
      <c r="AG1161" s="170">
        <v>1</v>
      </c>
      <c r="AH1161" s="171">
        <v>44062</v>
      </c>
      <c r="AI1161" s="167">
        <v>5</v>
      </c>
      <c r="AJ1161" s="169"/>
      <c r="AK1161" s="170">
        <v>1</v>
      </c>
      <c r="AL1161" s="171">
        <v>44061</v>
      </c>
      <c r="AM1161" s="167">
        <v>5</v>
      </c>
      <c r="AN1161" s="169"/>
      <c r="AO1161" s="170">
        <v>1</v>
      </c>
      <c r="AP1161" s="171">
        <v>44060</v>
      </c>
      <c r="AQ1161" s="167">
        <v>5</v>
      </c>
      <c r="AR1161" s="169"/>
      <c r="AS1161" s="170">
        <v>1</v>
      </c>
      <c r="AT1161" s="171">
        <v>44059</v>
      </c>
      <c r="AU1161" s="167">
        <v>5</v>
      </c>
      <c r="AV1161" s="169"/>
      <c r="AW1161" s="170"/>
      <c r="AX1161" s="171"/>
      <c r="AY1161" s="167"/>
      <c r="AZ1161" s="169"/>
      <c r="BA1161" s="170"/>
      <c r="BB1161" s="171"/>
      <c r="BC1161" s="167"/>
      <c r="BD1161" s="169"/>
      <c r="BE1161" s="170"/>
      <c r="BF1161" s="171"/>
      <c r="BG1161" s="167"/>
      <c r="BH1161" s="169"/>
    </row>
    <row r="1162" spans="1:60" s="172" customFormat="1" x14ac:dyDescent="0.25">
      <c r="A1162" s="164">
        <v>44069</v>
      </c>
      <c r="B1162" s="165">
        <v>0.83333333333333337</v>
      </c>
      <c r="C1162" s="144">
        <f t="shared" si="214"/>
        <v>4</v>
      </c>
      <c r="D1162" s="166">
        <f t="shared" si="215"/>
        <v>4</v>
      </c>
      <c r="E1162" s="167">
        <f t="shared" si="216"/>
        <v>260</v>
      </c>
      <c r="F1162" s="167">
        <v>5</v>
      </c>
      <c r="G1162" s="168">
        <v>44069</v>
      </c>
      <c r="H1162" s="169"/>
      <c r="I1162" s="170">
        <v>6</v>
      </c>
      <c r="J1162" s="171">
        <v>44068</v>
      </c>
      <c r="K1162" s="167">
        <v>20</v>
      </c>
      <c r="L1162" s="169"/>
      <c r="M1162" s="170">
        <v>8</v>
      </c>
      <c r="N1162" s="171">
        <v>44067</v>
      </c>
      <c r="O1162" s="167">
        <v>20</v>
      </c>
      <c r="P1162" s="169"/>
      <c r="Q1162" s="170">
        <v>8</v>
      </c>
      <c r="R1162" s="171">
        <v>44066</v>
      </c>
      <c r="S1162" s="167">
        <v>20</v>
      </c>
      <c r="T1162" s="169"/>
      <c r="U1162" s="170">
        <v>8</v>
      </c>
      <c r="V1162" s="171">
        <v>44065</v>
      </c>
      <c r="W1162" s="167">
        <v>20</v>
      </c>
      <c r="X1162" s="169"/>
      <c r="Y1162" s="170">
        <v>5</v>
      </c>
      <c r="Z1162" s="171">
        <v>44064</v>
      </c>
      <c r="AA1162" s="167">
        <v>20</v>
      </c>
      <c r="AB1162" s="169"/>
      <c r="AC1162" s="170">
        <v>3</v>
      </c>
      <c r="AD1162" s="171">
        <v>44063</v>
      </c>
      <c r="AE1162" s="167">
        <v>20</v>
      </c>
      <c r="AF1162" s="169"/>
      <c r="AG1162" s="170">
        <v>1</v>
      </c>
      <c r="AH1162" s="171">
        <v>44062</v>
      </c>
      <c r="AI1162" s="167">
        <v>20</v>
      </c>
      <c r="AJ1162" s="169"/>
      <c r="AK1162" s="170">
        <v>1</v>
      </c>
      <c r="AL1162" s="171">
        <v>44061</v>
      </c>
      <c r="AM1162" s="167">
        <v>20</v>
      </c>
      <c r="AN1162" s="169"/>
      <c r="AO1162" s="170">
        <v>1</v>
      </c>
      <c r="AP1162" s="171">
        <v>44060</v>
      </c>
      <c r="AQ1162" s="167">
        <v>20</v>
      </c>
      <c r="AR1162" s="169"/>
      <c r="AS1162" s="170">
        <v>1</v>
      </c>
      <c r="AT1162" s="171">
        <v>44059</v>
      </c>
      <c r="AU1162" s="167">
        <v>20</v>
      </c>
      <c r="AV1162" s="169"/>
      <c r="AW1162" s="170">
        <v>1</v>
      </c>
      <c r="AX1162" s="171">
        <v>44058</v>
      </c>
      <c r="AY1162" s="167">
        <v>20</v>
      </c>
      <c r="AZ1162" s="169"/>
      <c r="BA1162" s="170">
        <v>1</v>
      </c>
      <c r="BB1162" s="171">
        <v>44057</v>
      </c>
      <c r="BC1162" s="167">
        <v>20</v>
      </c>
      <c r="BD1162" s="169"/>
      <c r="BE1162" s="170">
        <v>1</v>
      </c>
      <c r="BF1162" s="171">
        <v>44056</v>
      </c>
      <c r="BG1162" s="167">
        <v>20</v>
      </c>
      <c r="BH1162" s="169"/>
    </row>
    <row r="1163" spans="1:60" s="172" customFormat="1" ht="13.75" thickBot="1" x14ac:dyDescent="0.3">
      <c r="A1163" s="164"/>
      <c r="B1163" s="165"/>
      <c r="C1163" s="144">
        <f t="shared" si="214"/>
        <v>1</v>
      </c>
      <c r="D1163" s="166">
        <f t="shared" si="215"/>
        <v>1</v>
      </c>
      <c r="E1163" s="167">
        <f t="shared" si="216"/>
        <v>10</v>
      </c>
      <c r="F1163" s="167">
        <v>5</v>
      </c>
      <c r="G1163" s="168">
        <v>44069</v>
      </c>
      <c r="H1163" s="169"/>
      <c r="I1163" s="170">
        <v>6</v>
      </c>
      <c r="J1163" s="171">
        <v>44068</v>
      </c>
      <c r="K1163" s="167">
        <v>5</v>
      </c>
      <c r="L1163" s="169"/>
      <c r="M1163" s="170">
        <v>8</v>
      </c>
      <c r="N1163" s="171">
        <v>44067</v>
      </c>
      <c r="O1163" s="167">
        <v>5</v>
      </c>
      <c r="P1163" s="169"/>
      <c r="Q1163" s="170"/>
      <c r="R1163" s="171"/>
      <c r="S1163" s="167"/>
      <c r="T1163" s="169"/>
      <c r="U1163" s="170"/>
      <c r="V1163" s="171"/>
      <c r="W1163" s="167"/>
      <c r="X1163" s="169"/>
      <c r="Y1163" s="170"/>
      <c r="Z1163" s="171"/>
      <c r="AA1163" s="167"/>
      <c r="AB1163" s="169"/>
      <c r="AC1163" s="170"/>
      <c r="AD1163" s="171"/>
      <c r="AE1163" s="167"/>
      <c r="AF1163" s="169"/>
      <c r="AG1163" s="170"/>
      <c r="AH1163" s="171"/>
      <c r="AI1163" s="167"/>
      <c r="AJ1163" s="169"/>
      <c r="AK1163" s="170"/>
      <c r="AL1163" s="171"/>
      <c r="AM1163" s="167"/>
      <c r="AN1163" s="169"/>
      <c r="AO1163" s="170"/>
      <c r="AP1163" s="171"/>
      <c r="AQ1163" s="167"/>
      <c r="AR1163" s="169"/>
      <c r="AS1163" s="170"/>
      <c r="AT1163" s="171"/>
      <c r="AU1163" s="167"/>
      <c r="AV1163" s="169"/>
      <c r="AW1163" s="170"/>
      <c r="AX1163" s="171"/>
      <c r="AY1163" s="167"/>
      <c r="AZ1163" s="169"/>
      <c r="BA1163" s="170"/>
      <c r="BB1163" s="171"/>
      <c r="BC1163" s="167"/>
      <c r="BD1163" s="169"/>
      <c r="BE1163" s="170"/>
      <c r="BF1163" s="171"/>
      <c r="BG1163" s="167"/>
      <c r="BH1163" s="169"/>
    </row>
    <row r="1164" spans="1:60" s="181" customFormat="1" x14ac:dyDescent="0.25">
      <c r="A1164" s="173">
        <v>44070</v>
      </c>
      <c r="B1164" s="174">
        <v>0.25</v>
      </c>
      <c r="C1164" s="135">
        <f t="shared" ref="C1164:C1170" si="217">ABS(MAX(K1164,O1164,S1164,W1164,AA1164,AE1164,AI1164,AM1164,AQ1164,AU1164,AY1164,BC1164,BG1164)/F1164)</f>
        <v>3</v>
      </c>
      <c r="D1164" s="175">
        <f t="shared" ref="D1164:D1170" si="218">C1164</f>
        <v>3</v>
      </c>
      <c r="E1164" s="176">
        <f t="shared" ref="E1164:E1170" si="219">SUM(K1164,O1164,S1164,W1164,AA1164,AE1164,AI1164,AM1164,AQ1164,AU1164,AY1164,BC1164,BG1164)</f>
        <v>195</v>
      </c>
      <c r="F1164" s="176">
        <v>5</v>
      </c>
      <c r="G1164" s="177">
        <v>44070</v>
      </c>
      <c r="H1164" s="178"/>
      <c r="I1164" s="179">
        <v>6</v>
      </c>
      <c r="J1164" s="180">
        <v>44069</v>
      </c>
      <c r="K1164" s="176">
        <v>15</v>
      </c>
      <c r="L1164" s="178"/>
      <c r="M1164" s="179">
        <v>8</v>
      </c>
      <c r="N1164" s="180">
        <v>44068</v>
      </c>
      <c r="O1164" s="176">
        <v>15</v>
      </c>
      <c r="P1164" s="178"/>
      <c r="Q1164" s="179">
        <v>8</v>
      </c>
      <c r="R1164" s="180">
        <v>44067</v>
      </c>
      <c r="S1164" s="176">
        <v>15</v>
      </c>
      <c r="T1164" s="178"/>
      <c r="U1164" s="179">
        <v>8</v>
      </c>
      <c r="V1164" s="180">
        <v>44066</v>
      </c>
      <c r="W1164" s="176">
        <v>15</v>
      </c>
      <c r="X1164" s="178"/>
      <c r="Y1164" s="179">
        <v>5</v>
      </c>
      <c r="Z1164" s="180">
        <v>44065</v>
      </c>
      <c r="AA1164" s="176">
        <v>15</v>
      </c>
      <c r="AB1164" s="178"/>
      <c r="AC1164" s="179">
        <v>3</v>
      </c>
      <c r="AD1164" s="180">
        <v>44064</v>
      </c>
      <c r="AE1164" s="176">
        <v>15</v>
      </c>
      <c r="AF1164" s="178"/>
      <c r="AG1164" s="179">
        <v>1</v>
      </c>
      <c r="AH1164" s="180">
        <v>44063</v>
      </c>
      <c r="AI1164" s="176">
        <v>15</v>
      </c>
      <c r="AJ1164" s="178"/>
      <c r="AK1164" s="179">
        <v>1</v>
      </c>
      <c r="AL1164" s="180">
        <v>44062</v>
      </c>
      <c r="AM1164" s="176">
        <v>15</v>
      </c>
      <c r="AN1164" s="178"/>
      <c r="AO1164" s="179">
        <v>1</v>
      </c>
      <c r="AP1164" s="180">
        <v>44061</v>
      </c>
      <c r="AQ1164" s="176">
        <v>15</v>
      </c>
      <c r="AR1164" s="178"/>
      <c r="AS1164" s="179">
        <v>1</v>
      </c>
      <c r="AT1164" s="180">
        <v>44060</v>
      </c>
      <c r="AU1164" s="176">
        <v>15</v>
      </c>
      <c r="AV1164" s="178"/>
      <c r="AW1164" s="179">
        <v>1</v>
      </c>
      <c r="AX1164" s="180">
        <v>44059</v>
      </c>
      <c r="AY1164" s="176">
        <v>15</v>
      </c>
      <c r="AZ1164" s="178"/>
      <c r="BA1164" s="179">
        <v>1</v>
      </c>
      <c r="BB1164" s="180">
        <v>44058</v>
      </c>
      <c r="BC1164" s="176">
        <v>15</v>
      </c>
      <c r="BD1164" s="178"/>
      <c r="BE1164" s="179">
        <v>1</v>
      </c>
      <c r="BF1164" s="180">
        <v>44057</v>
      </c>
      <c r="BG1164" s="176">
        <v>15</v>
      </c>
      <c r="BH1164" s="178"/>
    </row>
    <row r="1165" spans="1:60" s="172" customFormat="1" x14ac:dyDescent="0.25">
      <c r="A1165" s="164"/>
      <c r="B1165" s="165"/>
      <c r="C1165" s="144">
        <f t="shared" si="217"/>
        <v>1</v>
      </c>
      <c r="D1165" s="166">
        <f t="shared" si="218"/>
        <v>1</v>
      </c>
      <c r="E1165" s="167">
        <f t="shared" si="219"/>
        <v>50</v>
      </c>
      <c r="F1165" s="167">
        <v>5</v>
      </c>
      <c r="G1165" s="168">
        <v>44070</v>
      </c>
      <c r="H1165" s="169"/>
      <c r="I1165" s="170">
        <v>6</v>
      </c>
      <c r="J1165" s="171">
        <v>44069</v>
      </c>
      <c r="K1165" s="167">
        <v>5</v>
      </c>
      <c r="L1165" s="169"/>
      <c r="M1165" s="170"/>
      <c r="N1165" s="171"/>
      <c r="O1165" s="167">
        <v>0</v>
      </c>
      <c r="P1165" s="169"/>
      <c r="Q1165" s="170">
        <v>8</v>
      </c>
      <c r="R1165" s="171">
        <v>44067</v>
      </c>
      <c r="S1165" s="167">
        <v>5</v>
      </c>
      <c r="T1165" s="169"/>
      <c r="U1165" s="170">
        <v>8</v>
      </c>
      <c r="V1165" s="171">
        <v>44066</v>
      </c>
      <c r="W1165" s="167">
        <v>5</v>
      </c>
      <c r="X1165" s="169"/>
      <c r="Y1165" s="170">
        <v>5</v>
      </c>
      <c r="Z1165" s="171">
        <v>44065</v>
      </c>
      <c r="AA1165" s="167">
        <v>5</v>
      </c>
      <c r="AB1165" s="169"/>
      <c r="AC1165" s="170">
        <v>3</v>
      </c>
      <c r="AD1165" s="171">
        <v>44064</v>
      </c>
      <c r="AE1165" s="167">
        <v>5</v>
      </c>
      <c r="AF1165" s="169"/>
      <c r="AG1165" s="170">
        <v>1</v>
      </c>
      <c r="AH1165" s="171">
        <v>44063</v>
      </c>
      <c r="AI1165" s="167">
        <v>5</v>
      </c>
      <c r="AJ1165" s="169"/>
      <c r="AK1165" s="170">
        <v>1</v>
      </c>
      <c r="AL1165" s="171">
        <v>44062</v>
      </c>
      <c r="AM1165" s="167">
        <v>5</v>
      </c>
      <c r="AN1165" s="169"/>
      <c r="AO1165" s="170">
        <v>1</v>
      </c>
      <c r="AP1165" s="171">
        <v>44061</v>
      </c>
      <c r="AQ1165" s="167">
        <v>5</v>
      </c>
      <c r="AR1165" s="169"/>
      <c r="AS1165" s="170">
        <v>1</v>
      </c>
      <c r="AT1165" s="171">
        <v>44060</v>
      </c>
      <c r="AU1165" s="167">
        <v>5</v>
      </c>
      <c r="AV1165" s="169"/>
      <c r="AW1165" s="170">
        <v>1</v>
      </c>
      <c r="AX1165" s="171">
        <v>44059</v>
      </c>
      <c r="AY1165" s="167">
        <v>5</v>
      </c>
      <c r="AZ1165" s="169"/>
      <c r="BA1165" s="170"/>
      <c r="BB1165" s="171"/>
      <c r="BC1165" s="167"/>
      <c r="BD1165" s="169"/>
      <c r="BE1165" s="170"/>
      <c r="BF1165" s="171"/>
      <c r="BG1165" s="167"/>
      <c r="BH1165" s="169"/>
    </row>
    <row r="1166" spans="1:60" s="172" customFormat="1" x14ac:dyDescent="0.25">
      <c r="A1166" s="164"/>
      <c r="B1166" s="165"/>
      <c r="C1166" s="144">
        <f t="shared" si="217"/>
        <v>1</v>
      </c>
      <c r="D1166" s="166">
        <f t="shared" si="218"/>
        <v>1</v>
      </c>
      <c r="E1166" s="167">
        <f t="shared" si="219"/>
        <v>10</v>
      </c>
      <c r="F1166" s="167">
        <v>5</v>
      </c>
      <c r="G1166" s="168">
        <v>44070</v>
      </c>
      <c r="H1166" s="169"/>
      <c r="I1166" s="170">
        <v>6</v>
      </c>
      <c r="J1166" s="171">
        <v>44069</v>
      </c>
      <c r="K1166" s="167">
        <v>5</v>
      </c>
      <c r="L1166" s="169"/>
      <c r="M1166" s="170">
        <v>8</v>
      </c>
      <c r="N1166" s="171">
        <v>44068</v>
      </c>
      <c r="O1166" s="167">
        <v>5</v>
      </c>
      <c r="P1166" s="169"/>
      <c r="Q1166" s="170"/>
      <c r="R1166" s="171"/>
      <c r="S1166" s="167"/>
      <c r="T1166" s="169"/>
      <c r="U1166" s="170"/>
      <c r="V1166" s="171"/>
      <c r="W1166" s="167"/>
      <c r="X1166" s="169"/>
      <c r="Y1166" s="170"/>
      <c r="Z1166" s="171"/>
      <c r="AA1166" s="167"/>
      <c r="AB1166" s="169"/>
      <c r="AC1166" s="170"/>
      <c r="AD1166" s="171"/>
      <c r="AE1166" s="167"/>
      <c r="AF1166" s="169"/>
      <c r="AG1166" s="170"/>
      <c r="AH1166" s="171"/>
      <c r="AI1166" s="167"/>
      <c r="AJ1166" s="169"/>
      <c r="AK1166" s="170"/>
      <c r="AL1166" s="171"/>
      <c r="AM1166" s="167"/>
      <c r="AN1166" s="169"/>
      <c r="AO1166" s="170"/>
      <c r="AP1166" s="171"/>
      <c r="AQ1166" s="167"/>
      <c r="AR1166" s="169"/>
      <c r="AS1166" s="170"/>
      <c r="AT1166" s="171"/>
      <c r="AU1166" s="167"/>
      <c r="AV1166" s="169"/>
      <c r="AW1166" s="170"/>
      <c r="AX1166" s="171"/>
      <c r="AY1166" s="167"/>
      <c r="AZ1166" s="169"/>
      <c r="BA1166" s="170"/>
      <c r="BB1166" s="171"/>
      <c r="BC1166" s="167"/>
      <c r="BD1166" s="169"/>
      <c r="BE1166" s="170"/>
      <c r="BF1166" s="171"/>
      <c r="BG1166" s="167"/>
      <c r="BH1166" s="169"/>
    </row>
    <row r="1167" spans="1:60" s="172" customFormat="1" x14ac:dyDescent="0.25">
      <c r="A1167" s="164"/>
      <c r="B1167" s="165"/>
      <c r="C1167" s="144">
        <f t="shared" si="217"/>
        <v>1</v>
      </c>
      <c r="D1167" s="166">
        <f t="shared" si="218"/>
        <v>1</v>
      </c>
      <c r="E1167" s="167">
        <f t="shared" si="219"/>
        <v>5</v>
      </c>
      <c r="F1167" s="167">
        <v>5</v>
      </c>
      <c r="G1167" s="168">
        <v>44070</v>
      </c>
      <c r="H1167" s="169"/>
      <c r="I1167" s="170">
        <v>6</v>
      </c>
      <c r="J1167" s="171">
        <v>44069</v>
      </c>
      <c r="K1167" s="167">
        <v>5</v>
      </c>
      <c r="L1167" s="169"/>
      <c r="M1167" s="170"/>
      <c r="N1167" s="171"/>
      <c r="O1167" s="167"/>
      <c r="P1167" s="169"/>
      <c r="Q1167" s="170"/>
      <c r="R1167" s="171"/>
      <c r="S1167" s="167"/>
      <c r="T1167" s="169"/>
      <c r="U1167" s="170"/>
      <c r="V1167" s="171"/>
      <c r="W1167" s="167"/>
      <c r="X1167" s="169"/>
      <c r="Y1167" s="170"/>
      <c r="Z1167" s="171"/>
      <c r="AA1167" s="167"/>
      <c r="AB1167" s="169"/>
      <c r="AC1167" s="170"/>
      <c r="AD1167" s="171"/>
      <c r="AE1167" s="167"/>
      <c r="AF1167" s="169"/>
      <c r="AG1167" s="170"/>
      <c r="AH1167" s="171"/>
      <c r="AI1167" s="167"/>
      <c r="AJ1167" s="169"/>
      <c r="AK1167" s="170"/>
      <c r="AL1167" s="171"/>
      <c r="AM1167" s="167"/>
      <c r="AN1167" s="169"/>
      <c r="AO1167" s="170"/>
      <c r="AP1167" s="171"/>
      <c r="AQ1167" s="167"/>
      <c r="AR1167" s="169"/>
      <c r="AS1167" s="170"/>
      <c r="AT1167" s="171"/>
      <c r="AU1167" s="167"/>
      <c r="AV1167" s="169"/>
      <c r="AW1167" s="170"/>
      <c r="AX1167" s="171"/>
      <c r="AY1167" s="167"/>
      <c r="AZ1167" s="169"/>
      <c r="BA1167" s="170"/>
      <c r="BB1167" s="171"/>
      <c r="BC1167" s="167"/>
      <c r="BD1167" s="169"/>
      <c r="BE1167" s="170"/>
      <c r="BF1167" s="171"/>
      <c r="BG1167" s="167"/>
      <c r="BH1167" s="169"/>
    </row>
    <row r="1168" spans="1:60" s="172" customFormat="1" x14ac:dyDescent="0.25">
      <c r="A1168" s="164">
        <v>44070</v>
      </c>
      <c r="B1168" s="165">
        <v>0.29166666666666669</v>
      </c>
      <c r="C1168" s="144">
        <f t="shared" si="217"/>
        <v>1</v>
      </c>
      <c r="D1168" s="166">
        <f t="shared" si="218"/>
        <v>1</v>
      </c>
      <c r="E1168" s="167">
        <f t="shared" si="219"/>
        <v>65</v>
      </c>
      <c r="F1168" s="167">
        <v>5</v>
      </c>
      <c r="G1168" s="168">
        <v>44070</v>
      </c>
      <c r="H1168" s="169"/>
      <c r="I1168" s="170">
        <v>6</v>
      </c>
      <c r="J1168" s="171">
        <v>44069</v>
      </c>
      <c r="K1168" s="167">
        <v>5</v>
      </c>
      <c r="L1168" s="169"/>
      <c r="M1168" s="170">
        <v>8</v>
      </c>
      <c r="N1168" s="171">
        <v>44068</v>
      </c>
      <c r="O1168" s="167">
        <v>5</v>
      </c>
      <c r="P1168" s="169"/>
      <c r="Q1168" s="170">
        <v>8</v>
      </c>
      <c r="R1168" s="171">
        <v>44067</v>
      </c>
      <c r="S1168" s="167">
        <v>5</v>
      </c>
      <c r="T1168" s="169"/>
      <c r="U1168" s="170">
        <v>8</v>
      </c>
      <c r="V1168" s="171">
        <v>44066</v>
      </c>
      <c r="W1168" s="167">
        <v>5</v>
      </c>
      <c r="X1168" s="169"/>
      <c r="Y1168" s="170">
        <v>5</v>
      </c>
      <c r="Z1168" s="171">
        <v>44065</v>
      </c>
      <c r="AA1168" s="167">
        <v>5</v>
      </c>
      <c r="AB1168" s="169"/>
      <c r="AC1168" s="170">
        <v>3</v>
      </c>
      <c r="AD1168" s="171">
        <v>44064</v>
      </c>
      <c r="AE1168" s="167">
        <v>5</v>
      </c>
      <c r="AF1168" s="169"/>
      <c r="AG1168" s="170">
        <v>1</v>
      </c>
      <c r="AH1168" s="171">
        <v>44063</v>
      </c>
      <c r="AI1168" s="167">
        <v>5</v>
      </c>
      <c r="AJ1168" s="169"/>
      <c r="AK1168" s="170">
        <v>1</v>
      </c>
      <c r="AL1168" s="171">
        <v>44062</v>
      </c>
      <c r="AM1168" s="167">
        <v>5</v>
      </c>
      <c r="AN1168" s="169"/>
      <c r="AO1168" s="170">
        <v>1</v>
      </c>
      <c r="AP1168" s="171">
        <v>44061</v>
      </c>
      <c r="AQ1168" s="167">
        <v>5</v>
      </c>
      <c r="AR1168" s="169"/>
      <c r="AS1168" s="170">
        <v>1</v>
      </c>
      <c r="AT1168" s="171">
        <v>44060</v>
      </c>
      <c r="AU1168" s="167">
        <v>5</v>
      </c>
      <c r="AV1168" s="169"/>
      <c r="AW1168" s="170">
        <v>1</v>
      </c>
      <c r="AX1168" s="171">
        <v>44059</v>
      </c>
      <c r="AY1168" s="167">
        <v>5</v>
      </c>
      <c r="AZ1168" s="169"/>
      <c r="BA1168" s="170">
        <v>1</v>
      </c>
      <c r="BB1168" s="171">
        <v>44058</v>
      </c>
      <c r="BC1168" s="167">
        <v>5</v>
      </c>
      <c r="BD1168" s="169"/>
      <c r="BE1168" s="170">
        <v>1</v>
      </c>
      <c r="BF1168" s="171">
        <v>44057</v>
      </c>
      <c r="BG1168" s="167">
        <v>5</v>
      </c>
      <c r="BH1168" s="169"/>
    </row>
    <row r="1169" spans="1:60" s="172" customFormat="1" x14ac:dyDescent="0.25">
      <c r="A1169" s="164"/>
      <c r="B1169" s="165"/>
      <c r="C1169" s="144">
        <f t="shared" si="217"/>
        <v>1</v>
      </c>
      <c r="D1169" s="166">
        <f t="shared" si="218"/>
        <v>1</v>
      </c>
      <c r="E1169" s="167">
        <f t="shared" si="219"/>
        <v>50</v>
      </c>
      <c r="F1169" s="167">
        <v>5</v>
      </c>
      <c r="G1169" s="168">
        <v>44070</v>
      </c>
      <c r="H1169" s="169"/>
      <c r="I1169" s="170">
        <v>6</v>
      </c>
      <c r="J1169" s="171">
        <v>44069</v>
      </c>
      <c r="K1169" s="167">
        <v>5</v>
      </c>
      <c r="L1169" s="169"/>
      <c r="M1169" s="170">
        <v>8</v>
      </c>
      <c r="N1169" s="171">
        <v>44068</v>
      </c>
      <c r="O1169" s="167">
        <v>5</v>
      </c>
      <c r="P1169" s="169"/>
      <c r="Q1169" s="170">
        <v>8</v>
      </c>
      <c r="R1169" s="171">
        <v>44067</v>
      </c>
      <c r="S1169" s="167">
        <v>5</v>
      </c>
      <c r="T1169" s="169"/>
      <c r="U1169" s="170">
        <v>8</v>
      </c>
      <c r="V1169" s="171">
        <v>44066</v>
      </c>
      <c r="W1169" s="167">
        <v>5</v>
      </c>
      <c r="X1169" s="169"/>
      <c r="Y1169" s="170">
        <v>5</v>
      </c>
      <c r="Z1169" s="171">
        <v>44065</v>
      </c>
      <c r="AA1169" s="167">
        <v>5</v>
      </c>
      <c r="AB1169" s="169"/>
      <c r="AC1169" s="170">
        <v>3</v>
      </c>
      <c r="AD1169" s="171">
        <v>44064</v>
      </c>
      <c r="AE1169" s="167">
        <v>5</v>
      </c>
      <c r="AF1169" s="169"/>
      <c r="AG1169" s="170">
        <v>1</v>
      </c>
      <c r="AH1169" s="171">
        <v>44063</v>
      </c>
      <c r="AI1169" s="167">
        <v>5</v>
      </c>
      <c r="AJ1169" s="169"/>
      <c r="AK1169" s="170">
        <v>1</v>
      </c>
      <c r="AL1169" s="171">
        <v>44062</v>
      </c>
      <c r="AM1169" s="167">
        <v>5</v>
      </c>
      <c r="AN1169" s="169"/>
      <c r="AO1169" s="170">
        <v>1</v>
      </c>
      <c r="AP1169" s="171">
        <v>44061</v>
      </c>
      <c r="AQ1169" s="167">
        <v>5</v>
      </c>
      <c r="AR1169" s="169"/>
      <c r="AS1169" s="170"/>
      <c r="AT1169" s="171"/>
      <c r="AU1169" s="167">
        <v>0</v>
      </c>
      <c r="AV1169" s="169"/>
      <c r="AW1169" s="170"/>
      <c r="AX1169" s="171"/>
      <c r="AY1169" s="167">
        <v>0</v>
      </c>
      <c r="AZ1169" s="169"/>
      <c r="BA1169" s="170"/>
      <c r="BB1169" s="171"/>
      <c r="BC1169" s="167">
        <v>0</v>
      </c>
      <c r="BD1169" s="169"/>
      <c r="BE1169" s="170">
        <v>1</v>
      </c>
      <c r="BF1169" s="171">
        <v>44057</v>
      </c>
      <c r="BG1169" s="167">
        <v>5</v>
      </c>
      <c r="BH1169" s="169"/>
    </row>
    <row r="1170" spans="1:60" s="172" customFormat="1" x14ac:dyDescent="0.25">
      <c r="A1170" s="164"/>
      <c r="B1170" s="165"/>
      <c r="C1170" s="144">
        <f t="shared" si="217"/>
        <v>1</v>
      </c>
      <c r="D1170" s="166">
        <f t="shared" si="218"/>
        <v>1</v>
      </c>
      <c r="E1170" s="167">
        <f t="shared" si="219"/>
        <v>25</v>
      </c>
      <c r="F1170" s="167">
        <v>5</v>
      </c>
      <c r="G1170" s="168">
        <v>44070</v>
      </c>
      <c r="H1170" s="169"/>
      <c r="I1170" s="170">
        <v>6</v>
      </c>
      <c r="J1170" s="171">
        <v>44069</v>
      </c>
      <c r="K1170" s="167">
        <v>5</v>
      </c>
      <c r="L1170" s="169"/>
      <c r="M1170" s="170">
        <v>8</v>
      </c>
      <c r="N1170" s="171">
        <v>44068</v>
      </c>
      <c r="O1170" s="167">
        <v>5</v>
      </c>
      <c r="P1170" s="169"/>
      <c r="Q1170" s="170">
        <v>8</v>
      </c>
      <c r="R1170" s="171">
        <v>44067</v>
      </c>
      <c r="S1170" s="167">
        <v>5</v>
      </c>
      <c r="T1170" s="169"/>
      <c r="U1170" s="170">
        <v>8</v>
      </c>
      <c r="V1170" s="171">
        <v>44066</v>
      </c>
      <c r="W1170" s="167">
        <v>5</v>
      </c>
      <c r="X1170" s="169"/>
      <c r="Y1170" s="170">
        <v>5</v>
      </c>
      <c r="Z1170" s="171">
        <v>44065</v>
      </c>
      <c r="AA1170" s="167">
        <v>5</v>
      </c>
      <c r="AB1170" s="169"/>
      <c r="AC1170" s="170"/>
      <c r="AD1170" s="171"/>
      <c r="AE1170" s="167"/>
      <c r="AF1170" s="169"/>
      <c r="AG1170" s="170"/>
      <c r="AH1170" s="171"/>
      <c r="AI1170" s="167"/>
      <c r="AJ1170" s="169"/>
      <c r="AK1170" s="170"/>
      <c r="AL1170" s="171"/>
      <c r="AM1170" s="167"/>
      <c r="AN1170" s="169"/>
      <c r="AO1170" s="170"/>
      <c r="AP1170" s="171"/>
      <c r="AQ1170" s="167"/>
      <c r="AR1170" s="169"/>
      <c r="AS1170" s="170"/>
      <c r="AT1170" s="171"/>
      <c r="AU1170" s="167"/>
      <c r="AV1170" s="169"/>
      <c r="AW1170" s="170"/>
      <c r="AX1170" s="171"/>
      <c r="AY1170" s="167"/>
      <c r="AZ1170" s="169"/>
      <c r="BA1170" s="170"/>
      <c r="BB1170" s="171"/>
      <c r="BC1170" s="167"/>
      <c r="BD1170" s="169"/>
      <c r="BE1170" s="170"/>
      <c r="BF1170" s="171"/>
      <c r="BG1170" s="167"/>
      <c r="BH1170" s="169"/>
    </row>
    <row r="1171" spans="1:60" s="172" customFormat="1" x14ac:dyDescent="0.25">
      <c r="A1171" s="164">
        <v>44070</v>
      </c>
      <c r="B1171" s="165">
        <v>0.33333333333333331</v>
      </c>
      <c r="C1171" s="144">
        <f t="shared" ref="C1171:C1183" si="220">ABS(MAX(K1171,O1171,S1171,W1171,AA1171,AE1171,AI1171,AM1171,AQ1171,AU1171,AY1171,BC1171,BG1171)/F1171)</f>
        <v>13</v>
      </c>
      <c r="D1171" s="166">
        <f t="shared" ref="D1171:D1183" si="221">C1171</f>
        <v>13</v>
      </c>
      <c r="E1171" s="167">
        <f t="shared" ref="E1171:E1183" si="222">SUM(K1171,O1171,S1171,W1171,AA1171,AE1171,AI1171,AM1171,AQ1171,AU1171,AY1171,BC1171,BG1171)</f>
        <v>845</v>
      </c>
      <c r="F1171" s="167">
        <v>5</v>
      </c>
      <c r="G1171" s="168">
        <v>44070</v>
      </c>
      <c r="H1171" s="169"/>
      <c r="I1171" s="170">
        <v>6</v>
      </c>
      <c r="J1171" s="171">
        <v>44069</v>
      </c>
      <c r="K1171" s="167">
        <v>65</v>
      </c>
      <c r="L1171" s="169"/>
      <c r="M1171" s="170">
        <v>8</v>
      </c>
      <c r="N1171" s="171">
        <v>44068</v>
      </c>
      <c r="O1171" s="167">
        <v>65</v>
      </c>
      <c r="P1171" s="169"/>
      <c r="Q1171" s="170">
        <v>8</v>
      </c>
      <c r="R1171" s="171">
        <v>44067</v>
      </c>
      <c r="S1171" s="167">
        <v>65</v>
      </c>
      <c r="T1171" s="169"/>
      <c r="U1171" s="170">
        <v>8</v>
      </c>
      <c r="V1171" s="171">
        <v>44066</v>
      </c>
      <c r="W1171" s="167">
        <v>65</v>
      </c>
      <c r="X1171" s="169"/>
      <c r="Y1171" s="170">
        <v>5</v>
      </c>
      <c r="Z1171" s="171">
        <v>44065</v>
      </c>
      <c r="AA1171" s="167">
        <v>65</v>
      </c>
      <c r="AB1171" s="169"/>
      <c r="AC1171" s="170">
        <v>3</v>
      </c>
      <c r="AD1171" s="171">
        <v>44064</v>
      </c>
      <c r="AE1171" s="167">
        <v>65</v>
      </c>
      <c r="AF1171" s="169"/>
      <c r="AG1171" s="170">
        <v>1</v>
      </c>
      <c r="AH1171" s="171">
        <v>44063</v>
      </c>
      <c r="AI1171" s="167">
        <v>65</v>
      </c>
      <c r="AJ1171" s="169"/>
      <c r="AK1171" s="170">
        <v>1</v>
      </c>
      <c r="AL1171" s="171">
        <v>44062</v>
      </c>
      <c r="AM1171" s="167">
        <v>65</v>
      </c>
      <c r="AN1171" s="169"/>
      <c r="AO1171" s="170">
        <v>1</v>
      </c>
      <c r="AP1171" s="171">
        <v>44061</v>
      </c>
      <c r="AQ1171" s="167">
        <v>65</v>
      </c>
      <c r="AR1171" s="169"/>
      <c r="AS1171" s="170">
        <v>1</v>
      </c>
      <c r="AT1171" s="171">
        <v>44060</v>
      </c>
      <c r="AU1171" s="167">
        <v>65</v>
      </c>
      <c r="AV1171" s="169"/>
      <c r="AW1171" s="170">
        <v>1</v>
      </c>
      <c r="AX1171" s="171">
        <v>44059</v>
      </c>
      <c r="AY1171" s="167">
        <v>65</v>
      </c>
      <c r="AZ1171" s="169"/>
      <c r="BA1171" s="170">
        <v>1</v>
      </c>
      <c r="BB1171" s="171">
        <v>44058</v>
      </c>
      <c r="BC1171" s="167">
        <v>65</v>
      </c>
      <c r="BD1171" s="169"/>
      <c r="BE1171" s="170">
        <v>1</v>
      </c>
      <c r="BF1171" s="171">
        <v>44057</v>
      </c>
      <c r="BG1171" s="167">
        <v>65</v>
      </c>
      <c r="BH1171" s="169"/>
    </row>
    <row r="1172" spans="1:60" s="172" customFormat="1" x14ac:dyDescent="0.25">
      <c r="A1172" s="164"/>
      <c r="B1172" s="165"/>
      <c r="C1172" s="144">
        <f t="shared" si="220"/>
        <v>1</v>
      </c>
      <c r="D1172" s="166">
        <f t="shared" si="221"/>
        <v>1</v>
      </c>
      <c r="E1172" s="167">
        <f t="shared" si="222"/>
        <v>60</v>
      </c>
      <c r="F1172" s="167">
        <v>5</v>
      </c>
      <c r="G1172" s="168">
        <v>44070</v>
      </c>
      <c r="H1172" s="169"/>
      <c r="I1172" s="170">
        <v>6</v>
      </c>
      <c r="J1172" s="171">
        <v>44069</v>
      </c>
      <c r="K1172" s="167">
        <v>5</v>
      </c>
      <c r="L1172" s="169"/>
      <c r="M1172" s="170">
        <v>8</v>
      </c>
      <c r="N1172" s="171">
        <v>44068</v>
      </c>
      <c r="O1172" s="167">
        <v>5</v>
      </c>
      <c r="P1172" s="169"/>
      <c r="Q1172" s="170">
        <v>8</v>
      </c>
      <c r="R1172" s="171">
        <v>44067</v>
      </c>
      <c r="S1172" s="167">
        <v>5</v>
      </c>
      <c r="T1172" s="169"/>
      <c r="U1172" s="170">
        <v>8</v>
      </c>
      <c r="V1172" s="171">
        <v>44066</v>
      </c>
      <c r="W1172" s="167">
        <v>5</v>
      </c>
      <c r="X1172" s="169"/>
      <c r="Y1172" s="170"/>
      <c r="Z1172" s="171"/>
      <c r="AA1172" s="167">
        <v>0</v>
      </c>
      <c r="AB1172" s="169"/>
      <c r="AC1172" s="170">
        <v>3</v>
      </c>
      <c r="AD1172" s="171">
        <v>44064</v>
      </c>
      <c r="AE1172" s="167">
        <v>5</v>
      </c>
      <c r="AF1172" s="169"/>
      <c r="AG1172" s="170">
        <v>1</v>
      </c>
      <c r="AH1172" s="171">
        <v>44063</v>
      </c>
      <c r="AI1172" s="167">
        <v>5</v>
      </c>
      <c r="AJ1172" s="169"/>
      <c r="AK1172" s="170">
        <v>1</v>
      </c>
      <c r="AL1172" s="171">
        <v>44062</v>
      </c>
      <c r="AM1172" s="167">
        <v>5</v>
      </c>
      <c r="AN1172" s="169"/>
      <c r="AO1172" s="170">
        <v>1</v>
      </c>
      <c r="AP1172" s="171">
        <v>44061</v>
      </c>
      <c r="AQ1172" s="167">
        <v>5</v>
      </c>
      <c r="AR1172" s="169"/>
      <c r="AS1172" s="170">
        <v>1</v>
      </c>
      <c r="AT1172" s="171">
        <v>44060</v>
      </c>
      <c r="AU1172" s="167">
        <v>5</v>
      </c>
      <c r="AV1172" s="169"/>
      <c r="AW1172" s="170">
        <v>1</v>
      </c>
      <c r="AX1172" s="171">
        <v>44059</v>
      </c>
      <c r="AY1172" s="167">
        <v>5</v>
      </c>
      <c r="AZ1172" s="169"/>
      <c r="BA1172" s="170">
        <v>1</v>
      </c>
      <c r="BB1172" s="171">
        <v>44058</v>
      </c>
      <c r="BC1172" s="167">
        <v>5</v>
      </c>
      <c r="BD1172" s="169"/>
      <c r="BE1172" s="170">
        <v>1</v>
      </c>
      <c r="BF1172" s="171">
        <v>44057</v>
      </c>
      <c r="BG1172" s="167">
        <v>5</v>
      </c>
      <c r="BH1172" s="169"/>
    </row>
    <row r="1173" spans="1:60" s="172" customFormat="1" x14ac:dyDescent="0.25">
      <c r="A1173" s="164"/>
      <c r="B1173" s="165"/>
      <c r="C1173" s="144">
        <f t="shared" si="220"/>
        <v>1</v>
      </c>
      <c r="D1173" s="166">
        <f t="shared" si="221"/>
        <v>1</v>
      </c>
      <c r="E1173" s="167">
        <f t="shared" si="222"/>
        <v>45</v>
      </c>
      <c r="F1173" s="167">
        <v>5</v>
      </c>
      <c r="G1173" s="168">
        <v>44070</v>
      </c>
      <c r="H1173" s="169"/>
      <c r="I1173" s="170">
        <v>6</v>
      </c>
      <c r="J1173" s="171">
        <v>44069</v>
      </c>
      <c r="K1173" s="167">
        <v>5</v>
      </c>
      <c r="L1173" s="169"/>
      <c r="M1173" s="170">
        <v>8</v>
      </c>
      <c r="N1173" s="171">
        <v>44068</v>
      </c>
      <c r="O1173" s="167">
        <v>5</v>
      </c>
      <c r="P1173" s="169"/>
      <c r="Q1173" s="170">
        <v>8</v>
      </c>
      <c r="R1173" s="171">
        <v>44067</v>
      </c>
      <c r="S1173" s="167">
        <v>5</v>
      </c>
      <c r="T1173" s="169"/>
      <c r="U1173" s="170">
        <v>8</v>
      </c>
      <c r="V1173" s="171">
        <v>44066</v>
      </c>
      <c r="W1173" s="167">
        <v>5</v>
      </c>
      <c r="X1173" s="169"/>
      <c r="Y1173" s="170"/>
      <c r="Z1173" s="171"/>
      <c r="AA1173" s="167">
        <v>0</v>
      </c>
      <c r="AB1173" s="169"/>
      <c r="AC1173" s="170">
        <v>3</v>
      </c>
      <c r="AD1173" s="171">
        <v>44064</v>
      </c>
      <c r="AE1173" s="167">
        <v>5</v>
      </c>
      <c r="AF1173" s="169"/>
      <c r="AG1173" s="170">
        <v>1</v>
      </c>
      <c r="AH1173" s="171">
        <v>44063</v>
      </c>
      <c r="AI1173" s="167">
        <v>5</v>
      </c>
      <c r="AJ1173" s="169"/>
      <c r="AK1173" s="170">
        <v>1</v>
      </c>
      <c r="AL1173" s="171">
        <v>44062</v>
      </c>
      <c r="AM1173" s="167">
        <v>5</v>
      </c>
      <c r="AN1173" s="169"/>
      <c r="AO1173" s="170"/>
      <c r="AP1173" s="171"/>
      <c r="AQ1173" s="167">
        <v>0</v>
      </c>
      <c r="AR1173" s="169"/>
      <c r="AS1173" s="170">
        <v>1</v>
      </c>
      <c r="AT1173" s="171">
        <v>44060</v>
      </c>
      <c r="AU1173" s="167">
        <v>5</v>
      </c>
      <c r="AV1173" s="169"/>
      <c r="AW1173" s="170"/>
      <c r="AX1173" s="171"/>
      <c r="AY1173" s="167">
        <v>0</v>
      </c>
      <c r="AZ1173" s="169"/>
      <c r="BA1173" s="170"/>
      <c r="BB1173" s="171"/>
      <c r="BC1173" s="167">
        <v>0</v>
      </c>
      <c r="BD1173" s="169"/>
      <c r="BE1173" s="170">
        <v>1</v>
      </c>
      <c r="BF1173" s="171">
        <v>44057</v>
      </c>
      <c r="BG1173" s="167">
        <v>5</v>
      </c>
      <c r="BH1173" s="169"/>
    </row>
    <row r="1174" spans="1:60" s="172" customFormat="1" x14ac:dyDescent="0.25">
      <c r="A1174" s="164"/>
      <c r="B1174" s="165"/>
      <c r="C1174" s="144">
        <f t="shared" si="220"/>
        <v>1</v>
      </c>
      <c r="D1174" s="166">
        <f t="shared" si="221"/>
        <v>1</v>
      </c>
      <c r="E1174" s="167">
        <f t="shared" si="222"/>
        <v>15</v>
      </c>
      <c r="F1174" s="167">
        <v>5</v>
      </c>
      <c r="G1174" s="168">
        <v>44070</v>
      </c>
      <c r="H1174" s="169"/>
      <c r="I1174" s="170">
        <v>6</v>
      </c>
      <c r="J1174" s="171">
        <v>44069</v>
      </c>
      <c r="K1174" s="167">
        <v>5</v>
      </c>
      <c r="L1174" s="169"/>
      <c r="M1174" s="170">
        <v>8</v>
      </c>
      <c r="N1174" s="171">
        <v>44068</v>
      </c>
      <c r="O1174" s="167">
        <v>5</v>
      </c>
      <c r="P1174" s="169"/>
      <c r="Q1174" s="170">
        <v>8</v>
      </c>
      <c r="R1174" s="171">
        <v>44067</v>
      </c>
      <c r="S1174" s="167">
        <v>5</v>
      </c>
      <c r="T1174" s="169"/>
      <c r="U1174" s="170"/>
      <c r="V1174" s="171"/>
      <c r="W1174" s="167"/>
      <c r="X1174" s="169"/>
      <c r="Y1174" s="170"/>
      <c r="Z1174" s="171"/>
      <c r="AA1174" s="167"/>
      <c r="AB1174" s="169"/>
      <c r="AC1174" s="170"/>
      <c r="AD1174" s="171"/>
      <c r="AE1174" s="167"/>
      <c r="AF1174" s="169"/>
      <c r="AG1174" s="170"/>
      <c r="AH1174" s="171"/>
      <c r="AI1174" s="167"/>
      <c r="AJ1174" s="169"/>
      <c r="AK1174" s="170"/>
      <c r="AL1174" s="171"/>
      <c r="AM1174" s="167"/>
      <c r="AN1174" s="169"/>
      <c r="AO1174" s="170"/>
      <c r="AP1174" s="171"/>
      <c r="AQ1174" s="167"/>
      <c r="AR1174" s="169"/>
      <c r="AS1174" s="170"/>
      <c r="AT1174" s="171"/>
      <c r="AU1174" s="167"/>
      <c r="AV1174" s="169"/>
      <c r="AW1174" s="170"/>
      <c r="AX1174" s="171"/>
      <c r="AY1174" s="167"/>
      <c r="AZ1174" s="169"/>
      <c r="BA1174" s="170"/>
      <c r="BB1174" s="171"/>
      <c r="BC1174" s="167"/>
      <c r="BD1174" s="169"/>
      <c r="BE1174" s="170"/>
      <c r="BF1174" s="171"/>
      <c r="BG1174" s="167"/>
      <c r="BH1174" s="169"/>
    </row>
    <row r="1175" spans="1:60" s="172" customFormat="1" x14ac:dyDescent="0.25">
      <c r="A1175" s="164"/>
      <c r="B1175" s="165"/>
      <c r="C1175" s="144">
        <f t="shared" si="220"/>
        <v>3</v>
      </c>
      <c r="D1175" s="166">
        <f t="shared" si="221"/>
        <v>3</v>
      </c>
      <c r="E1175" s="167">
        <f t="shared" si="222"/>
        <v>15</v>
      </c>
      <c r="F1175" s="167">
        <v>5</v>
      </c>
      <c r="G1175" s="168">
        <v>44070</v>
      </c>
      <c r="H1175" s="169"/>
      <c r="I1175" s="170">
        <v>6</v>
      </c>
      <c r="J1175" s="171">
        <v>44069</v>
      </c>
      <c r="K1175" s="167">
        <v>15</v>
      </c>
      <c r="L1175" s="169"/>
      <c r="M1175" s="170"/>
      <c r="N1175" s="171"/>
      <c r="O1175" s="167"/>
      <c r="P1175" s="169"/>
      <c r="Q1175" s="170"/>
      <c r="R1175" s="171"/>
      <c r="S1175" s="167"/>
      <c r="T1175" s="169"/>
      <c r="U1175" s="170"/>
      <c r="V1175" s="171"/>
      <c r="W1175" s="167"/>
      <c r="X1175" s="169"/>
      <c r="Y1175" s="170"/>
      <c r="Z1175" s="171"/>
      <c r="AA1175" s="167"/>
      <c r="AB1175" s="169"/>
      <c r="AC1175" s="170"/>
      <c r="AD1175" s="171"/>
      <c r="AE1175" s="167"/>
      <c r="AF1175" s="169"/>
      <c r="AG1175" s="170"/>
      <c r="AH1175" s="171"/>
      <c r="AI1175" s="167"/>
      <c r="AJ1175" s="169"/>
      <c r="AK1175" s="170"/>
      <c r="AL1175" s="171"/>
      <c r="AM1175" s="167"/>
      <c r="AN1175" s="169"/>
      <c r="AO1175" s="170"/>
      <c r="AP1175" s="171"/>
      <c r="AQ1175" s="167"/>
      <c r="AR1175" s="169"/>
      <c r="AS1175" s="170"/>
      <c r="AT1175" s="171"/>
      <c r="AU1175" s="167"/>
      <c r="AV1175" s="169"/>
      <c r="AW1175" s="170"/>
      <c r="AX1175" s="171"/>
      <c r="AY1175" s="167"/>
      <c r="AZ1175" s="169"/>
      <c r="BA1175" s="170"/>
      <c r="BB1175" s="171"/>
      <c r="BC1175" s="167"/>
      <c r="BD1175" s="169"/>
      <c r="BE1175" s="170"/>
      <c r="BF1175" s="171"/>
      <c r="BG1175" s="167"/>
      <c r="BH1175" s="169"/>
    </row>
    <row r="1176" spans="1:60" s="172" customFormat="1" x14ac:dyDescent="0.25">
      <c r="A1176" s="164">
        <v>44070</v>
      </c>
      <c r="B1176" s="165">
        <v>0.375</v>
      </c>
      <c r="C1176" s="144">
        <f t="shared" si="220"/>
        <v>3</v>
      </c>
      <c r="D1176" s="166">
        <f t="shared" si="221"/>
        <v>3</v>
      </c>
      <c r="E1176" s="167">
        <f t="shared" si="222"/>
        <v>195</v>
      </c>
      <c r="F1176" s="167">
        <v>5</v>
      </c>
      <c r="G1176" s="168">
        <v>44070</v>
      </c>
      <c r="H1176" s="169"/>
      <c r="I1176" s="170">
        <v>6</v>
      </c>
      <c r="J1176" s="171">
        <v>44069</v>
      </c>
      <c r="K1176" s="167">
        <v>15</v>
      </c>
      <c r="L1176" s="169"/>
      <c r="M1176" s="170">
        <v>8</v>
      </c>
      <c r="N1176" s="171">
        <v>44068</v>
      </c>
      <c r="O1176" s="167">
        <v>15</v>
      </c>
      <c r="P1176" s="169"/>
      <c r="Q1176" s="170">
        <v>8</v>
      </c>
      <c r="R1176" s="171">
        <v>44067</v>
      </c>
      <c r="S1176" s="167">
        <v>15</v>
      </c>
      <c r="T1176" s="169"/>
      <c r="U1176" s="170">
        <v>8</v>
      </c>
      <c r="V1176" s="171">
        <v>44066</v>
      </c>
      <c r="W1176" s="167">
        <v>15</v>
      </c>
      <c r="X1176" s="169"/>
      <c r="Y1176" s="170">
        <v>5</v>
      </c>
      <c r="Z1176" s="171">
        <v>44065</v>
      </c>
      <c r="AA1176" s="167">
        <v>15</v>
      </c>
      <c r="AB1176" s="169"/>
      <c r="AC1176" s="170">
        <v>3</v>
      </c>
      <c r="AD1176" s="171">
        <v>44064</v>
      </c>
      <c r="AE1176" s="167">
        <v>15</v>
      </c>
      <c r="AF1176" s="169"/>
      <c r="AG1176" s="170">
        <v>1</v>
      </c>
      <c r="AH1176" s="171">
        <v>44063</v>
      </c>
      <c r="AI1176" s="167">
        <v>15</v>
      </c>
      <c r="AJ1176" s="169"/>
      <c r="AK1176" s="170">
        <v>1</v>
      </c>
      <c r="AL1176" s="171">
        <v>44062</v>
      </c>
      <c r="AM1176" s="167">
        <v>15</v>
      </c>
      <c r="AN1176" s="169"/>
      <c r="AO1176" s="170">
        <v>1</v>
      </c>
      <c r="AP1176" s="171">
        <v>44061</v>
      </c>
      <c r="AQ1176" s="167">
        <v>15</v>
      </c>
      <c r="AR1176" s="169"/>
      <c r="AS1176" s="170">
        <v>1</v>
      </c>
      <c r="AT1176" s="171">
        <v>44060</v>
      </c>
      <c r="AU1176" s="167">
        <v>15</v>
      </c>
      <c r="AV1176" s="169"/>
      <c r="AW1176" s="170">
        <v>1</v>
      </c>
      <c r="AX1176" s="171">
        <v>44059</v>
      </c>
      <c r="AY1176" s="167">
        <v>15</v>
      </c>
      <c r="AZ1176" s="169"/>
      <c r="BA1176" s="170">
        <v>1</v>
      </c>
      <c r="BB1176" s="171">
        <v>44058</v>
      </c>
      <c r="BC1176" s="167">
        <v>15</v>
      </c>
      <c r="BD1176" s="169"/>
      <c r="BE1176" s="170">
        <v>1</v>
      </c>
      <c r="BF1176" s="171">
        <v>44057</v>
      </c>
      <c r="BG1176" s="167">
        <v>15</v>
      </c>
      <c r="BH1176" s="169"/>
    </row>
    <row r="1177" spans="1:60" s="172" customFormat="1" x14ac:dyDescent="0.25">
      <c r="A1177" s="164"/>
      <c r="B1177" s="165"/>
      <c r="C1177" s="144">
        <f t="shared" si="220"/>
        <v>1</v>
      </c>
      <c r="D1177" s="166">
        <f t="shared" si="221"/>
        <v>1</v>
      </c>
      <c r="E1177" s="167">
        <f t="shared" si="222"/>
        <v>40</v>
      </c>
      <c r="F1177" s="196">
        <v>5</v>
      </c>
      <c r="G1177" s="168">
        <v>44070</v>
      </c>
      <c r="H1177" s="169"/>
      <c r="I1177" s="170">
        <v>6</v>
      </c>
      <c r="J1177" s="171">
        <v>44069</v>
      </c>
      <c r="K1177" s="167">
        <v>5</v>
      </c>
      <c r="L1177" s="169"/>
      <c r="M1177" s="170">
        <v>8</v>
      </c>
      <c r="N1177" s="171">
        <v>44068</v>
      </c>
      <c r="O1177" s="167">
        <v>5</v>
      </c>
      <c r="P1177" s="169"/>
      <c r="Q1177" s="170">
        <v>8</v>
      </c>
      <c r="R1177" s="171">
        <v>44067</v>
      </c>
      <c r="S1177" s="167">
        <v>5</v>
      </c>
      <c r="T1177" s="169"/>
      <c r="U1177" s="170">
        <v>8</v>
      </c>
      <c r="V1177" s="171">
        <v>44066</v>
      </c>
      <c r="W1177" s="167">
        <v>5</v>
      </c>
      <c r="X1177" s="169"/>
      <c r="Y1177" s="170">
        <v>5</v>
      </c>
      <c r="Z1177" s="171">
        <v>44065</v>
      </c>
      <c r="AA1177" s="167">
        <v>5</v>
      </c>
      <c r="AB1177" s="169"/>
      <c r="AC1177" s="170">
        <v>3</v>
      </c>
      <c r="AD1177" s="171">
        <v>44064</v>
      </c>
      <c r="AE1177" s="167">
        <v>5</v>
      </c>
      <c r="AF1177" s="169"/>
      <c r="AG1177" s="170">
        <v>1</v>
      </c>
      <c r="AH1177" s="171">
        <v>44063</v>
      </c>
      <c r="AI1177" s="167">
        <v>5</v>
      </c>
      <c r="AJ1177" s="169"/>
      <c r="AK1177" s="170">
        <v>1</v>
      </c>
      <c r="AL1177" s="171">
        <v>44062</v>
      </c>
      <c r="AM1177" s="167">
        <v>5</v>
      </c>
      <c r="AN1177" s="169"/>
      <c r="AO1177" s="170"/>
      <c r="AP1177" s="171"/>
      <c r="AQ1177" s="196">
        <v>0</v>
      </c>
      <c r="AR1177" s="169"/>
      <c r="AS1177" s="170"/>
      <c r="AT1177" s="171"/>
      <c r="AU1177" s="196">
        <v>0</v>
      </c>
      <c r="AV1177" s="169"/>
      <c r="AW1177" s="170"/>
      <c r="AX1177" s="171"/>
      <c r="AY1177" s="196">
        <v>0</v>
      </c>
      <c r="AZ1177" s="169"/>
      <c r="BA1177" s="170"/>
      <c r="BB1177" s="171"/>
      <c r="BC1177" s="196">
        <v>0</v>
      </c>
      <c r="BD1177" s="169"/>
      <c r="BE1177" s="170"/>
      <c r="BF1177" s="171"/>
      <c r="BG1177" s="196">
        <v>0</v>
      </c>
      <c r="BH1177" s="169"/>
    </row>
    <row r="1178" spans="1:60" s="172" customFormat="1" x14ac:dyDescent="0.25">
      <c r="A1178" s="164">
        <v>44070</v>
      </c>
      <c r="B1178" s="165">
        <v>0.41666666666666669</v>
      </c>
      <c r="C1178" s="144">
        <f t="shared" si="220"/>
        <v>1</v>
      </c>
      <c r="D1178" s="166">
        <f t="shared" si="221"/>
        <v>1</v>
      </c>
      <c r="E1178" s="167">
        <f t="shared" si="222"/>
        <v>10</v>
      </c>
      <c r="F1178" s="167">
        <v>5</v>
      </c>
      <c r="G1178" s="168">
        <v>44070</v>
      </c>
      <c r="H1178" s="169"/>
      <c r="I1178" s="170"/>
      <c r="J1178" s="171"/>
      <c r="K1178" s="167">
        <v>0</v>
      </c>
      <c r="L1178" s="169"/>
      <c r="M1178" s="170"/>
      <c r="N1178" s="171"/>
      <c r="O1178" s="167">
        <v>0</v>
      </c>
      <c r="P1178" s="169"/>
      <c r="Q1178" s="170"/>
      <c r="R1178" s="171"/>
      <c r="S1178" s="167">
        <v>0</v>
      </c>
      <c r="T1178" s="169"/>
      <c r="U1178" s="170"/>
      <c r="V1178" s="171"/>
      <c r="W1178" s="167">
        <v>0</v>
      </c>
      <c r="X1178" s="169"/>
      <c r="Y1178" s="170"/>
      <c r="Z1178" s="171"/>
      <c r="AA1178" s="167">
        <v>0</v>
      </c>
      <c r="AB1178" s="169"/>
      <c r="AC1178" s="170"/>
      <c r="AD1178" s="171"/>
      <c r="AE1178" s="167">
        <v>0</v>
      </c>
      <c r="AF1178" s="169"/>
      <c r="AG1178" s="170"/>
      <c r="AH1178" s="171"/>
      <c r="AI1178" s="167">
        <v>0</v>
      </c>
      <c r="AJ1178" s="169"/>
      <c r="AK1178" s="170"/>
      <c r="AL1178" s="171"/>
      <c r="AM1178" s="167">
        <v>0</v>
      </c>
      <c r="AN1178" s="169"/>
      <c r="AO1178" s="170"/>
      <c r="AP1178" s="171"/>
      <c r="AQ1178" s="167">
        <v>0</v>
      </c>
      <c r="AR1178" s="169"/>
      <c r="AS1178" s="170"/>
      <c r="AT1178" s="171"/>
      <c r="AU1178" s="167">
        <v>0</v>
      </c>
      <c r="AV1178" s="169"/>
      <c r="AW1178" s="170"/>
      <c r="AX1178" s="171"/>
      <c r="AY1178" s="167">
        <v>0</v>
      </c>
      <c r="AZ1178" s="169"/>
      <c r="BA1178" s="170">
        <v>1</v>
      </c>
      <c r="BB1178" s="171">
        <v>44058</v>
      </c>
      <c r="BC1178" s="167">
        <v>5</v>
      </c>
      <c r="BD1178" s="169"/>
      <c r="BE1178" s="170">
        <v>1</v>
      </c>
      <c r="BF1178" s="171">
        <v>44057</v>
      </c>
      <c r="BG1178" s="167">
        <v>5</v>
      </c>
      <c r="BH1178" s="169"/>
    </row>
    <row r="1179" spans="1:60" s="172" customFormat="1" x14ac:dyDescent="0.25">
      <c r="A1179" s="164"/>
      <c r="B1179" s="165"/>
      <c r="C1179" s="144">
        <f t="shared" si="220"/>
        <v>7</v>
      </c>
      <c r="D1179" s="166">
        <f t="shared" si="221"/>
        <v>7</v>
      </c>
      <c r="E1179" s="167">
        <f t="shared" si="222"/>
        <v>455</v>
      </c>
      <c r="F1179" s="167">
        <v>5</v>
      </c>
      <c r="G1179" s="168">
        <v>44070</v>
      </c>
      <c r="H1179" s="169"/>
      <c r="I1179" s="170">
        <v>6</v>
      </c>
      <c r="J1179" s="171">
        <v>44069</v>
      </c>
      <c r="K1179" s="167">
        <v>35</v>
      </c>
      <c r="L1179" s="169"/>
      <c r="M1179" s="170">
        <v>8</v>
      </c>
      <c r="N1179" s="171">
        <v>44068</v>
      </c>
      <c r="O1179" s="167">
        <v>35</v>
      </c>
      <c r="P1179" s="169"/>
      <c r="Q1179" s="170">
        <v>8</v>
      </c>
      <c r="R1179" s="171">
        <v>44067</v>
      </c>
      <c r="S1179" s="167">
        <v>35</v>
      </c>
      <c r="T1179" s="169"/>
      <c r="U1179" s="170">
        <v>8</v>
      </c>
      <c r="V1179" s="171">
        <v>44066</v>
      </c>
      <c r="W1179" s="167">
        <v>35</v>
      </c>
      <c r="X1179" s="169"/>
      <c r="Y1179" s="170">
        <v>5</v>
      </c>
      <c r="Z1179" s="171">
        <v>44065</v>
      </c>
      <c r="AA1179" s="167">
        <v>35</v>
      </c>
      <c r="AB1179" s="169"/>
      <c r="AC1179" s="170">
        <v>3</v>
      </c>
      <c r="AD1179" s="171">
        <v>44064</v>
      </c>
      <c r="AE1179" s="167">
        <v>35</v>
      </c>
      <c r="AF1179" s="169"/>
      <c r="AG1179" s="170">
        <v>1</v>
      </c>
      <c r="AH1179" s="171">
        <v>44063</v>
      </c>
      <c r="AI1179" s="167">
        <v>35</v>
      </c>
      <c r="AJ1179" s="169"/>
      <c r="AK1179" s="170">
        <v>1</v>
      </c>
      <c r="AL1179" s="171">
        <v>44062</v>
      </c>
      <c r="AM1179" s="167">
        <v>35</v>
      </c>
      <c r="AN1179" s="169"/>
      <c r="AO1179" s="170">
        <v>1</v>
      </c>
      <c r="AP1179" s="171">
        <v>44061</v>
      </c>
      <c r="AQ1179" s="167">
        <v>35</v>
      </c>
      <c r="AR1179" s="169"/>
      <c r="AS1179" s="170">
        <v>1</v>
      </c>
      <c r="AT1179" s="171">
        <v>44060</v>
      </c>
      <c r="AU1179" s="167">
        <v>35</v>
      </c>
      <c r="AV1179" s="169"/>
      <c r="AW1179" s="170">
        <v>1</v>
      </c>
      <c r="AX1179" s="171">
        <v>44059</v>
      </c>
      <c r="AY1179" s="167">
        <v>35</v>
      </c>
      <c r="AZ1179" s="169"/>
      <c r="BA1179" s="170">
        <v>1</v>
      </c>
      <c r="BB1179" s="171">
        <v>44058</v>
      </c>
      <c r="BC1179" s="167">
        <v>35</v>
      </c>
      <c r="BD1179" s="169"/>
      <c r="BE1179" s="170">
        <v>1</v>
      </c>
      <c r="BF1179" s="171">
        <v>44057</v>
      </c>
      <c r="BG1179" s="167">
        <v>35</v>
      </c>
      <c r="BH1179" s="169"/>
    </row>
    <row r="1180" spans="1:60" s="172" customFormat="1" x14ac:dyDescent="0.25">
      <c r="A1180" s="164"/>
      <c r="B1180" s="165"/>
      <c r="C1180" s="144">
        <f t="shared" si="220"/>
        <v>1</v>
      </c>
      <c r="D1180" s="166">
        <f t="shared" si="221"/>
        <v>1</v>
      </c>
      <c r="E1180" s="167">
        <f t="shared" si="222"/>
        <v>30</v>
      </c>
      <c r="F1180" s="167">
        <v>5</v>
      </c>
      <c r="G1180" s="168">
        <v>44070</v>
      </c>
      <c r="H1180" s="169"/>
      <c r="I1180" s="170">
        <v>6</v>
      </c>
      <c r="J1180" s="171">
        <v>44069</v>
      </c>
      <c r="K1180" s="167">
        <v>5</v>
      </c>
      <c r="L1180" s="169"/>
      <c r="M1180" s="170">
        <v>8</v>
      </c>
      <c r="N1180" s="171">
        <v>44068</v>
      </c>
      <c r="O1180" s="167">
        <v>5</v>
      </c>
      <c r="P1180" s="169"/>
      <c r="Q1180" s="170">
        <v>8</v>
      </c>
      <c r="R1180" s="171">
        <v>44067</v>
      </c>
      <c r="S1180" s="167">
        <v>5</v>
      </c>
      <c r="T1180" s="169"/>
      <c r="U1180" s="170">
        <v>8</v>
      </c>
      <c r="V1180" s="171">
        <v>44066</v>
      </c>
      <c r="W1180" s="167">
        <v>5</v>
      </c>
      <c r="X1180" s="169"/>
      <c r="Y1180" s="170"/>
      <c r="Z1180" s="171"/>
      <c r="AA1180" s="167">
        <v>0</v>
      </c>
      <c r="AB1180" s="169"/>
      <c r="AC1180" s="170">
        <v>3</v>
      </c>
      <c r="AD1180" s="171">
        <v>44064</v>
      </c>
      <c r="AE1180" s="167">
        <v>5</v>
      </c>
      <c r="AF1180" s="169"/>
      <c r="AG1180" s="170">
        <v>1</v>
      </c>
      <c r="AH1180" s="171">
        <v>44063</v>
      </c>
      <c r="AI1180" s="167">
        <v>5</v>
      </c>
      <c r="AJ1180" s="169"/>
      <c r="AK1180" s="170"/>
      <c r="AL1180" s="171"/>
      <c r="AM1180" s="167"/>
      <c r="AN1180" s="169"/>
      <c r="AO1180" s="170"/>
      <c r="AP1180" s="171"/>
      <c r="AQ1180" s="167"/>
      <c r="AR1180" s="169"/>
      <c r="AS1180" s="170"/>
      <c r="AT1180" s="171"/>
      <c r="AU1180" s="167"/>
      <c r="AV1180" s="169"/>
      <c r="AW1180" s="170"/>
      <c r="AX1180" s="171"/>
      <c r="AY1180" s="167"/>
      <c r="AZ1180" s="169"/>
      <c r="BA1180" s="170"/>
      <c r="BB1180" s="171"/>
      <c r="BC1180" s="167"/>
      <c r="BD1180" s="169"/>
      <c r="BE1180" s="170"/>
      <c r="BF1180" s="171"/>
      <c r="BG1180" s="167"/>
      <c r="BH1180" s="169"/>
    </row>
    <row r="1181" spans="1:60" s="172" customFormat="1" x14ac:dyDescent="0.25">
      <c r="A1181" s="164">
        <v>44070</v>
      </c>
      <c r="B1181" s="165">
        <v>0.45833333333333331</v>
      </c>
      <c r="C1181" s="144">
        <f t="shared" si="220"/>
        <v>2</v>
      </c>
      <c r="D1181" s="166">
        <f t="shared" si="221"/>
        <v>2</v>
      </c>
      <c r="E1181" s="167">
        <f t="shared" si="222"/>
        <v>130</v>
      </c>
      <c r="F1181" s="167">
        <v>5</v>
      </c>
      <c r="G1181" s="168">
        <v>44070</v>
      </c>
      <c r="H1181" s="169"/>
      <c r="I1181" s="170">
        <v>6</v>
      </c>
      <c r="J1181" s="171">
        <v>44069</v>
      </c>
      <c r="K1181" s="167">
        <v>10</v>
      </c>
      <c r="L1181" s="169"/>
      <c r="M1181" s="170">
        <v>8</v>
      </c>
      <c r="N1181" s="171">
        <v>44068</v>
      </c>
      <c r="O1181" s="167">
        <v>10</v>
      </c>
      <c r="P1181" s="169"/>
      <c r="Q1181" s="170">
        <v>8</v>
      </c>
      <c r="R1181" s="171">
        <v>44067</v>
      </c>
      <c r="S1181" s="167">
        <v>10</v>
      </c>
      <c r="T1181" s="169"/>
      <c r="U1181" s="170">
        <v>8</v>
      </c>
      <c r="V1181" s="171">
        <v>44066</v>
      </c>
      <c r="W1181" s="167">
        <v>10</v>
      </c>
      <c r="X1181" s="169"/>
      <c r="Y1181" s="170">
        <v>5</v>
      </c>
      <c r="Z1181" s="171">
        <v>44065</v>
      </c>
      <c r="AA1181" s="167">
        <v>10</v>
      </c>
      <c r="AB1181" s="169"/>
      <c r="AC1181" s="170">
        <v>3</v>
      </c>
      <c r="AD1181" s="171">
        <v>44064</v>
      </c>
      <c r="AE1181" s="167">
        <v>10</v>
      </c>
      <c r="AF1181" s="169"/>
      <c r="AG1181" s="170">
        <v>1</v>
      </c>
      <c r="AH1181" s="171">
        <v>44063</v>
      </c>
      <c r="AI1181" s="167">
        <v>10</v>
      </c>
      <c r="AJ1181" s="169"/>
      <c r="AK1181" s="170">
        <v>1</v>
      </c>
      <c r="AL1181" s="171">
        <v>44062</v>
      </c>
      <c r="AM1181" s="167">
        <v>10</v>
      </c>
      <c r="AN1181" s="169"/>
      <c r="AO1181" s="170">
        <v>1</v>
      </c>
      <c r="AP1181" s="171">
        <v>44061</v>
      </c>
      <c r="AQ1181" s="167">
        <v>10</v>
      </c>
      <c r="AR1181" s="169"/>
      <c r="AS1181" s="170">
        <v>1</v>
      </c>
      <c r="AT1181" s="171">
        <v>44060</v>
      </c>
      <c r="AU1181" s="167">
        <v>10</v>
      </c>
      <c r="AV1181" s="169"/>
      <c r="AW1181" s="170">
        <v>1</v>
      </c>
      <c r="AX1181" s="171">
        <v>44059</v>
      </c>
      <c r="AY1181" s="167">
        <v>10</v>
      </c>
      <c r="AZ1181" s="169"/>
      <c r="BA1181" s="170">
        <v>1</v>
      </c>
      <c r="BB1181" s="171">
        <v>44058</v>
      </c>
      <c r="BC1181" s="167">
        <v>10</v>
      </c>
      <c r="BD1181" s="169"/>
      <c r="BE1181" s="170">
        <v>1</v>
      </c>
      <c r="BF1181" s="171">
        <v>44057</v>
      </c>
      <c r="BG1181" s="167">
        <v>10</v>
      </c>
      <c r="BH1181" s="169"/>
    </row>
    <row r="1182" spans="1:60" s="172" customFormat="1" x14ac:dyDescent="0.25">
      <c r="A1182" s="164"/>
      <c r="B1182" s="165"/>
      <c r="C1182" s="144">
        <f t="shared" si="220"/>
        <v>1</v>
      </c>
      <c r="D1182" s="166">
        <f t="shared" si="221"/>
        <v>1</v>
      </c>
      <c r="E1182" s="167">
        <f t="shared" si="222"/>
        <v>35</v>
      </c>
      <c r="F1182" s="167">
        <v>5</v>
      </c>
      <c r="G1182" s="168">
        <v>44070</v>
      </c>
      <c r="H1182" s="169"/>
      <c r="I1182" s="170">
        <v>6</v>
      </c>
      <c r="J1182" s="171">
        <v>44069</v>
      </c>
      <c r="K1182" s="167">
        <v>5</v>
      </c>
      <c r="L1182" s="169"/>
      <c r="M1182" s="170">
        <v>8</v>
      </c>
      <c r="N1182" s="171">
        <v>44068</v>
      </c>
      <c r="O1182" s="167">
        <v>5</v>
      </c>
      <c r="P1182" s="169"/>
      <c r="Q1182" s="170">
        <v>8</v>
      </c>
      <c r="R1182" s="171">
        <v>44067</v>
      </c>
      <c r="S1182" s="167">
        <v>5</v>
      </c>
      <c r="T1182" s="169"/>
      <c r="U1182" s="170">
        <v>8</v>
      </c>
      <c r="V1182" s="171">
        <v>44066</v>
      </c>
      <c r="W1182" s="167">
        <v>5</v>
      </c>
      <c r="X1182" s="169"/>
      <c r="Y1182" s="170">
        <v>5</v>
      </c>
      <c r="Z1182" s="171">
        <v>44065</v>
      </c>
      <c r="AA1182" s="167">
        <v>5</v>
      </c>
      <c r="AB1182" s="169"/>
      <c r="AC1182" s="170">
        <v>3</v>
      </c>
      <c r="AD1182" s="171">
        <v>44064</v>
      </c>
      <c r="AE1182" s="167">
        <v>5</v>
      </c>
      <c r="AF1182" s="169"/>
      <c r="AG1182" s="170"/>
      <c r="AH1182" s="171"/>
      <c r="AI1182" s="167">
        <v>0</v>
      </c>
      <c r="AJ1182" s="169"/>
      <c r="AK1182" s="170">
        <v>1</v>
      </c>
      <c r="AL1182" s="171">
        <v>44062</v>
      </c>
      <c r="AM1182" s="167">
        <v>5</v>
      </c>
      <c r="AN1182" s="169"/>
      <c r="AO1182" s="170"/>
      <c r="AP1182" s="171"/>
      <c r="AQ1182" s="167"/>
      <c r="AR1182" s="169"/>
      <c r="AS1182" s="170"/>
      <c r="AT1182" s="171"/>
      <c r="AU1182" s="167"/>
      <c r="AV1182" s="169"/>
      <c r="AW1182" s="170"/>
      <c r="AX1182" s="171"/>
      <c r="AY1182" s="167"/>
      <c r="AZ1182" s="169"/>
      <c r="BA1182" s="170"/>
      <c r="BB1182" s="171"/>
      <c r="BC1182" s="167"/>
      <c r="BD1182" s="169"/>
      <c r="BE1182" s="170"/>
      <c r="BF1182" s="171"/>
      <c r="BG1182" s="167"/>
      <c r="BH1182" s="169"/>
    </row>
    <row r="1183" spans="1:60" s="172" customFormat="1" x14ac:dyDescent="0.25">
      <c r="A1183" s="164"/>
      <c r="B1183" s="165"/>
      <c r="C1183" s="144">
        <f t="shared" si="220"/>
        <v>1</v>
      </c>
      <c r="D1183" s="166">
        <f t="shared" si="221"/>
        <v>1</v>
      </c>
      <c r="E1183" s="167">
        <f t="shared" si="222"/>
        <v>25</v>
      </c>
      <c r="F1183" s="167">
        <v>5</v>
      </c>
      <c r="G1183" s="168">
        <v>44070</v>
      </c>
      <c r="H1183" s="169"/>
      <c r="I1183" s="170">
        <v>6</v>
      </c>
      <c r="J1183" s="171">
        <v>44069</v>
      </c>
      <c r="K1183" s="167">
        <v>5</v>
      </c>
      <c r="L1183" s="169"/>
      <c r="M1183" s="170">
        <v>8</v>
      </c>
      <c r="N1183" s="171">
        <v>44068</v>
      </c>
      <c r="O1183" s="167">
        <v>5</v>
      </c>
      <c r="P1183" s="169"/>
      <c r="Q1183" s="170">
        <v>8</v>
      </c>
      <c r="R1183" s="171">
        <v>44067</v>
      </c>
      <c r="S1183" s="167">
        <v>5</v>
      </c>
      <c r="T1183" s="169"/>
      <c r="U1183" s="170">
        <v>8</v>
      </c>
      <c r="V1183" s="171">
        <v>44066</v>
      </c>
      <c r="W1183" s="167">
        <v>5</v>
      </c>
      <c r="X1183" s="169"/>
      <c r="Y1183" s="170">
        <v>5</v>
      </c>
      <c r="Z1183" s="171">
        <v>44065</v>
      </c>
      <c r="AA1183" s="167">
        <v>5</v>
      </c>
      <c r="AB1183" s="169"/>
      <c r="AC1183" s="170"/>
      <c r="AD1183" s="171"/>
      <c r="AE1183" s="167"/>
      <c r="AF1183" s="169"/>
      <c r="AG1183" s="170"/>
      <c r="AH1183" s="171"/>
      <c r="AI1183" s="167"/>
      <c r="AJ1183" s="169"/>
      <c r="AK1183" s="170"/>
      <c r="AL1183" s="171"/>
      <c r="AM1183" s="167"/>
      <c r="AN1183" s="169"/>
      <c r="AO1183" s="170"/>
      <c r="AP1183" s="171"/>
      <c r="AQ1183" s="167"/>
      <c r="AR1183" s="169"/>
      <c r="AS1183" s="170"/>
      <c r="AT1183" s="171"/>
      <c r="AU1183" s="167"/>
      <c r="AV1183" s="169"/>
      <c r="AW1183" s="170"/>
      <c r="AX1183" s="171"/>
      <c r="AY1183" s="167"/>
      <c r="AZ1183" s="169"/>
      <c r="BA1183" s="170"/>
      <c r="BB1183" s="171"/>
      <c r="BC1183" s="167"/>
      <c r="BD1183" s="169"/>
      <c r="BE1183" s="170"/>
      <c r="BF1183" s="171"/>
      <c r="BG1183" s="167"/>
      <c r="BH1183" s="169"/>
    </row>
    <row r="1184" spans="1:60" s="172" customFormat="1" x14ac:dyDescent="0.25">
      <c r="A1184" s="164">
        <v>44070</v>
      </c>
      <c r="B1184" s="165">
        <v>0.5</v>
      </c>
      <c r="C1184" s="144">
        <f t="shared" ref="C1184:C1196" si="223">ABS(MAX(K1184,O1184,S1184,W1184,AA1184,AE1184,AI1184,AM1184,AQ1184,AU1184,AY1184,BC1184,BG1184)/F1184)</f>
        <v>3</v>
      </c>
      <c r="D1184" s="166">
        <f t="shared" ref="D1184:D1196" si="224">C1184</f>
        <v>3</v>
      </c>
      <c r="E1184" s="167">
        <f t="shared" ref="E1184:E1196" si="225">SUM(K1184,O1184,S1184,W1184,AA1184,AE1184,AI1184,AM1184,AQ1184,AU1184,AY1184,BC1184,BG1184)</f>
        <v>195</v>
      </c>
      <c r="F1184" s="167">
        <v>5</v>
      </c>
      <c r="G1184" s="168">
        <v>44070</v>
      </c>
      <c r="H1184" s="169"/>
      <c r="I1184" s="170">
        <v>6</v>
      </c>
      <c r="J1184" s="171">
        <v>44069</v>
      </c>
      <c r="K1184" s="167">
        <v>15</v>
      </c>
      <c r="L1184" s="169"/>
      <c r="M1184" s="170">
        <v>8</v>
      </c>
      <c r="N1184" s="171">
        <v>44068</v>
      </c>
      <c r="O1184" s="167">
        <v>15</v>
      </c>
      <c r="P1184" s="169"/>
      <c r="Q1184" s="170">
        <v>8</v>
      </c>
      <c r="R1184" s="171">
        <v>44067</v>
      </c>
      <c r="S1184" s="167">
        <v>15</v>
      </c>
      <c r="T1184" s="169"/>
      <c r="U1184" s="170">
        <v>8</v>
      </c>
      <c r="V1184" s="171">
        <v>44066</v>
      </c>
      <c r="W1184" s="167">
        <v>15</v>
      </c>
      <c r="X1184" s="169"/>
      <c r="Y1184" s="170">
        <v>5</v>
      </c>
      <c r="Z1184" s="171">
        <v>44065</v>
      </c>
      <c r="AA1184" s="167">
        <v>15</v>
      </c>
      <c r="AB1184" s="169"/>
      <c r="AC1184" s="170">
        <v>3</v>
      </c>
      <c r="AD1184" s="171">
        <v>44064</v>
      </c>
      <c r="AE1184" s="167">
        <v>15</v>
      </c>
      <c r="AF1184" s="169"/>
      <c r="AG1184" s="170">
        <v>1</v>
      </c>
      <c r="AH1184" s="171">
        <v>44063</v>
      </c>
      <c r="AI1184" s="167">
        <v>15</v>
      </c>
      <c r="AJ1184" s="169"/>
      <c r="AK1184" s="170">
        <v>1</v>
      </c>
      <c r="AL1184" s="171">
        <v>44062</v>
      </c>
      <c r="AM1184" s="167">
        <v>15</v>
      </c>
      <c r="AN1184" s="169"/>
      <c r="AO1184" s="170">
        <v>1</v>
      </c>
      <c r="AP1184" s="171">
        <v>44061</v>
      </c>
      <c r="AQ1184" s="167">
        <v>15</v>
      </c>
      <c r="AR1184" s="169"/>
      <c r="AS1184" s="170">
        <v>1</v>
      </c>
      <c r="AT1184" s="171">
        <v>44060</v>
      </c>
      <c r="AU1184" s="167">
        <v>15</v>
      </c>
      <c r="AV1184" s="169"/>
      <c r="AW1184" s="170">
        <v>1</v>
      </c>
      <c r="AX1184" s="171">
        <v>44059</v>
      </c>
      <c r="AY1184" s="167">
        <v>15</v>
      </c>
      <c r="AZ1184" s="169"/>
      <c r="BA1184" s="170">
        <v>1</v>
      </c>
      <c r="BB1184" s="171">
        <v>44058</v>
      </c>
      <c r="BC1184" s="167">
        <v>15</v>
      </c>
      <c r="BD1184" s="169"/>
      <c r="BE1184" s="170">
        <v>1</v>
      </c>
      <c r="BF1184" s="171">
        <v>44057</v>
      </c>
      <c r="BG1184" s="167">
        <v>15</v>
      </c>
      <c r="BH1184" s="169"/>
    </row>
    <row r="1185" spans="1:60" s="172" customFormat="1" x14ac:dyDescent="0.25">
      <c r="A1185" s="164"/>
      <c r="B1185" s="165"/>
      <c r="C1185" s="144">
        <f t="shared" si="223"/>
        <v>1</v>
      </c>
      <c r="D1185" s="166">
        <f t="shared" si="224"/>
        <v>1</v>
      </c>
      <c r="E1185" s="167">
        <f t="shared" si="225"/>
        <v>35</v>
      </c>
      <c r="F1185" s="167">
        <v>5</v>
      </c>
      <c r="G1185" s="168">
        <v>44070</v>
      </c>
      <c r="H1185" s="169"/>
      <c r="I1185" s="170">
        <v>6</v>
      </c>
      <c r="J1185" s="171">
        <v>44069</v>
      </c>
      <c r="K1185" s="167">
        <v>5</v>
      </c>
      <c r="L1185" s="169"/>
      <c r="M1185" s="170">
        <v>8</v>
      </c>
      <c r="N1185" s="171">
        <v>44068</v>
      </c>
      <c r="O1185" s="167">
        <v>5</v>
      </c>
      <c r="P1185" s="169"/>
      <c r="Q1185" s="170">
        <v>8</v>
      </c>
      <c r="R1185" s="171">
        <v>44067</v>
      </c>
      <c r="S1185" s="167">
        <v>5</v>
      </c>
      <c r="T1185" s="169"/>
      <c r="U1185" s="170">
        <v>8</v>
      </c>
      <c r="V1185" s="171">
        <v>44066</v>
      </c>
      <c r="W1185" s="167">
        <v>5</v>
      </c>
      <c r="X1185" s="169"/>
      <c r="Y1185" s="170"/>
      <c r="Z1185" s="171"/>
      <c r="AA1185" s="167">
        <v>0</v>
      </c>
      <c r="AB1185" s="169"/>
      <c r="AC1185" s="170"/>
      <c r="AD1185" s="171"/>
      <c r="AE1185" s="167">
        <v>0</v>
      </c>
      <c r="AF1185" s="169"/>
      <c r="AG1185" s="170"/>
      <c r="AH1185" s="171"/>
      <c r="AI1185" s="167">
        <v>0</v>
      </c>
      <c r="AJ1185" s="169"/>
      <c r="AK1185" s="170">
        <v>1</v>
      </c>
      <c r="AL1185" s="171">
        <v>44062</v>
      </c>
      <c r="AM1185" s="167">
        <v>5</v>
      </c>
      <c r="AN1185" s="169"/>
      <c r="AO1185" s="170">
        <v>1</v>
      </c>
      <c r="AP1185" s="171">
        <v>44061</v>
      </c>
      <c r="AQ1185" s="167">
        <v>5</v>
      </c>
      <c r="AR1185" s="169"/>
      <c r="AS1185" s="170">
        <v>1</v>
      </c>
      <c r="AT1185" s="171">
        <v>44060</v>
      </c>
      <c r="AU1185" s="167">
        <v>5</v>
      </c>
      <c r="AV1185" s="169"/>
      <c r="AW1185" s="170"/>
      <c r="AX1185" s="171"/>
      <c r="AY1185" s="167"/>
      <c r="AZ1185" s="169"/>
      <c r="BA1185" s="170"/>
      <c r="BB1185" s="171"/>
      <c r="BC1185" s="167"/>
      <c r="BD1185" s="169"/>
      <c r="BE1185" s="170"/>
      <c r="BF1185" s="171"/>
      <c r="BG1185" s="167"/>
      <c r="BH1185" s="169"/>
    </row>
    <row r="1186" spans="1:60" s="172" customFormat="1" x14ac:dyDescent="0.25">
      <c r="A1186" s="164"/>
      <c r="B1186" s="165"/>
      <c r="C1186" s="144">
        <f t="shared" si="223"/>
        <v>2</v>
      </c>
      <c r="D1186" s="166">
        <f t="shared" si="224"/>
        <v>2</v>
      </c>
      <c r="E1186" s="167">
        <f t="shared" si="225"/>
        <v>10</v>
      </c>
      <c r="F1186" s="167">
        <v>5</v>
      </c>
      <c r="G1186" s="168">
        <v>44070</v>
      </c>
      <c r="H1186" s="169"/>
      <c r="I1186" s="170">
        <v>6</v>
      </c>
      <c r="J1186" s="171">
        <v>44069</v>
      </c>
      <c r="K1186" s="167">
        <v>10</v>
      </c>
      <c r="L1186" s="169"/>
      <c r="M1186" s="170"/>
      <c r="N1186" s="171"/>
      <c r="O1186" s="167"/>
      <c r="P1186" s="169"/>
      <c r="Q1186" s="170"/>
      <c r="R1186" s="171"/>
      <c r="S1186" s="167"/>
      <c r="T1186" s="169"/>
      <c r="U1186" s="170"/>
      <c r="V1186" s="171"/>
      <c r="W1186" s="167"/>
      <c r="X1186" s="169"/>
      <c r="Y1186" s="170"/>
      <c r="Z1186" s="171"/>
      <c r="AA1186" s="167"/>
      <c r="AB1186" s="169"/>
      <c r="AC1186" s="170"/>
      <c r="AD1186" s="171"/>
      <c r="AE1186" s="167"/>
      <c r="AF1186" s="169"/>
      <c r="AG1186" s="170"/>
      <c r="AH1186" s="171"/>
      <c r="AI1186" s="167"/>
      <c r="AJ1186" s="169"/>
      <c r="AK1186" s="170"/>
      <c r="AL1186" s="171"/>
      <c r="AM1186" s="167"/>
      <c r="AN1186" s="169"/>
      <c r="AO1186" s="170"/>
      <c r="AP1186" s="171"/>
      <c r="AQ1186" s="167"/>
      <c r="AR1186" s="169"/>
      <c r="AS1186" s="170"/>
      <c r="AT1186" s="171"/>
      <c r="AU1186" s="167"/>
      <c r="AV1186" s="169"/>
      <c r="AW1186" s="170"/>
      <c r="AX1186" s="171"/>
      <c r="AY1186" s="167"/>
      <c r="AZ1186" s="169"/>
      <c r="BA1186" s="170"/>
      <c r="BB1186" s="171"/>
      <c r="BC1186" s="167"/>
      <c r="BD1186" s="169"/>
      <c r="BE1186" s="170"/>
      <c r="BF1186" s="171"/>
      <c r="BG1186" s="167"/>
      <c r="BH1186" s="169"/>
    </row>
    <row r="1187" spans="1:60" s="172" customFormat="1" x14ac:dyDescent="0.25">
      <c r="A1187" s="164">
        <v>44070</v>
      </c>
      <c r="B1187" s="165">
        <v>0.54166666666666663</v>
      </c>
      <c r="C1187" s="144">
        <f t="shared" si="223"/>
        <v>6</v>
      </c>
      <c r="D1187" s="166">
        <f t="shared" si="224"/>
        <v>6</v>
      </c>
      <c r="E1187" s="167">
        <f t="shared" si="225"/>
        <v>390</v>
      </c>
      <c r="F1187" s="167">
        <v>5</v>
      </c>
      <c r="G1187" s="168">
        <v>44070</v>
      </c>
      <c r="H1187" s="169"/>
      <c r="I1187" s="170">
        <v>6</v>
      </c>
      <c r="J1187" s="171">
        <v>44069</v>
      </c>
      <c r="K1187" s="167">
        <v>30</v>
      </c>
      <c r="L1187" s="169"/>
      <c r="M1187" s="170">
        <v>8</v>
      </c>
      <c r="N1187" s="171">
        <v>44068</v>
      </c>
      <c r="O1187" s="167">
        <v>30</v>
      </c>
      <c r="P1187" s="169"/>
      <c r="Q1187" s="170">
        <v>8</v>
      </c>
      <c r="R1187" s="171">
        <v>44067</v>
      </c>
      <c r="S1187" s="167">
        <v>30</v>
      </c>
      <c r="T1187" s="169"/>
      <c r="U1187" s="170">
        <v>8</v>
      </c>
      <c r="V1187" s="171">
        <v>44066</v>
      </c>
      <c r="W1187" s="167">
        <v>30</v>
      </c>
      <c r="X1187" s="169"/>
      <c r="Y1187" s="170">
        <v>5</v>
      </c>
      <c r="Z1187" s="171">
        <v>44065</v>
      </c>
      <c r="AA1187" s="167">
        <v>30</v>
      </c>
      <c r="AB1187" s="169"/>
      <c r="AC1187" s="170">
        <v>3</v>
      </c>
      <c r="AD1187" s="171">
        <v>44064</v>
      </c>
      <c r="AE1187" s="167">
        <v>30</v>
      </c>
      <c r="AF1187" s="169"/>
      <c r="AG1187" s="170">
        <v>1</v>
      </c>
      <c r="AH1187" s="171">
        <v>44063</v>
      </c>
      <c r="AI1187" s="167">
        <v>30</v>
      </c>
      <c r="AJ1187" s="169"/>
      <c r="AK1187" s="170">
        <v>1</v>
      </c>
      <c r="AL1187" s="171">
        <v>44062</v>
      </c>
      <c r="AM1187" s="167">
        <v>30</v>
      </c>
      <c r="AN1187" s="169"/>
      <c r="AO1187" s="170">
        <v>1</v>
      </c>
      <c r="AP1187" s="171">
        <v>44061</v>
      </c>
      <c r="AQ1187" s="167">
        <v>30</v>
      </c>
      <c r="AR1187" s="169"/>
      <c r="AS1187" s="170">
        <v>1</v>
      </c>
      <c r="AT1187" s="171">
        <v>44060</v>
      </c>
      <c r="AU1187" s="167">
        <v>30</v>
      </c>
      <c r="AV1187" s="169"/>
      <c r="AW1187" s="170">
        <v>1</v>
      </c>
      <c r="AX1187" s="171">
        <v>44059</v>
      </c>
      <c r="AY1187" s="167">
        <v>30</v>
      </c>
      <c r="AZ1187" s="169"/>
      <c r="BA1187" s="170">
        <v>1</v>
      </c>
      <c r="BB1187" s="171">
        <v>44058</v>
      </c>
      <c r="BC1187" s="167">
        <v>30</v>
      </c>
      <c r="BD1187" s="169"/>
      <c r="BE1187" s="170">
        <v>1</v>
      </c>
      <c r="BF1187" s="171">
        <v>44057</v>
      </c>
      <c r="BG1187" s="167">
        <v>30</v>
      </c>
      <c r="BH1187" s="169"/>
    </row>
    <row r="1188" spans="1:60" s="172" customFormat="1" x14ac:dyDescent="0.25">
      <c r="A1188" s="164"/>
      <c r="B1188" s="165"/>
      <c r="C1188" s="144">
        <f t="shared" si="223"/>
        <v>1</v>
      </c>
      <c r="D1188" s="166">
        <f t="shared" si="224"/>
        <v>1</v>
      </c>
      <c r="E1188" s="167">
        <f t="shared" si="225"/>
        <v>5</v>
      </c>
      <c r="F1188" s="167">
        <v>5</v>
      </c>
      <c r="G1188" s="168">
        <v>44070</v>
      </c>
      <c r="H1188" s="169"/>
      <c r="I1188" s="170">
        <v>6</v>
      </c>
      <c r="J1188" s="171">
        <v>44069</v>
      </c>
      <c r="K1188" s="167">
        <v>5</v>
      </c>
      <c r="L1188" s="169"/>
      <c r="M1188" s="170"/>
      <c r="N1188" s="171"/>
      <c r="O1188" s="167"/>
      <c r="P1188" s="169"/>
      <c r="Q1188" s="170"/>
      <c r="R1188" s="171"/>
      <c r="S1188" s="167"/>
      <c r="T1188" s="169"/>
      <c r="U1188" s="170"/>
      <c r="V1188" s="171"/>
      <c r="W1188" s="167"/>
      <c r="X1188" s="169"/>
      <c r="Y1188" s="170"/>
      <c r="Z1188" s="171"/>
      <c r="AA1188" s="167"/>
      <c r="AB1188" s="169"/>
      <c r="AC1188" s="170"/>
      <c r="AD1188" s="171"/>
      <c r="AE1188" s="167"/>
      <c r="AF1188" s="169"/>
      <c r="AG1188" s="170"/>
      <c r="AH1188" s="171"/>
      <c r="AI1188" s="167"/>
      <c r="AJ1188" s="169"/>
      <c r="AK1188" s="170"/>
      <c r="AL1188" s="171"/>
      <c r="AM1188" s="167"/>
      <c r="AN1188" s="169"/>
      <c r="AO1188" s="170"/>
      <c r="AP1188" s="171"/>
      <c r="AQ1188" s="167"/>
      <c r="AR1188" s="169"/>
      <c r="AS1188" s="170"/>
      <c r="AT1188" s="171"/>
      <c r="AU1188" s="167"/>
      <c r="AV1188" s="169"/>
      <c r="AW1188" s="170"/>
      <c r="AX1188" s="171"/>
      <c r="AY1188" s="167"/>
      <c r="AZ1188" s="169"/>
      <c r="BA1188" s="170"/>
      <c r="BB1188" s="171"/>
      <c r="BC1188" s="167"/>
      <c r="BD1188" s="169"/>
      <c r="BE1188" s="170"/>
      <c r="BF1188" s="171"/>
      <c r="BG1188" s="167"/>
      <c r="BH1188" s="169"/>
    </row>
    <row r="1189" spans="1:60" s="172" customFormat="1" x14ac:dyDescent="0.25">
      <c r="A1189" s="164">
        <v>44070</v>
      </c>
      <c r="B1189" s="165">
        <v>0.58333333333333337</v>
      </c>
      <c r="C1189" s="144">
        <f t="shared" si="223"/>
        <v>10</v>
      </c>
      <c r="D1189" s="166">
        <f t="shared" si="224"/>
        <v>10</v>
      </c>
      <c r="E1189" s="167">
        <f t="shared" si="225"/>
        <v>650</v>
      </c>
      <c r="F1189" s="167">
        <v>5</v>
      </c>
      <c r="G1189" s="168">
        <v>44070</v>
      </c>
      <c r="H1189" s="169"/>
      <c r="I1189" s="170">
        <v>6</v>
      </c>
      <c r="J1189" s="171">
        <v>44069</v>
      </c>
      <c r="K1189" s="167">
        <v>50</v>
      </c>
      <c r="L1189" s="169"/>
      <c r="M1189" s="170">
        <v>8</v>
      </c>
      <c r="N1189" s="171">
        <v>44068</v>
      </c>
      <c r="O1189" s="167">
        <v>50</v>
      </c>
      <c r="P1189" s="169"/>
      <c r="Q1189" s="170">
        <v>8</v>
      </c>
      <c r="R1189" s="171">
        <v>44067</v>
      </c>
      <c r="S1189" s="167">
        <v>50</v>
      </c>
      <c r="T1189" s="169"/>
      <c r="U1189" s="170">
        <v>8</v>
      </c>
      <c r="V1189" s="171">
        <v>44066</v>
      </c>
      <c r="W1189" s="167">
        <v>50</v>
      </c>
      <c r="X1189" s="169"/>
      <c r="Y1189" s="170">
        <v>5</v>
      </c>
      <c r="Z1189" s="171">
        <v>44065</v>
      </c>
      <c r="AA1189" s="167">
        <v>50</v>
      </c>
      <c r="AB1189" s="169"/>
      <c r="AC1189" s="170">
        <v>3</v>
      </c>
      <c r="AD1189" s="171">
        <v>44064</v>
      </c>
      <c r="AE1189" s="167">
        <v>50</v>
      </c>
      <c r="AF1189" s="169"/>
      <c r="AG1189" s="170">
        <v>1</v>
      </c>
      <c r="AH1189" s="171">
        <v>44063</v>
      </c>
      <c r="AI1189" s="167">
        <v>50</v>
      </c>
      <c r="AJ1189" s="169"/>
      <c r="AK1189" s="170">
        <v>1</v>
      </c>
      <c r="AL1189" s="171">
        <v>44062</v>
      </c>
      <c r="AM1189" s="167">
        <v>50</v>
      </c>
      <c r="AN1189" s="169"/>
      <c r="AO1189" s="170">
        <v>1</v>
      </c>
      <c r="AP1189" s="171">
        <v>44061</v>
      </c>
      <c r="AQ1189" s="167">
        <v>50</v>
      </c>
      <c r="AR1189" s="169"/>
      <c r="AS1189" s="170">
        <v>1</v>
      </c>
      <c r="AT1189" s="171">
        <v>44060</v>
      </c>
      <c r="AU1189" s="167">
        <v>50</v>
      </c>
      <c r="AV1189" s="169"/>
      <c r="AW1189" s="170">
        <v>1</v>
      </c>
      <c r="AX1189" s="171">
        <v>44059</v>
      </c>
      <c r="AY1189" s="167">
        <v>50</v>
      </c>
      <c r="AZ1189" s="169"/>
      <c r="BA1189" s="170">
        <v>1</v>
      </c>
      <c r="BB1189" s="171">
        <v>44058</v>
      </c>
      <c r="BC1189" s="167">
        <v>50</v>
      </c>
      <c r="BD1189" s="169"/>
      <c r="BE1189" s="170">
        <v>1</v>
      </c>
      <c r="BF1189" s="171">
        <v>44057</v>
      </c>
      <c r="BG1189" s="167">
        <v>50</v>
      </c>
      <c r="BH1189" s="169"/>
    </row>
    <row r="1190" spans="1:60" s="172" customFormat="1" x14ac:dyDescent="0.25">
      <c r="A1190" s="164"/>
      <c r="B1190" s="165"/>
      <c r="C1190" s="144">
        <f t="shared" si="223"/>
        <v>1</v>
      </c>
      <c r="D1190" s="166">
        <f t="shared" si="224"/>
        <v>1</v>
      </c>
      <c r="E1190" s="167">
        <f t="shared" si="225"/>
        <v>50</v>
      </c>
      <c r="F1190" s="167">
        <v>5</v>
      </c>
      <c r="G1190" s="168">
        <v>44070</v>
      </c>
      <c r="H1190" s="169"/>
      <c r="I1190" s="170">
        <v>6</v>
      </c>
      <c r="J1190" s="171">
        <v>44069</v>
      </c>
      <c r="K1190" s="167">
        <v>5</v>
      </c>
      <c r="L1190" s="169"/>
      <c r="M1190" s="170">
        <v>8</v>
      </c>
      <c r="N1190" s="171">
        <v>44068</v>
      </c>
      <c r="O1190" s="167">
        <v>5</v>
      </c>
      <c r="P1190" s="169"/>
      <c r="Q1190" s="170">
        <v>8</v>
      </c>
      <c r="R1190" s="171">
        <v>44067</v>
      </c>
      <c r="S1190" s="167">
        <v>5</v>
      </c>
      <c r="T1190" s="169"/>
      <c r="U1190" s="170">
        <v>8</v>
      </c>
      <c r="V1190" s="171">
        <v>44066</v>
      </c>
      <c r="W1190" s="167">
        <v>5</v>
      </c>
      <c r="X1190" s="169"/>
      <c r="Y1190" s="170"/>
      <c r="Z1190" s="171"/>
      <c r="AA1190" s="167">
        <v>0</v>
      </c>
      <c r="AB1190" s="169"/>
      <c r="AC1190" s="170"/>
      <c r="AD1190" s="171"/>
      <c r="AE1190" s="167">
        <v>0</v>
      </c>
      <c r="AF1190" s="169"/>
      <c r="AG1190" s="170"/>
      <c r="AH1190" s="171"/>
      <c r="AI1190" s="167">
        <v>0</v>
      </c>
      <c r="AJ1190" s="169"/>
      <c r="AK1190" s="170">
        <v>1</v>
      </c>
      <c r="AL1190" s="171">
        <v>44062</v>
      </c>
      <c r="AM1190" s="167">
        <v>5</v>
      </c>
      <c r="AN1190" s="169"/>
      <c r="AO1190" s="170">
        <v>1</v>
      </c>
      <c r="AP1190" s="171">
        <v>44061</v>
      </c>
      <c r="AQ1190" s="167">
        <v>5</v>
      </c>
      <c r="AR1190" s="169"/>
      <c r="AS1190" s="170">
        <v>1</v>
      </c>
      <c r="AT1190" s="171">
        <v>44060</v>
      </c>
      <c r="AU1190" s="167">
        <v>5</v>
      </c>
      <c r="AV1190" s="169"/>
      <c r="AW1190" s="170">
        <v>1</v>
      </c>
      <c r="AX1190" s="171">
        <v>44059</v>
      </c>
      <c r="AY1190" s="167">
        <v>5</v>
      </c>
      <c r="AZ1190" s="169"/>
      <c r="BA1190" s="170">
        <v>1</v>
      </c>
      <c r="BB1190" s="171">
        <v>44058</v>
      </c>
      <c r="BC1190" s="167">
        <v>5</v>
      </c>
      <c r="BD1190" s="169"/>
      <c r="BE1190" s="170">
        <v>1</v>
      </c>
      <c r="BF1190" s="171">
        <v>44057</v>
      </c>
      <c r="BG1190" s="167">
        <v>5</v>
      </c>
      <c r="BH1190" s="169"/>
    </row>
    <row r="1191" spans="1:60" s="172" customFormat="1" x14ac:dyDescent="0.25">
      <c r="A1191" s="164"/>
      <c r="B1191" s="165"/>
      <c r="C1191" s="144">
        <f t="shared" si="223"/>
        <v>1</v>
      </c>
      <c r="D1191" s="166">
        <f t="shared" si="224"/>
        <v>1</v>
      </c>
      <c r="E1191" s="167">
        <f t="shared" si="225"/>
        <v>10</v>
      </c>
      <c r="F1191" s="167">
        <v>5</v>
      </c>
      <c r="G1191" s="168">
        <v>44070</v>
      </c>
      <c r="H1191" s="169"/>
      <c r="I1191" s="170">
        <v>6</v>
      </c>
      <c r="J1191" s="171">
        <v>44069</v>
      </c>
      <c r="K1191" s="167">
        <v>5</v>
      </c>
      <c r="L1191" s="169"/>
      <c r="M1191" s="170">
        <v>8</v>
      </c>
      <c r="N1191" s="171">
        <v>44068</v>
      </c>
      <c r="O1191" s="167">
        <v>5</v>
      </c>
      <c r="P1191" s="169"/>
      <c r="Q1191" s="170"/>
      <c r="R1191" s="171"/>
      <c r="S1191" s="167"/>
      <c r="T1191" s="169"/>
      <c r="U1191" s="170"/>
      <c r="V1191" s="171"/>
      <c r="W1191" s="167"/>
      <c r="X1191" s="169"/>
      <c r="Y1191" s="170"/>
      <c r="Z1191" s="171"/>
      <c r="AA1191" s="167"/>
      <c r="AB1191" s="169"/>
      <c r="AC1191" s="170"/>
      <c r="AD1191" s="171"/>
      <c r="AE1191" s="167"/>
      <c r="AF1191" s="169"/>
      <c r="AG1191" s="170"/>
      <c r="AH1191" s="171"/>
      <c r="AI1191" s="167"/>
      <c r="AJ1191" s="169"/>
      <c r="AK1191" s="170"/>
      <c r="AL1191" s="171"/>
      <c r="AM1191" s="167"/>
      <c r="AN1191" s="169"/>
      <c r="AO1191" s="170"/>
      <c r="AP1191" s="171"/>
      <c r="AQ1191" s="167"/>
      <c r="AR1191" s="169"/>
      <c r="AS1191" s="170"/>
      <c r="AT1191" s="171"/>
      <c r="AU1191" s="167"/>
      <c r="AV1191" s="169"/>
      <c r="AW1191" s="170"/>
      <c r="AX1191" s="171"/>
      <c r="AY1191" s="167"/>
      <c r="AZ1191" s="169"/>
      <c r="BA1191" s="170"/>
      <c r="BB1191" s="171"/>
      <c r="BC1191" s="167"/>
      <c r="BD1191" s="169"/>
      <c r="BE1191" s="170"/>
      <c r="BF1191" s="171"/>
      <c r="BG1191" s="167"/>
      <c r="BH1191" s="169"/>
    </row>
    <row r="1192" spans="1:60" s="172" customFormat="1" x14ac:dyDescent="0.25">
      <c r="A1192" s="164"/>
      <c r="B1192" s="165"/>
      <c r="C1192" s="144">
        <f t="shared" si="223"/>
        <v>1</v>
      </c>
      <c r="D1192" s="166">
        <f t="shared" si="224"/>
        <v>1</v>
      </c>
      <c r="E1192" s="167">
        <f t="shared" si="225"/>
        <v>5</v>
      </c>
      <c r="F1192" s="167">
        <v>5</v>
      </c>
      <c r="G1192" s="168">
        <v>44070</v>
      </c>
      <c r="H1192" s="169"/>
      <c r="I1192" s="170">
        <v>6</v>
      </c>
      <c r="J1192" s="171">
        <v>44069</v>
      </c>
      <c r="K1192" s="167">
        <v>5</v>
      </c>
      <c r="L1192" s="169"/>
      <c r="M1192" s="170"/>
      <c r="N1192" s="171"/>
      <c r="O1192" s="167"/>
      <c r="P1192" s="169"/>
      <c r="Q1192" s="170"/>
      <c r="R1192" s="171"/>
      <c r="S1192" s="167"/>
      <c r="T1192" s="169"/>
      <c r="U1192" s="170"/>
      <c r="V1192" s="171"/>
      <c r="W1192" s="167"/>
      <c r="X1192" s="169"/>
      <c r="Y1192" s="170"/>
      <c r="Z1192" s="171"/>
      <c r="AA1192" s="167"/>
      <c r="AB1192" s="169"/>
      <c r="AC1192" s="170"/>
      <c r="AD1192" s="171"/>
      <c r="AE1192" s="167"/>
      <c r="AF1192" s="169"/>
      <c r="AG1192" s="170"/>
      <c r="AH1192" s="171"/>
      <c r="AI1192" s="167"/>
      <c r="AJ1192" s="169"/>
      <c r="AK1192" s="170"/>
      <c r="AL1192" s="171"/>
      <c r="AM1192" s="167"/>
      <c r="AN1192" s="169"/>
      <c r="AO1192" s="170"/>
      <c r="AP1192" s="171"/>
      <c r="AQ1192" s="167"/>
      <c r="AR1192" s="169"/>
      <c r="AS1192" s="170"/>
      <c r="AT1192" s="171"/>
      <c r="AU1192" s="167"/>
      <c r="AV1192" s="169"/>
      <c r="AW1192" s="170"/>
      <c r="AX1192" s="171"/>
      <c r="AY1192" s="167"/>
      <c r="AZ1192" s="169"/>
      <c r="BA1192" s="170"/>
      <c r="BB1192" s="171"/>
      <c r="BC1192" s="167"/>
      <c r="BD1192" s="169"/>
      <c r="BE1192" s="170"/>
      <c r="BF1192" s="171"/>
      <c r="BG1192" s="167"/>
      <c r="BH1192" s="169"/>
    </row>
    <row r="1193" spans="1:60" s="172" customFormat="1" x14ac:dyDescent="0.25">
      <c r="A1193" s="164">
        <v>44070</v>
      </c>
      <c r="B1193" s="165">
        <v>0.625</v>
      </c>
      <c r="C1193" s="144">
        <f t="shared" si="223"/>
        <v>1</v>
      </c>
      <c r="D1193" s="166">
        <f t="shared" si="224"/>
        <v>1</v>
      </c>
      <c r="E1193" s="167">
        <f t="shared" si="225"/>
        <v>45</v>
      </c>
      <c r="F1193" s="167">
        <v>5</v>
      </c>
      <c r="G1193" s="168">
        <v>44070</v>
      </c>
      <c r="H1193" s="169"/>
      <c r="I1193" s="170"/>
      <c r="J1193" s="171"/>
      <c r="K1193" s="167">
        <v>0</v>
      </c>
      <c r="L1193" s="169"/>
      <c r="M1193" s="170"/>
      <c r="N1193" s="171"/>
      <c r="O1193" s="167">
        <v>0</v>
      </c>
      <c r="P1193" s="169"/>
      <c r="Q1193" s="170"/>
      <c r="R1193" s="171"/>
      <c r="S1193" s="167">
        <v>0</v>
      </c>
      <c r="T1193" s="169"/>
      <c r="U1193" s="170"/>
      <c r="V1193" s="171"/>
      <c r="W1193" s="167">
        <v>0</v>
      </c>
      <c r="X1193" s="169"/>
      <c r="Y1193" s="170">
        <v>5</v>
      </c>
      <c r="Z1193" s="171">
        <v>44065</v>
      </c>
      <c r="AA1193" s="167">
        <v>5</v>
      </c>
      <c r="AB1193" s="169"/>
      <c r="AC1193" s="170">
        <v>3</v>
      </c>
      <c r="AD1193" s="171">
        <v>44064</v>
      </c>
      <c r="AE1193" s="167">
        <v>5</v>
      </c>
      <c r="AF1193" s="169"/>
      <c r="AG1193" s="170">
        <v>1</v>
      </c>
      <c r="AH1193" s="171">
        <v>44063</v>
      </c>
      <c r="AI1193" s="167">
        <v>5</v>
      </c>
      <c r="AJ1193" s="169"/>
      <c r="AK1193" s="170">
        <v>1</v>
      </c>
      <c r="AL1193" s="171">
        <v>44062</v>
      </c>
      <c r="AM1193" s="167">
        <v>5</v>
      </c>
      <c r="AN1193" s="169"/>
      <c r="AO1193" s="170">
        <v>1</v>
      </c>
      <c r="AP1193" s="171">
        <v>44061</v>
      </c>
      <c r="AQ1193" s="167">
        <v>5</v>
      </c>
      <c r="AR1193" s="169"/>
      <c r="AS1193" s="170">
        <v>1</v>
      </c>
      <c r="AT1193" s="171">
        <v>44060</v>
      </c>
      <c r="AU1193" s="167">
        <v>5</v>
      </c>
      <c r="AV1193" s="169"/>
      <c r="AW1193" s="170">
        <v>1</v>
      </c>
      <c r="AX1193" s="171">
        <v>44059</v>
      </c>
      <c r="AY1193" s="167">
        <v>5</v>
      </c>
      <c r="AZ1193" s="169"/>
      <c r="BA1193" s="170">
        <v>1</v>
      </c>
      <c r="BB1193" s="171">
        <v>44058</v>
      </c>
      <c r="BC1193" s="167">
        <v>5</v>
      </c>
      <c r="BD1193" s="169"/>
      <c r="BE1193" s="170">
        <v>1</v>
      </c>
      <c r="BF1193" s="171">
        <v>44057</v>
      </c>
      <c r="BG1193" s="167">
        <v>5</v>
      </c>
      <c r="BH1193" s="169"/>
    </row>
    <row r="1194" spans="1:60" s="172" customFormat="1" x14ac:dyDescent="0.25">
      <c r="A1194" s="164"/>
      <c r="B1194" s="165"/>
      <c r="C1194" s="144">
        <f t="shared" si="223"/>
        <v>4</v>
      </c>
      <c r="D1194" s="166">
        <f t="shared" si="224"/>
        <v>4</v>
      </c>
      <c r="E1194" s="167">
        <f t="shared" si="225"/>
        <v>260</v>
      </c>
      <c r="F1194" s="167">
        <v>5</v>
      </c>
      <c r="G1194" s="168">
        <v>44070</v>
      </c>
      <c r="H1194" s="169"/>
      <c r="I1194" s="170">
        <v>6</v>
      </c>
      <c r="J1194" s="171">
        <v>44069</v>
      </c>
      <c r="K1194" s="167">
        <v>20</v>
      </c>
      <c r="L1194" s="169"/>
      <c r="M1194" s="170">
        <v>8</v>
      </c>
      <c r="N1194" s="171">
        <v>44068</v>
      </c>
      <c r="O1194" s="167">
        <v>20</v>
      </c>
      <c r="P1194" s="169"/>
      <c r="Q1194" s="170">
        <v>8</v>
      </c>
      <c r="R1194" s="171">
        <v>44067</v>
      </c>
      <c r="S1194" s="167">
        <v>20</v>
      </c>
      <c r="T1194" s="169"/>
      <c r="U1194" s="170">
        <v>8</v>
      </c>
      <c r="V1194" s="171">
        <v>44066</v>
      </c>
      <c r="W1194" s="167">
        <v>20</v>
      </c>
      <c r="X1194" s="169"/>
      <c r="Y1194" s="170">
        <v>5</v>
      </c>
      <c r="Z1194" s="171">
        <v>44065</v>
      </c>
      <c r="AA1194" s="167">
        <v>20</v>
      </c>
      <c r="AB1194" s="169"/>
      <c r="AC1194" s="170">
        <v>3</v>
      </c>
      <c r="AD1194" s="171">
        <v>44064</v>
      </c>
      <c r="AE1194" s="167">
        <v>20</v>
      </c>
      <c r="AF1194" s="169"/>
      <c r="AG1194" s="170">
        <v>1</v>
      </c>
      <c r="AH1194" s="171">
        <v>44063</v>
      </c>
      <c r="AI1194" s="167">
        <v>20</v>
      </c>
      <c r="AJ1194" s="169"/>
      <c r="AK1194" s="170">
        <v>1</v>
      </c>
      <c r="AL1194" s="171">
        <v>44062</v>
      </c>
      <c r="AM1194" s="167">
        <v>20</v>
      </c>
      <c r="AN1194" s="169"/>
      <c r="AO1194" s="170">
        <v>1</v>
      </c>
      <c r="AP1194" s="171">
        <v>44061</v>
      </c>
      <c r="AQ1194" s="167">
        <v>20</v>
      </c>
      <c r="AR1194" s="169"/>
      <c r="AS1194" s="170">
        <v>1</v>
      </c>
      <c r="AT1194" s="171">
        <v>44060</v>
      </c>
      <c r="AU1194" s="167">
        <v>20</v>
      </c>
      <c r="AV1194" s="169"/>
      <c r="AW1194" s="170">
        <v>1</v>
      </c>
      <c r="AX1194" s="171">
        <v>44059</v>
      </c>
      <c r="AY1194" s="167">
        <v>20</v>
      </c>
      <c r="AZ1194" s="169"/>
      <c r="BA1194" s="170">
        <v>1</v>
      </c>
      <c r="BB1194" s="171">
        <v>44058</v>
      </c>
      <c r="BC1194" s="167">
        <v>20</v>
      </c>
      <c r="BD1194" s="169"/>
      <c r="BE1194" s="170">
        <v>1</v>
      </c>
      <c r="BF1194" s="171">
        <v>44057</v>
      </c>
      <c r="BG1194" s="167">
        <v>20</v>
      </c>
      <c r="BH1194" s="169"/>
    </row>
    <row r="1195" spans="1:60" s="172" customFormat="1" x14ac:dyDescent="0.25">
      <c r="A1195" s="164">
        <v>44070</v>
      </c>
      <c r="B1195" s="165">
        <v>0.66666666666666663</v>
      </c>
      <c r="C1195" s="144">
        <f t="shared" si="223"/>
        <v>7</v>
      </c>
      <c r="D1195" s="166">
        <f t="shared" si="224"/>
        <v>7</v>
      </c>
      <c r="E1195" s="167">
        <f t="shared" si="225"/>
        <v>455</v>
      </c>
      <c r="F1195" s="167">
        <v>5</v>
      </c>
      <c r="G1195" s="168">
        <v>44070</v>
      </c>
      <c r="H1195" s="169"/>
      <c r="I1195" s="170">
        <v>6</v>
      </c>
      <c r="J1195" s="171">
        <v>44069</v>
      </c>
      <c r="K1195" s="167">
        <v>35</v>
      </c>
      <c r="L1195" s="169"/>
      <c r="M1195" s="170">
        <v>8</v>
      </c>
      <c r="N1195" s="171">
        <v>44068</v>
      </c>
      <c r="O1195" s="167">
        <v>35</v>
      </c>
      <c r="P1195" s="169"/>
      <c r="Q1195" s="170">
        <v>8</v>
      </c>
      <c r="R1195" s="171">
        <v>44067</v>
      </c>
      <c r="S1195" s="167">
        <v>35</v>
      </c>
      <c r="T1195" s="169"/>
      <c r="U1195" s="170">
        <v>8</v>
      </c>
      <c r="V1195" s="171">
        <v>44066</v>
      </c>
      <c r="W1195" s="167">
        <v>35</v>
      </c>
      <c r="X1195" s="169"/>
      <c r="Y1195" s="170">
        <v>5</v>
      </c>
      <c r="Z1195" s="171">
        <v>44065</v>
      </c>
      <c r="AA1195" s="167">
        <v>35</v>
      </c>
      <c r="AB1195" s="169"/>
      <c r="AC1195" s="170">
        <v>3</v>
      </c>
      <c r="AD1195" s="171">
        <v>44064</v>
      </c>
      <c r="AE1195" s="167">
        <v>35</v>
      </c>
      <c r="AF1195" s="169"/>
      <c r="AG1195" s="170">
        <v>1</v>
      </c>
      <c r="AH1195" s="171">
        <v>44063</v>
      </c>
      <c r="AI1195" s="167">
        <v>35</v>
      </c>
      <c r="AJ1195" s="169"/>
      <c r="AK1195" s="170">
        <v>1</v>
      </c>
      <c r="AL1195" s="171">
        <v>44062</v>
      </c>
      <c r="AM1195" s="167">
        <v>35</v>
      </c>
      <c r="AN1195" s="169"/>
      <c r="AO1195" s="170">
        <v>1</v>
      </c>
      <c r="AP1195" s="171">
        <v>44061</v>
      </c>
      <c r="AQ1195" s="167">
        <v>35</v>
      </c>
      <c r="AR1195" s="169"/>
      <c r="AS1195" s="170">
        <v>1</v>
      </c>
      <c r="AT1195" s="171">
        <v>44060</v>
      </c>
      <c r="AU1195" s="167">
        <v>35</v>
      </c>
      <c r="AV1195" s="169"/>
      <c r="AW1195" s="170">
        <v>1</v>
      </c>
      <c r="AX1195" s="171">
        <v>44059</v>
      </c>
      <c r="AY1195" s="167">
        <v>35</v>
      </c>
      <c r="AZ1195" s="169"/>
      <c r="BA1195" s="170">
        <v>1</v>
      </c>
      <c r="BB1195" s="171">
        <v>44058</v>
      </c>
      <c r="BC1195" s="167">
        <v>35</v>
      </c>
      <c r="BD1195" s="169"/>
      <c r="BE1195" s="170">
        <v>1</v>
      </c>
      <c r="BF1195" s="171">
        <v>44057</v>
      </c>
      <c r="BG1195" s="167">
        <v>35</v>
      </c>
      <c r="BH1195" s="169"/>
    </row>
    <row r="1196" spans="1:60" s="172" customFormat="1" x14ac:dyDescent="0.25">
      <c r="A1196" s="164"/>
      <c r="B1196" s="165"/>
      <c r="C1196" s="144">
        <f t="shared" si="223"/>
        <v>2</v>
      </c>
      <c r="D1196" s="166">
        <f t="shared" si="224"/>
        <v>2</v>
      </c>
      <c r="E1196" s="167">
        <f t="shared" si="225"/>
        <v>10</v>
      </c>
      <c r="F1196" s="167">
        <v>5</v>
      </c>
      <c r="G1196" s="168">
        <v>44070</v>
      </c>
      <c r="H1196" s="169"/>
      <c r="I1196" s="170">
        <v>6</v>
      </c>
      <c r="J1196" s="171">
        <v>44069</v>
      </c>
      <c r="K1196" s="167">
        <v>10</v>
      </c>
      <c r="L1196" s="169"/>
      <c r="M1196" s="170"/>
      <c r="N1196" s="171"/>
      <c r="O1196" s="167"/>
      <c r="P1196" s="169"/>
      <c r="Q1196" s="170"/>
      <c r="R1196" s="171"/>
      <c r="S1196" s="167"/>
      <c r="T1196" s="169"/>
      <c r="U1196" s="170"/>
      <c r="V1196" s="171"/>
      <c r="W1196" s="167"/>
      <c r="X1196" s="169"/>
      <c r="Y1196" s="170"/>
      <c r="Z1196" s="171"/>
      <c r="AA1196" s="167"/>
      <c r="AB1196" s="169"/>
      <c r="AC1196" s="170"/>
      <c r="AD1196" s="171"/>
      <c r="AE1196" s="167"/>
      <c r="AF1196" s="169"/>
      <c r="AG1196" s="170"/>
      <c r="AH1196" s="171"/>
      <c r="AI1196" s="167"/>
      <c r="AJ1196" s="169"/>
      <c r="AK1196" s="170"/>
      <c r="AL1196" s="171"/>
      <c r="AM1196" s="167"/>
      <c r="AN1196" s="169"/>
      <c r="AO1196" s="170"/>
      <c r="AP1196" s="171"/>
      <c r="AQ1196" s="167"/>
      <c r="AR1196" s="169"/>
      <c r="AS1196" s="170"/>
      <c r="AT1196" s="171"/>
      <c r="AU1196" s="167"/>
      <c r="AV1196" s="169"/>
      <c r="AW1196" s="170"/>
      <c r="AX1196" s="171"/>
      <c r="AY1196" s="167"/>
      <c r="AZ1196" s="169"/>
      <c r="BA1196" s="170"/>
      <c r="BB1196" s="171"/>
      <c r="BC1196" s="167"/>
      <c r="BD1196" s="169"/>
      <c r="BE1196" s="170"/>
      <c r="BF1196" s="171"/>
      <c r="BG1196" s="167"/>
      <c r="BH1196" s="169"/>
    </row>
    <row r="1197" spans="1:60" s="172" customFormat="1" x14ac:dyDescent="0.25">
      <c r="A1197" s="164">
        <v>44070</v>
      </c>
      <c r="B1197" s="165">
        <v>0.70833333333333337</v>
      </c>
      <c r="C1197" s="144">
        <f t="shared" ref="C1197:C1203" si="226">ABS(MAX(K1197,O1197,S1197,W1197,AA1197,AE1197,AI1197,AM1197,AQ1197,AU1197,AY1197,BC1197,BG1197)/F1197)</f>
        <v>6</v>
      </c>
      <c r="D1197" s="166">
        <f t="shared" ref="D1197:D1203" si="227">C1197</f>
        <v>6</v>
      </c>
      <c r="E1197" s="167">
        <f t="shared" ref="E1197:E1203" si="228">SUM(K1197,O1197,S1197,W1197,AA1197,AE1197,AI1197,AM1197,AQ1197,AU1197,AY1197,BC1197,BG1197)</f>
        <v>390</v>
      </c>
      <c r="F1197" s="167">
        <v>5</v>
      </c>
      <c r="G1197" s="168">
        <v>44070</v>
      </c>
      <c r="H1197" s="169"/>
      <c r="I1197" s="170">
        <v>6</v>
      </c>
      <c r="J1197" s="171">
        <v>44069</v>
      </c>
      <c r="K1197" s="167">
        <v>30</v>
      </c>
      <c r="L1197" s="169"/>
      <c r="M1197" s="170">
        <v>8</v>
      </c>
      <c r="N1197" s="171">
        <v>44068</v>
      </c>
      <c r="O1197" s="167">
        <v>30</v>
      </c>
      <c r="P1197" s="169"/>
      <c r="Q1197" s="170">
        <v>8</v>
      </c>
      <c r="R1197" s="171">
        <v>44067</v>
      </c>
      <c r="S1197" s="167">
        <v>30</v>
      </c>
      <c r="T1197" s="169"/>
      <c r="U1197" s="170">
        <v>8</v>
      </c>
      <c r="V1197" s="171">
        <v>44066</v>
      </c>
      <c r="W1197" s="167">
        <v>30</v>
      </c>
      <c r="X1197" s="169"/>
      <c r="Y1197" s="170">
        <v>5</v>
      </c>
      <c r="Z1197" s="171">
        <v>44065</v>
      </c>
      <c r="AA1197" s="167">
        <v>30</v>
      </c>
      <c r="AB1197" s="169"/>
      <c r="AC1197" s="170">
        <v>3</v>
      </c>
      <c r="AD1197" s="171">
        <v>44064</v>
      </c>
      <c r="AE1197" s="167">
        <v>30</v>
      </c>
      <c r="AF1197" s="169"/>
      <c r="AG1197" s="170">
        <v>1</v>
      </c>
      <c r="AH1197" s="171">
        <v>44063</v>
      </c>
      <c r="AI1197" s="167">
        <v>30</v>
      </c>
      <c r="AJ1197" s="169"/>
      <c r="AK1197" s="170">
        <v>1</v>
      </c>
      <c r="AL1197" s="171">
        <v>44062</v>
      </c>
      <c r="AM1197" s="167">
        <v>30</v>
      </c>
      <c r="AN1197" s="169"/>
      <c r="AO1197" s="170">
        <v>1</v>
      </c>
      <c r="AP1197" s="171">
        <v>44061</v>
      </c>
      <c r="AQ1197" s="167">
        <v>30</v>
      </c>
      <c r="AR1197" s="169"/>
      <c r="AS1197" s="170">
        <v>1</v>
      </c>
      <c r="AT1197" s="171">
        <v>44060</v>
      </c>
      <c r="AU1197" s="167">
        <v>30</v>
      </c>
      <c r="AV1197" s="169"/>
      <c r="AW1197" s="170">
        <v>1</v>
      </c>
      <c r="AX1197" s="171">
        <v>44059</v>
      </c>
      <c r="AY1197" s="167">
        <v>30</v>
      </c>
      <c r="AZ1197" s="169"/>
      <c r="BA1197" s="170">
        <v>1</v>
      </c>
      <c r="BB1197" s="171">
        <v>44058</v>
      </c>
      <c r="BC1197" s="167">
        <v>30</v>
      </c>
      <c r="BD1197" s="169"/>
      <c r="BE1197" s="170">
        <v>1</v>
      </c>
      <c r="BF1197" s="171">
        <v>44057</v>
      </c>
      <c r="BG1197" s="167">
        <v>30</v>
      </c>
      <c r="BH1197" s="169"/>
    </row>
    <row r="1198" spans="1:60" s="172" customFormat="1" x14ac:dyDescent="0.25">
      <c r="A1198" s="164">
        <v>44070</v>
      </c>
      <c r="B1198" s="165">
        <v>0.75</v>
      </c>
      <c r="C1198" s="144">
        <f t="shared" si="226"/>
        <v>3</v>
      </c>
      <c r="D1198" s="166">
        <f t="shared" si="227"/>
        <v>3</v>
      </c>
      <c r="E1198" s="167">
        <f t="shared" si="228"/>
        <v>195</v>
      </c>
      <c r="F1198" s="167">
        <v>5</v>
      </c>
      <c r="G1198" s="168">
        <v>44070</v>
      </c>
      <c r="H1198" s="169"/>
      <c r="I1198" s="170">
        <v>6</v>
      </c>
      <c r="J1198" s="171">
        <v>44069</v>
      </c>
      <c r="K1198" s="167">
        <v>15</v>
      </c>
      <c r="L1198" s="169"/>
      <c r="M1198" s="170">
        <v>8</v>
      </c>
      <c r="N1198" s="171">
        <v>44068</v>
      </c>
      <c r="O1198" s="167">
        <v>15</v>
      </c>
      <c r="P1198" s="169"/>
      <c r="Q1198" s="170">
        <v>8</v>
      </c>
      <c r="R1198" s="171">
        <v>44067</v>
      </c>
      <c r="S1198" s="167">
        <v>15</v>
      </c>
      <c r="T1198" s="169"/>
      <c r="U1198" s="170">
        <v>8</v>
      </c>
      <c r="V1198" s="171">
        <v>44066</v>
      </c>
      <c r="W1198" s="167">
        <v>15</v>
      </c>
      <c r="X1198" s="169"/>
      <c r="Y1198" s="170">
        <v>5</v>
      </c>
      <c r="Z1198" s="171">
        <v>44065</v>
      </c>
      <c r="AA1198" s="167">
        <v>15</v>
      </c>
      <c r="AB1198" s="169"/>
      <c r="AC1198" s="170">
        <v>3</v>
      </c>
      <c r="AD1198" s="171">
        <v>44064</v>
      </c>
      <c r="AE1198" s="167">
        <v>15</v>
      </c>
      <c r="AF1198" s="169"/>
      <c r="AG1198" s="170">
        <v>1</v>
      </c>
      <c r="AH1198" s="171">
        <v>44063</v>
      </c>
      <c r="AI1198" s="167">
        <v>15</v>
      </c>
      <c r="AJ1198" s="169"/>
      <c r="AK1198" s="170">
        <v>1</v>
      </c>
      <c r="AL1198" s="171">
        <v>44062</v>
      </c>
      <c r="AM1198" s="167">
        <v>15</v>
      </c>
      <c r="AN1198" s="169"/>
      <c r="AO1198" s="170">
        <v>1</v>
      </c>
      <c r="AP1198" s="171">
        <v>44061</v>
      </c>
      <c r="AQ1198" s="167">
        <v>15</v>
      </c>
      <c r="AR1198" s="169"/>
      <c r="AS1198" s="170">
        <v>1</v>
      </c>
      <c r="AT1198" s="171">
        <v>44060</v>
      </c>
      <c r="AU1198" s="167">
        <v>15</v>
      </c>
      <c r="AV1198" s="169"/>
      <c r="AW1198" s="170">
        <v>1</v>
      </c>
      <c r="AX1198" s="171">
        <v>44059</v>
      </c>
      <c r="AY1198" s="167">
        <v>15</v>
      </c>
      <c r="AZ1198" s="169"/>
      <c r="BA1198" s="170">
        <v>1</v>
      </c>
      <c r="BB1198" s="171">
        <v>44058</v>
      </c>
      <c r="BC1198" s="167">
        <v>15</v>
      </c>
      <c r="BD1198" s="169"/>
      <c r="BE1198" s="170">
        <v>1</v>
      </c>
      <c r="BF1198" s="171">
        <v>44057</v>
      </c>
      <c r="BG1198" s="167">
        <v>15</v>
      </c>
      <c r="BH1198" s="169"/>
    </row>
    <row r="1199" spans="1:60" s="172" customFormat="1" x14ac:dyDescent="0.25">
      <c r="A1199" s="164"/>
      <c r="B1199" s="165"/>
      <c r="C1199" s="144">
        <f t="shared" si="226"/>
        <v>1</v>
      </c>
      <c r="D1199" s="166">
        <f t="shared" si="227"/>
        <v>1</v>
      </c>
      <c r="E1199" s="167">
        <f t="shared" si="228"/>
        <v>45</v>
      </c>
      <c r="F1199" s="167">
        <v>5</v>
      </c>
      <c r="G1199" s="168">
        <v>44070</v>
      </c>
      <c r="H1199" s="169"/>
      <c r="I1199" s="170">
        <v>6</v>
      </c>
      <c r="J1199" s="171">
        <v>44069</v>
      </c>
      <c r="K1199" s="167">
        <v>5</v>
      </c>
      <c r="L1199" s="169"/>
      <c r="M1199" s="170">
        <v>8</v>
      </c>
      <c r="N1199" s="171">
        <v>44068</v>
      </c>
      <c r="O1199" s="167">
        <v>5</v>
      </c>
      <c r="P1199" s="169"/>
      <c r="Q1199" s="170"/>
      <c r="R1199" s="171"/>
      <c r="S1199" s="167">
        <v>0</v>
      </c>
      <c r="T1199" s="169"/>
      <c r="U1199" s="170"/>
      <c r="V1199" s="171"/>
      <c r="W1199" s="167">
        <v>0</v>
      </c>
      <c r="X1199" s="169"/>
      <c r="Y1199" s="170"/>
      <c r="Z1199" s="171"/>
      <c r="AA1199" s="167">
        <v>0</v>
      </c>
      <c r="AB1199" s="169"/>
      <c r="AC1199" s="170"/>
      <c r="AD1199" s="171"/>
      <c r="AE1199" s="167">
        <v>0</v>
      </c>
      <c r="AF1199" s="169"/>
      <c r="AG1199" s="170">
        <v>1</v>
      </c>
      <c r="AH1199" s="171">
        <v>44063</v>
      </c>
      <c r="AI1199" s="167">
        <v>5</v>
      </c>
      <c r="AJ1199" s="169"/>
      <c r="AK1199" s="170">
        <v>1</v>
      </c>
      <c r="AL1199" s="171">
        <v>44062</v>
      </c>
      <c r="AM1199" s="167">
        <v>5</v>
      </c>
      <c r="AN1199" s="169"/>
      <c r="AO1199" s="170">
        <v>1</v>
      </c>
      <c r="AP1199" s="171">
        <v>44061</v>
      </c>
      <c r="AQ1199" s="167">
        <v>5</v>
      </c>
      <c r="AR1199" s="169"/>
      <c r="AS1199" s="170">
        <v>1</v>
      </c>
      <c r="AT1199" s="171">
        <v>44060</v>
      </c>
      <c r="AU1199" s="167">
        <v>5</v>
      </c>
      <c r="AV1199" s="169"/>
      <c r="AW1199" s="170">
        <v>1</v>
      </c>
      <c r="AX1199" s="171">
        <v>44059</v>
      </c>
      <c r="AY1199" s="167">
        <v>5</v>
      </c>
      <c r="AZ1199" s="169"/>
      <c r="BA1199" s="170">
        <v>1</v>
      </c>
      <c r="BB1199" s="171">
        <v>44058</v>
      </c>
      <c r="BC1199" s="167">
        <v>5</v>
      </c>
      <c r="BD1199" s="169"/>
      <c r="BE1199" s="170">
        <v>1</v>
      </c>
      <c r="BF1199" s="171">
        <v>44057</v>
      </c>
      <c r="BG1199" s="167">
        <v>5</v>
      </c>
      <c r="BH1199" s="169"/>
    </row>
    <row r="1200" spans="1:60" s="172" customFormat="1" x14ac:dyDescent="0.25">
      <c r="A1200" s="164"/>
      <c r="B1200" s="165"/>
      <c r="C1200" s="144">
        <f t="shared" si="226"/>
        <v>2</v>
      </c>
      <c r="D1200" s="166">
        <f t="shared" si="227"/>
        <v>2</v>
      </c>
      <c r="E1200" s="167">
        <f t="shared" si="228"/>
        <v>10</v>
      </c>
      <c r="F1200" s="167">
        <v>5</v>
      </c>
      <c r="G1200" s="168">
        <v>44070</v>
      </c>
      <c r="H1200" s="169"/>
      <c r="I1200" s="170">
        <v>6</v>
      </c>
      <c r="J1200" s="171">
        <v>44069</v>
      </c>
      <c r="K1200" s="167">
        <v>10</v>
      </c>
      <c r="L1200" s="169"/>
      <c r="M1200" s="170"/>
      <c r="N1200" s="171"/>
      <c r="O1200" s="167"/>
      <c r="P1200" s="169"/>
      <c r="Q1200" s="170"/>
      <c r="R1200" s="171"/>
      <c r="S1200" s="167"/>
      <c r="T1200" s="169"/>
      <c r="U1200" s="170"/>
      <c r="V1200" s="171"/>
      <c r="W1200" s="167"/>
      <c r="X1200" s="169"/>
      <c r="Y1200" s="170"/>
      <c r="Z1200" s="171"/>
      <c r="AA1200" s="167"/>
      <c r="AB1200" s="169"/>
      <c r="AC1200" s="170"/>
      <c r="AD1200" s="171"/>
      <c r="AE1200" s="167"/>
      <c r="AF1200" s="169"/>
      <c r="AG1200" s="170"/>
      <c r="AH1200" s="171"/>
      <c r="AI1200" s="167"/>
      <c r="AJ1200" s="169"/>
      <c r="AK1200" s="170"/>
      <c r="AL1200" s="171"/>
      <c r="AM1200" s="167"/>
      <c r="AN1200" s="169"/>
      <c r="AO1200" s="170"/>
      <c r="AP1200" s="171"/>
      <c r="AQ1200" s="167"/>
      <c r="AR1200" s="169"/>
      <c r="AS1200" s="170"/>
      <c r="AT1200" s="171"/>
      <c r="AU1200" s="167"/>
      <c r="AV1200" s="169"/>
      <c r="AW1200" s="170"/>
      <c r="AX1200" s="171"/>
      <c r="AY1200" s="167"/>
      <c r="AZ1200" s="169"/>
      <c r="BA1200" s="170"/>
      <c r="BB1200" s="171"/>
      <c r="BC1200" s="167"/>
      <c r="BD1200" s="169"/>
      <c r="BE1200" s="170"/>
      <c r="BF1200" s="171"/>
      <c r="BG1200" s="167"/>
      <c r="BH1200" s="169"/>
    </row>
    <row r="1201" spans="1:60" s="172" customFormat="1" x14ac:dyDescent="0.25">
      <c r="A1201" s="164">
        <v>44070</v>
      </c>
      <c r="B1201" s="165">
        <v>0.83333333333333337</v>
      </c>
      <c r="C1201" s="144">
        <f t="shared" si="226"/>
        <v>1</v>
      </c>
      <c r="D1201" s="166">
        <f t="shared" si="227"/>
        <v>1</v>
      </c>
      <c r="E1201" s="167">
        <f t="shared" si="228"/>
        <v>35</v>
      </c>
      <c r="F1201" s="167">
        <v>5</v>
      </c>
      <c r="G1201" s="168">
        <v>44070</v>
      </c>
      <c r="H1201" s="169"/>
      <c r="I1201" s="170"/>
      <c r="J1201" s="171"/>
      <c r="K1201" s="167">
        <v>0</v>
      </c>
      <c r="L1201" s="169"/>
      <c r="M1201" s="170"/>
      <c r="N1201" s="171"/>
      <c r="O1201" s="167">
        <v>0</v>
      </c>
      <c r="P1201" s="169"/>
      <c r="Q1201" s="170"/>
      <c r="R1201" s="171"/>
      <c r="S1201" s="167">
        <v>0</v>
      </c>
      <c r="T1201" s="169"/>
      <c r="U1201" s="170"/>
      <c r="V1201" s="171"/>
      <c r="W1201" s="167">
        <v>0</v>
      </c>
      <c r="X1201" s="169"/>
      <c r="Y1201" s="170"/>
      <c r="Z1201" s="171"/>
      <c r="AA1201" s="167">
        <v>0</v>
      </c>
      <c r="AB1201" s="169"/>
      <c r="AC1201" s="170"/>
      <c r="AD1201" s="171"/>
      <c r="AE1201" s="167">
        <v>0</v>
      </c>
      <c r="AF1201" s="169"/>
      <c r="AG1201" s="170">
        <v>1</v>
      </c>
      <c r="AH1201" s="171">
        <v>44063</v>
      </c>
      <c r="AI1201" s="167">
        <v>5</v>
      </c>
      <c r="AJ1201" s="169"/>
      <c r="AK1201" s="170">
        <v>1</v>
      </c>
      <c r="AL1201" s="171">
        <v>44062</v>
      </c>
      <c r="AM1201" s="167">
        <v>5</v>
      </c>
      <c r="AN1201" s="169"/>
      <c r="AO1201" s="170">
        <v>1</v>
      </c>
      <c r="AP1201" s="171">
        <v>44061</v>
      </c>
      <c r="AQ1201" s="167">
        <v>5</v>
      </c>
      <c r="AR1201" s="169"/>
      <c r="AS1201" s="170">
        <v>1</v>
      </c>
      <c r="AT1201" s="171">
        <v>44060</v>
      </c>
      <c r="AU1201" s="167">
        <v>5</v>
      </c>
      <c r="AV1201" s="169"/>
      <c r="AW1201" s="170">
        <v>1</v>
      </c>
      <c r="AX1201" s="171">
        <v>44059</v>
      </c>
      <c r="AY1201" s="167">
        <v>5</v>
      </c>
      <c r="AZ1201" s="169"/>
      <c r="BA1201" s="170">
        <v>1</v>
      </c>
      <c r="BB1201" s="171">
        <v>44058</v>
      </c>
      <c r="BC1201" s="167">
        <v>5</v>
      </c>
      <c r="BD1201" s="169"/>
      <c r="BE1201" s="170">
        <v>1</v>
      </c>
      <c r="BF1201" s="171">
        <v>44057</v>
      </c>
      <c r="BG1201" s="167">
        <v>5</v>
      </c>
      <c r="BH1201" s="169"/>
    </row>
    <row r="1202" spans="1:60" s="172" customFormat="1" x14ac:dyDescent="0.25">
      <c r="A1202" s="164"/>
      <c r="B1202" s="165"/>
      <c r="C1202" s="144">
        <f t="shared" si="226"/>
        <v>4</v>
      </c>
      <c r="D1202" s="166">
        <f t="shared" si="227"/>
        <v>4</v>
      </c>
      <c r="E1202" s="167">
        <f t="shared" si="228"/>
        <v>260</v>
      </c>
      <c r="F1202" s="167">
        <v>5</v>
      </c>
      <c r="G1202" s="168">
        <v>44070</v>
      </c>
      <c r="H1202" s="169"/>
      <c r="I1202" s="170">
        <v>6</v>
      </c>
      <c r="J1202" s="171">
        <v>44069</v>
      </c>
      <c r="K1202" s="167">
        <v>20</v>
      </c>
      <c r="L1202" s="169"/>
      <c r="M1202" s="170">
        <v>8</v>
      </c>
      <c r="N1202" s="171">
        <v>44068</v>
      </c>
      <c r="O1202" s="167">
        <v>20</v>
      </c>
      <c r="P1202" s="169"/>
      <c r="Q1202" s="170">
        <v>8</v>
      </c>
      <c r="R1202" s="171">
        <v>44067</v>
      </c>
      <c r="S1202" s="167">
        <v>20</v>
      </c>
      <c r="T1202" s="169"/>
      <c r="U1202" s="170">
        <v>8</v>
      </c>
      <c r="V1202" s="171">
        <v>44066</v>
      </c>
      <c r="W1202" s="167">
        <v>20</v>
      </c>
      <c r="X1202" s="169"/>
      <c r="Y1202" s="170">
        <v>5</v>
      </c>
      <c r="Z1202" s="171">
        <v>44065</v>
      </c>
      <c r="AA1202" s="167">
        <v>20</v>
      </c>
      <c r="AB1202" s="169"/>
      <c r="AC1202" s="170">
        <v>3</v>
      </c>
      <c r="AD1202" s="171">
        <v>44064</v>
      </c>
      <c r="AE1202" s="167">
        <v>20</v>
      </c>
      <c r="AF1202" s="169"/>
      <c r="AG1202" s="170">
        <v>1</v>
      </c>
      <c r="AH1202" s="171">
        <v>44063</v>
      </c>
      <c r="AI1202" s="167">
        <v>20</v>
      </c>
      <c r="AJ1202" s="169"/>
      <c r="AK1202" s="170">
        <v>1</v>
      </c>
      <c r="AL1202" s="171">
        <v>44062</v>
      </c>
      <c r="AM1202" s="167">
        <v>20</v>
      </c>
      <c r="AN1202" s="169"/>
      <c r="AO1202" s="170">
        <v>1</v>
      </c>
      <c r="AP1202" s="171">
        <v>44061</v>
      </c>
      <c r="AQ1202" s="167">
        <v>20</v>
      </c>
      <c r="AR1202" s="169"/>
      <c r="AS1202" s="170">
        <v>1</v>
      </c>
      <c r="AT1202" s="171">
        <v>44060</v>
      </c>
      <c r="AU1202" s="167">
        <v>20</v>
      </c>
      <c r="AV1202" s="169"/>
      <c r="AW1202" s="170">
        <v>1</v>
      </c>
      <c r="AX1202" s="171">
        <v>44059</v>
      </c>
      <c r="AY1202" s="167">
        <v>20</v>
      </c>
      <c r="AZ1202" s="169"/>
      <c r="BA1202" s="170">
        <v>1</v>
      </c>
      <c r="BB1202" s="171">
        <v>44058</v>
      </c>
      <c r="BC1202" s="167">
        <v>20</v>
      </c>
      <c r="BD1202" s="169"/>
      <c r="BE1202" s="170">
        <v>1</v>
      </c>
      <c r="BF1202" s="171">
        <v>44057</v>
      </c>
      <c r="BG1202" s="167">
        <v>20</v>
      </c>
      <c r="BH1202" s="169"/>
    </row>
    <row r="1203" spans="1:60" s="172" customFormat="1" ht="13.75" thickBot="1" x14ac:dyDescent="0.3">
      <c r="A1203" s="164"/>
      <c r="B1203" s="165"/>
      <c r="C1203" s="144">
        <f t="shared" si="226"/>
        <v>1</v>
      </c>
      <c r="D1203" s="166">
        <f t="shared" si="227"/>
        <v>1</v>
      </c>
      <c r="E1203" s="167">
        <f t="shared" si="228"/>
        <v>60</v>
      </c>
      <c r="F1203" s="167">
        <v>5</v>
      </c>
      <c r="G1203" s="168">
        <v>44070</v>
      </c>
      <c r="H1203" s="169"/>
      <c r="I1203" s="170">
        <v>6</v>
      </c>
      <c r="J1203" s="171">
        <v>44069</v>
      </c>
      <c r="K1203" s="167">
        <v>5</v>
      </c>
      <c r="L1203" s="169"/>
      <c r="M1203" s="170">
        <v>8</v>
      </c>
      <c r="N1203" s="171">
        <v>44068</v>
      </c>
      <c r="O1203" s="167">
        <v>5</v>
      </c>
      <c r="P1203" s="169"/>
      <c r="Q1203" s="170">
        <v>8</v>
      </c>
      <c r="R1203" s="171">
        <v>44067</v>
      </c>
      <c r="S1203" s="167">
        <v>5</v>
      </c>
      <c r="T1203" s="169"/>
      <c r="U1203" s="170">
        <v>8</v>
      </c>
      <c r="V1203" s="171">
        <v>44066</v>
      </c>
      <c r="W1203" s="167">
        <v>5</v>
      </c>
      <c r="X1203" s="169"/>
      <c r="Y1203" s="170"/>
      <c r="Z1203" s="171"/>
      <c r="AA1203" s="167">
        <v>0</v>
      </c>
      <c r="AB1203" s="169"/>
      <c r="AC1203" s="170">
        <v>3</v>
      </c>
      <c r="AD1203" s="171">
        <v>44064</v>
      </c>
      <c r="AE1203" s="167">
        <v>5</v>
      </c>
      <c r="AF1203" s="169"/>
      <c r="AG1203" s="170">
        <v>1</v>
      </c>
      <c r="AH1203" s="171">
        <v>44063</v>
      </c>
      <c r="AI1203" s="167">
        <v>5</v>
      </c>
      <c r="AJ1203" s="169"/>
      <c r="AK1203" s="170">
        <v>1</v>
      </c>
      <c r="AL1203" s="171">
        <v>44062</v>
      </c>
      <c r="AM1203" s="167">
        <v>5</v>
      </c>
      <c r="AN1203" s="169"/>
      <c r="AO1203" s="170">
        <v>1</v>
      </c>
      <c r="AP1203" s="171">
        <v>44061</v>
      </c>
      <c r="AQ1203" s="167">
        <v>5</v>
      </c>
      <c r="AR1203" s="169"/>
      <c r="AS1203" s="170">
        <v>1</v>
      </c>
      <c r="AT1203" s="171">
        <v>44060</v>
      </c>
      <c r="AU1203" s="167">
        <v>5</v>
      </c>
      <c r="AV1203" s="169"/>
      <c r="AW1203" s="170">
        <v>1</v>
      </c>
      <c r="AX1203" s="171">
        <v>44059</v>
      </c>
      <c r="AY1203" s="167">
        <v>5</v>
      </c>
      <c r="AZ1203" s="169"/>
      <c r="BA1203" s="170">
        <v>1</v>
      </c>
      <c r="BB1203" s="171">
        <v>44058</v>
      </c>
      <c r="BC1203" s="167">
        <v>5</v>
      </c>
      <c r="BD1203" s="169"/>
      <c r="BE1203" s="170">
        <v>1</v>
      </c>
      <c r="BF1203" s="171">
        <v>44057</v>
      </c>
      <c r="BG1203" s="167">
        <v>5</v>
      </c>
      <c r="BH1203" s="169"/>
    </row>
    <row r="1204" spans="1:60" s="181" customFormat="1" x14ac:dyDescent="0.25">
      <c r="A1204" s="173">
        <v>44071</v>
      </c>
      <c r="B1204" s="174">
        <v>0.20833333333333334</v>
      </c>
      <c r="C1204" s="135">
        <f t="shared" ref="C1204:C1214" si="229">ABS(MAX(K1204,O1204,S1204,W1204,AA1204,AE1204,AI1204,AM1204,AQ1204,AU1204,AY1204,BC1204,BG1204)/F1204)</f>
        <v>2</v>
      </c>
      <c r="D1204" s="175">
        <f t="shared" ref="D1204:D1229" si="230">C1204</f>
        <v>2</v>
      </c>
      <c r="E1204" s="176">
        <f t="shared" ref="E1204:E1214" si="231">SUM(K1204,O1204,S1204,W1204,AA1204,AE1204,AI1204,AM1204,AQ1204,AU1204,AY1204,BC1204,BG1204)</f>
        <v>130</v>
      </c>
      <c r="F1204" s="176">
        <v>5</v>
      </c>
      <c r="G1204" s="177">
        <v>44071</v>
      </c>
      <c r="H1204" s="178"/>
      <c r="I1204" s="179">
        <v>6</v>
      </c>
      <c r="J1204" s="180">
        <v>44070</v>
      </c>
      <c r="K1204" s="176">
        <v>10</v>
      </c>
      <c r="L1204" s="178"/>
      <c r="M1204" s="179">
        <v>8</v>
      </c>
      <c r="N1204" s="180">
        <v>44069</v>
      </c>
      <c r="O1204" s="176">
        <v>10</v>
      </c>
      <c r="P1204" s="178"/>
      <c r="Q1204" s="179">
        <v>8</v>
      </c>
      <c r="R1204" s="180">
        <v>44068</v>
      </c>
      <c r="S1204" s="176">
        <v>10</v>
      </c>
      <c r="T1204" s="178"/>
      <c r="U1204" s="179">
        <v>8</v>
      </c>
      <c r="V1204" s="180">
        <v>44067</v>
      </c>
      <c r="W1204" s="176">
        <v>10</v>
      </c>
      <c r="X1204" s="178"/>
      <c r="Y1204" s="179">
        <v>5</v>
      </c>
      <c r="Z1204" s="180">
        <v>44066</v>
      </c>
      <c r="AA1204" s="176">
        <v>10</v>
      </c>
      <c r="AB1204" s="178"/>
      <c r="AC1204" s="179">
        <v>3</v>
      </c>
      <c r="AD1204" s="180">
        <v>44065</v>
      </c>
      <c r="AE1204" s="176">
        <v>10</v>
      </c>
      <c r="AF1204" s="178"/>
      <c r="AG1204" s="179">
        <v>1</v>
      </c>
      <c r="AH1204" s="180">
        <v>44064</v>
      </c>
      <c r="AI1204" s="176">
        <v>10</v>
      </c>
      <c r="AJ1204" s="178"/>
      <c r="AK1204" s="179">
        <v>1</v>
      </c>
      <c r="AL1204" s="180">
        <v>44063</v>
      </c>
      <c r="AM1204" s="176">
        <v>10</v>
      </c>
      <c r="AN1204" s="178"/>
      <c r="AO1204" s="179">
        <v>1</v>
      </c>
      <c r="AP1204" s="180">
        <v>44062</v>
      </c>
      <c r="AQ1204" s="176">
        <v>10</v>
      </c>
      <c r="AR1204" s="178"/>
      <c r="AS1204" s="179">
        <v>1</v>
      </c>
      <c r="AT1204" s="180">
        <v>44061</v>
      </c>
      <c r="AU1204" s="176">
        <v>10</v>
      </c>
      <c r="AV1204" s="178"/>
      <c r="AW1204" s="179">
        <v>1</v>
      </c>
      <c r="AX1204" s="180">
        <v>44060</v>
      </c>
      <c r="AY1204" s="176">
        <v>10</v>
      </c>
      <c r="AZ1204" s="178"/>
      <c r="BA1204" s="179">
        <v>1</v>
      </c>
      <c r="BB1204" s="180">
        <v>44059</v>
      </c>
      <c r="BC1204" s="176">
        <v>10</v>
      </c>
      <c r="BD1204" s="178"/>
      <c r="BE1204" s="179">
        <v>1</v>
      </c>
      <c r="BF1204" s="180">
        <v>44058</v>
      </c>
      <c r="BG1204" s="176">
        <v>10</v>
      </c>
      <c r="BH1204" s="178"/>
    </row>
    <row r="1205" spans="1:60" s="195" customFormat="1" x14ac:dyDescent="0.25">
      <c r="A1205" s="189"/>
      <c r="B1205" s="190"/>
      <c r="C1205" s="144">
        <f t="shared" si="229"/>
        <v>1</v>
      </c>
      <c r="D1205" s="191">
        <f t="shared" si="230"/>
        <v>1</v>
      </c>
      <c r="E1205" s="192">
        <f t="shared" si="231"/>
        <v>20</v>
      </c>
      <c r="F1205" s="192">
        <v>5</v>
      </c>
      <c r="G1205" s="193">
        <v>44071</v>
      </c>
      <c r="H1205" s="169"/>
      <c r="I1205" s="170">
        <v>6</v>
      </c>
      <c r="J1205" s="194">
        <v>44070</v>
      </c>
      <c r="K1205" s="192">
        <v>5</v>
      </c>
      <c r="L1205" s="169"/>
      <c r="M1205" s="170">
        <v>8</v>
      </c>
      <c r="N1205" s="194">
        <v>44069</v>
      </c>
      <c r="O1205" s="192">
        <v>5</v>
      </c>
      <c r="P1205" s="169"/>
      <c r="Q1205" s="170">
        <v>8</v>
      </c>
      <c r="R1205" s="194">
        <v>44068</v>
      </c>
      <c r="S1205" s="192">
        <v>5</v>
      </c>
      <c r="T1205" s="169"/>
      <c r="U1205" s="170"/>
      <c r="V1205" s="194"/>
      <c r="W1205" s="192">
        <v>0</v>
      </c>
      <c r="X1205" s="169"/>
      <c r="Y1205" s="170">
        <v>5</v>
      </c>
      <c r="Z1205" s="194">
        <v>44066</v>
      </c>
      <c r="AA1205" s="192">
        <v>5</v>
      </c>
      <c r="AB1205" s="169"/>
      <c r="AC1205" s="170"/>
      <c r="AD1205" s="194"/>
      <c r="AE1205" s="192"/>
      <c r="AF1205" s="169"/>
      <c r="AG1205" s="170"/>
      <c r="AH1205" s="194"/>
      <c r="AI1205" s="192"/>
      <c r="AJ1205" s="169"/>
      <c r="AK1205" s="170"/>
      <c r="AL1205" s="194"/>
      <c r="AM1205" s="192"/>
      <c r="AN1205" s="169"/>
      <c r="AO1205" s="170"/>
      <c r="AP1205" s="194"/>
      <c r="AQ1205" s="192"/>
      <c r="AR1205" s="169"/>
      <c r="AS1205" s="170"/>
      <c r="AT1205" s="194"/>
      <c r="AU1205" s="192"/>
      <c r="AV1205" s="169"/>
      <c r="AW1205" s="170"/>
      <c r="AX1205" s="194"/>
      <c r="AY1205" s="192"/>
      <c r="AZ1205" s="169"/>
      <c r="BA1205" s="170"/>
      <c r="BB1205" s="194"/>
      <c r="BC1205" s="192"/>
      <c r="BD1205" s="169"/>
      <c r="BE1205" s="170"/>
      <c r="BF1205" s="194"/>
      <c r="BG1205" s="192"/>
      <c r="BH1205" s="169"/>
    </row>
    <row r="1206" spans="1:60" s="195" customFormat="1" x14ac:dyDescent="0.25">
      <c r="A1206" s="189"/>
      <c r="B1206" s="190"/>
      <c r="C1206" s="144">
        <f t="shared" si="229"/>
        <v>1</v>
      </c>
      <c r="D1206" s="191">
        <f t="shared" si="230"/>
        <v>1</v>
      </c>
      <c r="E1206" s="192">
        <f t="shared" si="231"/>
        <v>5</v>
      </c>
      <c r="F1206" s="192">
        <v>5</v>
      </c>
      <c r="G1206" s="193">
        <v>44071</v>
      </c>
      <c r="H1206" s="169"/>
      <c r="I1206" s="170">
        <v>6</v>
      </c>
      <c r="J1206" s="194">
        <v>44070</v>
      </c>
      <c r="K1206" s="192">
        <v>5</v>
      </c>
      <c r="L1206" s="169"/>
      <c r="M1206" s="170"/>
      <c r="N1206" s="194"/>
      <c r="O1206" s="192"/>
      <c r="P1206" s="169"/>
      <c r="Q1206" s="170"/>
      <c r="R1206" s="194"/>
      <c r="S1206" s="192"/>
      <c r="T1206" s="169"/>
      <c r="U1206" s="170"/>
      <c r="V1206" s="194"/>
      <c r="W1206" s="192"/>
      <c r="X1206" s="169"/>
      <c r="Y1206" s="170"/>
      <c r="Z1206" s="194"/>
      <c r="AA1206" s="192"/>
      <c r="AB1206" s="169"/>
      <c r="AC1206" s="170"/>
      <c r="AD1206" s="194"/>
      <c r="AE1206" s="192"/>
      <c r="AF1206" s="169"/>
      <c r="AG1206" s="170"/>
      <c r="AH1206" s="194"/>
      <c r="AI1206" s="192"/>
      <c r="AJ1206" s="169"/>
      <c r="AK1206" s="170"/>
      <c r="AL1206" s="194"/>
      <c r="AM1206" s="192"/>
      <c r="AN1206" s="169"/>
      <c r="AO1206" s="170"/>
      <c r="AP1206" s="194"/>
      <c r="AQ1206" s="192"/>
      <c r="AR1206" s="169"/>
      <c r="AS1206" s="170"/>
      <c r="AT1206" s="194"/>
      <c r="AU1206" s="192"/>
      <c r="AV1206" s="169"/>
      <c r="AW1206" s="170"/>
      <c r="AX1206" s="194"/>
      <c r="AY1206" s="192"/>
      <c r="AZ1206" s="169"/>
      <c r="BA1206" s="170"/>
      <c r="BB1206" s="194"/>
      <c r="BC1206" s="192"/>
      <c r="BD1206" s="169"/>
      <c r="BE1206" s="170"/>
      <c r="BF1206" s="194"/>
      <c r="BG1206" s="192"/>
      <c r="BH1206" s="169"/>
    </row>
    <row r="1207" spans="1:60" s="172" customFormat="1" x14ac:dyDescent="0.25">
      <c r="A1207" s="164">
        <v>44071</v>
      </c>
      <c r="B1207" s="165">
        <v>0.25</v>
      </c>
      <c r="C1207" s="144">
        <f t="shared" si="229"/>
        <v>3</v>
      </c>
      <c r="D1207" s="166">
        <f t="shared" si="230"/>
        <v>3</v>
      </c>
      <c r="E1207" s="167">
        <f t="shared" si="231"/>
        <v>195</v>
      </c>
      <c r="F1207" s="167">
        <v>5</v>
      </c>
      <c r="G1207" s="168">
        <v>44071</v>
      </c>
      <c r="H1207" s="169"/>
      <c r="I1207" s="170">
        <v>6</v>
      </c>
      <c r="J1207" s="171">
        <v>44070</v>
      </c>
      <c r="K1207" s="167">
        <v>15</v>
      </c>
      <c r="L1207" s="169"/>
      <c r="M1207" s="170">
        <v>8</v>
      </c>
      <c r="N1207" s="171">
        <v>44069</v>
      </c>
      <c r="O1207" s="167">
        <v>15</v>
      </c>
      <c r="P1207" s="169"/>
      <c r="Q1207" s="170">
        <v>8</v>
      </c>
      <c r="R1207" s="171">
        <v>44068</v>
      </c>
      <c r="S1207" s="167">
        <v>15</v>
      </c>
      <c r="T1207" s="169"/>
      <c r="U1207" s="170">
        <v>8</v>
      </c>
      <c r="V1207" s="171">
        <v>44067</v>
      </c>
      <c r="W1207" s="167">
        <v>15</v>
      </c>
      <c r="X1207" s="169"/>
      <c r="Y1207" s="170">
        <v>5</v>
      </c>
      <c r="Z1207" s="171">
        <v>44066</v>
      </c>
      <c r="AA1207" s="167">
        <v>15</v>
      </c>
      <c r="AB1207" s="169"/>
      <c r="AC1207" s="170">
        <v>3</v>
      </c>
      <c r="AD1207" s="171">
        <v>44065</v>
      </c>
      <c r="AE1207" s="167">
        <v>15</v>
      </c>
      <c r="AF1207" s="169"/>
      <c r="AG1207" s="170">
        <v>1</v>
      </c>
      <c r="AH1207" s="171">
        <v>44064</v>
      </c>
      <c r="AI1207" s="167">
        <v>15</v>
      </c>
      <c r="AJ1207" s="169"/>
      <c r="AK1207" s="170">
        <v>1</v>
      </c>
      <c r="AL1207" s="171">
        <v>44063</v>
      </c>
      <c r="AM1207" s="167">
        <v>15</v>
      </c>
      <c r="AN1207" s="169"/>
      <c r="AO1207" s="170">
        <v>1</v>
      </c>
      <c r="AP1207" s="171">
        <v>44062</v>
      </c>
      <c r="AQ1207" s="167">
        <v>15</v>
      </c>
      <c r="AR1207" s="169"/>
      <c r="AS1207" s="170">
        <v>1</v>
      </c>
      <c r="AT1207" s="171">
        <v>44061</v>
      </c>
      <c r="AU1207" s="167">
        <v>15</v>
      </c>
      <c r="AV1207" s="169"/>
      <c r="AW1207" s="170">
        <v>1</v>
      </c>
      <c r="AX1207" s="171">
        <v>44060</v>
      </c>
      <c r="AY1207" s="167">
        <v>15</v>
      </c>
      <c r="AZ1207" s="169"/>
      <c r="BA1207" s="170">
        <v>1</v>
      </c>
      <c r="BB1207" s="171">
        <v>44059</v>
      </c>
      <c r="BC1207" s="167">
        <v>15</v>
      </c>
      <c r="BD1207" s="169"/>
      <c r="BE1207" s="170">
        <v>1</v>
      </c>
      <c r="BF1207" s="171">
        <v>44058</v>
      </c>
      <c r="BG1207" s="167">
        <v>15</v>
      </c>
      <c r="BH1207" s="169"/>
    </row>
    <row r="1208" spans="1:60" s="172" customFormat="1" x14ac:dyDescent="0.25">
      <c r="A1208" s="164"/>
      <c r="B1208" s="165"/>
      <c r="C1208" s="144">
        <f t="shared" si="229"/>
        <v>1</v>
      </c>
      <c r="D1208" s="166">
        <f t="shared" si="230"/>
        <v>1</v>
      </c>
      <c r="E1208" s="167">
        <f t="shared" si="231"/>
        <v>50</v>
      </c>
      <c r="F1208" s="167">
        <v>5</v>
      </c>
      <c r="G1208" s="168">
        <v>44071</v>
      </c>
      <c r="H1208" s="169"/>
      <c r="I1208" s="170">
        <v>6</v>
      </c>
      <c r="J1208" s="171">
        <v>44070</v>
      </c>
      <c r="K1208" s="167">
        <v>5</v>
      </c>
      <c r="L1208" s="169"/>
      <c r="M1208" s="170"/>
      <c r="N1208" s="171"/>
      <c r="O1208" s="167">
        <v>0</v>
      </c>
      <c r="P1208" s="169"/>
      <c r="Q1208" s="170"/>
      <c r="R1208" s="171"/>
      <c r="S1208" s="167">
        <v>0</v>
      </c>
      <c r="T1208" s="169"/>
      <c r="U1208" s="170"/>
      <c r="V1208" s="171"/>
      <c r="W1208" s="167">
        <v>0</v>
      </c>
      <c r="X1208" s="169"/>
      <c r="Y1208" s="170">
        <v>5</v>
      </c>
      <c r="Z1208" s="171">
        <v>44066</v>
      </c>
      <c r="AA1208" s="167">
        <v>5</v>
      </c>
      <c r="AB1208" s="169"/>
      <c r="AC1208" s="170">
        <v>3</v>
      </c>
      <c r="AD1208" s="171">
        <v>44065</v>
      </c>
      <c r="AE1208" s="167">
        <v>5</v>
      </c>
      <c r="AF1208" s="169"/>
      <c r="AG1208" s="170">
        <v>1</v>
      </c>
      <c r="AH1208" s="171">
        <v>44064</v>
      </c>
      <c r="AI1208" s="167">
        <v>5</v>
      </c>
      <c r="AJ1208" s="169"/>
      <c r="AK1208" s="170">
        <v>1</v>
      </c>
      <c r="AL1208" s="171">
        <v>44063</v>
      </c>
      <c r="AM1208" s="167">
        <v>5</v>
      </c>
      <c r="AN1208" s="169"/>
      <c r="AO1208" s="170">
        <v>1</v>
      </c>
      <c r="AP1208" s="171">
        <v>44062</v>
      </c>
      <c r="AQ1208" s="167">
        <v>5</v>
      </c>
      <c r="AR1208" s="169"/>
      <c r="AS1208" s="170">
        <v>1</v>
      </c>
      <c r="AT1208" s="171">
        <v>44061</v>
      </c>
      <c r="AU1208" s="167">
        <v>5</v>
      </c>
      <c r="AV1208" s="169"/>
      <c r="AW1208" s="170">
        <v>1</v>
      </c>
      <c r="AX1208" s="171">
        <v>44060</v>
      </c>
      <c r="AY1208" s="167">
        <v>5</v>
      </c>
      <c r="AZ1208" s="169"/>
      <c r="BA1208" s="170">
        <v>1</v>
      </c>
      <c r="BB1208" s="171">
        <v>44059</v>
      </c>
      <c r="BC1208" s="167">
        <v>5</v>
      </c>
      <c r="BD1208" s="169"/>
      <c r="BE1208" s="170">
        <v>1</v>
      </c>
      <c r="BF1208" s="171">
        <v>44058</v>
      </c>
      <c r="BG1208" s="167">
        <v>5</v>
      </c>
      <c r="BH1208" s="169"/>
    </row>
    <row r="1209" spans="1:60" s="172" customFormat="1" x14ac:dyDescent="0.25">
      <c r="A1209" s="164">
        <v>44071</v>
      </c>
      <c r="B1209" s="165">
        <v>0.29166666666666669</v>
      </c>
      <c r="C1209" s="144">
        <f t="shared" si="229"/>
        <v>3</v>
      </c>
      <c r="D1209" s="166">
        <f t="shared" si="230"/>
        <v>3</v>
      </c>
      <c r="E1209" s="167">
        <f t="shared" si="231"/>
        <v>195</v>
      </c>
      <c r="F1209" s="167">
        <v>5</v>
      </c>
      <c r="G1209" s="168">
        <v>44071</v>
      </c>
      <c r="H1209" s="169"/>
      <c r="I1209" s="170">
        <v>6</v>
      </c>
      <c r="J1209" s="171">
        <v>44070</v>
      </c>
      <c r="K1209" s="167">
        <v>15</v>
      </c>
      <c r="L1209" s="169"/>
      <c r="M1209" s="170">
        <v>8</v>
      </c>
      <c r="N1209" s="171">
        <v>44069</v>
      </c>
      <c r="O1209" s="167">
        <v>15</v>
      </c>
      <c r="P1209" s="169"/>
      <c r="Q1209" s="170">
        <v>8</v>
      </c>
      <c r="R1209" s="171">
        <v>44068</v>
      </c>
      <c r="S1209" s="167">
        <v>15</v>
      </c>
      <c r="T1209" s="169"/>
      <c r="U1209" s="170">
        <v>8</v>
      </c>
      <c r="V1209" s="171">
        <v>44067</v>
      </c>
      <c r="W1209" s="167">
        <v>15</v>
      </c>
      <c r="X1209" s="169"/>
      <c r="Y1209" s="170">
        <v>5</v>
      </c>
      <c r="Z1209" s="171">
        <v>44066</v>
      </c>
      <c r="AA1209" s="167">
        <v>15</v>
      </c>
      <c r="AB1209" s="169"/>
      <c r="AC1209" s="170">
        <v>3</v>
      </c>
      <c r="AD1209" s="171">
        <v>44065</v>
      </c>
      <c r="AE1209" s="167">
        <v>15</v>
      </c>
      <c r="AF1209" s="169"/>
      <c r="AG1209" s="170">
        <v>1</v>
      </c>
      <c r="AH1209" s="171">
        <v>44064</v>
      </c>
      <c r="AI1209" s="167">
        <v>15</v>
      </c>
      <c r="AJ1209" s="169"/>
      <c r="AK1209" s="170">
        <v>1</v>
      </c>
      <c r="AL1209" s="171">
        <v>44063</v>
      </c>
      <c r="AM1209" s="167">
        <v>15</v>
      </c>
      <c r="AN1209" s="169"/>
      <c r="AO1209" s="170">
        <v>1</v>
      </c>
      <c r="AP1209" s="171">
        <v>44062</v>
      </c>
      <c r="AQ1209" s="167">
        <v>15</v>
      </c>
      <c r="AR1209" s="169"/>
      <c r="AS1209" s="170">
        <v>1</v>
      </c>
      <c r="AT1209" s="171">
        <v>44061</v>
      </c>
      <c r="AU1209" s="167">
        <v>15</v>
      </c>
      <c r="AV1209" s="169"/>
      <c r="AW1209" s="170">
        <v>1</v>
      </c>
      <c r="AX1209" s="171">
        <v>44060</v>
      </c>
      <c r="AY1209" s="167">
        <v>15</v>
      </c>
      <c r="AZ1209" s="169"/>
      <c r="BA1209" s="170">
        <v>1</v>
      </c>
      <c r="BB1209" s="171">
        <v>44059</v>
      </c>
      <c r="BC1209" s="167">
        <v>15</v>
      </c>
      <c r="BD1209" s="169"/>
      <c r="BE1209" s="170">
        <v>1</v>
      </c>
      <c r="BF1209" s="171">
        <v>44058</v>
      </c>
      <c r="BG1209" s="167">
        <v>15</v>
      </c>
      <c r="BH1209" s="169"/>
    </row>
    <row r="1210" spans="1:60" s="172" customFormat="1" x14ac:dyDescent="0.25">
      <c r="A1210" s="164"/>
      <c r="B1210" s="165"/>
      <c r="C1210" s="144">
        <f t="shared" si="229"/>
        <v>2</v>
      </c>
      <c r="D1210" s="166">
        <f t="shared" si="230"/>
        <v>2</v>
      </c>
      <c r="E1210" s="167">
        <f t="shared" si="231"/>
        <v>20</v>
      </c>
      <c r="F1210" s="167">
        <v>5</v>
      </c>
      <c r="G1210" s="168">
        <v>44071</v>
      </c>
      <c r="H1210" s="169"/>
      <c r="I1210" s="170">
        <v>6</v>
      </c>
      <c r="J1210" s="171">
        <v>44070</v>
      </c>
      <c r="K1210" s="167">
        <v>10</v>
      </c>
      <c r="L1210" s="169"/>
      <c r="M1210" s="170">
        <v>8</v>
      </c>
      <c r="N1210" s="171">
        <v>44069</v>
      </c>
      <c r="O1210" s="167">
        <v>10</v>
      </c>
      <c r="P1210" s="169"/>
      <c r="Q1210" s="170"/>
      <c r="R1210" s="171"/>
      <c r="S1210" s="167"/>
      <c r="T1210" s="169"/>
      <c r="U1210" s="170"/>
      <c r="V1210" s="171"/>
      <c r="W1210" s="167"/>
      <c r="X1210" s="169"/>
      <c r="Y1210" s="170"/>
      <c r="Z1210" s="171"/>
      <c r="AA1210" s="167"/>
      <c r="AB1210" s="169"/>
      <c r="AC1210" s="170"/>
      <c r="AD1210" s="171"/>
      <c r="AE1210" s="167"/>
      <c r="AF1210" s="169"/>
      <c r="AG1210" s="170"/>
      <c r="AH1210" s="171"/>
      <c r="AI1210" s="167"/>
      <c r="AJ1210" s="169"/>
      <c r="AK1210" s="170"/>
      <c r="AL1210" s="171"/>
      <c r="AM1210" s="167"/>
      <c r="AN1210" s="169"/>
      <c r="AO1210" s="170"/>
      <c r="AP1210" s="171"/>
      <c r="AQ1210" s="167"/>
      <c r="AR1210" s="169"/>
      <c r="AS1210" s="170"/>
      <c r="AT1210" s="171"/>
      <c r="AU1210" s="167"/>
      <c r="AV1210" s="169"/>
      <c r="AW1210" s="170"/>
      <c r="AX1210" s="171"/>
      <c r="AY1210" s="167"/>
      <c r="AZ1210" s="169"/>
      <c r="BA1210" s="170"/>
      <c r="BB1210" s="171"/>
      <c r="BC1210" s="167"/>
      <c r="BD1210" s="169"/>
      <c r="BE1210" s="170"/>
      <c r="BF1210" s="171"/>
      <c r="BG1210" s="167"/>
      <c r="BH1210" s="169"/>
    </row>
    <row r="1211" spans="1:60" s="172" customFormat="1" x14ac:dyDescent="0.25">
      <c r="A1211" s="164">
        <v>44071</v>
      </c>
      <c r="B1211" s="165">
        <v>0.33333333333333331</v>
      </c>
      <c r="C1211" s="144">
        <f t="shared" si="229"/>
        <v>8</v>
      </c>
      <c r="D1211" s="166">
        <f t="shared" si="230"/>
        <v>8</v>
      </c>
      <c r="E1211" s="167">
        <f t="shared" si="231"/>
        <v>520</v>
      </c>
      <c r="F1211" s="167">
        <v>5</v>
      </c>
      <c r="G1211" s="168">
        <v>44071</v>
      </c>
      <c r="H1211" s="169"/>
      <c r="I1211" s="170">
        <v>6</v>
      </c>
      <c r="J1211" s="171">
        <v>44070</v>
      </c>
      <c r="K1211" s="167">
        <v>40</v>
      </c>
      <c r="L1211" s="169"/>
      <c r="M1211" s="170">
        <v>8</v>
      </c>
      <c r="N1211" s="171">
        <v>44069</v>
      </c>
      <c r="O1211" s="167">
        <v>40</v>
      </c>
      <c r="P1211" s="169"/>
      <c r="Q1211" s="170">
        <v>8</v>
      </c>
      <c r="R1211" s="171">
        <v>44068</v>
      </c>
      <c r="S1211" s="167">
        <v>40</v>
      </c>
      <c r="T1211" s="169"/>
      <c r="U1211" s="170">
        <v>8</v>
      </c>
      <c r="V1211" s="171">
        <v>44067</v>
      </c>
      <c r="W1211" s="167">
        <v>40</v>
      </c>
      <c r="X1211" s="169"/>
      <c r="Y1211" s="170">
        <v>5</v>
      </c>
      <c r="Z1211" s="171">
        <v>44066</v>
      </c>
      <c r="AA1211" s="167">
        <v>40</v>
      </c>
      <c r="AB1211" s="169"/>
      <c r="AC1211" s="170">
        <v>3</v>
      </c>
      <c r="AD1211" s="171">
        <v>44065</v>
      </c>
      <c r="AE1211" s="167">
        <v>40</v>
      </c>
      <c r="AF1211" s="169"/>
      <c r="AG1211" s="170">
        <v>1</v>
      </c>
      <c r="AH1211" s="171">
        <v>44064</v>
      </c>
      <c r="AI1211" s="167">
        <v>40</v>
      </c>
      <c r="AJ1211" s="169"/>
      <c r="AK1211" s="170">
        <v>1</v>
      </c>
      <c r="AL1211" s="171">
        <v>44063</v>
      </c>
      <c r="AM1211" s="167">
        <v>40</v>
      </c>
      <c r="AN1211" s="169"/>
      <c r="AO1211" s="170">
        <v>1</v>
      </c>
      <c r="AP1211" s="171">
        <v>44062</v>
      </c>
      <c r="AQ1211" s="167">
        <v>40</v>
      </c>
      <c r="AR1211" s="169"/>
      <c r="AS1211" s="170">
        <v>1</v>
      </c>
      <c r="AT1211" s="171">
        <v>44061</v>
      </c>
      <c r="AU1211" s="167">
        <v>40</v>
      </c>
      <c r="AV1211" s="169"/>
      <c r="AW1211" s="170">
        <v>1</v>
      </c>
      <c r="AX1211" s="171">
        <v>44060</v>
      </c>
      <c r="AY1211" s="167">
        <v>40</v>
      </c>
      <c r="AZ1211" s="169"/>
      <c r="BA1211" s="170">
        <v>1</v>
      </c>
      <c r="BB1211" s="171">
        <v>44059</v>
      </c>
      <c r="BC1211" s="167">
        <v>40</v>
      </c>
      <c r="BD1211" s="169"/>
      <c r="BE1211" s="170">
        <v>1</v>
      </c>
      <c r="BF1211" s="171">
        <v>44058</v>
      </c>
      <c r="BG1211" s="167">
        <v>40</v>
      </c>
      <c r="BH1211" s="169"/>
    </row>
    <row r="1212" spans="1:60" s="172" customFormat="1" x14ac:dyDescent="0.25">
      <c r="A1212" s="164"/>
      <c r="B1212" s="165"/>
      <c r="C1212" s="144">
        <f t="shared" si="229"/>
        <v>1</v>
      </c>
      <c r="D1212" s="166">
        <f t="shared" si="230"/>
        <v>1</v>
      </c>
      <c r="E1212" s="167">
        <f t="shared" si="231"/>
        <v>30</v>
      </c>
      <c r="F1212" s="167">
        <v>5</v>
      </c>
      <c r="G1212" s="168">
        <v>44071</v>
      </c>
      <c r="H1212" s="169"/>
      <c r="I1212" s="170">
        <v>6</v>
      </c>
      <c r="J1212" s="171">
        <v>44070</v>
      </c>
      <c r="K1212" s="167">
        <v>5</v>
      </c>
      <c r="L1212" s="169"/>
      <c r="M1212" s="170">
        <v>8</v>
      </c>
      <c r="N1212" s="171">
        <v>44069</v>
      </c>
      <c r="O1212" s="167">
        <v>5</v>
      </c>
      <c r="P1212" s="169"/>
      <c r="Q1212" s="170">
        <v>8</v>
      </c>
      <c r="R1212" s="171">
        <v>44068</v>
      </c>
      <c r="S1212" s="167">
        <v>5</v>
      </c>
      <c r="T1212" s="169"/>
      <c r="U1212" s="170">
        <v>8</v>
      </c>
      <c r="V1212" s="171">
        <v>44067</v>
      </c>
      <c r="W1212" s="167">
        <v>5</v>
      </c>
      <c r="X1212" s="169"/>
      <c r="Y1212" s="170">
        <v>5</v>
      </c>
      <c r="Z1212" s="171">
        <v>44066</v>
      </c>
      <c r="AA1212" s="167">
        <v>5</v>
      </c>
      <c r="AB1212" s="169"/>
      <c r="AC1212" s="170">
        <v>3</v>
      </c>
      <c r="AD1212" s="171">
        <v>44065</v>
      </c>
      <c r="AE1212" s="167">
        <v>5</v>
      </c>
      <c r="AF1212" s="169"/>
      <c r="AG1212" s="170"/>
      <c r="AH1212" s="171"/>
      <c r="AI1212" s="167"/>
      <c r="AJ1212" s="169"/>
      <c r="AK1212" s="170"/>
      <c r="AL1212" s="171"/>
      <c r="AM1212" s="167"/>
      <c r="AN1212" s="169"/>
      <c r="AO1212" s="170"/>
      <c r="AP1212" s="171"/>
      <c r="AQ1212" s="167"/>
      <c r="AR1212" s="169"/>
      <c r="AS1212" s="170"/>
      <c r="AT1212" s="171"/>
      <c r="AU1212" s="167"/>
      <c r="AV1212" s="169"/>
      <c r="AW1212" s="170"/>
      <c r="AX1212" s="171"/>
      <c r="AY1212" s="167"/>
      <c r="AZ1212" s="169"/>
      <c r="BA1212" s="170"/>
      <c r="BB1212" s="171"/>
      <c r="BC1212" s="167"/>
      <c r="BD1212" s="169"/>
      <c r="BE1212" s="170"/>
      <c r="BF1212" s="171"/>
      <c r="BG1212" s="167"/>
      <c r="BH1212" s="169"/>
    </row>
    <row r="1213" spans="1:60" s="172" customFormat="1" x14ac:dyDescent="0.25">
      <c r="A1213" s="164"/>
      <c r="B1213" s="165"/>
      <c r="C1213" s="144">
        <f t="shared" si="229"/>
        <v>1</v>
      </c>
      <c r="D1213" s="166">
        <f t="shared" si="230"/>
        <v>1</v>
      </c>
      <c r="E1213" s="167">
        <f t="shared" si="231"/>
        <v>20</v>
      </c>
      <c r="F1213" s="167">
        <v>5</v>
      </c>
      <c r="G1213" s="168">
        <v>44071</v>
      </c>
      <c r="H1213" s="169"/>
      <c r="I1213" s="170">
        <v>6</v>
      </c>
      <c r="J1213" s="171">
        <v>44070</v>
      </c>
      <c r="K1213" s="167">
        <v>5</v>
      </c>
      <c r="L1213" s="169"/>
      <c r="M1213" s="170">
        <v>8</v>
      </c>
      <c r="N1213" s="171">
        <v>44069</v>
      </c>
      <c r="O1213" s="167">
        <v>5</v>
      </c>
      <c r="P1213" s="169"/>
      <c r="Q1213" s="170">
        <v>8</v>
      </c>
      <c r="R1213" s="171">
        <v>44068</v>
      </c>
      <c r="S1213" s="167">
        <v>5</v>
      </c>
      <c r="T1213" s="169"/>
      <c r="U1213" s="170">
        <v>8</v>
      </c>
      <c r="V1213" s="171">
        <v>44067</v>
      </c>
      <c r="W1213" s="167">
        <v>5</v>
      </c>
      <c r="X1213" s="169"/>
      <c r="Y1213" s="170"/>
      <c r="Z1213" s="171"/>
      <c r="AA1213" s="167"/>
      <c r="AB1213" s="169"/>
      <c r="AC1213" s="170"/>
      <c r="AD1213" s="171"/>
      <c r="AE1213" s="167"/>
      <c r="AF1213" s="169"/>
      <c r="AG1213" s="170"/>
      <c r="AH1213" s="171"/>
      <c r="AI1213" s="167"/>
      <c r="AJ1213" s="169"/>
      <c r="AK1213" s="170"/>
      <c r="AL1213" s="171"/>
      <c r="AM1213" s="167"/>
      <c r="AN1213" s="169"/>
      <c r="AO1213" s="170"/>
      <c r="AP1213" s="171"/>
      <c r="AQ1213" s="167"/>
      <c r="AR1213" s="169"/>
      <c r="AS1213" s="170"/>
      <c r="AT1213" s="171"/>
      <c r="AU1213" s="167"/>
      <c r="AV1213" s="169"/>
      <c r="AW1213" s="170"/>
      <c r="AX1213" s="171"/>
      <c r="AY1213" s="167"/>
      <c r="AZ1213" s="169"/>
      <c r="BA1213" s="170"/>
      <c r="BB1213" s="171"/>
      <c r="BC1213" s="167"/>
      <c r="BD1213" s="169"/>
      <c r="BE1213" s="170"/>
      <c r="BF1213" s="171"/>
      <c r="BG1213" s="167"/>
      <c r="BH1213" s="169"/>
    </row>
    <row r="1214" spans="1:60" s="172" customFormat="1" x14ac:dyDescent="0.25">
      <c r="A1214" s="164"/>
      <c r="B1214" s="165"/>
      <c r="C1214" s="144">
        <f t="shared" si="229"/>
        <v>2</v>
      </c>
      <c r="D1214" s="166">
        <f t="shared" si="230"/>
        <v>2</v>
      </c>
      <c r="E1214" s="167">
        <f t="shared" si="231"/>
        <v>10</v>
      </c>
      <c r="F1214" s="167">
        <v>5</v>
      </c>
      <c r="G1214" s="168">
        <v>44071</v>
      </c>
      <c r="H1214" s="169"/>
      <c r="I1214" s="170">
        <v>6</v>
      </c>
      <c r="J1214" s="171">
        <v>44070</v>
      </c>
      <c r="K1214" s="167">
        <v>10</v>
      </c>
      <c r="L1214" s="169"/>
      <c r="M1214" s="170"/>
      <c r="N1214" s="171"/>
      <c r="O1214" s="167"/>
      <c r="P1214" s="169"/>
      <c r="Q1214" s="170"/>
      <c r="R1214" s="171"/>
      <c r="S1214" s="167"/>
      <c r="T1214" s="169"/>
      <c r="U1214" s="170"/>
      <c r="V1214" s="171"/>
      <c r="W1214" s="167"/>
      <c r="X1214" s="169"/>
      <c r="Y1214" s="170"/>
      <c r="Z1214" s="171"/>
      <c r="AA1214" s="167"/>
      <c r="AB1214" s="169"/>
      <c r="AC1214" s="170"/>
      <c r="AD1214" s="171"/>
      <c r="AE1214" s="167"/>
      <c r="AF1214" s="169"/>
      <c r="AG1214" s="170"/>
      <c r="AH1214" s="171"/>
      <c r="AI1214" s="167"/>
      <c r="AJ1214" s="169"/>
      <c r="AK1214" s="170"/>
      <c r="AL1214" s="171"/>
      <c r="AM1214" s="167"/>
      <c r="AN1214" s="169"/>
      <c r="AO1214" s="170"/>
      <c r="AP1214" s="171"/>
      <c r="AQ1214" s="167"/>
      <c r="AR1214" s="169"/>
      <c r="AS1214" s="170"/>
      <c r="AT1214" s="171"/>
      <c r="AU1214" s="167"/>
      <c r="AV1214" s="169"/>
      <c r="AW1214" s="170"/>
      <c r="AX1214" s="171"/>
      <c r="AY1214" s="167"/>
      <c r="AZ1214" s="169"/>
      <c r="BA1214" s="170"/>
      <c r="BB1214" s="171"/>
      <c r="BC1214" s="167"/>
      <c r="BD1214" s="169"/>
      <c r="BE1214" s="170"/>
      <c r="BF1214" s="171"/>
      <c r="BG1214" s="167"/>
      <c r="BH1214" s="169"/>
    </row>
    <row r="1215" spans="1:60" s="172" customFormat="1" x14ac:dyDescent="0.25">
      <c r="A1215" s="164">
        <v>44071</v>
      </c>
      <c r="B1215" s="165">
        <v>0.375</v>
      </c>
      <c r="C1215" s="144">
        <f t="shared" ref="C1215:C1229" si="232">ABS(MAX(K1215,O1215,S1215,W1215,AA1215,AE1215,AI1215,AM1215,AQ1215,AU1215,AY1215,BC1215,BG1215)/F1215)</f>
        <v>6</v>
      </c>
      <c r="D1215" s="166">
        <f t="shared" si="230"/>
        <v>6</v>
      </c>
      <c r="E1215" s="167">
        <f t="shared" ref="E1215:E1229" si="233">SUM(K1215,O1215,S1215,W1215,AA1215,AE1215,AI1215,AM1215,AQ1215,AU1215,AY1215,BC1215,BG1215)</f>
        <v>390</v>
      </c>
      <c r="F1215" s="167">
        <v>5</v>
      </c>
      <c r="G1215" s="168">
        <v>44071</v>
      </c>
      <c r="H1215" s="169"/>
      <c r="I1215" s="170">
        <v>6</v>
      </c>
      <c r="J1215" s="171">
        <v>44070</v>
      </c>
      <c r="K1215" s="167">
        <v>30</v>
      </c>
      <c r="L1215" s="169"/>
      <c r="M1215" s="170">
        <v>8</v>
      </c>
      <c r="N1215" s="171">
        <v>44069</v>
      </c>
      <c r="O1215" s="167">
        <v>30</v>
      </c>
      <c r="P1215" s="169"/>
      <c r="Q1215" s="170">
        <v>8</v>
      </c>
      <c r="R1215" s="171">
        <v>44068</v>
      </c>
      <c r="S1215" s="167">
        <v>30</v>
      </c>
      <c r="T1215" s="169"/>
      <c r="U1215" s="170">
        <v>8</v>
      </c>
      <c r="V1215" s="171">
        <v>44067</v>
      </c>
      <c r="W1215" s="167">
        <v>30</v>
      </c>
      <c r="X1215" s="169"/>
      <c r="Y1215" s="170">
        <v>5</v>
      </c>
      <c r="Z1215" s="171">
        <v>44066</v>
      </c>
      <c r="AA1215" s="167">
        <v>30</v>
      </c>
      <c r="AB1215" s="169"/>
      <c r="AC1215" s="170">
        <v>3</v>
      </c>
      <c r="AD1215" s="171">
        <v>44065</v>
      </c>
      <c r="AE1215" s="167">
        <v>30</v>
      </c>
      <c r="AF1215" s="169"/>
      <c r="AG1215" s="170">
        <v>1</v>
      </c>
      <c r="AH1215" s="171">
        <v>44064</v>
      </c>
      <c r="AI1215" s="167">
        <v>30</v>
      </c>
      <c r="AJ1215" s="169"/>
      <c r="AK1215" s="170">
        <v>1</v>
      </c>
      <c r="AL1215" s="171">
        <v>44063</v>
      </c>
      <c r="AM1215" s="167">
        <v>30</v>
      </c>
      <c r="AN1215" s="169"/>
      <c r="AO1215" s="170">
        <v>1</v>
      </c>
      <c r="AP1215" s="171">
        <v>44062</v>
      </c>
      <c r="AQ1215" s="167">
        <v>30</v>
      </c>
      <c r="AR1215" s="169"/>
      <c r="AS1215" s="170">
        <v>1</v>
      </c>
      <c r="AT1215" s="171">
        <v>44061</v>
      </c>
      <c r="AU1215" s="167">
        <v>30</v>
      </c>
      <c r="AV1215" s="169"/>
      <c r="AW1215" s="170">
        <v>1</v>
      </c>
      <c r="AX1215" s="171">
        <v>44060</v>
      </c>
      <c r="AY1215" s="167">
        <v>30</v>
      </c>
      <c r="AZ1215" s="169"/>
      <c r="BA1215" s="170">
        <v>1</v>
      </c>
      <c r="BB1215" s="171">
        <v>44059</v>
      </c>
      <c r="BC1215" s="167">
        <v>30</v>
      </c>
      <c r="BD1215" s="169"/>
      <c r="BE1215" s="170">
        <v>1</v>
      </c>
      <c r="BF1215" s="171">
        <v>44058</v>
      </c>
      <c r="BG1215" s="167">
        <v>30</v>
      </c>
      <c r="BH1215" s="169"/>
    </row>
    <row r="1216" spans="1:60" s="172" customFormat="1" x14ac:dyDescent="0.25">
      <c r="A1216" s="164"/>
      <c r="B1216" s="165"/>
      <c r="C1216" s="144">
        <f t="shared" si="232"/>
        <v>1</v>
      </c>
      <c r="D1216" s="166">
        <f t="shared" si="230"/>
        <v>1</v>
      </c>
      <c r="E1216" s="167">
        <f t="shared" si="233"/>
        <v>15</v>
      </c>
      <c r="F1216" s="167">
        <v>5</v>
      </c>
      <c r="G1216" s="168">
        <v>44071</v>
      </c>
      <c r="H1216" s="169"/>
      <c r="I1216" s="170">
        <v>6</v>
      </c>
      <c r="J1216" s="171">
        <v>44070</v>
      </c>
      <c r="K1216" s="167">
        <v>5</v>
      </c>
      <c r="L1216" s="169"/>
      <c r="M1216" s="170">
        <v>8</v>
      </c>
      <c r="N1216" s="171">
        <v>44069</v>
      </c>
      <c r="O1216" s="167">
        <v>5</v>
      </c>
      <c r="P1216" s="169"/>
      <c r="Q1216" s="170">
        <v>8</v>
      </c>
      <c r="R1216" s="171">
        <v>44068</v>
      </c>
      <c r="S1216" s="167">
        <v>5</v>
      </c>
      <c r="T1216" s="169"/>
      <c r="U1216" s="170"/>
      <c r="V1216" s="171"/>
      <c r="W1216" s="167"/>
      <c r="X1216" s="169"/>
      <c r="Y1216" s="170"/>
      <c r="Z1216" s="171"/>
      <c r="AA1216" s="167"/>
      <c r="AB1216" s="169"/>
      <c r="AC1216" s="170"/>
      <c r="AD1216" s="171"/>
      <c r="AE1216" s="167"/>
      <c r="AF1216" s="169"/>
      <c r="AG1216" s="170"/>
      <c r="AH1216" s="171"/>
      <c r="AI1216" s="167"/>
      <c r="AJ1216" s="169"/>
      <c r="AK1216" s="170"/>
      <c r="AL1216" s="171"/>
      <c r="AM1216" s="167"/>
      <c r="AN1216" s="169"/>
      <c r="AO1216" s="170"/>
      <c r="AP1216" s="171"/>
      <c r="AQ1216" s="167"/>
      <c r="AR1216" s="169"/>
      <c r="AS1216" s="170"/>
      <c r="AT1216" s="171"/>
      <c r="AU1216" s="167"/>
      <c r="AV1216" s="169"/>
      <c r="AW1216" s="170"/>
      <c r="AX1216" s="171"/>
      <c r="AY1216" s="167"/>
      <c r="AZ1216" s="169"/>
      <c r="BA1216" s="170"/>
      <c r="BB1216" s="171"/>
      <c r="BC1216" s="167"/>
      <c r="BD1216" s="169"/>
      <c r="BE1216" s="170"/>
      <c r="BF1216" s="171"/>
      <c r="BG1216" s="167"/>
      <c r="BH1216" s="169"/>
    </row>
    <row r="1217" spans="1:60" s="172" customFormat="1" x14ac:dyDescent="0.25">
      <c r="A1217" s="164"/>
      <c r="B1217" s="165"/>
      <c r="C1217" s="144">
        <f t="shared" si="232"/>
        <v>1</v>
      </c>
      <c r="D1217" s="166">
        <f t="shared" si="230"/>
        <v>1</v>
      </c>
      <c r="E1217" s="167">
        <f t="shared" si="233"/>
        <v>10</v>
      </c>
      <c r="F1217" s="167">
        <v>5</v>
      </c>
      <c r="G1217" s="168">
        <v>44071</v>
      </c>
      <c r="H1217" s="169"/>
      <c r="I1217" s="170">
        <v>6</v>
      </c>
      <c r="J1217" s="171">
        <v>44070</v>
      </c>
      <c r="K1217" s="167">
        <v>5</v>
      </c>
      <c r="L1217" s="169"/>
      <c r="M1217" s="170">
        <v>8</v>
      </c>
      <c r="N1217" s="171">
        <v>44069</v>
      </c>
      <c r="O1217" s="167">
        <v>5</v>
      </c>
      <c r="P1217" s="169"/>
      <c r="Q1217" s="170"/>
      <c r="R1217" s="171"/>
      <c r="S1217" s="167"/>
      <c r="T1217" s="169"/>
      <c r="U1217" s="170"/>
      <c r="V1217" s="171"/>
      <c r="W1217" s="167"/>
      <c r="X1217" s="169"/>
      <c r="Y1217" s="170"/>
      <c r="Z1217" s="171"/>
      <c r="AA1217" s="167"/>
      <c r="AB1217" s="169"/>
      <c r="AC1217" s="170"/>
      <c r="AD1217" s="171"/>
      <c r="AE1217" s="167"/>
      <c r="AF1217" s="169"/>
      <c r="AG1217" s="170"/>
      <c r="AH1217" s="171"/>
      <c r="AI1217" s="167"/>
      <c r="AJ1217" s="169"/>
      <c r="AK1217" s="170"/>
      <c r="AL1217" s="171"/>
      <c r="AM1217" s="167"/>
      <c r="AN1217" s="169"/>
      <c r="AO1217" s="170"/>
      <c r="AP1217" s="171"/>
      <c r="AQ1217" s="167"/>
      <c r="AR1217" s="169"/>
      <c r="AS1217" s="170"/>
      <c r="AT1217" s="171"/>
      <c r="AU1217" s="167"/>
      <c r="AV1217" s="169"/>
      <c r="AW1217" s="170"/>
      <c r="AX1217" s="171"/>
      <c r="AY1217" s="167"/>
      <c r="AZ1217" s="169"/>
      <c r="BA1217" s="170"/>
      <c r="BB1217" s="171"/>
      <c r="BC1217" s="167"/>
      <c r="BD1217" s="169"/>
      <c r="BE1217" s="170"/>
      <c r="BF1217" s="171"/>
      <c r="BG1217" s="167"/>
      <c r="BH1217" s="169"/>
    </row>
    <row r="1218" spans="1:60" s="172" customFormat="1" x14ac:dyDescent="0.25">
      <c r="A1218" s="164">
        <v>44071</v>
      </c>
      <c r="B1218" s="165">
        <v>0.41666666666666669</v>
      </c>
      <c r="C1218" s="144">
        <f t="shared" si="232"/>
        <v>8</v>
      </c>
      <c r="D1218" s="166">
        <f t="shared" si="230"/>
        <v>8</v>
      </c>
      <c r="E1218" s="167">
        <f t="shared" si="233"/>
        <v>520</v>
      </c>
      <c r="F1218" s="167">
        <v>5</v>
      </c>
      <c r="G1218" s="168">
        <v>44071</v>
      </c>
      <c r="H1218" s="169"/>
      <c r="I1218" s="170">
        <v>6</v>
      </c>
      <c r="J1218" s="171">
        <v>44070</v>
      </c>
      <c r="K1218" s="167">
        <v>40</v>
      </c>
      <c r="L1218" s="169"/>
      <c r="M1218" s="170">
        <v>8</v>
      </c>
      <c r="N1218" s="171">
        <v>44069</v>
      </c>
      <c r="O1218" s="167">
        <v>40</v>
      </c>
      <c r="P1218" s="169"/>
      <c r="Q1218" s="170">
        <v>8</v>
      </c>
      <c r="R1218" s="171">
        <v>44068</v>
      </c>
      <c r="S1218" s="167">
        <v>40</v>
      </c>
      <c r="T1218" s="169"/>
      <c r="U1218" s="170">
        <v>8</v>
      </c>
      <c r="V1218" s="171">
        <v>44067</v>
      </c>
      <c r="W1218" s="167">
        <v>40</v>
      </c>
      <c r="X1218" s="169"/>
      <c r="Y1218" s="170">
        <v>5</v>
      </c>
      <c r="Z1218" s="171">
        <v>44066</v>
      </c>
      <c r="AA1218" s="167">
        <v>40</v>
      </c>
      <c r="AB1218" s="169"/>
      <c r="AC1218" s="170">
        <v>3</v>
      </c>
      <c r="AD1218" s="171">
        <v>44065</v>
      </c>
      <c r="AE1218" s="167">
        <v>40</v>
      </c>
      <c r="AF1218" s="169"/>
      <c r="AG1218" s="170">
        <v>1</v>
      </c>
      <c r="AH1218" s="171">
        <v>44064</v>
      </c>
      <c r="AI1218" s="167">
        <v>40</v>
      </c>
      <c r="AJ1218" s="169"/>
      <c r="AK1218" s="170">
        <v>1</v>
      </c>
      <c r="AL1218" s="171">
        <v>44063</v>
      </c>
      <c r="AM1218" s="167">
        <v>40</v>
      </c>
      <c r="AN1218" s="169"/>
      <c r="AO1218" s="170">
        <v>1</v>
      </c>
      <c r="AP1218" s="171">
        <v>44062</v>
      </c>
      <c r="AQ1218" s="167">
        <v>40</v>
      </c>
      <c r="AR1218" s="169"/>
      <c r="AS1218" s="170">
        <v>1</v>
      </c>
      <c r="AT1218" s="171">
        <v>44061</v>
      </c>
      <c r="AU1218" s="167">
        <v>40</v>
      </c>
      <c r="AV1218" s="169"/>
      <c r="AW1218" s="170">
        <v>1</v>
      </c>
      <c r="AX1218" s="171">
        <v>44060</v>
      </c>
      <c r="AY1218" s="167">
        <v>40</v>
      </c>
      <c r="AZ1218" s="169"/>
      <c r="BA1218" s="170">
        <v>1</v>
      </c>
      <c r="BB1218" s="171">
        <v>44059</v>
      </c>
      <c r="BC1218" s="167">
        <v>40</v>
      </c>
      <c r="BD1218" s="169"/>
      <c r="BE1218" s="170">
        <v>1</v>
      </c>
      <c r="BF1218" s="171">
        <v>44058</v>
      </c>
      <c r="BG1218" s="167">
        <v>40</v>
      </c>
      <c r="BH1218" s="169"/>
    </row>
    <row r="1219" spans="1:60" s="172" customFormat="1" x14ac:dyDescent="0.25">
      <c r="A1219" s="164"/>
      <c r="B1219" s="165"/>
      <c r="C1219" s="144">
        <f t="shared" si="232"/>
        <v>1</v>
      </c>
      <c r="D1219" s="166">
        <f t="shared" si="230"/>
        <v>1</v>
      </c>
      <c r="E1219" s="167">
        <f t="shared" si="233"/>
        <v>55</v>
      </c>
      <c r="F1219" s="167">
        <v>5</v>
      </c>
      <c r="G1219" s="168">
        <v>44071</v>
      </c>
      <c r="H1219" s="169"/>
      <c r="I1219" s="170">
        <v>6</v>
      </c>
      <c r="J1219" s="171">
        <v>44070</v>
      </c>
      <c r="K1219" s="167">
        <v>5</v>
      </c>
      <c r="L1219" s="169"/>
      <c r="M1219" s="170">
        <v>8</v>
      </c>
      <c r="N1219" s="171">
        <v>44069</v>
      </c>
      <c r="O1219" s="167">
        <v>5</v>
      </c>
      <c r="P1219" s="169"/>
      <c r="Q1219" s="170">
        <v>8</v>
      </c>
      <c r="R1219" s="171">
        <v>44068</v>
      </c>
      <c r="S1219" s="167">
        <v>5</v>
      </c>
      <c r="T1219" s="169"/>
      <c r="U1219" s="170">
        <v>8</v>
      </c>
      <c r="V1219" s="171">
        <v>44067</v>
      </c>
      <c r="W1219" s="167">
        <v>5</v>
      </c>
      <c r="X1219" s="169"/>
      <c r="Y1219" s="170">
        <v>5</v>
      </c>
      <c r="Z1219" s="171">
        <v>44066</v>
      </c>
      <c r="AA1219" s="167">
        <v>5</v>
      </c>
      <c r="AB1219" s="169"/>
      <c r="AC1219" s="170">
        <v>3</v>
      </c>
      <c r="AD1219" s="171">
        <v>44065</v>
      </c>
      <c r="AE1219" s="167">
        <v>5</v>
      </c>
      <c r="AF1219" s="169"/>
      <c r="AG1219" s="170">
        <v>1</v>
      </c>
      <c r="AH1219" s="171">
        <v>44064</v>
      </c>
      <c r="AI1219" s="167">
        <v>5</v>
      </c>
      <c r="AJ1219" s="169"/>
      <c r="AK1219" s="170">
        <v>1</v>
      </c>
      <c r="AL1219" s="171">
        <v>44063</v>
      </c>
      <c r="AM1219" s="167">
        <v>5</v>
      </c>
      <c r="AN1219" s="169"/>
      <c r="AO1219" s="170">
        <v>1</v>
      </c>
      <c r="AP1219" s="171">
        <v>44062</v>
      </c>
      <c r="AQ1219" s="167">
        <v>5</v>
      </c>
      <c r="AR1219" s="169"/>
      <c r="AS1219" s="170"/>
      <c r="AT1219" s="171"/>
      <c r="AU1219" s="167">
        <v>0</v>
      </c>
      <c r="AV1219" s="169"/>
      <c r="AW1219" s="170">
        <v>1</v>
      </c>
      <c r="AX1219" s="171">
        <v>44060</v>
      </c>
      <c r="AY1219" s="167">
        <v>5</v>
      </c>
      <c r="AZ1219" s="169"/>
      <c r="BA1219" s="170">
        <v>1</v>
      </c>
      <c r="BB1219" s="171">
        <v>44059</v>
      </c>
      <c r="BC1219" s="167">
        <v>5</v>
      </c>
      <c r="BD1219" s="169"/>
      <c r="BE1219" s="170"/>
      <c r="BF1219" s="171"/>
      <c r="BG1219" s="167"/>
      <c r="BH1219" s="169"/>
    </row>
    <row r="1220" spans="1:60" s="172" customFormat="1" x14ac:dyDescent="0.25">
      <c r="A1220" s="164">
        <v>44071</v>
      </c>
      <c r="B1220" s="165">
        <v>0.45833333333333331</v>
      </c>
      <c r="C1220" s="144">
        <f t="shared" si="232"/>
        <v>7</v>
      </c>
      <c r="D1220" s="166">
        <f t="shared" si="230"/>
        <v>7</v>
      </c>
      <c r="E1220" s="167">
        <f t="shared" si="233"/>
        <v>455</v>
      </c>
      <c r="F1220" s="167">
        <v>5</v>
      </c>
      <c r="G1220" s="168">
        <v>44071</v>
      </c>
      <c r="H1220" s="169"/>
      <c r="I1220" s="170">
        <v>6</v>
      </c>
      <c r="J1220" s="171">
        <v>44070</v>
      </c>
      <c r="K1220" s="167">
        <v>35</v>
      </c>
      <c r="L1220" s="169"/>
      <c r="M1220" s="170">
        <v>8</v>
      </c>
      <c r="N1220" s="171">
        <v>44069</v>
      </c>
      <c r="O1220" s="167">
        <v>35</v>
      </c>
      <c r="P1220" s="169"/>
      <c r="Q1220" s="170">
        <v>8</v>
      </c>
      <c r="R1220" s="171">
        <v>44068</v>
      </c>
      <c r="S1220" s="167">
        <v>35</v>
      </c>
      <c r="T1220" s="169"/>
      <c r="U1220" s="170">
        <v>8</v>
      </c>
      <c r="V1220" s="171">
        <v>44067</v>
      </c>
      <c r="W1220" s="167">
        <v>35</v>
      </c>
      <c r="X1220" s="169"/>
      <c r="Y1220" s="170">
        <v>5</v>
      </c>
      <c r="Z1220" s="171">
        <v>44066</v>
      </c>
      <c r="AA1220" s="167">
        <v>35</v>
      </c>
      <c r="AB1220" s="169"/>
      <c r="AC1220" s="170">
        <v>3</v>
      </c>
      <c r="AD1220" s="171">
        <v>44065</v>
      </c>
      <c r="AE1220" s="167">
        <v>35</v>
      </c>
      <c r="AF1220" s="169"/>
      <c r="AG1220" s="170">
        <v>1</v>
      </c>
      <c r="AH1220" s="171">
        <v>44064</v>
      </c>
      <c r="AI1220" s="167">
        <v>35</v>
      </c>
      <c r="AJ1220" s="169"/>
      <c r="AK1220" s="170">
        <v>1</v>
      </c>
      <c r="AL1220" s="171">
        <v>44063</v>
      </c>
      <c r="AM1220" s="167">
        <v>35</v>
      </c>
      <c r="AN1220" s="169"/>
      <c r="AO1220" s="170">
        <v>1</v>
      </c>
      <c r="AP1220" s="171">
        <v>44062</v>
      </c>
      <c r="AQ1220" s="167">
        <v>35</v>
      </c>
      <c r="AR1220" s="169"/>
      <c r="AS1220" s="170">
        <v>1</v>
      </c>
      <c r="AT1220" s="171">
        <v>44061</v>
      </c>
      <c r="AU1220" s="167">
        <v>35</v>
      </c>
      <c r="AV1220" s="169"/>
      <c r="AW1220" s="170">
        <v>1</v>
      </c>
      <c r="AX1220" s="171">
        <v>44060</v>
      </c>
      <c r="AY1220" s="167">
        <v>35</v>
      </c>
      <c r="AZ1220" s="169"/>
      <c r="BA1220" s="170">
        <v>1</v>
      </c>
      <c r="BB1220" s="171">
        <v>44059</v>
      </c>
      <c r="BC1220" s="167">
        <v>35</v>
      </c>
      <c r="BD1220" s="169"/>
      <c r="BE1220" s="170">
        <v>1</v>
      </c>
      <c r="BF1220" s="171">
        <v>44058</v>
      </c>
      <c r="BG1220" s="167">
        <v>35</v>
      </c>
      <c r="BH1220" s="169"/>
    </row>
    <row r="1221" spans="1:60" s="172" customFormat="1" x14ac:dyDescent="0.25">
      <c r="A1221" s="164"/>
      <c r="B1221" s="165"/>
      <c r="C1221" s="144">
        <f t="shared" si="232"/>
        <v>1</v>
      </c>
      <c r="D1221" s="166">
        <f t="shared" si="230"/>
        <v>1</v>
      </c>
      <c r="E1221" s="167">
        <f t="shared" si="233"/>
        <v>60</v>
      </c>
      <c r="F1221" s="167">
        <v>5</v>
      </c>
      <c r="G1221" s="168">
        <v>44071</v>
      </c>
      <c r="H1221" s="169"/>
      <c r="I1221" s="170">
        <v>6</v>
      </c>
      <c r="J1221" s="171">
        <v>44070</v>
      </c>
      <c r="K1221" s="167">
        <v>5</v>
      </c>
      <c r="L1221" s="169"/>
      <c r="M1221" s="170">
        <v>8</v>
      </c>
      <c r="N1221" s="171">
        <v>44069</v>
      </c>
      <c r="O1221" s="167">
        <v>5</v>
      </c>
      <c r="P1221" s="169"/>
      <c r="Q1221" s="170">
        <v>8</v>
      </c>
      <c r="R1221" s="171">
        <v>44068</v>
      </c>
      <c r="S1221" s="167">
        <v>5</v>
      </c>
      <c r="T1221" s="169"/>
      <c r="U1221" s="170">
        <v>8</v>
      </c>
      <c r="V1221" s="171">
        <v>44067</v>
      </c>
      <c r="W1221" s="167">
        <v>5</v>
      </c>
      <c r="X1221" s="169"/>
      <c r="Y1221" s="170">
        <v>5</v>
      </c>
      <c r="Z1221" s="171">
        <v>44066</v>
      </c>
      <c r="AA1221" s="167">
        <v>5</v>
      </c>
      <c r="AB1221" s="169"/>
      <c r="AC1221" s="170"/>
      <c r="AD1221" s="171"/>
      <c r="AE1221" s="167">
        <v>0</v>
      </c>
      <c r="AF1221" s="169"/>
      <c r="AG1221" s="170">
        <v>1</v>
      </c>
      <c r="AH1221" s="171">
        <v>44064</v>
      </c>
      <c r="AI1221" s="167">
        <v>5</v>
      </c>
      <c r="AJ1221" s="169"/>
      <c r="AK1221" s="170">
        <v>1</v>
      </c>
      <c r="AL1221" s="171">
        <v>44063</v>
      </c>
      <c r="AM1221" s="167">
        <v>5</v>
      </c>
      <c r="AN1221" s="169"/>
      <c r="AO1221" s="170">
        <v>1</v>
      </c>
      <c r="AP1221" s="171">
        <v>44062</v>
      </c>
      <c r="AQ1221" s="167">
        <v>5</v>
      </c>
      <c r="AR1221" s="169"/>
      <c r="AS1221" s="170">
        <v>1</v>
      </c>
      <c r="AT1221" s="171">
        <v>44061</v>
      </c>
      <c r="AU1221" s="167">
        <v>5</v>
      </c>
      <c r="AV1221" s="169"/>
      <c r="AW1221" s="170">
        <v>1</v>
      </c>
      <c r="AX1221" s="171">
        <v>44060</v>
      </c>
      <c r="AY1221" s="167">
        <v>5</v>
      </c>
      <c r="AZ1221" s="169"/>
      <c r="BA1221" s="170">
        <v>1</v>
      </c>
      <c r="BB1221" s="171">
        <v>44059</v>
      </c>
      <c r="BC1221" s="167">
        <v>5</v>
      </c>
      <c r="BD1221" s="169"/>
      <c r="BE1221" s="170">
        <v>1</v>
      </c>
      <c r="BF1221" s="171">
        <v>44058</v>
      </c>
      <c r="BG1221" s="167">
        <v>5</v>
      </c>
      <c r="BH1221" s="169"/>
    </row>
    <row r="1222" spans="1:60" s="172" customFormat="1" x14ac:dyDescent="0.25">
      <c r="A1222" s="164">
        <v>44071</v>
      </c>
      <c r="B1222" s="165">
        <v>0.5</v>
      </c>
      <c r="C1222" s="144">
        <f t="shared" si="232"/>
        <v>5</v>
      </c>
      <c r="D1222" s="166">
        <f t="shared" si="230"/>
        <v>5</v>
      </c>
      <c r="E1222" s="167">
        <f t="shared" si="233"/>
        <v>325</v>
      </c>
      <c r="F1222" s="167">
        <v>5</v>
      </c>
      <c r="G1222" s="168">
        <v>44071</v>
      </c>
      <c r="H1222" s="169"/>
      <c r="I1222" s="170">
        <v>6</v>
      </c>
      <c r="J1222" s="171">
        <v>44070</v>
      </c>
      <c r="K1222" s="167">
        <v>25</v>
      </c>
      <c r="L1222" s="169"/>
      <c r="M1222" s="170">
        <v>8</v>
      </c>
      <c r="N1222" s="171">
        <v>44069</v>
      </c>
      <c r="O1222" s="167">
        <v>25</v>
      </c>
      <c r="P1222" s="169"/>
      <c r="Q1222" s="170">
        <v>8</v>
      </c>
      <c r="R1222" s="171">
        <v>44068</v>
      </c>
      <c r="S1222" s="167">
        <v>25</v>
      </c>
      <c r="T1222" s="169"/>
      <c r="U1222" s="170">
        <v>8</v>
      </c>
      <c r="V1222" s="171">
        <v>44067</v>
      </c>
      <c r="W1222" s="167">
        <v>25</v>
      </c>
      <c r="X1222" s="169"/>
      <c r="Y1222" s="170">
        <v>5</v>
      </c>
      <c r="Z1222" s="171">
        <v>44066</v>
      </c>
      <c r="AA1222" s="167">
        <v>25</v>
      </c>
      <c r="AB1222" s="169"/>
      <c r="AC1222" s="170">
        <v>3</v>
      </c>
      <c r="AD1222" s="171">
        <v>44065</v>
      </c>
      <c r="AE1222" s="167">
        <v>25</v>
      </c>
      <c r="AF1222" s="169"/>
      <c r="AG1222" s="170">
        <v>1</v>
      </c>
      <c r="AH1222" s="171">
        <v>44064</v>
      </c>
      <c r="AI1222" s="167">
        <v>25</v>
      </c>
      <c r="AJ1222" s="169"/>
      <c r="AK1222" s="170">
        <v>1</v>
      </c>
      <c r="AL1222" s="171">
        <v>44063</v>
      </c>
      <c r="AM1222" s="167">
        <v>25</v>
      </c>
      <c r="AN1222" s="169"/>
      <c r="AO1222" s="170">
        <v>1</v>
      </c>
      <c r="AP1222" s="171">
        <v>44062</v>
      </c>
      <c r="AQ1222" s="167">
        <v>25</v>
      </c>
      <c r="AR1222" s="169"/>
      <c r="AS1222" s="170">
        <v>1</v>
      </c>
      <c r="AT1222" s="171">
        <v>44061</v>
      </c>
      <c r="AU1222" s="167">
        <v>25</v>
      </c>
      <c r="AV1222" s="169"/>
      <c r="AW1222" s="170">
        <v>1</v>
      </c>
      <c r="AX1222" s="171">
        <v>44060</v>
      </c>
      <c r="AY1222" s="167">
        <v>25</v>
      </c>
      <c r="AZ1222" s="169"/>
      <c r="BA1222" s="170">
        <v>1</v>
      </c>
      <c r="BB1222" s="171">
        <v>44059</v>
      </c>
      <c r="BC1222" s="167">
        <v>25</v>
      </c>
      <c r="BD1222" s="169"/>
      <c r="BE1222" s="170">
        <v>1</v>
      </c>
      <c r="BF1222" s="171">
        <v>44058</v>
      </c>
      <c r="BG1222" s="167">
        <v>25</v>
      </c>
      <c r="BH1222" s="169"/>
    </row>
    <row r="1223" spans="1:60" s="172" customFormat="1" x14ac:dyDescent="0.25">
      <c r="A1223" s="164"/>
      <c r="B1223" s="165"/>
      <c r="C1223" s="144">
        <f t="shared" si="232"/>
        <v>1</v>
      </c>
      <c r="D1223" s="166">
        <f t="shared" si="230"/>
        <v>1</v>
      </c>
      <c r="E1223" s="167">
        <f t="shared" si="233"/>
        <v>60</v>
      </c>
      <c r="F1223" s="167">
        <v>5</v>
      </c>
      <c r="G1223" s="168">
        <v>44071</v>
      </c>
      <c r="H1223" s="169"/>
      <c r="I1223" s="170">
        <v>6</v>
      </c>
      <c r="J1223" s="171">
        <v>44070</v>
      </c>
      <c r="K1223" s="167">
        <v>5</v>
      </c>
      <c r="L1223" s="169"/>
      <c r="M1223" s="170">
        <v>8</v>
      </c>
      <c r="N1223" s="171">
        <v>44069</v>
      </c>
      <c r="O1223" s="167">
        <v>5</v>
      </c>
      <c r="P1223" s="169"/>
      <c r="Q1223" s="170">
        <v>8</v>
      </c>
      <c r="R1223" s="171">
        <v>44068</v>
      </c>
      <c r="S1223" s="167">
        <v>5</v>
      </c>
      <c r="T1223" s="169"/>
      <c r="U1223" s="170">
        <v>8</v>
      </c>
      <c r="V1223" s="171">
        <v>44067</v>
      </c>
      <c r="W1223" s="167">
        <v>5</v>
      </c>
      <c r="X1223" s="169"/>
      <c r="Y1223" s="170">
        <v>5</v>
      </c>
      <c r="Z1223" s="171">
        <v>44066</v>
      </c>
      <c r="AA1223" s="167">
        <v>5</v>
      </c>
      <c r="AB1223" s="169"/>
      <c r="AC1223" s="170">
        <v>3</v>
      </c>
      <c r="AD1223" s="171">
        <v>44065</v>
      </c>
      <c r="AE1223" s="167">
        <v>5</v>
      </c>
      <c r="AF1223" s="169"/>
      <c r="AG1223" s="170">
        <v>1</v>
      </c>
      <c r="AH1223" s="171">
        <v>44064</v>
      </c>
      <c r="AI1223" s="167">
        <v>5</v>
      </c>
      <c r="AJ1223" s="169"/>
      <c r="AK1223" s="170">
        <v>1</v>
      </c>
      <c r="AL1223" s="171">
        <v>44063</v>
      </c>
      <c r="AM1223" s="167">
        <v>5</v>
      </c>
      <c r="AN1223" s="169"/>
      <c r="AO1223" s="170"/>
      <c r="AP1223" s="171"/>
      <c r="AQ1223" s="167">
        <v>0</v>
      </c>
      <c r="AR1223" s="169"/>
      <c r="AS1223" s="170">
        <v>1</v>
      </c>
      <c r="AT1223" s="171">
        <v>44061</v>
      </c>
      <c r="AU1223" s="167">
        <v>5</v>
      </c>
      <c r="AV1223" s="169"/>
      <c r="AW1223" s="170">
        <v>1</v>
      </c>
      <c r="AX1223" s="171">
        <v>44060</v>
      </c>
      <c r="AY1223" s="167">
        <v>5</v>
      </c>
      <c r="AZ1223" s="169"/>
      <c r="BA1223" s="170">
        <v>1</v>
      </c>
      <c r="BB1223" s="171">
        <v>44059</v>
      </c>
      <c r="BC1223" s="167">
        <v>5</v>
      </c>
      <c r="BD1223" s="169"/>
      <c r="BE1223" s="170">
        <v>1</v>
      </c>
      <c r="BF1223" s="171">
        <v>44058</v>
      </c>
      <c r="BG1223" s="167">
        <v>5</v>
      </c>
      <c r="BH1223" s="169"/>
    </row>
    <row r="1224" spans="1:60" s="172" customFormat="1" x14ac:dyDescent="0.25">
      <c r="A1224" s="164">
        <v>44071</v>
      </c>
      <c r="B1224" s="165">
        <v>0.54166666666666663</v>
      </c>
      <c r="C1224" s="144">
        <f t="shared" si="232"/>
        <v>4</v>
      </c>
      <c r="D1224" s="166">
        <f t="shared" si="230"/>
        <v>4</v>
      </c>
      <c r="E1224" s="167">
        <f t="shared" si="233"/>
        <v>260</v>
      </c>
      <c r="F1224" s="167">
        <v>5</v>
      </c>
      <c r="G1224" s="168">
        <v>44071</v>
      </c>
      <c r="H1224" s="169"/>
      <c r="I1224" s="170">
        <v>6</v>
      </c>
      <c r="J1224" s="171">
        <v>44070</v>
      </c>
      <c r="K1224" s="167">
        <v>20</v>
      </c>
      <c r="L1224" s="169"/>
      <c r="M1224" s="170">
        <v>8</v>
      </c>
      <c r="N1224" s="171">
        <v>44069</v>
      </c>
      <c r="O1224" s="167">
        <v>20</v>
      </c>
      <c r="P1224" s="169"/>
      <c r="Q1224" s="170">
        <v>8</v>
      </c>
      <c r="R1224" s="171">
        <v>44068</v>
      </c>
      <c r="S1224" s="167">
        <v>20</v>
      </c>
      <c r="T1224" s="169"/>
      <c r="U1224" s="170">
        <v>8</v>
      </c>
      <c r="V1224" s="171">
        <v>44067</v>
      </c>
      <c r="W1224" s="167">
        <v>20</v>
      </c>
      <c r="X1224" s="169"/>
      <c r="Y1224" s="170">
        <v>5</v>
      </c>
      <c r="Z1224" s="171">
        <v>44066</v>
      </c>
      <c r="AA1224" s="167">
        <v>20</v>
      </c>
      <c r="AB1224" s="169"/>
      <c r="AC1224" s="170">
        <v>3</v>
      </c>
      <c r="AD1224" s="171">
        <v>44065</v>
      </c>
      <c r="AE1224" s="167">
        <v>20</v>
      </c>
      <c r="AF1224" s="169"/>
      <c r="AG1224" s="170">
        <v>1</v>
      </c>
      <c r="AH1224" s="171">
        <v>44064</v>
      </c>
      <c r="AI1224" s="167">
        <v>20</v>
      </c>
      <c r="AJ1224" s="169"/>
      <c r="AK1224" s="170">
        <v>1</v>
      </c>
      <c r="AL1224" s="171">
        <v>44063</v>
      </c>
      <c r="AM1224" s="167">
        <v>20</v>
      </c>
      <c r="AN1224" s="169"/>
      <c r="AO1224" s="170">
        <v>1</v>
      </c>
      <c r="AP1224" s="171">
        <v>44062</v>
      </c>
      <c r="AQ1224" s="167">
        <v>20</v>
      </c>
      <c r="AR1224" s="169"/>
      <c r="AS1224" s="170">
        <v>1</v>
      </c>
      <c r="AT1224" s="171">
        <v>44061</v>
      </c>
      <c r="AU1224" s="167">
        <v>20</v>
      </c>
      <c r="AV1224" s="169"/>
      <c r="AW1224" s="170">
        <v>1</v>
      </c>
      <c r="AX1224" s="171">
        <v>44060</v>
      </c>
      <c r="AY1224" s="167">
        <v>20</v>
      </c>
      <c r="AZ1224" s="169"/>
      <c r="BA1224" s="170">
        <v>1</v>
      </c>
      <c r="BB1224" s="171">
        <v>44059</v>
      </c>
      <c r="BC1224" s="167">
        <v>20</v>
      </c>
      <c r="BD1224" s="169"/>
      <c r="BE1224" s="170">
        <v>1</v>
      </c>
      <c r="BF1224" s="171">
        <v>44058</v>
      </c>
      <c r="BG1224" s="167">
        <v>20</v>
      </c>
      <c r="BH1224" s="169"/>
    </row>
    <row r="1225" spans="1:60" s="172" customFormat="1" x14ac:dyDescent="0.25">
      <c r="A1225" s="164"/>
      <c r="B1225" s="165"/>
      <c r="C1225" s="144">
        <f t="shared" si="232"/>
        <v>1</v>
      </c>
      <c r="D1225" s="166">
        <f t="shared" si="230"/>
        <v>1</v>
      </c>
      <c r="E1225" s="167">
        <f t="shared" si="233"/>
        <v>55</v>
      </c>
      <c r="F1225" s="167">
        <v>5</v>
      </c>
      <c r="G1225" s="168">
        <v>44071</v>
      </c>
      <c r="H1225" s="169"/>
      <c r="I1225" s="170">
        <v>6</v>
      </c>
      <c r="J1225" s="171">
        <v>44070</v>
      </c>
      <c r="K1225" s="167">
        <v>5</v>
      </c>
      <c r="L1225" s="169"/>
      <c r="M1225" s="170">
        <v>8</v>
      </c>
      <c r="N1225" s="171">
        <v>44069</v>
      </c>
      <c r="O1225" s="167">
        <v>5</v>
      </c>
      <c r="P1225" s="169"/>
      <c r="Q1225" s="170">
        <v>8</v>
      </c>
      <c r="R1225" s="171">
        <v>44068</v>
      </c>
      <c r="S1225" s="167">
        <v>5</v>
      </c>
      <c r="T1225" s="169"/>
      <c r="U1225" s="170">
        <v>8</v>
      </c>
      <c r="V1225" s="171">
        <v>44067</v>
      </c>
      <c r="W1225" s="167">
        <v>5</v>
      </c>
      <c r="X1225" s="169"/>
      <c r="Y1225" s="170">
        <v>5</v>
      </c>
      <c r="Z1225" s="171">
        <v>44066</v>
      </c>
      <c r="AA1225" s="167">
        <v>5</v>
      </c>
      <c r="AB1225" s="169"/>
      <c r="AC1225" s="170"/>
      <c r="AD1225" s="171"/>
      <c r="AE1225" s="167">
        <v>0</v>
      </c>
      <c r="AF1225" s="169"/>
      <c r="AG1225" s="170">
        <v>1</v>
      </c>
      <c r="AH1225" s="171">
        <v>44064</v>
      </c>
      <c r="AI1225" s="167">
        <v>5</v>
      </c>
      <c r="AJ1225" s="169"/>
      <c r="AK1225" s="170"/>
      <c r="AL1225" s="171"/>
      <c r="AM1225" s="167">
        <v>0</v>
      </c>
      <c r="AN1225" s="169"/>
      <c r="AO1225" s="170">
        <v>1</v>
      </c>
      <c r="AP1225" s="171">
        <v>44062</v>
      </c>
      <c r="AQ1225" s="167">
        <v>5</v>
      </c>
      <c r="AR1225" s="169"/>
      <c r="AS1225" s="170">
        <v>1</v>
      </c>
      <c r="AT1225" s="171">
        <v>44061</v>
      </c>
      <c r="AU1225" s="167">
        <v>5</v>
      </c>
      <c r="AV1225" s="169"/>
      <c r="AW1225" s="170">
        <v>1</v>
      </c>
      <c r="AX1225" s="171">
        <v>44060</v>
      </c>
      <c r="AY1225" s="167">
        <v>5</v>
      </c>
      <c r="AZ1225" s="169"/>
      <c r="BA1225" s="170">
        <v>1</v>
      </c>
      <c r="BB1225" s="171">
        <v>44059</v>
      </c>
      <c r="BC1225" s="167">
        <v>5</v>
      </c>
      <c r="BD1225" s="169"/>
      <c r="BE1225" s="170">
        <v>1</v>
      </c>
      <c r="BF1225" s="171">
        <v>44058</v>
      </c>
      <c r="BG1225" s="167">
        <v>5</v>
      </c>
      <c r="BH1225" s="169"/>
    </row>
    <row r="1226" spans="1:60" s="172" customFormat="1" x14ac:dyDescent="0.25">
      <c r="A1226" s="164"/>
      <c r="B1226" s="165"/>
      <c r="C1226" s="144">
        <f t="shared" si="232"/>
        <v>1</v>
      </c>
      <c r="D1226" s="166">
        <f t="shared" si="230"/>
        <v>1</v>
      </c>
      <c r="E1226" s="167">
        <f t="shared" si="233"/>
        <v>50</v>
      </c>
      <c r="F1226" s="167">
        <v>5</v>
      </c>
      <c r="G1226" s="168">
        <v>44071</v>
      </c>
      <c r="H1226" s="169"/>
      <c r="I1226" s="170">
        <v>6</v>
      </c>
      <c r="J1226" s="171">
        <v>44070</v>
      </c>
      <c r="K1226" s="167">
        <v>5</v>
      </c>
      <c r="L1226" s="169"/>
      <c r="M1226" s="170">
        <v>8</v>
      </c>
      <c r="N1226" s="171">
        <v>44069</v>
      </c>
      <c r="O1226" s="167">
        <v>5</v>
      </c>
      <c r="P1226" s="169"/>
      <c r="Q1226" s="170"/>
      <c r="R1226" s="171"/>
      <c r="S1226" s="167">
        <v>0</v>
      </c>
      <c r="T1226" s="169"/>
      <c r="U1226" s="170"/>
      <c r="V1226" s="171"/>
      <c r="W1226" s="167">
        <v>0</v>
      </c>
      <c r="X1226" s="169"/>
      <c r="Y1226" s="170"/>
      <c r="Z1226" s="171"/>
      <c r="AA1226" s="167">
        <v>0</v>
      </c>
      <c r="AB1226" s="169"/>
      <c r="AC1226" s="170">
        <v>3</v>
      </c>
      <c r="AD1226" s="171">
        <v>44065</v>
      </c>
      <c r="AE1226" s="167">
        <v>5</v>
      </c>
      <c r="AF1226" s="169"/>
      <c r="AG1226" s="170">
        <v>1</v>
      </c>
      <c r="AH1226" s="171">
        <v>44064</v>
      </c>
      <c r="AI1226" s="167">
        <v>5</v>
      </c>
      <c r="AJ1226" s="169"/>
      <c r="AK1226" s="170">
        <v>1</v>
      </c>
      <c r="AL1226" s="171">
        <v>44063</v>
      </c>
      <c r="AM1226" s="167">
        <v>5</v>
      </c>
      <c r="AN1226" s="169"/>
      <c r="AO1226" s="170">
        <v>1</v>
      </c>
      <c r="AP1226" s="171">
        <v>44062</v>
      </c>
      <c r="AQ1226" s="167">
        <v>5</v>
      </c>
      <c r="AR1226" s="169"/>
      <c r="AS1226" s="170">
        <v>1</v>
      </c>
      <c r="AT1226" s="171">
        <v>44061</v>
      </c>
      <c r="AU1226" s="167">
        <v>5</v>
      </c>
      <c r="AV1226" s="169"/>
      <c r="AW1226" s="170">
        <v>1</v>
      </c>
      <c r="AX1226" s="171">
        <v>44060</v>
      </c>
      <c r="AY1226" s="167">
        <v>5</v>
      </c>
      <c r="AZ1226" s="169"/>
      <c r="BA1226" s="170">
        <v>1</v>
      </c>
      <c r="BB1226" s="171">
        <v>44059</v>
      </c>
      <c r="BC1226" s="167">
        <v>5</v>
      </c>
      <c r="BD1226" s="169"/>
      <c r="BE1226" s="170">
        <v>1</v>
      </c>
      <c r="BF1226" s="171">
        <v>44058</v>
      </c>
      <c r="BG1226" s="167">
        <v>5</v>
      </c>
      <c r="BH1226" s="169"/>
    </row>
    <row r="1227" spans="1:60" s="172" customFormat="1" x14ac:dyDescent="0.25">
      <c r="A1227" s="164">
        <v>44071</v>
      </c>
      <c r="B1227" s="165">
        <v>0.58333333333333337</v>
      </c>
      <c r="C1227" s="144">
        <f t="shared" si="232"/>
        <v>11</v>
      </c>
      <c r="D1227" s="166">
        <f t="shared" si="230"/>
        <v>11</v>
      </c>
      <c r="E1227" s="167">
        <f t="shared" si="233"/>
        <v>715</v>
      </c>
      <c r="F1227" s="167">
        <v>5</v>
      </c>
      <c r="G1227" s="168">
        <v>44071</v>
      </c>
      <c r="H1227" s="169"/>
      <c r="I1227" s="170">
        <v>6</v>
      </c>
      <c r="J1227" s="171">
        <v>44070</v>
      </c>
      <c r="K1227" s="167">
        <v>55</v>
      </c>
      <c r="L1227" s="169"/>
      <c r="M1227" s="170">
        <v>8</v>
      </c>
      <c r="N1227" s="171">
        <v>44069</v>
      </c>
      <c r="O1227" s="167">
        <v>55</v>
      </c>
      <c r="P1227" s="169"/>
      <c r="Q1227" s="170">
        <v>8</v>
      </c>
      <c r="R1227" s="171">
        <v>44068</v>
      </c>
      <c r="S1227" s="167">
        <v>55</v>
      </c>
      <c r="T1227" s="169"/>
      <c r="U1227" s="170">
        <v>8</v>
      </c>
      <c r="V1227" s="171">
        <v>44067</v>
      </c>
      <c r="W1227" s="167">
        <v>55</v>
      </c>
      <c r="X1227" s="169"/>
      <c r="Y1227" s="170">
        <v>5</v>
      </c>
      <c r="Z1227" s="171">
        <v>44066</v>
      </c>
      <c r="AA1227" s="167">
        <v>55</v>
      </c>
      <c r="AB1227" s="169"/>
      <c r="AC1227" s="170">
        <v>3</v>
      </c>
      <c r="AD1227" s="171">
        <v>44065</v>
      </c>
      <c r="AE1227" s="167">
        <v>55</v>
      </c>
      <c r="AF1227" s="169"/>
      <c r="AG1227" s="170">
        <v>1</v>
      </c>
      <c r="AH1227" s="171">
        <v>44064</v>
      </c>
      <c r="AI1227" s="167">
        <v>55</v>
      </c>
      <c r="AJ1227" s="169"/>
      <c r="AK1227" s="170">
        <v>1</v>
      </c>
      <c r="AL1227" s="171">
        <v>44063</v>
      </c>
      <c r="AM1227" s="167">
        <v>55</v>
      </c>
      <c r="AN1227" s="169"/>
      <c r="AO1227" s="170">
        <v>1</v>
      </c>
      <c r="AP1227" s="171">
        <v>44062</v>
      </c>
      <c r="AQ1227" s="167">
        <v>55</v>
      </c>
      <c r="AR1227" s="169"/>
      <c r="AS1227" s="170">
        <v>1</v>
      </c>
      <c r="AT1227" s="171">
        <v>44061</v>
      </c>
      <c r="AU1227" s="167">
        <v>55</v>
      </c>
      <c r="AV1227" s="169"/>
      <c r="AW1227" s="170">
        <v>1</v>
      </c>
      <c r="AX1227" s="171">
        <v>44060</v>
      </c>
      <c r="AY1227" s="167">
        <v>55</v>
      </c>
      <c r="AZ1227" s="169"/>
      <c r="BA1227" s="170">
        <v>1</v>
      </c>
      <c r="BB1227" s="171">
        <v>44059</v>
      </c>
      <c r="BC1227" s="167">
        <v>55</v>
      </c>
      <c r="BD1227" s="169"/>
      <c r="BE1227" s="170">
        <v>1</v>
      </c>
      <c r="BF1227" s="171">
        <v>44058</v>
      </c>
      <c r="BG1227" s="167">
        <v>55</v>
      </c>
      <c r="BH1227" s="169"/>
    </row>
    <row r="1228" spans="1:60" s="172" customFormat="1" x14ac:dyDescent="0.25">
      <c r="A1228" s="164"/>
      <c r="B1228" s="165"/>
      <c r="C1228" s="144">
        <f t="shared" si="232"/>
        <v>1</v>
      </c>
      <c r="D1228" s="166">
        <f t="shared" si="230"/>
        <v>1</v>
      </c>
      <c r="E1228" s="167">
        <f t="shared" si="233"/>
        <v>35</v>
      </c>
      <c r="F1228" s="167">
        <v>5</v>
      </c>
      <c r="G1228" s="168">
        <v>44071</v>
      </c>
      <c r="H1228" s="169"/>
      <c r="I1228" s="170">
        <v>6</v>
      </c>
      <c r="J1228" s="171">
        <v>44070</v>
      </c>
      <c r="K1228" s="167">
        <v>5</v>
      </c>
      <c r="L1228" s="169"/>
      <c r="M1228" s="170">
        <v>8</v>
      </c>
      <c r="N1228" s="171">
        <v>44069</v>
      </c>
      <c r="O1228" s="167">
        <v>5</v>
      </c>
      <c r="P1228" s="169"/>
      <c r="Q1228" s="170">
        <v>8</v>
      </c>
      <c r="R1228" s="171">
        <v>44068</v>
      </c>
      <c r="S1228" s="167">
        <v>5</v>
      </c>
      <c r="T1228" s="169"/>
      <c r="U1228" s="170"/>
      <c r="V1228" s="171"/>
      <c r="W1228" s="167">
        <v>0</v>
      </c>
      <c r="X1228" s="169"/>
      <c r="Y1228" s="170"/>
      <c r="Z1228" s="171"/>
      <c r="AA1228" s="167">
        <v>0</v>
      </c>
      <c r="AB1228" s="169"/>
      <c r="AC1228" s="170"/>
      <c r="AD1228" s="171"/>
      <c r="AE1228" s="167">
        <v>0</v>
      </c>
      <c r="AF1228" s="169"/>
      <c r="AG1228" s="170"/>
      <c r="AH1228" s="171"/>
      <c r="AI1228" s="167">
        <v>0</v>
      </c>
      <c r="AJ1228" s="169"/>
      <c r="AK1228" s="170"/>
      <c r="AL1228" s="171"/>
      <c r="AM1228" s="167">
        <v>0</v>
      </c>
      <c r="AN1228" s="169"/>
      <c r="AO1228" s="170"/>
      <c r="AP1228" s="171"/>
      <c r="AQ1228" s="167">
        <v>0</v>
      </c>
      <c r="AR1228" s="169"/>
      <c r="AS1228" s="170">
        <v>1</v>
      </c>
      <c r="AT1228" s="171">
        <v>44061</v>
      </c>
      <c r="AU1228" s="167">
        <v>5</v>
      </c>
      <c r="AV1228" s="169"/>
      <c r="AW1228" s="170">
        <v>1</v>
      </c>
      <c r="AX1228" s="171">
        <v>44060</v>
      </c>
      <c r="AY1228" s="167">
        <v>5</v>
      </c>
      <c r="AZ1228" s="169"/>
      <c r="BA1228" s="170">
        <v>1</v>
      </c>
      <c r="BB1228" s="171">
        <v>44059</v>
      </c>
      <c r="BC1228" s="167">
        <v>5</v>
      </c>
      <c r="BD1228" s="169"/>
      <c r="BE1228" s="170">
        <v>1</v>
      </c>
      <c r="BF1228" s="171">
        <v>44058</v>
      </c>
      <c r="BG1228" s="167">
        <v>5</v>
      </c>
      <c r="BH1228" s="169"/>
    </row>
    <row r="1229" spans="1:60" s="172" customFormat="1" x14ac:dyDescent="0.25">
      <c r="A1229" s="164"/>
      <c r="B1229" s="165"/>
      <c r="C1229" s="144">
        <f t="shared" si="232"/>
        <v>1</v>
      </c>
      <c r="D1229" s="166">
        <f t="shared" si="230"/>
        <v>1</v>
      </c>
      <c r="E1229" s="167">
        <f t="shared" si="233"/>
        <v>5</v>
      </c>
      <c r="F1229" s="167">
        <v>5</v>
      </c>
      <c r="G1229" s="168">
        <v>44071</v>
      </c>
      <c r="H1229" s="169"/>
      <c r="I1229" s="170">
        <v>6</v>
      </c>
      <c r="J1229" s="171">
        <v>44070</v>
      </c>
      <c r="K1229" s="167">
        <v>5</v>
      </c>
      <c r="L1229" s="169"/>
      <c r="M1229" s="170"/>
      <c r="N1229" s="171"/>
      <c r="O1229" s="167"/>
      <c r="P1229" s="169"/>
      <c r="Q1229" s="170"/>
      <c r="R1229" s="171"/>
      <c r="S1229" s="167"/>
      <c r="T1229" s="169"/>
      <c r="U1229" s="170"/>
      <c r="V1229" s="171"/>
      <c r="W1229" s="167"/>
      <c r="X1229" s="169"/>
      <c r="Y1229" s="170"/>
      <c r="Z1229" s="171"/>
      <c r="AA1229" s="167"/>
      <c r="AB1229" s="169"/>
      <c r="AC1229" s="170"/>
      <c r="AD1229" s="171"/>
      <c r="AE1229" s="167"/>
      <c r="AF1229" s="169"/>
      <c r="AG1229" s="170"/>
      <c r="AH1229" s="171"/>
      <c r="AI1229" s="167"/>
      <c r="AJ1229" s="169"/>
      <c r="AK1229" s="170"/>
      <c r="AL1229" s="171"/>
      <c r="AM1229" s="167"/>
      <c r="AN1229" s="169"/>
      <c r="AO1229" s="170"/>
      <c r="AP1229" s="171"/>
      <c r="AQ1229" s="167"/>
      <c r="AR1229" s="169"/>
      <c r="AS1229" s="170"/>
      <c r="AT1229" s="171"/>
      <c r="AU1229" s="167"/>
      <c r="AV1229" s="169"/>
      <c r="AW1229" s="170"/>
      <c r="AX1229" s="171"/>
      <c r="AY1229" s="167"/>
      <c r="AZ1229" s="169"/>
      <c r="BA1229" s="170"/>
      <c r="BB1229" s="171"/>
      <c r="BC1229" s="167"/>
      <c r="BD1229" s="169"/>
      <c r="BE1229" s="170"/>
      <c r="BF1229" s="171"/>
      <c r="BG1229" s="167"/>
      <c r="BH1229" s="169"/>
    </row>
    <row r="1230" spans="1:60" s="172" customFormat="1" x14ac:dyDescent="0.25">
      <c r="A1230" s="164">
        <v>44071</v>
      </c>
      <c r="B1230" s="165">
        <v>0.66666666666666663</v>
      </c>
      <c r="C1230" s="144">
        <f t="shared" ref="C1230:C1241" si="234">ABS(MAX(K1230,O1230,S1230,W1230,AA1230,AE1230,AI1230,AM1230,AQ1230,AU1230,AY1230,BC1230,BG1230)/F1230)</f>
        <v>2</v>
      </c>
      <c r="D1230" s="166">
        <f t="shared" ref="D1230:D1241" si="235">C1230</f>
        <v>2</v>
      </c>
      <c r="E1230" s="167">
        <f t="shared" ref="E1230:E1241" si="236">SUM(K1230,O1230,S1230,W1230,AA1230,AE1230,AI1230,AM1230,AQ1230,AU1230,AY1230,BC1230,BG1230)</f>
        <v>130</v>
      </c>
      <c r="F1230" s="167">
        <v>5</v>
      </c>
      <c r="G1230" s="168">
        <v>44071</v>
      </c>
      <c r="H1230" s="169"/>
      <c r="I1230" s="170">
        <v>6</v>
      </c>
      <c r="J1230" s="171">
        <v>44070</v>
      </c>
      <c r="K1230" s="167">
        <v>10</v>
      </c>
      <c r="L1230" s="169"/>
      <c r="M1230" s="170">
        <v>8</v>
      </c>
      <c r="N1230" s="171">
        <v>44069</v>
      </c>
      <c r="O1230" s="167">
        <v>10</v>
      </c>
      <c r="P1230" s="169"/>
      <c r="Q1230" s="170">
        <v>8</v>
      </c>
      <c r="R1230" s="171">
        <v>44068</v>
      </c>
      <c r="S1230" s="167">
        <v>10</v>
      </c>
      <c r="T1230" s="169"/>
      <c r="U1230" s="170">
        <v>8</v>
      </c>
      <c r="V1230" s="171">
        <v>44067</v>
      </c>
      <c r="W1230" s="167">
        <v>10</v>
      </c>
      <c r="X1230" s="169"/>
      <c r="Y1230" s="170">
        <v>5</v>
      </c>
      <c r="Z1230" s="171">
        <v>44066</v>
      </c>
      <c r="AA1230" s="167">
        <v>10</v>
      </c>
      <c r="AB1230" s="169"/>
      <c r="AC1230" s="170">
        <v>3</v>
      </c>
      <c r="AD1230" s="171">
        <v>44065</v>
      </c>
      <c r="AE1230" s="167">
        <v>10</v>
      </c>
      <c r="AF1230" s="169"/>
      <c r="AG1230" s="170">
        <v>1</v>
      </c>
      <c r="AH1230" s="171">
        <v>44064</v>
      </c>
      <c r="AI1230" s="167">
        <v>10</v>
      </c>
      <c r="AJ1230" s="169"/>
      <c r="AK1230" s="170">
        <v>1</v>
      </c>
      <c r="AL1230" s="171">
        <v>44063</v>
      </c>
      <c r="AM1230" s="167">
        <v>10</v>
      </c>
      <c r="AN1230" s="169"/>
      <c r="AO1230" s="170">
        <v>1</v>
      </c>
      <c r="AP1230" s="171">
        <v>44062</v>
      </c>
      <c r="AQ1230" s="167">
        <v>10</v>
      </c>
      <c r="AR1230" s="169"/>
      <c r="AS1230" s="170">
        <v>1</v>
      </c>
      <c r="AT1230" s="171">
        <v>44061</v>
      </c>
      <c r="AU1230" s="167">
        <v>10</v>
      </c>
      <c r="AV1230" s="169"/>
      <c r="AW1230" s="170">
        <v>1</v>
      </c>
      <c r="AX1230" s="171">
        <v>44060</v>
      </c>
      <c r="AY1230" s="167">
        <v>10</v>
      </c>
      <c r="AZ1230" s="169"/>
      <c r="BA1230" s="170">
        <v>1</v>
      </c>
      <c r="BB1230" s="171">
        <v>44059</v>
      </c>
      <c r="BC1230" s="167">
        <v>10</v>
      </c>
      <c r="BD1230" s="169"/>
      <c r="BE1230" s="170">
        <v>1</v>
      </c>
      <c r="BF1230" s="171">
        <v>44058</v>
      </c>
      <c r="BG1230" s="167">
        <v>10</v>
      </c>
      <c r="BH1230" s="169"/>
    </row>
    <row r="1231" spans="1:60" s="172" customFormat="1" x14ac:dyDescent="0.25">
      <c r="A1231" s="164"/>
      <c r="B1231" s="165"/>
      <c r="C1231" s="144">
        <f t="shared" si="234"/>
        <v>1</v>
      </c>
      <c r="D1231" s="166">
        <f t="shared" si="235"/>
        <v>1</v>
      </c>
      <c r="E1231" s="167">
        <f t="shared" si="236"/>
        <v>60</v>
      </c>
      <c r="F1231" s="167">
        <v>5</v>
      </c>
      <c r="G1231" s="168">
        <v>44071</v>
      </c>
      <c r="H1231" s="169"/>
      <c r="I1231" s="170">
        <v>6</v>
      </c>
      <c r="J1231" s="171">
        <v>44070</v>
      </c>
      <c r="K1231" s="167">
        <v>5</v>
      </c>
      <c r="L1231" s="169"/>
      <c r="M1231" s="170">
        <v>8</v>
      </c>
      <c r="N1231" s="171">
        <v>44069</v>
      </c>
      <c r="O1231" s="167">
        <v>5</v>
      </c>
      <c r="P1231" s="169"/>
      <c r="Q1231" s="170">
        <v>8</v>
      </c>
      <c r="R1231" s="171">
        <v>44068</v>
      </c>
      <c r="S1231" s="167">
        <v>5</v>
      </c>
      <c r="T1231" s="169"/>
      <c r="U1231" s="170">
        <v>8</v>
      </c>
      <c r="V1231" s="171">
        <v>44067</v>
      </c>
      <c r="W1231" s="167">
        <v>5</v>
      </c>
      <c r="X1231" s="169"/>
      <c r="Y1231" s="170">
        <v>5</v>
      </c>
      <c r="Z1231" s="171">
        <v>44066</v>
      </c>
      <c r="AA1231" s="167">
        <v>5</v>
      </c>
      <c r="AB1231" s="169"/>
      <c r="AC1231" s="170">
        <v>3</v>
      </c>
      <c r="AD1231" s="171">
        <v>44065</v>
      </c>
      <c r="AE1231" s="167">
        <v>5</v>
      </c>
      <c r="AF1231" s="169"/>
      <c r="AG1231" s="170">
        <v>1</v>
      </c>
      <c r="AH1231" s="171">
        <v>44064</v>
      </c>
      <c r="AI1231" s="167">
        <v>5</v>
      </c>
      <c r="AJ1231" s="169"/>
      <c r="AK1231" s="170">
        <v>1</v>
      </c>
      <c r="AL1231" s="171">
        <v>44063</v>
      </c>
      <c r="AM1231" s="167">
        <v>5</v>
      </c>
      <c r="AN1231" s="169"/>
      <c r="AO1231" s="170">
        <v>1</v>
      </c>
      <c r="AP1231" s="171">
        <v>44062</v>
      </c>
      <c r="AQ1231" s="167">
        <v>5</v>
      </c>
      <c r="AR1231" s="169"/>
      <c r="AS1231" s="170">
        <v>1</v>
      </c>
      <c r="AT1231" s="171">
        <v>44061</v>
      </c>
      <c r="AU1231" s="167">
        <v>5</v>
      </c>
      <c r="AV1231" s="169"/>
      <c r="AW1231" s="170">
        <v>1</v>
      </c>
      <c r="AX1231" s="171">
        <v>44060</v>
      </c>
      <c r="AY1231" s="167">
        <v>5</v>
      </c>
      <c r="AZ1231" s="169"/>
      <c r="BA1231" s="170">
        <v>1</v>
      </c>
      <c r="BB1231" s="171">
        <v>44059</v>
      </c>
      <c r="BC1231" s="167">
        <v>5</v>
      </c>
      <c r="BD1231" s="169"/>
      <c r="BE1231" s="170"/>
      <c r="BF1231" s="171"/>
      <c r="BG1231" s="167"/>
      <c r="BH1231" s="169"/>
    </row>
    <row r="1232" spans="1:60" s="172" customFormat="1" x14ac:dyDescent="0.25">
      <c r="A1232" s="164"/>
      <c r="B1232" s="165"/>
      <c r="C1232" s="144">
        <f t="shared" si="234"/>
        <v>1</v>
      </c>
      <c r="D1232" s="166">
        <f t="shared" si="235"/>
        <v>1</v>
      </c>
      <c r="E1232" s="167">
        <f t="shared" si="236"/>
        <v>50</v>
      </c>
      <c r="F1232" s="167">
        <v>5</v>
      </c>
      <c r="G1232" s="168">
        <v>44071</v>
      </c>
      <c r="H1232" s="169"/>
      <c r="I1232" s="170">
        <v>6</v>
      </c>
      <c r="J1232" s="171">
        <v>44070</v>
      </c>
      <c r="K1232" s="167">
        <v>5</v>
      </c>
      <c r="L1232" s="169"/>
      <c r="M1232" s="170">
        <v>8</v>
      </c>
      <c r="N1232" s="171">
        <v>44069</v>
      </c>
      <c r="O1232" s="167">
        <v>5</v>
      </c>
      <c r="P1232" s="169"/>
      <c r="Q1232" s="170">
        <v>8</v>
      </c>
      <c r="R1232" s="171">
        <v>44068</v>
      </c>
      <c r="S1232" s="167">
        <v>5</v>
      </c>
      <c r="T1232" s="169"/>
      <c r="U1232" s="170">
        <v>8</v>
      </c>
      <c r="V1232" s="171">
        <v>44067</v>
      </c>
      <c r="W1232" s="167">
        <v>5</v>
      </c>
      <c r="X1232" s="169"/>
      <c r="Y1232" s="170">
        <v>5</v>
      </c>
      <c r="Z1232" s="171">
        <v>44066</v>
      </c>
      <c r="AA1232" s="167">
        <v>5</v>
      </c>
      <c r="AB1232" s="169"/>
      <c r="AC1232" s="170">
        <v>3</v>
      </c>
      <c r="AD1232" s="171">
        <v>44065</v>
      </c>
      <c r="AE1232" s="167">
        <v>5</v>
      </c>
      <c r="AF1232" s="169"/>
      <c r="AG1232" s="170">
        <v>1</v>
      </c>
      <c r="AH1232" s="171">
        <v>44064</v>
      </c>
      <c r="AI1232" s="167">
        <v>5</v>
      </c>
      <c r="AJ1232" s="169"/>
      <c r="AK1232" s="170">
        <v>1</v>
      </c>
      <c r="AL1232" s="171">
        <v>44063</v>
      </c>
      <c r="AM1232" s="167">
        <v>5</v>
      </c>
      <c r="AN1232" s="169"/>
      <c r="AO1232" s="170">
        <v>1</v>
      </c>
      <c r="AP1232" s="171">
        <v>44062</v>
      </c>
      <c r="AQ1232" s="167">
        <v>5</v>
      </c>
      <c r="AR1232" s="169"/>
      <c r="AS1232" s="170">
        <v>1</v>
      </c>
      <c r="AT1232" s="171">
        <v>44061</v>
      </c>
      <c r="AU1232" s="167">
        <v>5</v>
      </c>
      <c r="AV1232" s="169"/>
      <c r="AW1232" s="170"/>
      <c r="AX1232" s="171"/>
      <c r="AY1232" s="167"/>
      <c r="AZ1232" s="169"/>
      <c r="BA1232" s="170"/>
      <c r="BB1232" s="171"/>
      <c r="BC1232" s="167"/>
      <c r="BD1232" s="169"/>
      <c r="BE1232" s="170"/>
      <c r="BF1232" s="171"/>
      <c r="BG1232" s="167"/>
      <c r="BH1232" s="169"/>
    </row>
    <row r="1233" spans="1:60" s="172" customFormat="1" x14ac:dyDescent="0.25">
      <c r="A1233" s="164">
        <v>44071</v>
      </c>
      <c r="B1233" s="165">
        <v>0.70833333333333337</v>
      </c>
      <c r="C1233" s="144">
        <f t="shared" si="234"/>
        <v>3</v>
      </c>
      <c r="D1233" s="166">
        <f t="shared" si="235"/>
        <v>3</v>
      </c>
      <c r="E1233" s="167">
        <f t="shared" si="236"/>
        <v>195</v>
      </c>
      <c r="F1233" s="167">
        <v>5</v>
      </c>
      <c r="G1233" s="168">
        <v>44071</v>
      </c>
      <c r="H1233" s="169"/>
      <c r="I1233" s="170">
        <v>6</v>
      </c>
      <c r="J1233" s="171">
        <v>44070</v>
      </c>
      <c r="K1233" s="167">
        <v>15</v>
      </c>
      <c r="L1233" s="169"/>
      <c r="M1233" s="170">
        <v>8</v>
      </c>
      <c r="N1233" s="171">
        <v>44069</v>
      </c>
      <c r="O1233" s="167">
        <v>15</v>
      </c>
      <c r="P1233" s="169"/>
      <c r="Q1233" s="170">
        <v>8</v>
      </c>
      <c r="R1233" s="171">
        <v>44068</v>
      </c>
      <c r="S1233" s="167">
        <v>15</v>
      </c>
      <c r="T1233" s="169"/>
      <c r="U1233" s="170">
        <v>8</v>
      </c>
      <c r="V1233" s="171">
        <v>44067</v>
      </c>
      <c r="W1233" s="167">
        <v>15</v>
      </c>
      <c r="X1233" s="169"/>
      <c r="Y1233" s="170">
        <v>5</v>
      </c>
      <c r="Z1233" s="171">
        <v>44066</v>
      </c>
      <c r="AA1233" s="167">
        <v>15</v>
      </c>
      <c r="AB1233" s="169"/>
      <c r="AC1233" s="170">
        <v>3</v>
      </c>
      <c r="AD1233" s="171">
        <v>44065</v>
      </c>
      <c r="AE1233" s="167">
        <v>15</v>
      </c>
      <c r="AF1233" s="169"/>
      <c r="AG1233" s="170">
        <v>1</v>
      </c>
      <c r="AH1233" s="171">
        <v>44064</v>
      </c>
      <c r="AI1233" s="167">
        <v>15</v>
      </c>
      <c r="AJ1233" s="169"/>
      <c r="AK1233" s="170">
        <v>1</v>
      </c>
      <c r="AL1233" s="171">
        <v>44063</v>
      </c>
      <c r="AM1233" s="167">
        <v>15</v>
      </c>
      <c r="AN1233" s="169"/>
      <c r="AO1233" s="170">
        <v>1</v>
      </c>
      <c r="AP1233" s="171">
        <v>44062</v>
      </c>
      <c r="AQ1233" s="167">
        <v>15</v>
      </c>
      <c r="AR1233" s="169"/>
      <c r="AS1233" s="170">
        <v>1</v>
      </c>
      <c r="AT1233" s="171">
        <v>44061</v>
      </c>
      <c r="AU1233" s="167">
        <v>15</v>
      </c>
      <c r="AV1233" s="169"/>
      <c r="AW1233" s="170">
        <v>1</v>
      </c>
      <c r="AX1233" s="171">
        <v>44060</v>
      </c>
      <c r="AY1233" s="167">
        <v>15</v>
      </c>
      <c r="AZ1233" s="169"/>
      <c r="BA1233" s="170">
        <v>1</v>
      </c>
      <c r="BB1233" s="171">
        <v>44059</v>
      </c>
      <c r="BC1233" s="167">
        <v>15</v>
      </c>
      <c r="BD1233" s="169"/>
      <c r="BE1233" s="170">
        <v>1</v>
      </c>
      <c r="BF1233" s="171">
        <v>44058</v>
      </c>
      <c r="BG1233" s="167">
        <v>15</v>
      </c>
      <c r="BH1233" s="169"/>
    </row>
    <row r="1234" spans="1:60" s="172" customFormat="1" x14ac:dyDescent="0.25">
      <c r="A1234" s="164"/>
      <c r="B1234" s="165"/>
      <c r="C1234" s="144">
        <f t="shared" si="234"/>
        <v>1</v>
      </c>
      <c r="D1234" s="166">
        <f t="shared" si="235"/>
        <v>1</v>
      </c>
      <c r="E1234" s="167">
        <f t="shared" si="236"/>
        <v>30</v>
      </c>
      <c r="F1234" s="167">
        <v>5</v>
      </c>
      <c r="G1234" s="168">
        <v>44071</v>
      </c>
      <c r="H1234" s="169"/>
      <c r="I1234" s="170">
        <v>6</v>
      </c>
      <c r="J1234" s="171">
        <v>44070</v>
      </c>
      <c r="K1234" s="167">
        <v>5</v>
      </c>
      <c r="L1234" s="169"/>
      <c r="M1234" s="170">
        <v>8</v>
      </c>
      <c r="N1234" s="171">
        <v>44069</v>
      </c>
      <c r="O1234" s="167">
        <v>5</v>
      </c>
      <c r="P1234" s="169"/>
      <c r="Q1234" s="170">
        <v>8</v>
      </c>
      <c r="R1234" s="171">
        <v>44068</v>
      </c>
      <c r="S1234" s="167">
        <v>5</v>
      </c>
      <c r="T1234" s="169"/>
      <c r="U1234" s="170">
        <v>8</v>
      </c>
      <c r="V1234" s="171">
        <v>44067</v>
      </c>
      <c r="W1234" s="167">
        <v>5</v>
      </c>
      <c r="X1234" s="169"/>
      <c r="Y1234" s="170">
        <v>5</v>
      </c>
      <c r="Z1234" s="171">
        <v>44066</v>
      </c>
      <c r="AA1234" s="167">
        <v>5</v>
      </c>
      <c r="AB1234" s="169"/>
      <c r="AC1234" s="170">
        <v>3</v>
      </c>
      <c r="AD1234" s="171">
        <v>44065</v>
      </c>
      <c r="AE1234" s="167">
        <v>5</v>
      </c>
      <c r="AF1234" s="169"/>
      <c r="AG1234" s="170"/>
      <c r="AH1234" s="171"/>
      <c r="AI1234" s="167"/>
      <c r="AJ1234" s="169"/>
      <c r="AK1234" s="170"/>
      <c r="AL1234" s="171"/>
      <c r="AM1234" s="167"/>
      <c r="AN1234" s="169"/>
      <c r="AO1234" s="170"/>
      <c r="AP1234" s="171"/>
      <c r="AQ1234" s="167"/>
      <c r="AR1234" s="169"/>
      <c r="AS1234" s="170"/>
      <c r="AT1234" s="171"/>
      <c r="AU1234" s="167"/>
      <c r="AV1234" s="169"/>
      <c r="AW1234" s="170"/>
      <c r="AX1234" s="171"/>
      <c r="AY1234" s="167"/>
      <c r="AZ1234" s="169"/>
      <c r="BA1234" s="170"/>
      <c r="BB1234" s="171"/>
      <c r="BC1234" s="167"/>
      <c r="BD1234" s="169"/>
      <c r="BE1234" s="170"/>
      <c r="BF1234" s="171"/>
      <c r="BG1234" s="167"/>
      <c r="BH1234" s="169"/>
    </row>
    <row r="1235" spans="1:60" s="172" customFormat="1" x14ac:dyDescent="0.25">
      <c r="A1235" s="164">
        <v>44071</v>
      </c>
      <c r="B1235" s="165">
        <v>0.75</v>
      </c>
      <c r="C1235" s="144">
        <f t="shared" si="234"/>
        <v>2</v>
      </c>
      <c r="D1235" s="166">
        <f t="shared" si="235"/>
        <v>2</v>
      </c>
      <c r="E1235" s="167">
        <f t="shared" si="236"/>
        <v>130</v>
      </c>
      <c r="F1235" s="167">
        <v>5</v>
      </c>
      <c r="G1235" s="168">
        <v>44071</v>
      </c>
      <c r="H1235" s="169"/>
      <c r="I1235" s="170">
        <v>6</v>
      </c>
      <c r="J1235" s="171">
        <v>44070</v>
      </c>
      <c r="K1235" s="167">
        <v>10</v>
      </c>
      <c r="L1235" s="169"/>
      <c r="M1235" s="170">
        <v>8</v>
      </c>
      <c r="N1235" s="171">
        <v>44069</v>
      </c>
      <c r="O1235" s="167">
        <v>10</v>
      </c>
      <c r="P1235" s="169"/>
      <c r="Q1235" s="170">
        <v>8</v>
      </c>
      <c r="R1235" s="171">
        <v>44068</v>
      </c>
      <c r="S1235" s="167">
        <v>10</v>
      </c>
      <c r="T1235" s="169"/>
      <c r="U1235" s="170">
        <v>8</v>
      </c>
      <c r="V1235" s="171">
        <v>44067</v>
      </c>
      <c r="W1235" s="167">
        <v>10</v>
      </c>
      <c r="X1235" s="169"/>
      <c r="Y1235" s="170">
        <v>5</v>
      </c>
      <c r="Z1235" s="171">
        <v>44066</v>
      </c>
      <c r="AA1235" s="167">
        <v>10</v>
      </c>
      <c r="AB1235" s="169"/>
      <c r="AC1235" s="170">
        <v>3</v>
      </c>
      <c r="AD1235" s="171">
        <v>44065</v>
      </c>
      <c r="AE1235" s="167">
        <v>10</v>
      </c>
      <c r="AF1235" s="169"/>
      <c r="AG1235" s="170">
        <v>1</v>
      </c>
      <c r="AH1235" s="171">
        <v>44064</v>
      </c>
      <c r="AI1235" s="167">
        <v>10</v>
      </c>
      <c r="AJ1235" s="169"/>
      <c r="AK1235" s="170">
        <v>1</v>
      </c>
      <c r="AL1235" s="171">
        <v>44063</v>
      </c>
      <c r="AM1235" s="167">
        <v>10</v>
      </c>
      <c r="AN1235" s="169"/>
      <c r="AO1235" s="170">
        <v>1</v>
      </c>
      <c r="AP1235" s="171">
        <v>44062</v>
      </c>
      <c r="AQ1235" s="167">
        <v>10</v>
      </c>
      <c r="AR1235" s="169"/>
      <c r="AS1235" s="170">
        <v>1</v>
      </c>
      <c r="AT1235" s="171">
        <v>44061</v>
      </c>
      <c r="AU1235" s="167">
        <v>10</v>
      </c>
      <c r="AV1235" s="169"/>
      <c r="AW1235" s="170">
        <v>1</v>
      </c>
      <c r="AX1235" s="171">
        <v>44060</v>
      </c>
      <c r="AY1235" s="167">
        <v>10</v>
      </c>
      <c r="AZ1235" s="169"/>
      <c r="BA1235" s="170">
        <v>1</v>
      </c>
      <c r="BB1235" s="171">
        <v>44059</v>
      </c>
      <c r="BC1235" s="167">
        <v>10</v>
      </c>
      <c r="BD1235" s="169"/>
      <c r="BE1235" s="170">
        <v>1</v>
      </c>
      <c r="BF1235" s="171">
        <v>44058</v>
      </c>
      <c r="BG1235" s="167">
        <v>10</v>
      </c>
      <c r="BH1235" s="169"/>
    </row>
    <row r="1236" spans="1:60" s="172" customFormat="1" x14ac:dyDescent="0.25">
      <c r="A1236" s="164"/>
      <c r="B1236" s="165"/>
      <c r="C1236" s="144">
        <f t="shared" si="234"/>
        <v>1</v>
      </c>
      <c r="D1236" s="166">
        <f t="shared" si="235"/>
        <v>1</v>
      </c>
      <c r="E1236" s="167">
        <f t="shared" si="236"/>
        <v>50</v>
      </c>
      <c r="F1236" s="167">
        <v>5</v>
      </c>
      <c r="G1236" s="168">
        <v>44071</v>
      </c>
      <c r="H1236" s="169"/>
      <c r="I1236" s="170">
        <v>6</v>
      </c>
      <c r="J1236" s="171">
        <v>44070</v>
      </c>
      <c r="K1236" s="167">
        <v>5</v>
      </c>
      <c r="L1236" s="169"/>
      <c r="M1236" s="170">
        <v>8</v>
      </c>
      <c r="N1236" s="171">
        <v>44069</v>
      </c>
      <c r="O1236" s="167">
        <v>5</v>
      </c>
      <c r="P1236" s="169"/>
      <c r="Q1236" s="170">
        <v>8</v>
      </c>
      <c r="R1236" s="171">
        <v>44068</v>
      </c>
      <c r="S1236" s="167">
        <v>5</v>
      </c>
      <c r="T1236" s="169"/>
      <c r="U1236" s="170">
        <v>8</v>
      </c>
      <c r="V1236" s="171">
        <v>44067</v>
      </c>
      <c r="W1236" s="167">
        <v>5</v>
      </c>
      <c r="X1236" s="169"/>
      <c r="Y1236" s="170">
        <v>5</v>
      </c>
      <c r="Z1236" s="171">
        <v>44066</v>
      </c>
      <c r="AA1236" s="167">
        <v>5</v>
      </c>
      <c r="AB1236" s="169"/>
      <c r="AC1236" s="170">
        <v>3</v>
      </c>
      <c r="AD1236" s="171">
        <v>44065</v>
      </c>
      <c r="AE1236" s="167">
        <v>5</v>
      </c>
      <c r="AF1236" s="169"/>
      <c r="AG1236" s="170">
        <v>1</v>
      </c>
      <c r="AH1236" s="171">
        <v>44064</v>
      </c>
      <c r="AI1236" s="167">
        <v>5</v>
      </c>
      <c r="AJ1236" s="169"/>
      <c r="AK1236" s="170">
        <v>1</v>
      </c>
      <c r="AL1236" s="171">
        <v>44063</v>
      </c>
      <c r="AM1236" s="167">
        <v>5</v>
      </c>
      <c r="AN1236" s="169"/>
      <c r="AO1236" s="170">
        <v>1</v>
      </c>
      <c r="AP1236" s="171">
        <v>44062</v>
      </c>
      <c r="AQ1236" s="167">
        <v>5</v>
      </c>
      <c r="AR1236" s="169"/>
      <c r="AS1236" s="170">
        <v>1</v>
      </c>
      <c r="AT1236" s="171">
        <v>44061</v>
      </c>
      <c r="AU1236" s="167">
        <v>5</v>
      </c>
      <c r="AV1236" s="169"/>
      <c r="AW1236" s="170"/>
      <c r="AX1236" s="171"/>
      <c r="AY1236" s="167"/>
      <c r="AZ1236" s="169"/>
      <c r="BA1236" s="170"/>
      <c r="BB1236" s="171"/>
      <c r="BC1236" s="167"/>
      <c r="BD1236" s="169"/>
      <c r="BE1236" s="170"/>
      <c r="BF1236" s="171"/>
      <c r="BG1236" s="167"/>
      <c r="BH1236" s="169"/>
    </row>
    <row r="1237" spans="1:60" s="172" customFormat="1" x14ac:dyDescent="0.25">
      <c r="A1237" s="164">
        <v>44071</v>
      </c>
      <c r="B1237" s="165">
        <v>0.875</v>
      </c>
      <c r="C1237" s="144">
        <f t="shared" si="234"/>
        <v>2</v>
      </c>
      <c r="D1237" s="166">
        <f t="shared" si="235"/>
        <v>2</v>
      </c>
      <c r="E1237" s="167">
        <f t="shared" si="236"/>
        <v>130</v>
      </c>
      <c r="F1237" s="167">
        <v>5</v>
      </c>
      <c r="G1237" s="168">
        <v>44071</v>
      </c>
      <c r="H1237" s="169"/>
      <c r="I1237" s="170">
        <v>6</v>
      </c>
      <c r="J1237" s="171">
        <v>44070</v>
      </c>
      <c r="K1237" s="167">
        <v>10</v>
      </c>
      <c r="L1237" s="169"/>
      <c r="M1237" s="170">
        <v>8</v>
      </c>
      <c r="N1237" s="171">
        <v>44069</v>
      </c>
      <c r="O1237" s="167">
        <v>10</v>
      </c>
      <c r="P1237" s="169"/>
      <c r="Q1237" s="170">
        <v>8</v>
      </c>
      <c r="R1237" s="171">
        <v>44068</v>
      </c>
      <c r="S1237" s="167">
        <v>10</v>
      </c>
      <c r="T1237" s="169"/>
      <c r="U1237" s="170">
        <v>8</v>
      </c>
      <c r="V1237" s="171">
        <v>44067</v>
      </c>
      <c r="W1237" s="167">
        <v>10</v>
      </c>
      <c r="X1237" s="169"/>
      <c r="Y1237" s="170">
        <v>5</v>
      </c>
      <c r="Z1237" s="171">
        <v>44066</v>
      </c>
      <c r="AA1237" s="167">
        <v>10</v>
      </c>
      <c r="AB1237" s="169"/>
      <c r="AC1237" s="170">
        <v>3</v>
      </c>
      <c r="AD1237" s="171">
        <v>44065</v>
      </c>
      <c r="AE1237" s="167">
        <v>10</v>
      </c>
      <c r="AF1237" s="169"/>
      <c r="AG1237" s="170">
        <v>1</v>
      </c>
      <c r="AH1237" s="171">
        <v>44064</v>
      </c>
      <c r="AI1237" s="167">
        <v>10</v>
      </c>
      <c r="AJ1237" s="169"/>
      <c r="AK1237" s="170">
        <v>1</v>
      </c>
      <c r="AL1237" s="171">
        <v>44063</v>
      </c>
      <c r="AM1237" s="167">
        <v>10</v>
      </c>
      <c r="AN1237" s="169"/>
      <c r="AO1237" s="170">
        <v>1</v>
      </c>
      <c r="AP1237" s="171">
        <v>44062</v>
      </c>
      <c r="AQ1237" s="167">
        <v>10</v>
      </c>
      <c r="AR1237" s="169"/>
      <c r="AS1237" s="170">
        <v>1</v>
      </c>
      <c r="AT1237" s="171">
        <v>44061</v>
      </c>
      <c r="AU1237" s="167">
        <v>10</v>
      </c>
      <c r="AV1237" s="169"/>
      <c r="AW1237" s="170">
        <v>1</v>
      </c>
      <c r="AX1237" s="171">
        <v>44060</v>
      </c>
      <c r="AY1237" s="167">
        <v>10</v>
      </c>
      <c r="AZ1237" s="169"/>
      <c r="BA1237" s="170">
        <v>1</v>
      </c>
      <c r="BB1237" s="171">
        <v>44059</v>
      </c>
      <c r="BC1237" s="167">
        <v>10</v>
      </c>
      <c r="BD1237" s="169"/>
      <c r="BE1237" s="170">
        <v>1</v>
      </c>
      <c r="BF1237" s="171">
        <v>44058</v>
      </c>
      <c r="BG1237" s="167">
        <v>10</v>
      </c>
      <c r="BH1237" s="169"/>
    </row>
    <row r="1238" spans="1:60" s="172" customFormat="1" x14ac:dyDescent="0.25">
      <c r="A1238" s="164"/>
      <c r="B1238" s="165"/>
      <c r="C1238" s="144">
        <f t="shared" si="234"/>
        <v>1</v>
      </c>
      <c r="D1238" s="166">
        <f t="shared" si="235"/>
        <v>1</v>
      </c>
      <c r="E1238" s="167">
        <f t="shared" si="236"/>
        <v>20</v>
      </c>
      <c r="F1238" s="167">
        <v>5</v>
      </c>
      <c r="G1238" s="168">
        <v>44071</v>
      </c>
      <c r="H1238" s="169"/>
      <c r="I1238" s="170">
        <v>6</v>
      </c>
      <c r="J1238" s="171">
        <v>44070</v>
      </c>
      <c r="K1238" s="167">
        <v>5</v>
      </c>
      <c r="L1238" s="169"/>
      <c r="M1238" s="170">
        <v>8</v>
      </c>
      <c r="N1238" s="171">
        <v>44069</v>
      </c>
      <c r="O1238" s="167">
        <v>5</v>
      </c>
      <c r="P1238" s="169"/>
      <c r="Q1238" s="170">
        <v>8</v>
      </c>
      <c r="R1238" s="171">
        <v>44068</v>
      </c>
      <c r="S1238" s="167">
        <v>5</v>
      </c>
      <c r="T1238" s="169"/>
      <c r="U1238" s="170">
        <v>8</v>
      </c>
      <c r="V1238" s="171">
        <v>44067</v>
      </c>
      <c r="W1238" s="167">
        <v>5</v>
      </c>
      <c r="X1238" s="169"/>
      <c r="Y1238" s="170"/>
      <c r="Z1238" s="171"/>
      <c r="AA1238" s="167"/>
      <c r="AB1238" s="169"/>
      <c r="AC1238" s="170"/>
      <c r="AD1238" s="171"/>
      <c r="AE1238" s="167"/>
      <c r="AF1238" s="169"/>
      <c r="AG1238" s="170"/>
      <c r="AH1238" s="171"/>
      <c r="AI1238" s="167"/>
      <c r="AJ1238" s="169"/>
      <c r="AK1238" s="170"/>
      <c r="AL1238" s="171"/>
      <c r="AM1238" s="167"/>
      <c r="AN1238" s="169"/>
      <c r="AO1238" s="170"/>
      <c r="AP1238" s="171"/>
      <c r="AQ1238" s="167"/>
      <c r="AR1238" s="169"/>
      <c r="AS1238" s="170"/>
      <c r="AT1238" s="171"/>
      <c r="AU1238" s="167"/>
      <c r="AV1238" s="169"/>
      <c r="AW1238" s="170"/>
      <c r="AX1238" s="171"/>
      <c r="AY1238" s="167"/>
      <c r="AZ1238" s="169"/>
      <c r="BA1238" s="170"/>
      <c r="BB1238" s="171"/>
      <c r="BC1238" s="167"/>
      <c r="BD1238" s="169"/>
      <c r="BE1238" s="170"/>
      <c r="BF1238" s="171"/>
      <c r="BG1238" s="167"/>
      <c r="BH1238" s="169"/>
    </row>
    <row r="1239" spans="1:60" s="172" customFormat="1" x14ac:dyDescent="0.25">
      <c r="A1239" s="164"/>
      <c r="B1239" s="165"/>
      <c r="C1239" s="144">
        <f t="shared" si="234"/>
        <v>1</v>
      </c>
      <c r="D1239" s="166">
        <f t="shared" si="235"/>
        <v>1</v>
      </c>
      <c r="E1239" s="167">
        <f t="shared" si="236"/>
        <v>20</v>
      </c>
      <c r="F1239" s="167">
        <v>5</v>
      </c>
      <c r="G1239" s="168">
        <v>44071</v>
      </c>
      <c r="H1239" s="169"/>
      <c r="I1239" s="170">
        <v>6</v>
      </c>
      <c r="J1239" s="171">
        <v>44070</v>
      </c>
      <c r="K1239" s="167">
        <v>5</v>
      </c>
      <c r="L1239" s="169"/>
      <c r="M1239" s="170">
        <v>8</v>
      </c>
      <c r="N1239" s="171">
        <v>44069</v>
      </c>
      <c r="O1239" s="167">
        <v>5</v>
      </c>
      <c r="P1239" s="169"/>
      <c r="Q1239" s="170">
        <v>8</v>
      </c>
      <c r="R1239" s="171">
        <v>44068</v>
      </c>
      <c r="S1239" s="167">
        <v>5</v>
      </c>
      <c r="T1239" s="169"/>
      <c r="U1239" s="170"/>
      <c r="V1239" s="171"/>
      <c r="W1239" s="167">
        <v>0</v>
      </c>
      <c r="X1239" s="169"/>
      <c r="Y1239" s="170"/>
      <c r="Z1239" s="171"/>
      <c r="AA1239" s="167">
        <v>0</v>
      </c>
      <c r="AB1239" s="169"/>
      <c r="AC1239" s="170"/>
      <c r="AD1239" s="171"/>
      <c r="AE1239" s="167">
        <v>0</v>
      </c>
      <c r="AF1239" s="169"/>
      <c r="AG1239" s="170"/>
      <c r="AH1239" s="171"/>
      <c r="AI1239" s="167">
        <v>0</v>
      </c>
      <c r="AJ1239" s="169"/>
      <c r="AK1239" s="170"/>
      <c r="AL1239" s="171"/>
      <c r="AM1239" s="167">
        <v>0</v>
      </c>
      <c r="AN1239" s="169"/>
      <c r="AO1239" s="170"/>
      <c r="AP1239" s="171"/>
      <c r="AQ1239" s="167">
        <v>0</v>
      </c>
      <c r="AR1239" s="169"/>
      <c r="AS1239" s="170"/>
      <c r="AT1239" s="171"/>
      <c r="AU1239" s="167">
        <v>0</v>
      </c>
      <c r="AV1239" s="169"/>
      <c r="AW1239" s="170"/>
      <c r="AX1239" s="171"/>
      <c r="AY1239" s="167">
        <v>0</v>
      </c>
      <c r="AZ1239" s="169"/>
      <c r="BA1239" s="170"/>
      <c r="BB1239" s="171"/>
      <c r="BC1239" s="167">
        <v>0</v>
      </c>
      <c r="BD1239" s="169"/>
      <c r="BE1239" s="170">
        <v>1</v>
      </c>
      <c r="BF1239" s="171">
        <v>44058</v>
      </c>
      <c r="BG1239" s="167">
        <v>5</v>
      </c>
      <c r="BH1239" s="169"/>
    </row>
    <row r="1240" spans="1:60" s="172" customFormat="1" x14ac:dyDescent="0.25">
      <c r="A1240" s="164"/>
      <c r="B1240" s="165"/>
      <c r="C1240" s="144">
        <f t="shared" si="234"/>
        <v>1</v>
      </c>
      <c r="D1240" s="166">
        <f t="shared" si="235"/>
        <v>1</v>
      </c>
      <c r="E1240" s="167">
        <f t="shared" si="236"/>
        <v>10</v>
      </c>
      <c r="F1240" s="167">
        <v>5</v>
      </c>
      <c r="G1240" s="168">
        <v>44071</v>
      </c>
      <c r="H1240" s="169"/>
      <c r="I1240" s="170">
        <v>6</v>
      </c>
      <c r="J1240" s="171">
        <v>44070</v>
      </c>
      <c r="K1240" s="167">
        <v>5</v>
      </c>
      <c r="L1240" s="169"/>
      <c r="M1240" s="170">
        <v>8</v>
      </c>
      <c r="N1240" s="171">
        <v>44069</v>
      </c>
      <c r="O1240" s="167">
        <v>5</v>
      </c>
      <c r="P1240" s="169"/>
      <c r="Q1240" s="170"/>
      <c r="R1240" s="171"/>
      <c r="S1240" s="167"/>
      <c r="T1240" s="169"/>
      <c r="U1240" s="170"/>
      <c r="V1240" s="171"/>
      <c r="W1240" s="167"/>
      <c r="X1240" s="169"/>
      <c r="Y1240" s="170"/>
      <c r="Z1240" s="171"/>
      <c r="AA1240" s="167"/>
      <c r="AB1240" s="169"/>
      <c r="AC1240" s="170"/>
      <c r="AD1240" s="171"/>
      <c r="AE1240" s="167"/>
      <c r="AF1240" s="169"/>
      <c r="AG1240" s="170"/>
      <c r="AH1240" s="171"/>
      <c r="AI1240" s="167"/>
      <c r="AJ1240" s="169"/>
      <c r="AK1240" s="170"/>
      <c r="AL1240" s="171"/>
      <c r="AM1240" s="167"/>
      <c r="AN1240" s="169"/>
      <c r="AO1240" s="170"/>
      <c r="AP1240" s="171"/>
      <c r="AQ1240" s="167"/>
      <c r="AR1240" s="169"/>
      <c r="AS1240" s="170"/>
      <c r="AT1240" s="171"/>
      <c r="AU1240" s="167"/>
      <c r="AV1240" s="169"/>
      <c r="AW1240" s="170"/>
      <c r="AX1240" s="171"/>
      <c r="AY1240" s="167"/>
      <c r="AZ1240" s="169"/>
      <c r="BA1240" s="170"/>
      <c r="BB1240" s="171"/>
      <c r="BC1240" s="167"/>
      <c r="BD1240" s="169"/>
      <c r="BE1240" s="170"/>
      <c r="BF1240" s="171"/>
      <c r="BG1240" s="167"/>
      <c r="BH1240" s="169"/>
    </row>
    <row r="1241" spans="1:60" s="172" customFormat="1" x14ac:dyDescent="0.25">
      <c r="A1241" s="164"/>
      <c r="B1241" s="165"/>
      <c r="C1241" s="144">
        <f t="shared" si="234"/>
        <v>2</v>
      </c>
      <c r="D1241" s="166">
        <f t="shared" si="235"/>
        <v>2</v>
      </c>
      <c r="E1241" s="167">
        <f t="shared" si="236"/>
        <v>10</v>
      </c>
      <c r="F1241" s="167">
        <v>5</v>
      </c>
      <c r="G1241" s="168">
        <v>44071</v>
      </c>
      <c r="H1241" s="169"/>
      <c r="I1241" s="170">
        <v>6</v>
      </c>
      <c r="J1241" s="171">
        <v>44070</v>
      </c>
      <c r="K1241" s="167">
        <v>10</v>
      </c>
      <c r="L1241" s="169"/>
      <c r="M1241" s="170"/>
      <c r="N1241" s="171"/>
      <c r="O1241" s="167"/>
      <c r="P1241" s="169"/>
      <c r="Q1241" s="170"/>
      <c r="R1241" s="171"/>
      <c r="S1241" s="167"/>
      <c r="T1241" s="169"/>
      <c r="U1241" s="170"/>
      <c r="V1241" s="171"/>
      <c r="W1241" s="167"/>
      <c r="X1241" s="169"/>
      <c r="Y1241" s="170"/>
      <c r="Z1241" s="171"/>
      <c r="AA1241" s="167"/>
      <c r="AB1241" s="169"/>
      <c r="AC1241" s="170"/>
      <c r="AD1241" s="171"/>
      <c r="AE1241" s="167"/>
      <c r="AF1241" s="169"/>
      <c r="AG1241" s="170"/>
      <c r="AH1241" s="171"/>
      <c r="AI1241" s="167"/>
      <c r="AJ1241" s="169"/>
      <c r="AK1241" s="170"/>
      <c r="AL1241" s="171"/>
      <c r="AM1241" s="167"/>
      <c r="AN1241" s="169"/>
      <c r="AO1241" s="170"/>
      <c r="AP1241" s="171"/>
      <c r="AQ1241" s="167"/>
      <c r="AR1241" s="169"/>
      <c r="AS1241" s="170"/>
      <c r="AT1241" s="171"/>
      <c r="AU1241" s="167"/>
      <c r="AV1241" s="169"/>
      <c r="AW1241" s="170"/>
      <c r="AX1241" s="171"/>
      <c r="AY1241" s="167"/>
      <c r="AZ1241" s="169"/>
      <c r="BA1241" s="170"/>
      <c r="BB1241" s="171"/>
      <c r="BC1241" s="167"/>
      <c r="BD1241" s="169"/>
      <c r="BE1241" s="170"/>
      <c r="BF1241" s="171"/>
      <c r="BG1241" s="167"/>
      <c r="BH1241" s="169"/>
    </row>
    <row r="1242" spans="1:60" s="195" customFormat="1" x14ac:dyDescent="0.25">
      <c r="A1242" s="189"/>
      <c r="B1242" s="190"/>
      <c r="C1242" s="144"/>
      <c r="D1242" s="191"/>
      <c r="E1242" s="192"/>
      <c r="F1242" s="192"/>
      <c r="G1242" s="193"/>
      <c r="H1242" s="169"/>
      <c r="I1242" s="170"/>
      <c r="J1242" s="194"/>
      <c r="K1242" s="192"/>
      <c r="L1242" s="169"/>
      <c r="M1242" s="170"/>
      <c r="N1242" s="194"/>
      <c r="O1242" s="192"/>
      <c r="P1242" s="169"/>
      <c r="Q1242" s="170"/>
      <c r="R1242" s="194"/>
      <c r="S1242" s="192"/>
      <c r="T1242" s="169"/>
      <c r="U1242" s="170"/>
      <c r="V1242" s="194"/>
      <c r="W1242" s="192"/>
      <c r="X1242" s="169"/>
      <c r="Y1242" s="170"/>
      <c r="Z1242" s="194"/>
      <c r="AA1242" s="192"/>
      <c r="AB1242" s="169"/>
      <c r="AC1242" s="170"/>
      <c r="AD1242" s="194"/>
      <c r="AE1242" s="192"/>
      <c r="AF1242" s="169"/>
      <c r="AG1242" s="170"/>
      <c r="AH1242" s="194"/>
      <c r="AI1242" s="192"/>
      <c r="AJ1242" s="169"/>
      <c r="AK1242" s="170"/>
      <c r="AL1242" s="194"/>
      <c r="AM1242" s="192"/>
      <c r="AN1242" s="169"/>
      <c r="AO1242" s="170"/>
      <c r="AP1242" s="194"/>
      <c r="AQ1242" s="192"/>
      <c r="AR1242" s="169"/>
      <c r="AS1242" s="170"/>
      <c r="AT1242" s="194"/>
      <c r="AU1242" s="192"/>
      <c r="AV1242" s="169"/>
      <c r="AW1242" s="170"/>
      <c r="AX1242" s="194"/>
      <c r="AY1242" s="192"/>
      <c r="AZ1242" s="169"/>
      <c r="BA1242" s="170"/>
      <c r="BB1242" s="194"/>
      <c r="BC1242" s="192"/>
      <c r="BD1242" s="169"/>
      <c r="BE1242" s="170"/>
      <c r="BF1242" s="194"/>
      <c r="BG1242" s="192"/>
      <c r="BH1242" s="169"/>
    </row>
    <row r="1243" spans="1:60" s="172" customFormat="1" x14ac:dyDescent="0.25">
      <c r="A1243" s="164"/>
      <c r="B1243" s="165"/>
      <c r="C1243" s="144"/>
      <c r="D1243" s="166"/>
      <c r="E1243" s="167"/>
      <c r="F1243" s="167"/>
      <c r="G1243" s="168"/>
      <c r="H1243" s="169"/>
      <c r="I1243" s="170"/>
      <c r="J1243" s="171"/>
      <c r="K1243" s="167"/>
      <c r="L1243" s="169"/>
      <c r="M1243" s="170"/>
      <c r="N1243" s="171"/>
      <c r="O1243" s="167"/>
      <c r="P1243" s="169"/>
      <c r="Q1243" s="170"/>
      <c r="R1243" s="171"/>
      <c r="S1243" s="167"/>
      <c r="T1243" s="169"/>
      <c r="U1243" s="170"/>
      <c r="V1243" s="171"/>
      <c r="W1243" s="167"/>
      <c r="X1243" s="169"/>
      <c r="Y1243" s="170"/>
      <c r="Z1243" s="171"/>
      <c r="AA1243" s="167"/>
      <c r="AB1243" s="169"/>
      <c r="AC1243" s="170"/>
      <c r="AD1243" s="171"/>
      <c r="AE1243" s="167"/>
      <c r="AF1243" s="169"/>
      <c r="AG1243" s="170"/>
      <c r="AH1243" s="171"/>
      <c r="AI1243" s="167"/>
      <c r="AJ1243" s="169"/>
      <c r="AK1243" s="170"/>
      <c r="AL1243" s="171"/>
      <c r="AM1243" s="167"/>
      <c r="AN1243" s="169"/>
      <c r="AO1243" s="170"/>
      <c r="AP1243" s="171"/>
      <c r="AQ1243" s="167"/>
      <c r="AR1243" s="169"/>
      <c r="AS1243" s="170"/>
      <c r="AT1243" s="171"/>
      <c r="AU1243" s="167"/>
      <c r="AV1243" s="169"/>
      <c r="AW1243" s="170"/>
      <c r="AX1243" s="171"/>
      <c r="AY1243" s="167"/>
      <c r="AZ1243" s="169"/>
      <c r="BA1243" s="170"/>
      <c r="BB1243" s="171"/>
      <c r="BC1243" s="167"/>
      <c r="BD1243" s="169"/>
      <c r="BE1243" s="170"/>
      <c r="BF1243" s="171"/>
      <c r="BG1243" s="167"/>
      <c r="BH1243" s="169"/>
    </row>
    <row r="1244" spans="1:60" s="172" customFormat="1" x14ac:dyDescent="0.25">
      <c r="A1244" s="164"/>
      <c r="B1244" s="165"/>
      <c r="C1244" s="144"/>
      <c r="D1244" s="166"/>
      <c r="E1244" s="167"/>
      <c r="F1244" s="167"/>
      <c r="G1244" s="168"/>
      <c r="H1244" s="169"/>
      <c r="I1244" s="170"/>
      <c r="J1244" s="171"/>
      <c r="K1244" s="167"/>
      <c r="L1244" s="169"/>
      <c r="M1244" s="170"/>
      <c r="N1244" s="171"/>
      <c r="O1244" s="167"/>
      <c r="P1244" s="169"/>
      <c r="Q1244" s="170"/>
      <c r="R1244" s="171"/>
      <c r="S1244" s="167"/>
      <c r="T1244" s="169"/>
      <c r="U1244" s="170"/>
      <c r="V1244" s="171"/>
      <c r="W1244" s="167"/>
      <c r="X1244" s="169"/>
      <c r="Y1244" s="170"/>
      <c r="Z1244" s="171"/>
      <c r="AA1244" s="167"/>
      <c r="AB1244" s="169"/>
      <c r="AC1244" s="170"/>
      <c r="AD1244" s="171"/>
      <c r="AE1244" s="167"/>
      <c r="AF1244" s="169"/>
      <c r="AG1244" s="170"/>
      <c r="AH1244" s="171"/>
      <c r="AI1244" s="167"/>
      <c r="AJ1244" s="169"/>
      <c r="AK1244" s="170"/>
      <c r="AL1244" s="171"/>
      <c r="AM1244" s="167"/>
      <c r="AN1244" s="169"/>
      <c r="AO1244" s="170"/>
      <c r="AP1244" s="171"/>
      <c r="AQ1244" s="167"/>
      <c r="AR1244" s="169"/>
      <c r="AS1244" s="170"/>
      <c r="AT1244" s="171"/>
      <c r="AU1244" s="167"/>
      <c r="AV1244" s="169"/>
      <c r="AW1244" s="170"/>
      <c r="AX1244" s="171"/>
      <c r="AY1244" s="167"/>
      <c r="AZ1244" s="169"/>
      <c r="BA1244" s="170"/>
      <c r="BB1244" s="171"/>
      <c r="BC1244" s="167"/>
      <c r="BD1244" s="169"/>
      <c r="BE1244" s="170"/>
      <c r="BF1244" s="171"/>
      <c r="BG1244" s="167"/>
      <c r="BH1244" s="169"/>
    </row>
    <row r="1245" spans="1:60" s="172" customFormat="1" x14ac:dyDescent="0.25">
      <c r="A1245" s="164"/>
      <c r="B1245" s="165"/>
      <c r="C1245" s="144"/>
      <c r="D1245" s="166"/>
      <c r="E1245" s="167"/>
      <c r="F1245" s="167"/>
      <c r="G1245" s="168"/>
      <c r="H1245" s="169"/>
      <c r="I1245" s="170"/>
      <c r="J1245" s="171"/>
      <c r="K1245" s="167"/>
      <c r="L1245" s="169"/>
      <c r="M1245" s="170"/>
      <c r="N1245" s="171"/>
      <c r="O1245" s="167"/>
      <c r="P1245" s="169"/>
      <c r="Q1245" s="170"/>
      <c r="R1245" s="171"/>
      <c r="S1245" s="167"/>
      <c r="T1245" s="169"/>
      <c r="U1245" s="170"/>
      <c r="V1245" s="171"/>
      <c r="W1245" s="167"/>
      <c r="X1245" s="169"/>
      <c r="Y1245" s="170"/>
      <c r="Z1245" s="171"/>
      <c r="AA1245" s="167"/>
      <c r="AB1245" s="169"/>
      <c r="AC1245" s="170"/>
      <c r="AD1245" s="171"/>
      <c r="AE1245" s="167"/>
      <c r="AF1245" s="169"/>
      <c r="AG1245" s="170"/>
      <c r="AH1245" s="171"/>
      <c r="AI1245" s="167"/>
      <c r="AJ1245" s="169"/>
      <c r="AK1245" s="170"/>
      <c r="AL1245" s="171"/>
      <c r="AM1245" s="167"/>
      <c r="AN1245" s="169"/>
      <c r="AO1245" s="170"/>
      <c r="AP1245" s="171"/>
      <c r="AQ1245" s="167"/>
      <c r="AR1245" s="169"/>
      <c r="AS1245" s="170"/>
      <c r="AT1245" s="171"/>
      <c r="AU1245" s="167"/>
      <c r="AV1245" s="169"/>
      <c r="AW1245" s="170"/>
      <c r="AX1245" s="171"/>
      <c r="AY1245" s="167"/>
      <c r="AZ1245" s="169"/>
      <c r="BA1245" s="170"/>
      <c r="BB1245" s="171"/>
      <c r="BC1245" s="167"/>
      <c r="BD1245" s="169"/>
      <c r="BE1245" s="170"/>
      <c r="BF1245" s="171"/>
      <c r="BG1245" s="167"/>
      <c r="BH1245" s="169"/>
    </row>
    <row r="1246" spans="1:60" s="172" customFormat="1" x14ac:dyDescent="0.25">
      <c r="A1246" s="164"/>
      <c r="B1246" s="165"/>
      <c r="C1246" s="144"/>
      <c r="D1246" s="166"/>
      <c r="E1246" s="167"/>
      <c r="F1246" s="167"/>
      <c r="G1246" s="168"/>
      <c r="H1246" s="169"/>
      <c r="I1246" s="170"/>
      <c r="J1246" s="171"/>
      <c r="K1246" s="167"/>
      <c r="L1246" s="169"/>
      <c r="M1246" s="170"/>
      <c r="N1246" s="171"/>
      <c r="O1246" s="167"/>
      <c r="P1246" s="169"/>
      <c r="Q1246" s="170"/>
      <c r="R1246" s="171"/>
      <c r="S1246" s="167"/>
      <c r="T1246" s="169"/>
      <c r="U1246" s="170"/>
      <c r="V1246" s="171"/>
      <c r="W1246" s="167"/>
      <c r="X1246" s="169"/>
      <c r="Y1246" s="170"/>
      <c r="Z1246" s="171"/>
      <c r="AA1246" s="167"/>
      <c r="AB1246" s="169"/>
      <c r="AC1246" s="170"/>
      <c r="AD1246" s="171"/>
      <c r="AE1246" s="167"/>
      <c r="AF1246" s="169"/>
      <c r="AG1246" s="170"/>
      <c r="AH1246" s="171"/>
      <c r="AI1246" s="167"/>
      <c r="AJ1246" s="169"/>
      <c r="AK1246" s="170"/>
      <c r="AL1246" s="171"/>
      <c r="AM1246" s="167"/>
      <c r="AN1246" s="169"/>
      <c r="AO1246" s="170"/>
      <c r="AP1246" s="171"/>
      <c r="AQ1246" s="167"/>
      <c r="AR1246" s="169"/>
      <c r="AS1246" s="170"/>
      <c r="AT1246" s="171"/>
      <c r="AU1246" s="167"/>
      <c r="AV1246" s="169"/>
      <c r="AW1246" s="170"/>
      <c r="AX1246" s="171"/>
      <c r="AY1246" s="167"/>
      <c r="AZ1246" s="169"/>
      <c r="BA1246" s="170"/>
      <c r="BB1246" s="171"/>
      <c r="BC1246" s="167"/>
      <c r="BD1246" s="169"/>
      <c r="BE1246" s="170"/>
      <c r="BF1246" s="171"/>
      <c r="BG1246" s="167"/>
      <c r="BH1246" s="169"/>
    </row>
    <row r="1247" spans="1:60" s="172" customFormat="1" x14ac:dyDescent="0.25">
      <c r="A1247" s="164"/>
      <c r="B1247" s="165"/>
      <c r="C1247" s="144"/>
      <c r="D1247" s="166"/>
      <c r="E1247" s="167"/>
      <c r="F1247" s="167"/>
      <c r="G1247" s="168"/>
      <c r="H1247" s="169"/>
      <c r="I1247" s="170"/>
      <c r="J1247" s="171"/>
      <c r="K1247" s="167"/>
      <c r="L1247" s="169"/>
      <c r="M1247" s="170"/>
      <c r="N1247" s="171"/>
      <c r="O1247" s="167"/>
      <c r="P1247" s="169"/>
      <c r="Q1247" s="170"/>
      <c r="R1247" s="171"/>
      <c r="S1247" s="167"/>
      <c r="T1247" s="169"/>
      <c r="U1247" s="170"/>
      <c r="V1247" s="171"/>
      <c r="W1247" s="167"/>
      <c r="X1247" s="169"/>
      <c r="Y1247" s="170"/>
      <c r="Z1247" s="171"/>
      <c r="AA1247" s="167"/>
      <c r="AB1247" s="169"/>
      <c r="AC1247" s="170"/>
      <c r="AD1247" s="171"/>
      <c r="AE1247" s="167"/>
      <c r="AF1247" s="169"/>
      <c r="AG1247" s="170"/>
      <c r="AH1247" s="171"/>
      <c r="AI1247" s="167"/>
      <c r="AJ1247" s="169"/>
      <c r="AK1247" s="170"/>
      <c r="AL1247" s="171"/>
      <c r="AM1247" s="167"/>
      <c r="AN1247" s="169"/>
      <c r="AO1247" s="170"/>
      <c r="AP1247" s="171"/>
      <c r="AQ1247" s="167"/>
      <c r="AR1247" s="169"/>
      <c r="AS1247" s="170"/>
      <c r="AT1247" s="171"/>
      <c r="AU1247" s="167"/>
      <c r="AV1247" s="169"/>
      <c r="AW1247" s="170"/>
      <c r="AX1247" s="171"/>
      <c r="AY1247" s="167"/>
      <c r="AZ1247" s="169"/>
      <c r="BA1247" s="170"/>
      <c r="BB1247" s="171"/>
      <c r="BC1247" s="167"/>
      <c r="BD1247" s="169"/>
      <c r="BE1247" s="170"/>
      <c r="BF1247" s="171"/>
      <c r="BG1247" s="167"/>
      <c r="BH1247" s="169"/>
    </row>
    <row r="1248" spans="1:60" s="172" customFormat="1" x14ac:dyDescent="0.25">
      <c r="A1248" s="164"/>
      <c r="B1248" s="165"/>
      <c r="C1248" s="144"/>
      <c r="D1248" s="166"/>
      <c r="E1248" s="167"/>
      <c r="F1248" s="167"/>
      <c r="G1248" s="168"/>
      <c r="H1248" s="169"/>
      <c r="I1248" s="170"/>
      <c r="J1248" s="171"/>
      <c r="K1248" s="167"/>
      <c r="L1248" s="169"/>
      <c r="M1248" s="170"/>
      <c r="N1248" s="171"/>
      <c r="O1248" s="167"/>
      <c r="P1248" s="169"/>
      <c r="Q1248" s="170"/>
      <c r="R1248" s="171"/>
      <c r="S1248" s="167"/>
      <c r="T1248" s="169"/>
      <c r="U1248" s="170"/>
      <c r="V1248" s="171"/>
      <c r="W1248" s="167"/>
      <c r="X1248" s="169"/>
      <c r="Y1248" s="170"/>
      <c r="Z1248" s="171"/>
      <c r="AA1248" s="167"/>
      <c r="AB1248" s="169"/>
      <c r="AC1248" s="170"/>
      <c r="AD1248" s="171"/>
      <c r="AE1248" s="167"/>
      <c r="AF1248" s="169"/>
      <c r="AG1248" s="170"/>
      <c r="AH1248" s="171"/>
      <c r="AI1248" s="167"/>
      <c r="AJ1248" s="169"/>
      <c r="AK1248" s="170"/>
      <c r="AL1248" s="171"/>
      <c r="AM1248" s="167"/>
      <c r="AN1248" s="169"/>
      <c r="AO1248" s="170"/>
      <c r="AP1248" s="171"/>
      <c r="AQ1248" s="167"/>
      <c r="AR1248" s="169"/>
      <c r="AS1248" s="170"/>
      <c r="AT1248" s="171"/>
      <c r="AU1248" s="167"/>
      <c r="AV1248" s="169"/>
      <c r="AW1248" s="170"/>
      <c r="AX1248" s="171"/>
      <c r="AY1248" s="167"/>
      <c r="AZ1248" s="169"/>
      <c r="BA1248" s="170"/>
      <c r="BB1248" s="171"/>
      <c r="BC1248" s="167"/>
      <c r="BD1248" s="169"/>
      <c r="BE1248" s="170"/>
      <c r="BF1248" s="171"/>
      <c r="BG1248" s="167"/>
      <c r="BH1248" s="169"/>
    </row>
    <row r="1249" spans="1:60" s="172" customFormat="1" x14ac:dyDescent="0.25">
      <c r="A1249" s="164"/>
      <c r="B1249" s="165"/>
      <c r="C1249" s="144"/>
      <c r="D1249" s="166"/>
      <c r="E1249" s="167"/>
      <c r="F1249" s="167"/>
      <c r="G1249" s="168"/>
      <c r="H1249" s="169"/>
      <c r="I1249" s="170"/>
      <c r="J1249" s="171"/>
      <c r="K1249" s="167"/>
      <c r="L1249" s="169"/>
      <c r="M1249" s="170"/>
      <c r="N1249" s="171"/>
      <c r="O1249" s="167"/>
      <c r="P1249" s="169"/>
      <c r="Q1249" s="170"/>
      <c r="R1249" s="171"/>
      <c r="S1249" s="167"/>
      <c r="T1249" s="169"/>
      <c r="U1249" s="170"/>
      <c r="V1249" s="171"/>
      <c r="W1249" s="167"/>
      <c r="X1249" s="169"/>
      <c r="Y1249" s="170"/>
      <c r="Z1249" s="171"/>
      <c r="AA1249" s="167"/>
      <c r="AB1249" s="169"/>
      <c r="AC1249" s="170"/>
      <c r="AD1249" s="171"/>
      <c r="AE1249" s="167"/>
      <c r="AF1249" s="169"/>
      <c r="AG1249" s="170"/>
      <c r="AH1249" s="171"/>
      <c r="AI1249" s="167"/>
      <c r="AJ1249" s="169"/>
      <c r="AK1249" s="170"/>
      <c r="AL1249" s="171"/>
      <c r="AM1249" s="167"/>
      <c r="AN1249" s="169"/>
      <c r="AO1249" s="170"/>
      <c r="AP1249" s="171"/>
      <c r="AQ1249" s="167"/>
      <c r="AR1249" s="169"/>
      <c r="AS1249" s="170"/>
      <c r="AT1249" s="171"/>
      <c r="AU1249" s="167"/>
      <c r="AV1249" s="169"/>
      <c r="AW1249" s="170"/>
      <c r="AX1249" s="171"/>
      <c r="AY1249" s="167"/>
      <c r="AZ1249" s="169"/>
      <c r="BA1249" s="170"/>
      <c r="BB1249" s="171"/>
      <c r="BC1249" s="167"/>
      <c r="BD1249" s="169"/>
      <c r="BE1249" s="170"/>
      <c r="BF1249" s="171"/>
      <c r="BG1249" s="167"/>
      <c r="BH1249" s="169"/>
    </row>
    <row r="1250" spans="1:60" s="172" customFormat="1" x14ac:dyDescent="0.25">
      <c r="A1250" s="164"/>
      <c r="B1250" s="165"/>
      <c r="C1250" s="144"/>
      <c r="D1250" s="166"/>
      <c r="E1250" s="167"/>
      <c r="F1250" s="167"/>
      <c r="G1250" s="168"/>
      <c r="H1250" s="169"/>
      <c r="I1250" s="170"/>
      <c r="J1250" s="171"/>
      <c r="K1250" s="167"/>
      <c r="L1250" s="169"/>
      <c r="M1250" s="170"/>
      <c r="N1250" s="171"/>
      <c r="O1250" s="167"/>
      <c r="P1250" s="169"/>
      <c r="Q1250" s="170"/>
      <c r="R1250" s="171"/>
      <c r="S1250" s="167"/>
      <c r="T1250" s="169"/>
      <c r="U1250" s="170"/>
      <c r="V1250" s="171"/>
      <c r="W1250" s="167"/>
      <c r="X1250" s="169"/>
      <c r="Y1250" s="170"/>
      <c r="Z1250" s="171"/>
      <c r="AA1250" s="167"/>
      <c r="AB1250" s="169"/>
      <c r="AC1250" s="170"/>
      <c r="AD1250" s="171"/>
      <c r="AE1250" s="167"/>
      <c r="AF1250" s="169"/>
      <c r="AG1250" s="170"/>
      <c r="AH1250" s="171"/>
      <c r="AI1250" s="167"/>
      <c r="AJ1250" s="169"/>
      <c r="AK1250" s="170"/>
      <c r="AL1250" s="171"/>
      <c r="AM1250" s="167"/>
      <c r="AN1250" s="169"/>
      <c r="AO1250" s="170"/>
      <c r="AP1250" s="171"/>
      <c r="AQ1250" s="167"/>
      <c r="AR1250" s="169"/>
      <c r="AS1250" s="170"/>
      <c r="AT1250" s="171"/>
      <c r="AU1250" s="167"/>
      <c r="AV1250" s="169"/>
      <c r="AW1250" s="170"/>
      <c r="AX1250" s="171"/>
      <c r="AY1250" s="167"/>
      <c r="AZ1250" s="169"/>
      <c r="BA1250" s="170"/>
      <c r="BB1250" s="171"/>
      <c r="BC1250" s="167"/>
      <c r="BD1250" s="169"/>
      <c r="BE1250" s="170"/>
      <c r="BF1250" s="171"/>
      <c r="BG1250" s="167"/>
      <c r="BH1250" s="169"/>
    </row>
    <row r="1251" spans="1:60" s="172" customFormat="1" x14ac:dyDescent="0.25">
      <c r="A1251" s="164"/>
      <c r="B1251" s="165"/>
      <c r="C1251" s="144"/>
      <c r="D1251" s="166"/>
      <c r="E1251" s="167"/>
      <c r="F1251" s="167"/>
      <c r="G1251" s="168"/>
      <c r="H1251" s="169"/>
      <c r="I1251" s="170"/>
      <c r="J1251" s="171"/>
      <c r="K1251" s="167"/>
      <c r="L1251" s="169"/>
      <c r="M1251" s="170"/>
      <c r="N1251" s="171"/>
      <c r="O1251" s="167"/>
      <c r="P1251" s="169"/>
      <c r="Q1251" s="170"/>
      <c r="R1251" s="171"/>
      <c r="S1251" s="167"/>
      <c r="T1251" s="169"/>
      <c r="U1251" s="170"/>
      <c r="V1251" s="171"/>
      <c r="W1251" s="167"/>
      <c r="X1251" s="169"/>
      <c r="Y1251" s="170"/>
      <c r="Z1251" s="171"/>
      <c r="AA1251" s="167"/>
      <c r="AB1251" s="169"/>
      <c r="AC1251" s="170"/>
      <c r="AD1251" s="171"/>
      <c r="AE1251" s="167"/>
      <c r="AF1251" s="169"/>
      <c r="AG1251" s="170"/>
      <c r="AH1251" s="171"/>
      <c r="AI1251" s="167"/>
      <c r="AJ1251" s="169"/>
      <c r="AK1251" s="170"/>
      <c r="AL1251" s="171"/>
      <c r="AM1251" s="167"/>
      <c r="AN1251" s="169"/>
      <c r="AO1251" s="170"/>
      <c r="AP1251" s="171"/>
      <c r="AQ1251" s="167"/>
      <c r="AR1251" s="169"/>
      <c r="AS1251" s="170"/>
      <c r="AT1251" s="171"/>
      <c r="AU1251" s="167"/>
      <c r="AV1251" s="169"/>
      <c r="AW1251" s="170"/>
      <c r="AX1251" s="171"/>
      <c r="AY1251" s="167"/>
      <c r="AZ1251" s="169"/>
      <c r="BA1251" s="170"/>
      <c r="BB1251" s="171"/>
      <c r="BC1251" s="167"/>
      <c r="BD1251" s="169"/>
      <c r="BE1251" s="170"/>
      <c r="BF1251" s="171"/>
      <c r="BG1251" s="167"/>
      <c r="BH1251" s="169"/>
    </row>
    <row r="1252" spans="1:60" s="172" customFormat="1" x14ac:dyDescent="0.25">
      <c r="A1252" s="164"/>
      <c r="B1252" s="165"/>
      <c r="C1252" s="144"/>
      <c r="D1252" s="166"/>
      <c r="E1252" s="167"/>
      <c r="F1252" s="167"/>
      <c r="G1252" s="168"/>
      <c r="H1252" s="169"/>
      <c r="I1252" s="170"/>
      <c r="J1252" s="171"/>
      <c r="K1252" s="167"/>
      <c r="L1252" s="169"/>
      <c r="M1252" s="170"/>
      <c r="N1252" s="171"/>
      <c r="O1252" s="167"/>
      <c r="P1252" s="169"/>
      <c r="Q1252" s="170"/>
      <c r="R1252" s="171"/>
      <c r="S1252" s="167"/>
      <c r="T1252" s="169"/>
      <c r="U1252" s="170"/>
      <c r="V1252" s="171"/>
      <c r="W1252" s="167"/>
      <c r="X1252" s="169"/>
      <c r="Y1252" s="170"/>
      <c r="Z1252" s="171"/>
      <c r="AA1252" s="167"/>
      <c r="AB1252" s="169"/>
      <c r="AC1252" s="170"/>
      <c r="AD1252" s="171"/>
      <c r="AE1252" s="167"/>
      <c r="AF1252" s="169"/>
      <c r="AG1252" s="170"/>
      <c r="AH1252" s="171"/>
      <c r="AI1252" s="167"/>
      <c r="AJ1252" s="169"/>
      <c r="AK1252" s="170"/>
      <c r="AL1252" s="171"/>
      <c r="AM1252" s="167"/>
      <c r="AN1252" s="169"/>
      <c r="AO1252" s="170"/>
      <c r="AP1252" s="171"/>
      <c r="AQ1252" s="167"/>
      <c r="AR1252" s="169"/>
      <c r="AS1252" s="170"/>
      <c r="AT1252" s="171"/>
      <c r="AU1252" s="167"/>
      <c r="AV1252" s="169"/>
      <c r="AW1252" s="170"/>
      <c r="AX1252" s="171"/>
      <c r="AY1252" s="167"/>
      <c r="AZ1252" s="169"/>
      <c r="BA1252" s="170"/>
      <c r="BB1252" s="171"/>
      <c r="BC1252" s="167"/>
      <c r="BD1252" s="169"/>
      <c r="BE1252" s="170"/>
      <c r="BF1252" s="171"/>
      <c r="BG1252" s="167"/>
      <c r="BH1252" s="169"/>
    </row>
    <row r="1253" spans="1:60" s="172" customFormat="1" x14ac:dyDescent="0.25">
      <c r="A1253" s="164"/>
      <c r="B1253" s="165"/>
      <c r="C1253" s="144"/>
      <c r="D1253" s="166"/>
      <c r="E1253" s="167"/>
      <c r="F1253" s="167"/>
      <c r="G1253" s="168"/>
      <c r="H1253" s="169"/>
      <c r="I1253" s="170"/>
      <c r="J1253" s="171"/>
      <c r="K1253" s="167"/>
      <c r="L1253" s="169"/>
      <c r="M1253" s="170"/>
      <c r="N1253" s="171"/>
      <c r="O1253" s="167"/>
      <c r="P1253" s="169"/>
      <c r="Q1253" s="170"/>
      <c r="R1253" s="171"/>
      <c r="S1253" s="167"/>
      <c r="T1253" s="169"/>
      <c r="U1253" s="170"/>
      <c r="V1253" s="171"/>
      <c r="W1253" s="167"/>
      <c r="X1253" s="169"/>
      <c r="Y1253" s="170"/>
      <c r="Z1253" s="171"/>
      <c r="AA1253" s="167"/>
      <c r="AB1253" s="169"/>
      <c r="AC1253" s="170"/>
      <c r="AD1253" s="171"/>
      <c r="AE1253" s="167"/>
      <c r="AF1253" s="169"/>
      <c r="AG1253" s="170"/>
      <c r="AH1253" s="171"/>
      <c r="AI1253" s="167"/>
      <c r="AJ1253" s="169"/>
      <c r="AK1253" s="170"/>
      <c r="AL1253" s="171"/>
      <c r="AM1253" s="167"/>
      <c r="AN1253" s="169"/>
      <c r="AO1253" s="170"/>
      <c r="AP1253" s="171"/>
      <c r="AQ1253" s="167"/>
      <c r="AR1253" s="169"/>
      <c r="AS1253" s="170"/>
      <c r="AT1253" s="171"/>
      <c r="AU1253" s="167"/>
      <c r="AV1253" s="169"/>
      <c r="AW1253" s="170"/>
      <c r="AX1253" s="171"/>
      <c r="AY1253" s="167"/>
      <c r="AZ1253" s="169"/>
      <c r="BA1253" s="170"/>
      <c r="BB1253" s="171"/>
      <c r="BC1253" s="167"/>
      <c r="BD1253" s="169"/>
      <c r="BE1253" s="170"/>
      <c r="BF1253" s="171"/>
      <c r="BG1253" s="167"/>
      <c r="BH1253" s="169"/>
    </row>
    <row r="1254" spans="1:60" s="172" customFormat="1" x14ac:dyDescent="0.25">
      <c r="A1254" s="164"/>
      <c r="B1254" s="165"/>
      <c r="C1254" s="144"/>
      <c r="D1254" s="166"/>
      <c r="E1254" s="167"/>
      <c r="F1254" s="167"/>
      <c r="G1254" s="168"/>
      <c r="H1254" s="169"/>
      <c r="I1254" s="170"/>
      <c r="J1254" s="171"/>
      <c r="K1254" s="167"/>
      <c r="L1254" s="169"/>
      <c r="M1254" s="170"/>
      <c r="N1254" s="171"/>
      <c r="O1254" s="167"/>
      <c r="P1254" s="169"/>
      <c r="Q1254" s="170"/>
      <c r="R1254" s="171"/>
      <c r="S1254" s="167"/>
      <c r="T1254" s="169"/>
      <c r="U1254" s="170"/>
      <c r="V1254" s="171"/>
      <c r="W1254" s="167"/>
      <c r="X1254" s="169"/>
      <c r="Y1254" s="170"/>
      <c r="Z1254" s="171"/>
      <c r="AA1254" s="167"/>
      <c r="AB1254" s="169"/>
      <c r="AC1254" s="170"/>
      <c r="AD1254" s="171"/>
      <c r="AE1254" s="167"/>
      <c r="AF1254" s="169"/>
      <c r="AG1254" s="170"/>
      <c r="AH1254" s="171"/>
      <c r="AI1254" s="167"/>
      <c r="AJ1254" s="169"/>
      <c r="AK1254" s="170"/>
      <c r="AL1254" s="171"/>
      <c r="AM1254" s="167"/>
      <c r="AN1254" s="169"/>
      <c r="AO1254" s="170"/>
      <c r="AP1254" s="171"/>
      <c r="AQ1254" s="167"/>
      <c r="AR1254" s="169"/>
      <c r="AS1254" s="170"/>
      <c r="AT1254" s="171"/>
      <c r="AU1254" s="167"/>
      <c r="AV1254" s="169"/>
      <c r="AW1254" s="170"/>
      <c r="AX1254" s="171"/>
      <c r="AY1254" s="167"/>
      <c r="AZ1254" s="169"/>
      <c r="BA1254" s="170"/>
      <c r="BB1254" s="171"/>
      <c r="BC1254" s="167"/>
      <c r="BD1254" s="169"/>
      <c r="BE1254" s="170"/>
      <c r="BF1254" s="171"/>
      <c r="BG1254" s="167"/>
      <c r="BH1254" s="169"/>
    </row>
    <row r="1255" spans="1:60" s="172" customFormat="1" x14ac:dyDescent="0.25">
      <c r="A1255" s="164"/>
      <c r="B1255" s="165"/>
      <c r="C1255" s="144"/>
      <c r="D1255" s="166"/>
      <c r="E1255" s="167"/>
      <c r="F1255" s="167"/>
      <c r="G1255" s="168"/>
      <c r="H1255" s="169"/>
      <c r="I1255" s="170"/>
      <c r="J1255" s="171"/>
      <c r="K1255" s="167"/>
      <c r="L1255" s="169"/>
      <c r="M1255" s="170"/>
      <c r="N1255" s="171"/>
      <c r="O1255" s="167"/>
      <c r="P1255" s="169"/>
      <c r="Q1255" s="170"/>
      <c r="R1255" s="171"/>
      <c r="S1255" s="167"/>
      <c r="T1255" s="169"/>
      <c r="U1255" s="170"/>
      <c r="V1255" s="171"/>
      <c r="W1255" s="167"/>
      <c r="X1255" s="169"/>
      <c r="Y1255" s="170"/>
      <c r="Z1255" s="171"/>
      <c r="AA1255" s="167"/>
      <c r="AB1255" s="169"/>
      <c r="AC1255" s="170"/>
      <c r="AD1255" s="171"/>
      <c r="AE1255" s="167"/>
      <c r="AF1255" s="169"/>
      <c r="AG1255" s="170"/>
      <c r="AH1255" s="171"/>
      <c r="AI1255" s="167"/>
      <c r="AJ1255" s="169"/>
      <c r="AK1255" s="170"/>
      <c r="AL1255" s="171"/>
      <c r="AM1255" s="167"/>
      <c r="AN1255" s="169"/>
      <c r="AO1255" s="170"/>
      <c r="AP1255" s="171"/>
      <c r="AQ1255" s="167"/>
      <c r="AR1255" s="169"/>
      <c r="AS1255" s="170"/>
      <c r="AT1255" s="171"/>
      <c r="AU1255" s="167"/>
      <c r="AV1255" s="169"/>
      <c r="AW1255" s="170"/>
      <c r="AX1255" s="171"/>
      <c r="AY1255" s="167"/>
      <c r="AZ1255" s="169"/>
      <c r="BA1255" s="170"/>
      <c r="BB1255" s="171"/>
      <c r="BC1255" s="167"/>
      <c r="BD1255" s="169"/>
      <c r="BE1255" s="170"/>
      <c r="BF1255" s="171"/>
      <c r="BG1255" s="167"/>
      <c r="BH1255" s="169"/>
    </row>
    <row r="1256" spans="1:60" s="172" customFormat="1" x14ac:dyDescent="0.25">
      <c r="A1256" s="164"/>
      <c r="B1256" s="165"/>
      <c r="C1256" s="144"/>
      <c r="D1256" s="166"/>
      <c r="E1256" s="167"/>
      <c r="F1256" s="167"/>
      <c r="G1256" s="168"/>
      <c r="H1256" s="169"/>
      <c r="I1256" s="170"/>
      <c r="J1256" s="171"/>
      <c r="K1256" s="167"/>
      <c r="L1256" s="169"/>
      <c r="M1256" s="170"/>
      <c r="N1256" s="171"/>
      <c r="O1256" s="167"/>
      <c r="P1256" s="169"/>
      <c r="Q1256" s="170"/>
      <c r="R1256" s="171"/>
      <c r="S1256" s="167"/>
      <c r="T1256" s="169"/>
      <c r="U1256" s="170"/>
      <c r="V1256" s="171"/>
      <c r="W1256" s="167"/>
      <c r="X1256" s="169"/>
      <c r="Y1256" s="170"/>
      <c r="Z1256" s="171"/>
      <c r="AA1256" s="167"/>
      <c r="AB1256" s="169"/>
      <c r="AC1256" s="170"/>
      <c r="AD1256" s="171"/>
      <c r="AE1256" s="167"/>
      <c r="AF1256" s="169"/>
      <c r="AG1256" s="170"/>
      <c r="AH1256" s="171"/>
      <c r="AI1256" s="167"/>
      <c r="AJ1256" s="169"/>
      <c r="AK1256" s="170"/>
      <c r="AL1256" s="171"/>
      <c r="AM1256" s="167"/>
      <c r="AN1256" s="169"/>
      <c r="AO1256" s="170"/>
      <c r="AP1256" s="171"/>
      <c r="AQ1256" s="167"/>
      <c r="AR1256" s="169"/>
      <c r="AS1256" s="170"/>
      <c r="AT1256" s="171"/>
      <c r="AU1256" s="167"/>
      <c r="AV1256" s="169"/>
      <c r="AW1256" s="170"/>
      <c r="AX1256" s="171"/>
      <c r="AY1256" s="167"/>
      <c r="AZ1256" s="169"/>
      <c r="BA1256" s="170"/>
      <c r="BB1256" s="171"/>
      <c r="BC1256" s="167"/>
      <c r="BD1256" s="169"/>
      <c r="BE1256" s="170"/>
      <c r="BF1256" s="171"/>
      <c r="BG1256" s="167"/>
      <c r="BH1256" s="169"/>
    </row>
    <row r="1257" spans="1:60" s="172" customFormat="1" x14ac:dyDescent="0.25">
      <c r="A1257" s="164"/>
      <c r="B1257" s="165"/>
      <c r="C1257" s="144"/>
      <c r="D1257" s="166"/>
      <c r="E1257" s="167"/>
      <c r="F1257" s="167"/>
      <c r="G1257" s="168"/>
      <c r="H1257" s="169"/>
      <c r="I1257" s="170"/>
      <c r="J1257" s="171"/>
      <c r="K1257" s="167"/>
      <c r="L1257" s="169"/>
      <c r="M1257" s="170"/>
      <c r="N1257" s="171"/>
      <c r="O1257" s="167"/>
      <c r="P1257" s="169"/>
      <c r="Q1257" s="170"/>
      <c r="R1257" s="171"/>
      <c r="S1257" s="167"/>
      <c r="T1257" s="169"/>
      <c r="U1257" s="170"/>
      <c r="V1257" s="171"/>
      <c r="W1257" s="167"/>
      <c r="X1257" s="169"/>
      <c r="Y1257" s="170"/>
      <c r="Z1257" s="171"/>
      <c r="AA1257" s="167"/>
      <c r="AB1257" s="169"/>
      <c r="AC1257" s="170"/>
      <c r="AD1257" s="171"/>
      <c r="AE1257" s="167"/>
      <c r="AF1257" s="169"/>
      <c r="AG1257" s="170"/>
      <c r="AH1257" s="171"/>
      <c r="AI1257" s="167"/>
      <c r="AJ1257" s="169"/>
      <c r="AK1257" s="170"/>
      <c r="AL1257" s="171"/>
      <c r="AM1257" s="167"/>
      <c r="AN1257" s="169"/>
      <c r="AO1257" s="170"/>
      <c r="AP1257" s="171"/>
      <c r="AQ1257" s="167"/>
      <c r="AR1257" s="169"/>
      <c r="AS1257" s="170"/>
      <c r="AT1257" s="171"/>
      <c r="AU1257" s="167"/>
      <c r="AV1257" s="169"/>
      <c r="AW1257" s="170"/>
      <c r="AX1257" s="171"/>
      <c r="AY1257" s="167"/>
      <c r="AZ1257" s="169"/>
      <c r="BA1257" s="170"/>
      <c r="BB1257" s="171"/>
      <c r="BC1257" s="167"/>
      <c r="BD1257" s="169"/>
      <c r="BE1257" s="170"/>
      <c r="BF1257" s="171"/>
      <c r="BG1257" s="167"/>
      <c r="BH1257" s="169"/>
    </row>
    <row r="1258" spans="1:60" s="172" customFormat="1" x14ac:dyDescent="0.25">
      <c r="A1258" s="164"/>
      <c r="B1258" s="165"/>
      <c r="C1258" s="144"/>
      <c r="D1258" s="166"/>
      <c r="E1258" s="167"/>
      <c r="F1258" s="167"/>
      <c r="G1258" s="168"/>
      <c r="H1258" s="169"/>
      <c r="I1258" s="170"/>
      <c r="J1258" s="171"/>
      <c r="K1258" s="167"/>
      <c r="L1258" s="169"/>
      <c r="M1258" s="170"/>
      <c r="N1258" s="171"/>
      <c r="O1258" s="167"/>
      <c r="P1258" s="169"/>
      <c r="Q1258" s="170"/>
      <c r="R1258" s="171"/>
      <c r="S1258" s="167"/>
      <c r="T1258" s="169"/>
      <c r="U1258" s="170"/>
      <c r="V1258" s="171"/>
      <c r="W1258" s="167"/>
      <c r="X1258" s="169"/>
      <c r="Y1258" s="170"/>
      <c r="Z1258" s="171"/>
      <c r="AA1258" s="167"/>
      <c r="AB1258" s="169"/>
      <c r="AC1258" s="170"/>
      <c r="AD1258" s="171"/>
      <c r="AE1258" s="167"/>
      <c r="AF1258" s="169"/>
      <c r="AG1258" s="170"/>
      <c r="AH1258" s="171"/>
      <c r="AI1258" s="167"/>
      <c r="AJ1258" s="169"/>
      <c r="AK1258" s="170"/>
      <c r="AL1258" s="171"/>
      <c r="AM1258" s="167"/>
      <c r="AN1258" s="169"/>
      <c r="AO1258" s="170"/>
      <c r="AP1258" s="171"/>
      <c r="AQ1258" s="167"/>
      <c r="AR1258" s="169"/>
      <c r="AS1258" s="170"/>
      <c r="AT1258" s="171"/>
      <c r="AU1258" s="167"/>
      <c r="AV1258" s="169"/>
      <c r="AW1258" s="170"/>
      <c r="AX1258" s="171"/>
      <c r="AY1258" s="167"/>
      <c r="AZ1258" s="169"/>
      <c r="BA1258" s="170"/>
      <c r="BB1258" s="171"/>
      <c r="BC1258" s="167"/>
      <c r="BD1258" s="169"/>
      <c r="BE1258" s="170"/>
      <c r="BF1258" s="171"/>
      <c r="BG1258" s="167"/>
      <c r="BH1258" s="169"/>
    </row>
    <row r="1259" spans="1:60" s="172" customFormat="1" x14ac:dyDescent="0.25">
      <c r="A1259" s="164"/>
      <c r="B1259" s="165"/>
      <c r="C1259" s="144"/>
      <c r="D1259" s="166"/>
      <c r="E1259" s="167"/>
      <c r="F1259" s="167"/>
      <c r="G1259" s="168"/>
      <c r="H1259" s="169"/>
      <c r="I1259" s="170"/>
      <c r="J1259" s="171"/>
      <c r="K1259" s="167"/>
      <c r="L1259" s="169"/>
      <c r="M1259" s="170"/>
      <c r="N1259" s="171"/>
      <c r="O1259" s="167"/>
      <c r="P1259" s="169"/>
      <c r="Q1259" s="170"/>
      <c r="R1259" s="171"/>
      <c r="S1259" s="167"/>
      <c r="T1259" s="169"/>
      <c r="U1259" s="170"/>
      <c r="V1259" s="171"/>
      <c r="W1259" s="167"/>
      <c r="X1259" s="169"/>
      <c r="Y1259" s="170"/>
      <c r="Z1259" s="171"/>
      <c r="AA1259" s="167"/>
      <c r="AB1259" s="169"/>
      <c r="AC1259" s="170"/>
      <c r="AD1259" s="171"/>
      <c r="AE1259" s="167"/>
      <c r="AF1259" s="169"/>
      <c r="AG1259" s="170"/>
      <c r="AH1259" s="171"/>
      <c r="AI1259" s="167"/>
      <c r="AJ1259" s="169"/>
      <c r="AK1259" s="170"/>
      <c r="AL1259" s="171"/>
      <c r="AM1259" s="167"/>
      <c r="AN1259" s="169"/>
      <c r="AO1259" s="170"/>
      <c r="AP1259" s="171"/>
      <c r="AQ1259" s="167"/>
      <c r="AR1259" s="169"/>
      <c r="AS1259" s="170"/>
      <c r="AT1259" s="171"/>
      <c r="AU1259" s="167"/>
      <c r="AV1259" s="169"/>
      <c r="AW1259" s="170"/>
      <c r="AX1259" s="171"/>
      <c r="AY1259" s="167"/>
      <c r="AZ1259" s="169"/>
      <c r="BA1259" s="170"/>
      <c r="BB1259" s="171"/>
      <c r="BC1259" s="167"/>
      <c r="BD1259" s="169"/>
      <c r="BE1259" s="170"/>
      <c r="BF1259" s="171"/>
      <c r="BG1259" s="167"/>
      <c r="BH1259" s="169"/>
    </row>
    <row r="1260" spans="1:60" s="172" customFormat="1" x14ac:dyDescent="0.25">
      <c r="A1260" s="164"/>
      <c r="B1260" s="165"/>
      <c r="C1260" s="144"/>
      <c r="D1260" s="166"/>
      <c r="E1260" s="167"/>
      <c r="F1260" s="167"/>
      <c r="G1260" s="168"/>
      <c r="H1260" s="169"/>
      <c r="I1260" s="170"/>
      <c r="J1260" s="171"/>
      <c r="K1260" s="167"/>
      <c r="L1260" s="169"/>
      <c r="M1260" s="170"/>
      <c r="N1260" s="171"/>
      <c r="O1260" s="167"/>
      <c r="P1260" s="169"/>
      <c r="Q1260" s="170"/>
      <c r="R1260" s="171"/>
      <c r="S1260" s="167"/>
      <c r="T1260" s="169"/>
      <c r="U1260" s="170"/>
      <c r="V1260" s="171"/>
      <c r="W1260" s="167"/>
      <c r="X1260" s="169"/>
      <c r="Y1260" s="170"/>
      <c r="Z1260" s="171"/>
      <c r="AA1260" s="167"/>
      <c r="AB1260" s="169"/>
      <c r="AC1260" s="170"/>
      <c r="AD1260" s="171"/>
      <c r="AE1260" s="167"/>
      <c r="AF1260" s="169"/>
      <c r="AG1260" s="170"/>
      <c r="AH1260" s="171"/>
      <c r="AI1260" s="167"/>
      <c r="AJ1260" s="169"/>
      <c r="AK1260" s="170"/>
      <c r="AL1260" s="171"/>
      <c r="AM1260" s="167"/>
      <c r="AN1260" s="169"/>
      <c r="AO1260" s="170"/>
      <c r="AP1260" s="171"/>
      <c r="AQ1260" s="167"/>
      <c r="AR1260" s="169"/>
      <c r="AS1260" s="170"/>
      <c r="AT1260" s="171"/>
      <c r="AU1260" s="167"/>
      <c r="AV1260" s="169"/>
      <c r="AW1260" s="170"/>
      <c r="AX1260" s="171"/>
      <c r="AY1260" s="167"/>
      <c r="AZ1260" s="169"/>
      <c r="BA1260" s="170"/>
      <c r="BB1260" s="171"/>
      <c r="BC1260" s="167"/>
      <c r="BD1260" s="169"/>
      <c r="BE1260" s="170"/>
      <c r="BF1260" s="171"/>
      <c r="BG1260" s="167"/>
      <c r="BH1260" s="169"/>
    </row>
    <row r="1261" spans="1:60" s="172" customFormat="1" x14ac:dyDescent="0.25">
      <c r="A1261" s="164"/>
      <c r="B1261" s="165"/>
      <c r="C1261" s="144"/>
      <c r="D1261" s="166"/>
      <c r="E1261" s="167"/>
      <c r="F1261" s="167"/>
      <c r="G1261" s="168"/>
      <c r="H1261" s="169"/>
      <c r="I1261" s="170"/>
      <c r="J1261" s="171"/>
      <c r="K1261" s="167"/>
      <c r="L1261" s="169"/>
      <c r="M1261" s="170"/>
      <c r="N1261" s="171"/>
      <c r="O1261" s="167"/>
      <c r="P1261" s="169"/>
      <c r="Q1261" s="170"/>
      <c r="R1261" s="171"/>
      <c r="S1261" s="167"/>
      <c r="T1261" s="169"/>
      <c r="U1261" s="170"/>
      <c r="V1261" s="171"/>
      <c r="W1261" s="167"/>
      <c r="X1261" s="169"/>
      <c r="Y1261" s="170"/>
      <c r="Z1261" s="171"/>
      <c r="AA1261" s="167"/>
      <c r="AB1261" s="169"/>
      <c r="AC1261" s="170"/>
      <c r="AD1261" s="171"/>
      <c r="AE1261" s="167"/>
      <c r="AF1261" s="169"/>
      <c r="AG1261" s="170"/>
      <c r="AH1261" s="171"/>
      <c r="AI1261" s="167"/>
      <c r="AJ1261" s="169"/>
      <c r="AK1261" s="170"/>
      <c r="AL1261" s="171"/>
      <c r="AM1261" s="167"/>
      <c r="AN1261" s="169"/>
      <c r="AO1261" s="170"/>
      <c r="AP1261" s="171"/>
      <c r="AQ1261" s="167"/>
      <c r="AR1261" s="169"/>
      <c r="AS1261" s="170"/>
      <c r="AT1261" s="171"/>
      <c r="AU1261" s="167"/>
      <c r="AV1261" s="169"/>
      <c r="AW1261" s="170"/>
      <c r="AX1261" s="171"/>
      <c r="AY1261" s="167"/>
      <c r="AZ1261" s="169"/>
      <c r="BA1261" s="170"/>
      <c r="BB1261" s="171"/>
      <c r="BC1261" s="167"/>
      <c r="BD1261" s="169"/>
      <c r="BE1261" s="170"/>
      <c r="BF1261" s="171"/>
      <c r="BG1261" s="167"/>
      <c r="BH1261" s="169"/>
    </row>
    <row r="1262" spans="1:60" s="172" customFormat="1" x14ac:dyDescent="0.25">
      <c r="A1262" s="164"/>
      <c r="B1262" s="165"/>
      <c r="C1262" s="144"/>
      <c r="D1262" s="166"/>
      <c r="E1262" s="167"/>
      <c r="F1262" s="167"/>
      <c r="G1262" s="168"/>
      <c r="H1262" s="169"/>
      <c r="I1262" s="170"/>
      <c r="J1262" s="171"/>
      <c r="K1262" s="167"/>
      <c r="L1262" s="169"/>
      <c r="M1262" s="170"/>
      <c r="N1262" s="171"/>
      <c r="O1262" s="167"/>
      <c r="P1262" s="169"/>
      <c r="Q1262" s="170"/>
      <c r="R1262" s="171"/>
      <c r="S1262" s="167"/>
      <c r="T1262" s="169"/>
      <c r="U1262" s="170"/>
      <c r="V1262" s="171"/>
      <c r="W1262" s="167"/>
      <c r="X1262" s="169"/>
      <c r="Y1262" s="170"/>
      <c r="Z1262" s="171"/>
      <c r="AA1262" s="167"/>
      <c r="AB1262" s="169"/>
      <c r="AC1262" s="170"/>
      <c r="AD1262" s="171"/>
      <c r="AE1262" s="167"/>
      <c r="AF1262" s="169"/>
      <c r="AG1262" s="170"/>
      <c r="AH1262" s="171"/>
      <c r="AI1262" s="167"/>
      <c r="AJ1262" s="169"/>
      <c r="AK1262" s="170"/>
      <c r="AL1262" s="171"/>
      <c r="AM1262" s="167"/>
      <c r="AN1262" s="169"/>
      <c r="AO1262" s="170"/>
      <c r="AP1262" s="171"/>
      <c r="AQ1262" s="167"/>
      <c r="AR1262" s="169"/>
      <c r="AS1262" s="170"/>
      <c r="AT1262" s="171"/>
      <c r="AU1262" s="167"/>
      <c r="AV1262" s="169"/>
      <c r="AW1262" s="170"/>
      <c r="AX1262" s="171"/>
      <c r="AY1262" s="167"/>
      <c r="AZ1262" s="169"/>
      <c r="BA1262" s="170"/>
      <c r="BB1262" s="171"/>
      <c r="BC1262" s="167"/>
      <c r="BD1262" s="169"/>
      <c r="BE1262" s="170"/>
      <c r="BF1262" s="171"/>
      <c r="BG1262" s="167"/>
      <c r="BH1262" s="169"/>
    </row>
  </sheetData>
  <autoFilter ref="A3:BG1217" xr:uid="{00000000-0009-0000-0000-000001000000}"/>
  <mergeCells count="1">
    <mergeCell ref="F1:K1"/>
  </mergeCells>
  <phoneticPr fontId="2" type="noConversion"/>
  <conditionalFormatting sqref="K624">
    <cfRule type="cellIs" dxfId="3500" priority="4643" stopIfTrue="1" operator="equal">
      <formula>0</formula>
    </cfRule>
  </conditionalFormatting>
  <conditionalFormatting sqref="K624">
    <cfRule type="cellIs" dxfId="3499" priority="4642" stopIfTrue="1" operator="equal">
      <formula>""</formula>
    </cfRule>
  </conditionalFormatting>
  <conditionalFormatting sqref="O624">
    <cfRule type="cellIs" dxfId="3498" priority="4641" stopIfTrue="1" operator="equal">
      <formula>0</formula>
    </cfRule>
  </conditionalFormatting>
  <conditionalFormatting sqref="O624">
    <cfRule type="cellIs" dxfId="3497" priority="4640" stopIfTrue="1" operator="equal">
      <formula>""</formula>
    </cfRule>
  </conditionalFormatting>
  <conditionalFormatting sqref="S624">
    <cfRule type="cellIs" dxfId="3496" priority="4639" stopIfTrue="1" operator="equal">
      <formula>0</formula>
    </cfRule>
  </conditionalFormatting>
  <conditionalFormatting sqref="S624">
    <cfRule type="cellIs" dxfId="3495" priority="4638" stopIfTrue="1" operator="equal">
      <formula>""</formula>
    </cfRule>
  </conditionalFormatting>
  <conditionalFormatting sqref="W624">
    <cfRule type="cellIs" dxfId="3494" priority="4637" stopIfTrue="1" operator="equal">
      <formula>0</formula>
    </cfRule>
  </conditionalFormatting>
  <conditionalFormatting sqref="W624">
    <cfRule type="cellIs" dxfId="3493" priority="4636" stopIfTrue="1" operator="equal">
      <formula>""</formula>
    </cfRule>
  </conditionalFormatting>
  <conditionalFormatting sqref="AA624">
    <cfRule type="cellIs" dxfId="3492" priority="4635" stopIfTrue="1" operator="equal">
      <formula>0</formula>
    </cfRule>
  </conditionalFormatting>
  <conditionalFormatting sqref="AA624">
    <cfRule type="cellIs" dxfId="3491" priority="4634" stopIfTrue="1" operator="equal">
      <formula>""</formula>
    </cfRule>
  </conditionalFormatting>
  <conditionalFormatting sqref="AE624">
    <cfRule type="cellIs" dxfId="3490" priority="4633" stopIfTrue="1" operator="equal">
      <formula>0</formula>
    </cfRule>
  </conditionalFormatting>
  <conditionalFormatting sqref="AE624">
    <cfRule type="cellIs" dxfId="3489" priority="4632" stopIfTrue="1" operator="equal">
      <formula>""</formula>
    </cfRule>
  </conditionalFormatting>
  <conditionalFormatting sqref="AI624">
    <cfRule type="cellIs" dxfId="3488" priority="4631" stopIfTrue="1" operator="equal">
      <formula>0</formula>
    </cfRule>
  </conditionalFormatting>
  <conditionalFormatting sqref="AI624">
    <cfRule type="cellIs" dxfId="3487" priority="4630" stopIfTrue="1" operator="equal">
      <formula>""</formula>
    </cfRule>
  </conditionalFormatting>
  <conditionalFormatting sqref="AM624">
    <cfRule type="cellIs" dxfId="3486" priority="4629" stopIfTrue="1" operator="equal">
      <formula>0</formula>
    </cfRule>
  </conditionalFormatting>
  <conditionalFormatting sqref="AM624">
    <cfRule type="cellIs" dxfId="3485" priority="4628" stopIfTrue="1" operator="equal">
      <formula>""</formula>
    </cfRule>
  </conditionalFormatting>
  <conditionalFormatting sqref="AQ624">
    <cfRule type="cellIs" dxfId="3484" priority="4627" stopIfTrue="1" operator="equal">
      <formula>0</formula>
    </cfRule>
  </conditionalFormatting>
  <conditionalFormatting sqref="AQ624">
    <cfRule type="cellIs" dxfId="3483" priority="4626" stopIfTrue="1" operator="equal">
      <formula>""</formula>
    </cfRule>
  </conditionalFormatting>
  <conditionalFormatting sqref="AU624">
    <cfRule type="cellIs" dxfId="3482" priority="4625" stopIfTrue="1" operator="equal">
      <formula>0</formula>
    </cfRule>
  </conditionalFormatting>
  <conditionalFormatting sqref="AU624">
    <cfRule type="cellIs" dxfId="3481" priority="4624" stopIfTrue="1" operator="equal">
      <formula>""</formula>
    </cfRule>
  </conditionalFormatting>
  <conditionalFormatting sqref="AY624">
    <cfRule type="cellIs" dxfId="3480" priority="4623" stopIfTrue="1" operator="equal">
      <formula>0</formula>
    </cfRule>
  </conditionalFormatting>
  <conditionalFormatting sqref="AY624">
    <cfRule type="cellIs" dxfId="3479" priority="4622" stopIfTrue="1" operator="equal">
      <formula>""</formula>
    </cfRule>
  </conditionalFormatting>
  <conditionalFormatting sqref="BC624">
    <cfRule type="cellIs" dxfId="3478" priority="4621" stopIfTrue="1" operator="equal">
      <formula>0</formula>
    </cfRule>
  </conditionalFormatting>
  <conditionalFormatting sqref="BC624">
    <cfRule type="cellIs" dxfId="3477" priority="4620" stopIfTrue="1" operator="equal">
      <formula>""</formula>
    </cfRule>
  </conditionalFormatting>
  <conditionalFormatting sqref="BG624">
    <cfRule type="cellIs" dxfId="3476" priority="4619" stopIfTrue="1" operator="equal">
      <formula>0</formula>
    </cfRule>
  </conditionalFormatting>
  <conditionalFormatting sqref="BG624">
    <cfRule type="cellIs" dxfId="3475" priority="4618" stopIfTrue="1" operator="equal">
      <formula>""</formula>
    </cfRule>
  </conditionalFormatting>
  <conditionalFormatting sqref="K612:K623">
    <cfRule type="cellIs" dxfId="3474" priority="4617" stopIfTrue="1" operator="equal">
      <formula>0</formula>
    </cfRule>
  </conditionalFormatting>
  <conditionalFormatting sqref="K612:K623">
    <cfRule type="cellIs" dxfId="3473" priority="4616" stopIfTrue="1" operator="equal">
      <formula>""</formula>
    </cfRule>
  </conditionalFormatting>
  <conditionalFormatting sqref="O612:O623">
    <cfRule type="cellIs" dxfId="3472" priority="4615" stopIfTrue="1" operator="equal">
      <formula>0</formula>
    </cfRule>
  </conditionalFormatting>
  <conditionalFormatting sqref="O612:O623">
    <cfRule type="cellIs" dxfId="3471" priority="4614" stopIfTrue="1" operator="equal">
      <formula>""</formula>
    </cfRule>
  </conditionalFormatting>
  <conditionalFormatting sqref="S612:S623">
    <cfRule type="cellIs" dxfId="3470" priority="4613" stopIfTrue="1" operator="equal">
      <formula>0</formula>
    </cfRule>
  </conditionalFormatting>
  <conditionalFormatting sqref="S612:S623">
    <cfRule type="cellIs" dxfId="3469" priority="4612" stopIfTrue="1" operator="equal">
      <formula>""</formula>
    </cfRule>
  </conditionalFormatting>
  <conditionalFormatting sqref="W612:W623">
    <cfRule type="cellIs" dxfId="3468" priority="4611" stopIfTrue="1" operator="equal">
      <formula>0</formula>
    </cfRule>
  </conditionalFormatting>
  <conditionalFormatting sqref="W612:W623">
    <cfRule type="cellIs" dxfId="3467" priority="4610" stopIfTrue="1" operator="equal">
      <formula>""</formula>
    </cfRule>
  </conditionalFormatting>
  <conditionalFormatting sqref="AA612:AA623">
    <cfRule type="cellIs" dxfId="3466" priority="4609" stopIfTrue="1" operator="equal">
      <formula>0</formula>
    </cfRule>
  </conditionalFormatting>
  <conditionalFormatting sqref="AA612:AA623">
    <cfRule type="cellIs" dxfId="3465" priority="4608" stopIfTrue="1" operator="equal">
      <formula>""</formula>
    </cfRule>
  </conditionalFormatting>
  <conditionalFormatting sqref="AE612:AE623">
    <cfRule type="cellIs" dxfId="3464" priority="4607" stopIfTrue="1" operator="equal">
      <formula>0</formula>
    </cfRule>
  </conditionalFormatting>
  <conditionalFormatting sqref="AE612:AE623">
    <cfRule type="cellIs" dxfId="3463" priority="4606" stopIfTrue="1" operator="equal">
      <formula>""</formula>
    </cfRule>
  </conditionalFormatting>
  <conditionalFormatting sqref="AI612:AI623">
    <cfRule type="cellIs" dxfId="3462" priority="4605" stopIfTrue="1" operator="equal">
      <formula>0</formula>
    </cfRule>
  </conditionalFormatting>
  <conditionalFormatting sqref="AI612:AI623">
    <cfRule type="cellIs" dxfId="3461" priority="4604" stopIfTrue="1" operator="equal">
      <formula>""</formula>
    </cfRule>
  </conditionalFormatting>
  <conditionalFormatting sqref="AM612:AM623">
    <cfRule type="cellIs" dxfId="3460" priority="4603" stopIfTrue="1" operator="equal">
      <formula>0</formula>
    </cfRule>
  </conditionalFormatting>
  <conditionalFormatting sqref="AM612:AM623">
    <cfRule type="cellIs" dxfId="3459" priority="4602" stopIfTrue="1" operator="equal">
      <formula>""</formula>
    </cfRule>
  </conditionalFormatting>
  <conditionalFormatting sqref="AQ612:AQ623">
    <cfRule type="cellIs" dxfId="3458" priority="4601" stopIfTrue="1" operator="equal">
      <formula>0</formula>
    </cfRule>
  </conditionalFormatting>
  <conditionalFormatting sqref="AQ612:AQ623">
    <cfRule type="cellIs" dxfId="3457" priority="4600" stopIfTrue="1" operator="equal">
      <formula>""</formula>
    </cfRule>
  </conditionalFormatting>
  <conditionalFormatting sqref="AU612:AU623">
    <cfRule type="cellIs" dxfId="3456" priority="4599" stopIfTrue="1" operator="equal">
      <formula>0</formula>
    </cfRule>
  </conditionalFormatting>
  <conditionalFormatting sqref="AU612:AU623">
    <cfRule type="cellIs" dxfId="3455" priority="4598" stopIfTrue="1" operator="equal">
      <formula>""</formula>
    </cfRule>
  </conditionalFormatting>
  <conditionalFormatting sqref="AY612:AY623">
    <cfRule type="cellIs" dxfId="3454" priority="4597" stopIfTrue="1" operator="equal">
      <formula>0</formula>
    </cfRule>
  </conditionalFormatting>
  <conditionalFormatting sqref="AY612:AY623">
    <cfRule type="cellIs" dxfId="3453" priority="4596" stopIfTrue="1" operator="equal">
      <formula>""</formula>
    </cfRule>
  </conditionalFormatting>
  <conditionalFormatting sqref="BC612:BC623">
    <cfRule type="cellIs" dxfId="3452" priority="4595" stopIfTrue="1" operator="equal">
      <formula>0</formula>
    </cfRule>
  </conditionalFormatting>
  <conditionalFormatting sqref="BC612:BC623">
    <cfRule type="cellIs" dxfId="3451" priority="4594" stopIfTrue="1" operator="equal">
      <formula>""</formula>
    </cfRule>
  </conditionalFormatting>
  <conditionalFormatting sqref="BG612:BG623">
    <cfRule type="cellIs" dxfId="3450" priority="4593" stopIfTrue="1" operator="equal">
      <formula>0</formula>
    </cfRule>
  </conditionalFormatting>
  <conditionalFormatting sqref="BG612:BG623">
    <cfRule type="cellIs" dxfId="3449" priority="4592" stopIfTrue="1" operator="equal">
      <formula>""</formula>
    </cfRule>
  </conditionalFormatting>
  <conditionalFormatting sqref="K625:K627">
    <cfRule type="cellIs" dxfId="3448" priority="4591" stopIfTrue="1" operator="equal">
      <formula>0</formula>
    </cfRule>
  </conditionalFormatting>
  <conditionalFormatting sqref="K626:K627">
    <cfRule type="cellIs" dxfId="3447" priority="4590" stopIfTrue="1" operator="equal">
      <formula>""</formula>
    </cfRule>
  </conditionalFormatting>
  <conditionalFormatting sqref="K625">
    <cfRule type="cellIs" dxfId="3446" priority="4589" stopIfTrue="1" operator="equal">
      <formula>""</formula>
    </cfRule>
  </conditionalFormatting>
  <conditionalFormatting sqref="O625:O627">
    <cfRule type="cellIs" dxfId="3445" priority="4588" stopIfTrue="1" operator="equal">
      <formula>0</formula>
    </cfRule>
  </conditionalFormatting>
  <conditionalFormatting sqref="O626:O627">
    <cfRule type="cellIs" dxfId="3444" priority="4587" stopIfTrue="1" operator="equal">
      <formula>""</formula>
    </cfRule>
  </conditionalFormatting>
  <conditionalFormatting sqref="O625">
    <cfRule type="cellIs" dxfId="3443" priority="4586" stopIfTrue="1" operator="equal">
      <formula>""</formula>
    </cfRule>
  </conditionalFormatting>
  <conditionalFormatting sqref="S625:S627">
    <cfRule type="cellIs" dxfId="3442" priority="4585" stopIfTrue="1" operator="equal">
      <formula>0</formula>
    </cfRule>
  </conditionalFormatting>
  <conditionalFormatting sqref="S626:S627">
    <cfRule type="cellIs" dxfId="3441" priority="4584" stopIfTrue="1" operator="equal">
      <formula>""</formula>
    </cfRule>
  </conditionalFormatting>
  <conditionalFormatting sqref="S625">
    <cfRule type="cellIs" dxfId="3440" priority="4583" stopIfTrue="1" operator="equal">
      <formula>""</formula>
    </cfRule>
  </conditionalFormatting>
  <conditionalFormatting sqref="W625:W627">
    <cfRule type="cellIs" dxfId="3439" priority="4582" stopIfTrue="1" operator="equal">
      <formula>0</formula>
    </cfRule>
  </conditionalFormatting>
  <conditionalFormatting sqref="W626:W627">
    <cfRule type="cellIs" dxfId="3438" priority="4581" stopIfTrue="1" operator="equal">
      <formula>""</formula>
    </cfRule>
  </conditionalFormatting>
  <conditionalFormatting sqref="W625">
    <cfRule type="cellIs" dxfId="3437" priority="4580" stopIfTrue="1" operator="equal">
      <formula>""</formula>
    </cfRule>
  </conditionalFormatting>
  <conditionalFormatting sqref="AA625:AA627">
    <cfRule type="cellIs" dxfId="3436" priority="4579" stopIfTrue="1" operator="equal">
      <formula>0</formula>
    </cfRule>
  </conditionalFormatting>
  <conditionalFormatting sqref="AA626:AA627">
    <cfRule type="cellIs" dxfId="3435" priority="4578" stopIfTrue="1" operator="equal">
      <formula>""</formula>
    </cfRule>
  </conditionalFormatting>
  <conditionalFormatting sqref="AA625">
    <cfRule type="cellIs" dxfId="3434" priority="4577" stopIfTrue="1" operator="equal">
      <formula>""</formula>
    </cfRule>
  </conditionalFormatting>
  <conditionalFormatting sqref="AE625:AE627">
    <cfRule type="cellIs" dxfId="3433" priority="4576" stopIfTrue="1" operator="equal">
      <formula>0</formula>
    </cfRule>
  </conditionalFormatting>
  <conditionalFormatting sqref="AE626:AE627">
    <cfRule type="cellIs" dxfId="3432" priority="4575" stopIfTrue="1" operator="equal">
      <formula>""</formula>
    </cfRule>
  </conditionalFormatting>
  <conditionalFormatting sqref="AE625">
    <cfRule type="cellIs" dxfId="3431" priority="4574" stopIfTrue="1" operator="equal">
      <formula>""</formula>
    </cfRule>
  </conditionalFormatting>
  <conditionalFormatting sqref="AI625:AI627">
    <cfRule type="cellIs" dxfId="3430" priority="4573" stopIfTrue="1" operator="equal">
      <formula>0</formula>
    </cfRule>
  </conditionalFormatting>
  <conditionalFormatting sqref="AI626:AI627">
    <cfRule type="cellIs" dxfId="3429" priority="4572" stopIfTrue="1" operator="equal">
      <formula>""</formula>
    </cfRule>
  </conditionalFormatting>
  <conditionalFormatting sqref="AI625">
    <cfRule type="cellIs" dxfId="3428" priority="4571" stopIfTrue="1" operator="equal">
      <formula>""</formula>
    </cfRule>
  </conditionalFormatting>
  <conditionalFormatting sqref="AM625:AM627">
    <cfRule type="cellIs" dxfId="3427" priority="4570" stopIfTrue="1" operator="equal">
      <formula>0</formula>
    </cfRule>
  </conditionalFormatting>
  <conditionalFormatting sqref="AM626:AM627">
    <cfRule type="cellIs" dxfId="3426" priority="4569" stopIfTrue="1" operator="equal">
      <formula>""</formula>
    </cfRule>
  </conditionalFormatting>
  <conditionalFormatting sqref="AM625">
    <cfRule type="cellIs" dxfId="3425" priority="4568" stopIfTrue="1" operator="equal">
      <formula>""</formula>
    </cfRule>
  </conditionalFormatting>
  <conditionalFormatting sqref="AQ625:AQ627">
    <cfRule type="cellIs" dxfId="3424" priority="4567" stopIfTrue="1" operator="equal">
      <formula>0</formula>
    </cfRule>
  </conditionalFormatting>
  <conditionalFormatting sqref="AQ626:AQ627">
    <cfRule type="cellIs" dxfId="3423" priority="4566" stopIfTrue="1" operator="equal">
      <formula>""</formula>
    </cfRule>
  </conditionalFormatting>
  <conditionalFormatting sqref="AQ625">
    <cfRule type="cellIs" dxfId="3422" priority="4565" stopIfTrue="1" operator="equal">
      <formula>""</formula>
    </cfRule>
  </conditionalFormatting>
  <conditionalFormatting sqref="AU625:AU627">
    <cfRule type="cellIs" dxfId="3421" priority="4564" stopIfTrue="1" operator="equal">
      <formula>0</formula>
    </cfRule>
  </conditionalFormatting>
  <conditionalFormatting sqref="AU626:AU627">
    <cfRule type="cellIs" dxfId="3420" priority="4563" stopIfTrue="1" operator="equal">
      <formula>""</formula>
    </cfRule>
  </conditionalFormatting>
  <conditionalFormatting sqref="AU625">
    <cfRule type="cellIs" dxfId="3419" priority="4562" stopIfTrue="1" operator="equal">
      <formula>""</formula>
    </cfRule>
  </conditionalFormatting>
  <conditionalFormatting sqref="AY625:AY627">
    <cfRule type="cellIs" dxfId="3418" priority="4561" stopIfTrue="1" operator="equal">
      <formula>0</formula>
    </cfRule>
  </conditionalFormatting>
  <conditionalFormatting sqref="AY626:AY627">
    <cfRule type="cellIs" dxfId="3417" priority="4560" stopIfTrue="1" operator="equal">
      <formula>""</formula>
    </cfRule>
  </conditionalFormatting>
  <conditionalFormatting sqref="AY625">
    <cfRule type="cellIs" dxfId="3416" priority="4559" stopIfTrue="1" operator="equal">
      <formula>""</formula>
    </cfRule>
  </conditionalFormatting>
  <conditionalFormatting sqref="BC625:BC627">
    <cfRule type="cellIs" dxfId="3415" priority="4558" stopIfTrue="1" operator="equal">
      <formula>0</formula>
    </cfRule>
  </conditionalFormatting>
  <conditionalFormatting sqref="BC626:BC627">
    <cfRule type="cellIs" dxfId="3414" priority="4557" stopIfTrue="1" operator="equal">
      <formula>""</formula>
    </cfRule>
  </conditionalFormatting>
  <conditionalFormatting sqref="BC625">
    <cfRule type="cellIs" dxfId="3413" priority="4556" stopIfTrue="1" operator="equal">
      <formula>""</formula>
    </cfRule>
  </conditionalFormatting>
  <conditionalFormatting sqref="BG625:BG627">
    <cfRule type="cellIs" dxfId="3412" priority="4555" stopIfTrue="1" operator="equal">
      <formula>0</formula>
    </cfRule>
  </conditionalFormatting>
  <conditionalFormatting sqref="BG626:BG627">
    <cfRule type="cellIs" dxfId="3411" priority="4554" stopIfTrue="1" operator="equal">
      <formula>""</formula>
    </cfRule>
  </conditionalFormatting>
  <conditionalFormatting sqref="BG625">
    <cfRule type="cellIs" dxfId="3410" priority="4553" stopIfTrue="1" operator="equal">
      <formula>""</formula>
    </cfRule>
  </conditionalFormatting>
  <conditionalFormatting sqref="K628:K630">
    <cfRule type="cellIs" dxfId="3409" priority="4552" stopIfTrue="1" operator="equal">
      <formula>0</formula>
    </cfRule>
  </conditionalFormatting>
  <conditionalFormatting sqref="K629:K630">
    <cfRule type="cellIs" dxfId="3408" priority="4551" stopIfTrue="1" operator="equal">
      <formula>""</formula>
    </cfRule>
  </conditionalFormatting>
  <conditionalFormatting sqref="K628">
    <cfRule type="cellIs" dxfId="3407" priority="4550" stopIfTrue="1" operator="equal">
      <formula>""</formula>
    </cfRule>
  </conditionalFormatting>
  <conditionalFormatting sqref="O628:O629">
    <cfRule type="cellIs" dxfId="3406" priority="4549" stopIfTrue="1" operator="equal">
      <formula>0</formula>
    </cfRule>
  </conditionalFormatting>
  <conditionalFormatting sqref="O628:O629">
    <cfRule type="cellIs" dxfId="3405" priority="4548" stopIfTrue="1" operator="equal">
      <formula>""</formula>
    </cfRule>
  </conditionalFormatting>
  <conditionalFormatting sqref="S628:S629">
    <cfRule type="cellIs" dxfId="3404" priority="4547" stopIfTrue="1" operator="equal">
      <formula>0</formula>
    </cfRule>
  </conditionalFormatting>
  <conditionalFormatting sqref="S628:S629">
    <cfRule type="cellIs" dxfId="3403" priority="4546" stopIfTrue="1" operator="equal">
      <formula>""</formula>
    </cfRule>
  </conditionalFormatting>
  <conditionalFormatting sqref="W628:W629">
    <cfRule type="cellIs" dxfId="3402" priority="4545" stopIfTrue="1" operator="equal">
      <formula>0</formula>
    </cfRule>
  </conditionalFormatting>
  <conditionalFormatting sqref="W628:W629">
    <cfRule type="cellIs" dxfId="3401" priority="4544" stopIfTrue="1" operator="equal">
      <formula>""</formula>
    </cfRule>
  </conditionalFormatting>
  <conditionalFormatting sqref="AA628:AA629">
    <cfRule type="cellIs" dxfId="3400" priority="4543" stopIfTrue="1" operator="equal">
      <formula>0</formula>
    </cfRule>
  </conditionalFormatting>
  <conditionalFormatting sqref="AA628:AA629">
    <cfRule type="cellIs" dxfId="3399" priority="4542" stopIfTrue="1" operator="equal">
      <formula>""</formula>
    </cfRule>
  </conditionalFormatting>
  <conditionalFormatting sqref="AE628:AE629">
    <cfRule type="cellIs" dxfId="3398" priority="4541" stopIfTrue="1" operator="equal">
      <formula>0</formula>
    </cfRule>
  </conditionalFormatting>
  <conditionalFormatting sqref="AE628:AE629">
    <cfRule type="cellIs" dxfId="3397" priority="4540" stopIfTrue="1" operator="equal">
      <formula>""</formula>
    </cfRule>
  </conditionalFormatting>
  <conditionalFormatting sqref="AI628:AI629">
    <cfRule type="cellIs" dxfId="3396" priority="4539" stopIfTrue="1" operator="equal">
      <formula>0</formula>
    </cfRule>
  </conditionalFormatting>
  <conditionalFormatting sqref="AI628:AI629">
    <cfRule type="cellIs" dxfId="3395" priority="4538" stopIfTrue="1" operator="equal">
      <formula>""</formula>
    </cfRule>
  </conditionalFormatting>
  <conditionalFormatting sqref="AM628:AM629">
    <cfRule type="cellIs" dxfId="3394" priority="4537" stopIfTrue="1" operator="equal">
      <formula>0</formula>
    </cfRule>
  </conditionalFormatting>
  <conditionalFormatting sqref="AM628:AM629">
    <cfRule type="cellIs" dxfId="3393" priority="4536" stopIfTrue="1" operator="equal">
      <formula>""</formula>
    </cfRule>
  </conditionalFormatting>
  <conditionalFormatting sqref="AQ628:AQ629">
    <cfRule type="cellIs" dxfId="3392" priority="4535" stopIfTrue="1" operator="equal">
      <formula>0</formula>
    </cfRule>
  </conditionalFormatting>
  <conditionalFormatting sqref="AQ628:AQ629">
    <cfRule type="cellIs" dxfId="3391" priority="4534" stopIfTrue="1" operator="equal">
      <formula>""</formula>
    </cfRule>
  </conditionalFormatting>
  <conditionalFormatting sqref="AU628:AU629">
    <cfRule type="cellIs" dxfId="3390" priority="4533" stopIfTrue="1" operator="equal">
      <formula>0</formula>
    </cfRule>
  </conditionalFormatting>
  <conditionalFormatting sqref="AU628:AU629">
    <cfRule type="cellIs" dxfId="3389" priority="4532" stopIfTrue="1" operator="equal">
      <formula>""</formula>
    </cfRule>
  </conditionalFormatting>
  <conditionalFormatting sqref="AY628:AY629">
    <cfRule type="cellIs" dxfId="3388" priority="4531" stopIfTrue="1" operator="equal">
      <formula>0</formula>
    </cfRule>
  </conditionalFormatting>
  <conditionalFormatting sqref="AY628:AY629">
    <cfRule type="cellIs" dxfId="3387" priority="4530" stopIfTrue="1" operator="equal">
      <formula>""</formula>
    </cfRule>
  </conditionalFormatting>
  <conditionalFormatting sqref="BC628:BC629">
    <cfRule type="cellIs" dxfId="3386" priority="4529" stopIfTrue="1" operator="equal">
      <formula>0</formula>
    </cfRule>
  </conditionalFormatting>
  <conditionalFormatting sqref="BC628:BC629">
    <cfRule type="cellIs" dxfId="3385" priority="4528" stopIfTrue="1" operator="equal">
      <formula>""</formula>
    </cfRule>
  </conditionalFormatting>
  <conditionalFormatting sqref="BG628:BG629">
    <cfRule type="cellIs" dxfId="3384" priority="4527" stopIfTrue="1" operator="equal">
      <formula>0</formula>
    </cfRule>
  </conditionalFormatting>
  <conditionalFormatting sqref="BG628:BG629">
    <cfRule type="cellIs" dxfId="3383" priority="4526" stopIfTrue="1" operator="equal">
      <formula>""</formula>
    </cfRule>
  </conditionalFormatting>
  <conditionalFormatting sqref="O630">
    <cfRule type="cellIs" dxfId="3382" priority="4525" stopIfTrue="1" operator="equal">
      <formula>0</formula>
    </cfRule>
  </conditionalFormatting>
  <conditionalFormatting sqref="O630">
    <cfRule type="cellIs" dxfId="3381" priority="4524" stopIfTrue="1" operator="equal">
      <formula>""</formula>
    </cfRule>
  </conditionalFormatting>
  <conditionalFormatting sqref="S630">
    <cfRule type="cellIs" dxfId="3380" priority="4523" stopIfTrue="1" operator="equal">
      <formula>0</formula>
    </cfRule>
  </conditionalFormatting>
  <conditionalFormatting sqref="S630">
    <cfRule type="cellIs" dxfId="3379" priority="4522" stopIfTrue="1" operator="equal">
      <formula>""</formula>
    </cfRule>
  </conditionalFormatting>
  <conditionalFormatting sqref="W630">
    <cfRule type="cellIs" dxfId="3378" priority="4521" stopIfTrue="1" operator="equal">
      <formula>0</formula>
    </cfRule>
  </conditionalFormatting>
  <conditionalFormatting sqref="W630">
    <cfRule type="cellIs" dxfId="3377" priority="4520" stopIfTrue="1" operator="equal">
      <formula>""</formula>
    </cfRule>
  </conditionalFormatting>
  <conditionalFormatting sqref="AA630">
    <cfRule type="cellIs" dxfId="3376" priority="4519" stopIfTrue="1" operator="equal">
      <formula>0</formula>
    </cfRule>
  </conditionalFormatting>
  <conditionalFormatting sqref="AA630">
    <cfRule type="cellIs" dxfId="3375" priority="4518" stopIfTrue="1" operator="equal">
      <formula>""</formula>
    </cfRule>
  </conditionalFormatting>
  <conditionalFormatting sqref="AE630">
    <cfRule type="cellIs" dxfId="3374" priority="4517" stopIfTrue="1" operator="equal">
      <formula>0</formula>
    </cfRule>
  </conditionalFormatting>
  <conditionalFormatting sqref="AE630">
    <cfRule type="cellIs" dxfId="3373" priority="4516" stopIfTrue="1" operator="equal">
      <formula>""</formula>
    </cfRule>
  </conditionalFormatting>
  <conditionalFormatting sqref="AI630">
    <cfRule type="cellIs" dxfId="3372" priority="4515" stopIfTrue="1" operator="equal">
      <formula>0</formula>
    </cfRule>
  </conditionalFormatting>
  <conditionalFormatting sqref="AI630">
    <cfRule type="cellIs" dxfId="3371" priority="4514" stopIfTrue="1" operator="equal">
      <formula>""</formula>
    </cfRule>
  </conditionalFormatting>
  <conditionalFormatting sqref="AM630">
    <cfRule type="cellIs" dxfId="3370" priority="4513" stopIfTrue="1" operator="equal">
      <formula>0</formula>
    </cfRule>
  </conditionalFormatting>
  <conditionalFormatting sqref="AM630">
    <cfRule type="cellIs" dxfId="3369" priority="4512" stopIfTrue="1" operator="equal">
      <formula>""</formula>
    </cfRule>
  </conditionalFormatting>
  <conditionalFormatting sqref="AQ630">
    <cfRule type="cellIs" dxfId="3368" priority="4511" stopIfTrue="1" operator="equal">
      <formula>0</formula>
    </cfRule>
  </conditionalFormatting>
  <conditionalFormatting sqref="AQ630">
    <cfRule type="cellIs" dxfId="3367" priority="4510" stopIfTrue="1" operator="equal">
      <formula>""</formula>
    </cfRule>
  </conditionalFormatting>
  <conditionalFormatting sqref="AU630">
    <cfRule type="cellIs" dxfId="3366" priority="4509" stopIfTrue="1" operator="equal">
      <formula>0</formula>
    </cfRule>
  </conditionalFormatting>
  <conditionalFormatting sqref="AU630">
    <cfRule type="cellIs" dxfId="3365" priority="4508" stopIfTrue="1" operator="equal">
      <formula>""</formula>
    </cfRule>
  </conditionalFormatting>
  <conditionalFormatting sqref="AY630">
    <cfRule type="cellIs" dxfId="3364" priority="4507" stopIfTrue="1" operator="equal">
      <formula>0</formula>
    </cfRule>
  </conditionalFormatting>
  <conditionalFormatting sqref="AY630">
    <cfRule type="cellIs" dxfId="3363" priority="4506" stopIfTrue="1" operator="equal">
      <formula>""</formula>
    </cfRule>
  </conditionalFormatting>
  <conditionalFormatting sqref="BC630">
    <cfRule type="cellIs" dxfId="3362" priority="4505" stopIfTrue="1" operator="equal">
      <formula>0</formula>
    </cfRule>
  </conditionalFormatting>
  <conditionalFormatting sqref="BC630">
    <cfRule type="cellIs" dxfId="3361" priority="4504" stopIfTrue="1" operator="equal">
      <formula>""</formula>
    </cfRule>
  </conditionalFormatting>
  <conditionalFormatting sqref="BG630">
    <cfRule type="cellIs" dxfId="3360" priority="4503" stopIfTrue="1" operator="equal">
      <formula>0</formula>
    </cfRule>
  </conditionalFormatting>
  <conditionalFormatting sqref="BG630">
    <cfRule type="cellIs" dxfId="3359" priority="4502" stopIfTrue="1" operator="equal">
      <formula>""</formula>
    </cfRule>
  </conditionalFormatting>
  <conditionalFormatting sqref="K631:K632">
    <cfRule type="cellIs" dxfId="3358" priority="4501" stopIfTrue="1" operator="equal">
      <formula>0</formula>
    </cfRule>
  </conditionalFormatting>
  <conditionalFormatting sqref="K632">
    <cfRule type="cellIs" dxfId="3357" priority="4500" stopIfTrue="1" operator="equal">
      <formula>""</formula>
    </cfRule>
  </conditionalFormatting>
  <conditionalFormatting sqref="K631">
    <cfRule type="cellIs" dxfId="3356" priority="4499" stopIfTrue="1" operator="equal">
      <formula>""</formula>
    </cfRule>
  </conditionalFormatting>
  <conditionalFormatting sqref="O631:O632">
    <cfRule type="cellIs" dxfId="3355" priority="4498" stopIfTrue="1" operator="equal">
      <formula>0</formula>
    </cfRule>
  </conditionalFormatting>
  <conditionalFormatting sqref="O631:O632">
    <cfRule type="cellIs" dxfId="3354" priority="4497" stopIfTrue="1" operator="equal">
      <formula>""</formula>
    </cfRule>
  </conditionalFormatting>
  <conditionalFormatting sqref="S631:S632">
    <cfRule type="cellIs" dxfId="3353" priority="4496" stopIfTrue="1" operator="equal">
      <formula>0</formula>
    </cfRule>
  </conditionalFormatting>
  <conditionalFormatting sqref="S631:S632">
    <cfRule type="cellIs" dxfId="3352" priority="4495" stopIfTrue="1" operator="equal">
      <formula>""</formula>
    </cfRule>
  </conditionalFormatting>
  <conditionalFormatting sqref="W631:W632">
    <cfRule type="cellIs" dxfId="3351" priority="4494" stopIfTrue="1" operator="equal">
      <formula>0</formula>
    </cfRule>
  </conditionalFormatting>
  <conditionalFormatting sqref="W631:W632">
    <cfRule type="cellIs" dxfId="3350" priority="4493" stopIfTrue="1" operator="equal">
      <formula>""</formula>
    </cfRule>
  </conditionalFormatting>
  <conditionalFormatting sqref="AA631:AA632">
    <cfRule type="cellIs" dxfId="3349" priority="4492" stopIfTrue="1" operator="equal">
      <formula>0</formula>
    </cfRule>
  </conditionalFormatting>
  <conditionalFormatting sqref="AA631:AA632">
    <cfRule type="cellIs" dxfId="3348" priority="4491" stopIfTrue="1" operator="equal">
      <formula>""</formula>
    </cfRule>
  </conditionalFormatting>
  <conditionalFormatting sqref="AE631:AE632">
    <cfRule type="cellIs" dxfId="3347" priority="4490" stopIfTrue="1" operator="equal">
      <formula>0</formula>
    </cfRule>
  </conditionalFormatting>
  <conditionalFormatting sqref="AE631:AE632">
    <cfRule type="cellIs" dxfId="3346" priority="4489" stopIfTrue="1" operator="equal">
      <formula>""</formula>
    </cfRule>
  </conditionalFormatting>
  <conditionalFormatting sqref="AI631:AI632">
    <cfRule type="cellIs" dxfId="3345" priority="4488" stopIfTrue="1" operator="equal">
      <formula>0</formula>
    </cfRule>
  </conditionalFormatting>
  <conditionalFormatting sqref="AI631:AI632">
    <cfRule type="cellIs" dxfId="3344" priority="4487" stopIfTrue="1" operator="equal">
      <formula>""</formula>
    </cfRule>
  </conditionalFormatting>
  <conditionalFormatting sqref="AM631:AM632">
    <cfRule type="cellIs" dxfId="3343" priority="4486" stopIfTrue="1" operator="equal">
      <formula>0</formula>
    </cfRule>
  </conditionalFormatting>
  <conditionalFormatting sqref="AM631:AM632">
    <cfRule type="cellIs" dxfId="3342" priority="4485" stopIfTrue="1" operator="equal">
      <formula>""</formula>
    </cfRule>
  </conditionalFormatting>
  <conditionalFormatting sqref="AQ631:AQ632">
    <cfRule type="cellIs" dxfId="3341" priority="4484" stopIfTrue="1" operator="equal">
      <formula>0</formula>
    </cfRule>
  </conditionalFormatting>
  <conditionalFormatting sqref="AQ631:AQ632">
    <cfRule type="cellIs" dxfId="3340" priority="4483" stopIfTrue="1" operator="equal">
      <formula>""</formula>
    </cfRule>
  </conditionalFormatting>
  <conditionalFormatting sqref="AU631:AU632">
    <cfRule type="cellIs" dxfId="3339" priority="4482" stopIfTrue="1" operator="equal">
      <formula>0</formula>
    </cfRule>
  </conditionalFormatting>
  <conditionalFormatting sqref="AU631:AU632">
    <cfRule type="cellIs" dxfId="3338" priority="4481" stopIfTrue="1" operator="equal">
      <formula>""</formula>
    </cfRule>
  </conditionalFormatting>
  <conditionalFormatting sqref="AY631:AY632">
    <cfRule type="cellIs" dxfId="3337" priority="4480" stopIfTrue="1" operator="equal">
      <formula>0</formula>
    </cfRule>
  </conditionalFormatting>
  <conditionalFormatting sqref="AY631:AY632">
    <cfRule type="cellIs" dxfId="3336" priority="4479" stopIfTrue="1" operator="equal">
      <formula>""</formula>
    </cfRule>
  </conditionalFormatting>
  <conditionalFormatting sqref="BC631:BC632">
    <cfRule type="cellIs" dxfId="3335" priority="4478" stopIfTrue="1" operator="equal">
      <formula>0</formula>
    </cfRule>
  </conditionalFormatting>
  <conditionalFormatting sqref="BC631:BC632">
    <cfRule type="cellIs" dxfId="3334" priority="4477" stopIfTrue="1" operator="equal">
      <formula>""</formula>
    </cfRule>
  </conditionalFormatting>
  <conditionalFormatting sqref="BG631:BG632">
    <cfRule type="cellIs" dxfId="3333" priority="4476" stopIfTrue="1" operator="equal">
      <formula>0</formula>
    </cfRule>
  </conditionalFormatting>
  <conditionalFormatting sqref="BG631:BG632">
    <cfRule type="cellIs" dxfId="3332" priority="4475" stopIfTrue="1" operator="equal">
      <formula>""</formula>
    </cfRule>
  </conditionalFormatting>
  <conditionalFormatting sqref="K633">
    <cfRule type="cellIs" dxfId="3331" priority="4474" stopIfTrue="1" operator="equal">
      <formula>0</formula>
    </cfRule>
  </conditionalFormatting>
  <conditionalFormatting sqref="K633">
    <cfRule type="cellIs" dxfId="3330" priority="4473" stopIfTrue="1" operator="equal">
      <formula>""</formula>
    </cfRule>
  </conditionalFormatting>
  <conditionalFormatting sqref="O633">
    <cfRule type="cellIs" dxfId="3329" priority="4472" stopIfTrue="1" operator="equal">
      <formula>0</formula>
    </cfRule>
  </conditionalFormatting>
  <conditionalFormatting sqref="O633">
    <cfRule type="cellIs" dxfId="3328" priority="4471" stopIfTrue="1" operator="equal">
      <formula>""</formula>
    </cfRule>
  </conditionalFormatting>
  <conditionalFormatting sqref="S633">
    <cfRule type="cellIs" dxfId="3327" priority="4470" stopIfTrue="1" operator="equal">
      <formula>0</formula>
    </cfRule>
  </conditionalFormatting>
  <conditionalFormatting sqref="S633">
    <cfRule type="cellIs" dxfId="3326" priority="4469" stopIfTrue="1" operator="equal">
      <formula>""</formula>
    </cfRule>
  </conditionalFormatting>
  <conditionalFormatting sqref="W633">
    <cfRule type="cellIs" dxfId="3325" priority="4468" stopIfTrue="1" operator="equal">
      <formula>0</formula>
    </cfRule>
  </conditionalFormatting>
  <conditionalFormatting sqref="W633">
    <cfRule type="cellIs" dxfId="3324" priority="4467" stopIfTrue="1" operator="equal">
      <formula>""</formula>
    </cfRule>
  </conditionalFormatting>
  <conditionalFormatting sqref="AA633">
    <cfRule type="cellIs" dxfId="3323" priority="4466" stopIfTrue="1" operator="equal">
      <formula>0</formula>
    </cfRule>
  </conditionalFormatting>
  <conditionalFormatting sqref="AA633">
    <cfRule type="cellIs" dxfId="3322" priority="4465" stopIfTrue="1" operator="equal">
      <formula>""</formula>
    </cfRule>
  </conditionalFormatting>
  <conditionalFormatting sqref="AE633">
    <cfRule type="cellIs" dxfId="3321" priority="4464" stopIfTrue="1" operator="equal">
      <formula>0</formula>
    </cfRule>
  </conditionalFormatting>
  <conditionalFormatting sqref="AE633">
    <cfRule type="cellIs" dxfId="3320" priority="4463" stopIfTrue="1" operator="equal">
      <formula>""</formula>
    </cfRule>
  </conditionalFormatting>
  <conditionalFormatting sqref="AI633">
    <cfRule type="cellIs" dxfId="3319" priority="4462" stopIfTrue="1" operator="equal">
      <formula>0</formula>
    </cfRule>
  </conditionalFormatting>
  <conditionalFormatting sqref="AI633">
    <cfRule type="cellIs" dxfId="3318" priority="4461" stopIfTrue="1" operator="equal">
      <formula>""</formula>
    </cfRule>
  </conditionalFormatting>
  <conditionalFormatting sqref="AM633">
    <cfRule type="cellIs" dxfId="3317" priority="4460" stopIfTrue="1" operator="equal">
      <formula>0</formula>
    </cfRule>
  </conditionalFormatting>
  <conditionalFormatting sqref="AM633">
    <cfRule type="cellIs" dxfId="3316" priority="4459" stopIfTrue="1" operator="equal">
      <formula>""</formula>
    </cfRule>
  </conditionalFormatting>
  <conditionalFormatting sqref="AQ633">
    <cfRule type="cellIs" dxfId="3315" priority="4458" stopIfTrue="1" operator="equal">
      <formula>0</formula>
    </cfRule>
  </conditionalFormatting>
  <conditionalFormatting sqref="AQ633">
    <cfRule type="cellIs" dxfId="3314" priority="4457" stopIfTrue="1" operator="equal">
      <formula>""</formula>
    </cfRule>
  </conditionalFormatting>
  <conditionalFormatting sqref="AU633">
    <cfRule type="cellIs" dxfId="3313" priority="4456" stopIfTrue="1" operator="equal">
      <formula>0</formula>
    </cfRule>
  </conditionalFormatting>
  <conditionalFormatting sqref="AU633">
    <cfRule type="cellIs" dxfId="3312" priority="4455" stopIfTrue="1" operator="equal">
      <formula>""</formula>
    </cfRule>
  </conditionalFormatting>
  <conditionalFormatting sqref="AY633">
    <cfRule type="cellIs" dxfId="3311" priority="4454" stopIfTrue="1" operator="equal">
      <formula>0</formula>
    </cfRule>
  </conditionalFormatting>
  <conditionalFormatting sqref="AY633">
    <cfRule type="cellIs" dxfId="3310" priority="4453" stopIfTrue="1" operator="equal">
      <formula>""</formula>
    </cfRule>
  </conditionalFormatting>
  <conditionalFormatting sqref="BC633">
    <cfRule type="cellIs" dxfId="3309" priority="4452" stopIfTrue="1" operator="equal">
      <formula>0</formula>
    </cfRule>
  </conditionalFormatting>
  <conditionalFormatting sqref="BC633">
    <cfRule type="cellIs" dxfId="3308" priority="4451" stopIfTrue="1" operator="equal">
      <formula>""</formula>
    </cfRule>
  </conditionalFormatting>
  <conditionalFormatting sqref="BG633">
    <cfRule type="cellIs" dxfId="3307" priority="4450" stopIfTrue="1" operator="equal">
      <formula>0</formula>
    </cfRule>
  </conditionalFormatting>
  <conditionalFormatting sqref="BG633">
    <cfRule type="cellIs" dxfId="3306" priority="4449" stopIfTrue="1" operator="equal">
      <formula>""</formula>
    </cfRule>
  </conditionalFormatting>
  <conditionalFormatting sqref="K634:K635">
    <cfRule type="cellIs" dxfId="3305" priority="4448" stopIfTrue="1" operator="equal">
      <formula>0</formula>
    </cfRule>
  </conditionalFormatting>
  <conditionalFormatting sqref="K635">
    <cfRule type="cellIs" dxfId="3304" priority="4447" stopIfTrue="1" operator="equal">
      <formula>""</formula>
    </cfRule>
  </conditionalFormatting>
  <conditionalFormatting sqref="K634">
    <cfRule type="cellIs" dxfId="3303" priority="4446" stopIfTrue="1" operator="equal">
      <formula>""</formula>
    </cfRule>
  </conditionalFormatting>
  <conditionalFormatting sqref="O634:O635">
    <cfRule type="cellIs" dxfId="3302" priority="4445" stopIfTrue="1" operator="equal">
      <formula>0</formula>
    </cfRule>
  </conditionalFormatting>
  <conditionalFormatting sqref="O634:O635">
    <cfRule type="cellIs" dxfId="3301" priority="4444" stopIfTrue="1" operator="equal">
      <formula>""</formula>
    </cfRule>
  </conditionalFormatting>
  <conditionalFormatting sqref="S634:S635">
    <cfRule type="cellIs" dxfId="3300" priority="4443" stopIfTrue="1" operator="equal">
      <formula>0</formula>
    </cfRule>
  </conditionalFormatting>
  <conditionalFormatting sqref="S634:S635">
    <cfRule type="cellIs" dxfId="3299" priority="4442" stopIfTrue="1" operator="equal">
      <formula>""</formula>
    </cfRule>
  </conditionalFormatting>
  <conditionalFormatting sqref="W634:W635">
    <cfRule type="cellIs" dxfId="3298" priority="4441" stopIfTrue="1" operator="equal">
      <formula>0</formula>
    </cfRule>
  </conditionalFormatting>
  <conditionalFormatting sqref="W634:W635">
    <cfRule type="cellIs" dxfId="3297" priority="4440" stopIfTrue="1" operator="equal">
      <formula>""</formula>
    </cfRule>
  </conditionalFormatting>
  <conditionalFormatting sqref="AA634:AA635">
    <cfRule type="cellIs" dxfId="3296" priority="4439" stopIfTrue="1" operator="equal">
      <formula>0</formula>
    </cfRule>
  </conditionalFormatting>
  <conditionalFormatting sqref="AA634:AA635">
    <cfRule type="cellIs" dxfId="3295" priority="4438" stopIfTrue="1" operator="equal">
      <formula>""</formula>
    </cfRule>
  </conditionalFormatting>
  <conditionalFormatting sqref="AE634:AE635">
    <cfRule type="cellIs" dxfId="3294" priority="4437" stopIfTrue="1" operator="equal">
      <formula>0</formula>
    </cfRule>
  </conditionalFormatting>
  <conditionalFormatting sqref="AE634:AE635">
    <cfRule type="cellIs" dxfId="3293" priority="4436" stopIfTrue="1" operator="equal">
      <formula>""</formula>
    </cfRule>
  </conditionalFormatting>
  <conditionalFormatting sqref="AI634:AI635">
    <cfRule type="cellIs" dxfId="3292" priority="4435" stopIfTrue="1" operator="equal">
      <formula>0</formula>
    </cfRule>
  </conditionalFormatting>
  <conditionalFormatting sqref="AI634:AI635">
    <cfRule type="cellIs" dxfId="3291" priority="4434" stopIfTrue="1" operator="equal">
      <formula>""</formula>
    </cfRule>
  </conditionalFormatting>
  <conditionalFormatting sqref="AM634:AM635">
    <cfRule type="cellIs" dxfId="3290" priority="4433" stopIfTrue="1" operator="equal">
      <formula>0</formula>
    </cfRule>
  </conditionalFormatting>
  <conditionalFormatting sqref="AM634:AM635">
    <cfRule type="cellIs" dxfId="3289" priority="4432" stopIfTrue="1" operator="equal">
      <formula>""</formula>
    </cfRule>
  </conditionalFormatting>
  <conditionalFormatting sqref="AQ634:AQ635">
    <cfRule type="cellIs" dxfId="3288" priority="4431" stopIfTrue="1" operator="equal">
      <formula>0</formula>
    </cfRule>
  </conditionalFormatting>
  <conditionalFormatting sqref="AQ634:AQ635">
    <cfRule type="cellIs" dxfId="3287" priority="4430" stopIfTrue="1" operator="equal">
      <formula>""</formula>
    </cfRule>
  </conditionalFormatting>
  <conditionalFormatting sqref="AU634:AU635">
    <cfRule type="cellIs" dxfId="3286" priority="4429" stopIfTrue="1" operator="equal">
      <formula>0</formula>
    </cfRule>
  </conditionalFormatting>
  <conditionalFormatting sqref="AU634:AU635">
    <cfRule type="cellIs" dxfId="3285" priority="4428" stopIfTrue="1" operator="equal">
      <formula>""</formula>
    </cfRule>
  </conditionalFormatting>
  <conditionalFormatting sqref="AY634:AY635">
    <cfRule type="cellIs" dxfId="3284" priority="4427" stopIfTrue="1" operator="equal">
      <formula>0</formula>
    </cfRule>
  </conditionalFormatting>
  <conditionalFormatting sqref="AY634:AY635">
    <cfRule type="cellIs" dxfId="3283" priority="4426" stopIfTrue="1" operator="equal">
      <formula>""</formula>
    </cfRule>
  </conditionalFormatting>
  <conditionalFormatting sqref="BC634:BC635">
    <cfRule type="cellIs" dxfId="3282" priority="4425" stopIfTrue="1" operator="equal">
      <formula>0</formula>
    </cfRule>
  </conditionalFormatting>
  <conditionalFormatting sqref="BC634:BC635">
    <cfRule type="cellIs" dxfId="3281" priority="4424" stopIfTrue="1" operator="equal">
      <formula>""</formula>
    </cfRule>
  </conditionalFormatting>
  <conditionalFormatting sqref="BG634:BG635">
    <cfRule type="cellIs" dxfId="3280" priority="4423" stopIfTrue="1" operator="equal">
      <formula>0</formula>
    </cfRule>
  </conditionalFormatting>
  <conditionalFormatting sqref="BG634:BG635">
    <cfRule type="cellIs" dxfId="3279" priority="4422" stopIfTrue="1" operator="equal">
      <formula>""</formula>
    </cfRule>
  </conditionalFormatting>
  <conditionalFormatting sqref="K636:K637">
    <cfRule type="cellIs" dxfId="3278" priority="4421" stopIfTrue="1" operator="equal">
      <formula>0</formula>
    </cfRule>
  </conditionalFormatting>
  <conditionalFormatting sqref="K637">
    <cfRule type="cellIs" dxfId="3277" priority="4420" stopIfTrue="1" operator="equal">
      <formula>""</formula>
    </cfRule>
  </conditionalFormatting>
  <conditionalFormatting sqref="K636">
    <cfRule type="cellIs" dxfId="3276" priority="4419" stopIfTrue="1" operator="equal">
      <formula>""</formula>
    </cfRule>
  </conditionalFormatting>
  <conditionalFormatting sqref="O636:O637">
    <cfRule type="cellIs" dxfId="3275" priority="4418" stopIfTrue="1" operator="equal">
      <formula>0</formula>
    </cfRule>
  </conditionalFormatting>
  <conditionalFormatting sqref="O636:O637">
    <cfRule type="cellIs" dxfId="3274" priority="4417" stopIfTrue="1" operator="equal">
      <formula>""</formula>
    </cfRule>
  </conditionalFormatting>
  <conditionalFormatting sqref="S636:S637">
    <cfRule type="cellIs" dxfId="3273" priority="4416" stopIfTrue="1" operator="equal">
      <formula>0</formula>
    </cfRule>
  </conditionalFormatting>
  <conditionalFormatting sqref="S636:S637">
    <cfRule type="cellIs" dxfId="3272" priority="4415" stopIfTrue="1" operator="equal">
      <formula>""</formula>
    </cfRule>
  </conditionalFormatting>
  <conditionalFormatting sqref="W636:W637">
    <cfRule type="cellIs" dxfId="3271" priority="4414" stopIfTrue="1" operator="equal">
      <formula>0</formula>
    </cfRule>
  </conditionalFormatting>
  <conditionalFormatting sqref="W636:W637">
    <cfRule type="cellIs" dxfId="3270" priority="4413" stopIfTrue="1" operator="equal">
      <formula>""</formula>
    </cfRule>
  </conditionalFormatting>
  <conditionalFormatting sqref="AA636:AA637">
    <cfRule type="cellIs" dxfId="3269" priority="4412" stopIfTrue="1" operator="equal">
      <formula>0</formula>
    </cfRule>
  </conditionalFormatting>
  <conditionalFormatting sqref="AA636:AA637">
    <cfRule type="cellIs" dxfId="3268" priority="4411" stopIfTrue="1" operator="equal">
      <formula>""</formula>
    </cfRule>
  </conditionalFormatting>
  <conditionalFormatting sqref="AE636:AE637">
    <cfRule type="cellIs" dxfId="3267" priority="4410" stopIfTrue="1" operator="equal">
      <formula>0</formula>
    </cfRule>
  </conditionalFormatting>
  <conditionalFormatting sqref="AE636:AE637">
    <cfRule type="cellIs" dxfId="3266" priority="4409" stopIfTrue="1" operator="equal">
      <formula>""</formula>
    </cfRule>
  </conditionalFormatting>
  <conditionalFormatting sqref="AI636:AI637">
    <cfRule type="cellIs" dxfId="3265" priority="4408" stopIfTrue="1" operator="equal">
      <formula>0</formula>
    </cfRule>
  </conditionalFormatting>
  <conditionalFormatting sqref="AI636:AI637">
    <cfRule type="cellIs" dxfId="3264" priority="4407" stopIfTrue="1" operator="equal">
      <formula>""</formula>
    </cfRule>
  </conditionalFormatting>
  <conditionalFormatting sqref="AM636:AM637">
    <cfRule type="cellIs" dxfId="3263" priority="4406" stopIfTrue="1" operator="equal">
      <formula>0</formula>
    </cfRule>
  </conditionalFormatting>
  <conditionalFormatting sqref="AM636:AM637">
    <cfRule type="cellIs" dxfId="3262" priority="4405" stopIfTrue="1" operator="equal">
      <formula>""</formula>
    </cfRule>
  </conditionalFormatting>
  <conditionalFormatting sqref="AQ636:AQ637">
    <cfRule type="cellIs" dxfId="3261" priority="4404" stopIfTrue="1" operator="equal">
      <formula>0</formula>
    </cfRule>
  </conditionalFormatting>
  <conditionalFormatting sqref="AQ636:AQ637">
    <cfRule type="cellIs" dxfId="3260" priority="4403" stopIfTrue="1" operator="equal">
      <formula>""</formula>
    </cfRule>
  </conditionalFormatting>
  <conditionalFormatting sqref="AU636:AU637">
    <cfRule type="cellIs" dxfId="3259" priority="4402" stopIfTrue="1" operator="equal">
      <formula>0</formula>
    </cfRule>
  </conditionalFormatting>
  <conditionalFormatting sqref="AU636:AU637">
    <cfRule type="cellIs" dxfId="3258" priority="4401" stopIfTrue="1" operator="equal">
      <formula>""</formula>
    </cfRule>
  </conditionalFormatting>
  <conditionalFormatting sqref="AY636:AY637">
    <cfRule type="cellIs" dxfId="3257" priority="4400" stopIfTrue="1" operator="equal">
      <formula>0</formula>
    </cfRule>
  </conditionalFormatting>
  <conditionalFormatting sqref="AY636:AY637">
    <cfRule type="cellIs" dxfId="3256" priority="4399" stopIfTrue="1" operator="equal">
      <formula>""</formula>
    </cfRule>
  </conditionalFormatting>
  <conditionalFormatting sqref="BC636:BC637">
    <cfRule type="cellIs" dxfId="3255" priority="4398" stopIfTrue="1" operator="equal">
      <formula>0</formula>
    </cfRule>
  </conditionalFormatting>
  <conditionalFormatting sqref="BC636:BC637">
    <cfRule type="cellIs" dxfId="3254" priority="4397" stopIfTrue="1" operator="equal">
      <formula>""</formula>
    </cfRule>
  </conditionalFormatting>
  <conditionalFormatting sqref="BG636:BG637">
    <cfRule type="cellIs" dxfId="3253" priority="4396" stopIfTrue="1" operator="equal">
      <formula>0</formula>
    </cfRule>
  </conditionalFormatting>
  <conditionalFormatting sqref="BG636:BG637">
    <cfRule type="cellIs" dxfId="3252" priority="4395" stopIfTrue="1" operator="equal">
      <formula>""</formula>
    </cfRule>
  </conditionalFormatting>
  <conditionalFormatting sqref="O612">
    <cfRule type="cellIs" dxfId="3251" priority="4394" stopIfTrue="1" operator="equal">
      <formula>0</formula>
    </cfRule>
  </conditionalFormatting>
  <conditionalFormatting sqref="O612">
    <cfRule type="cellIs" dxfId="3250" priority="4393" stopIfTrue="1" operator="equal">
      <formula>""</formula>
    </cfRule>
  </conditionalFormatting>
  <conditionalFormatting sqref="S612">
    <cfRule type="cellIs" dxfId="3249" priority="4392" stopIfTrue="1" operator="equal">
      <formula>0</formula>
    </cfRule>
  </conditionalFormatting>
  <conditionalFormatting sqref="S612">
    <cfRule type="cellIs" dxfId="3248" priority="4391" stopIfTrue="1" operator="equal">
      <formula>""</formula>
    </cfRule>
  </conditionalFormatting>
  <conditionalFormatting sqref="W612">
    <cfRule type="cellIs" dxfId="3247" priority="4390" stopIfTrue="1" operator="equal">
      <formula>0</formula>
    </cfRule>
  </conditionalFormatting>
  <conditionalFormatting sqref="W612">
    <cfRule type="cellIs" dxfId="3246" priority="4389" stopIfTrue="1" operator="equal">
      <formula>""</formula>
    </cfRule>
  </conditionalFormatting>
  <conditionalFormatting sqref="AA612">
    <cfRule type="cellIs" dxfId="3245" priority="4388" stopIfTrue="1" operator="equal">
      <formula>0</formula>
    </cfRule>
  </conditionalFormatting>
  <conditionalFormatting sqref="AA612">
    <cfRule type="cellIs" dxfId="3244" priority="4387" stopIfTrue="1" operator="equal">
      <formula>""</formula>
    </cfRule>
  </conditionalFormatting>
  <conditionalFormatting sqref="AE612">
    <cfRule type="cellIs" dxfId="3243" priority="4386" stopIfTrue="1" operator="equal">
      <formula>0</formula>
    </cfRule>
  </conditionalFormatting>
  <conditionalFormatting sqref="AE612">
    <cfRule type="cellIs" dxfId="3242" priority="4385" stopIfTrue="1" operator="equal">
      <formula>""</formula>
    </cfRule>
  </conditionalFormatting>
  <conditionalFormatting sqref="AI612">
    <cfRule type="cellIs" dxfId="3241" priority="4384" stopIfTrue="1" operator="equal">
      <formula>0</formula>
    </cfRule>
  </conditionalFormatting>
  <conditionalFormatting sqref="AI612">
    <cfRule type="cellIs" dxfId="3240" priority="4383" stopIfTrue="1" operator="equal">
      <formula>""</formula>
    </cfRule>
  </conditionalFormatting>
  <conditionalFormatting sqref="AM612">
    <cfRule type="cellIs" dxfId="3239" priority="4382" stopIfTrue="1" operator="equal">
      <formula>0</formula>
    </cfRule>
  </conditionalFormatting>
  <conditionalFormatting sqref="AM612">
    <cfRule type="cellIs" dxfId="3238" priority="4381" stopIfTrue="1" operator="equal">
      <formula>""</formula>
    </cfRule>
  </conditionalFormatting>
  <conditionalFormatting sqref="AQ612">
    <cfRule type="cellIs" dxfId="3237" priority="4380" stopIfTrue="1" operator="equal">
      <formula>0</formula>
    </cfRule>
  </conditionalFormatting>
  <conditionalFormatting sqref="AQ612">
    <cfRule type="cellIs" dxfId="3236" priority="4379" stopIfTrue="1" operator="equal">
      <formula>""</formula>
    </cfRule>
  </conditionalFormatting>
  <conditionalFormatting sqref="AU612">
    <cfRule type="cellIs" dxfId="3235" priority="4378" stopIfTrue="1" operator="equal">
      <formula>0</formula>
    </cfRule>
  </conditionalFormatting>
  <conditionalFormatting sqref="AU612">
    <cfRule type="cellIs" dxfId="3234" priority="4377" stopIfTrue="1" operator="equal">
      <formula>""</formula>
    </cfRule>
  </conditionalFormatting>
  <conditionalFormatting sqref="AY612">
    <cfRule type="cellIs" dxfId="3233" priority="4376" stopIfTrue="1" operator="equal">
      <formula>0</formula>
    </cfRule>
  </conditionalFormatting>
  <conditionalFormatting sqref="AY612">
    <cfRule type="cellIs" dxfId="3232" priority="4375" stopIfTrue="1" operator="equal">
      <formula>""</formula>
    </cfRule>
  </conditionalFormatting>
  <conditionalFormatting sqref="BC612">
    <cfRule type="cellIs" dxfId="3231" priority="4374" stopIfTrue="1" operator="equal">
      <formula>0</formula>
    </cfRule>
  </conditionalFormatting>
  <conditionalFormatting sqref="BC612">
    <cfRule type="cellIs" dxfId="3230" priority="4373" stopIfTrue="1" operator="equal">
      <formula>""</formula>
    </cfRule>
  </conditionalFormatting>
  <conditionalFormatting sqref="BG612">
    <cfRule type="cellIs" dxfId="3229" priority="4372" stopIfTrue="1" operator="equal">
      <formula>0</formula>
    </cfRule>
  </conditionalFormatting>
  <conditionalFormatting sqref="BG612">
    <cfRule type="cellIs" dxfId="3228" priority="4371" stopIfTrue="1" operator="equal">
      <formula>""</formula>
    </cfRule>
  </conditionalFormatting>
  <conditionalFormatting sqref="S627">
    <cfRule type="cellIs" dxfId="3227" priority="4370" stopIfTrue="1" operator="equal">
      <formula>0</formula>
    </cfRule>
  </conditionalFormatting>
  <conditionalFormatting sqref="S627">
    <cfRule type="cellIs" dxfId="3226" priority="4369" stopIfTrue="1" operator="equal">
      <formula>""</formula>
    </cfRule>
  </conditionalFormatting>
  <conditionalFormatting sqref="W627">
    <cfRule type="cellIs" dxfId="3225" priority="4368" stopIfTrue="1" operator="equal">
      <formula>0</formula>
    </cfRule>
  </conditionalFormatting>
  <conditionalFormatting sqref="W627">
    <cfRule type="cellIs" dxfId="3224" priority="4367" stopIfTrue="1" operator="equal">
      <formula>""</formula>
    </cfRule>
  </conditionalFormatting>
  <conditionalFormatting sqref="AA627">
    <cfRule type="cellIs" dxfId="3223" priority="4366" stopIfTrue="1" operator="equal">
      <formula>0</formula>
    </cfRule>
  </conditionalFormatting>
  <conditionalFormatting sqref="AA627">
    <cfRule type="cellIs" dxfId="3222" priority="4365" stopIfTrue="1" operator="equal">
      <formula>""</formula>
    </cfRule>
  </conditionalFormatting>
  <conditionalFormatting sqref="AE627">
    <cfRule type="cellIs" dxfId="3221" priority="4364" stopIfTrue="1" operator="equal">
      <formula>0</formula>
    </cfRule>
  </conditionalFormatting>
  <conditionalFormatting sqref="AE627">
    <cfRule type="cellIs" dxfId="3220" priority="4363" stopIfTrue="1" operator="equal">
      <formula>""</formula>
    </cfRule>
  </conditionalFormatting>
  <conditionalFormatting sqref="AI627">
    <cfRule type="cellIs" dxfId="3219" priority="4362" stopIfTrue="1" operator="equal">
      <formula>0</formula>
    </cfRule>
  </conditionalFormatting>
  <conditionalFormatting sqref="AI627">
    <cfRule type="cellIs" dxfId="3218" priority="4361" stopIfTrue="1" operator="equal">
      <formula>""</formula>
    </cfRule>
  </conditionalFormatting>
  <conditionalFormatting sqref="AM627">
    <cfRule type="cellIs" dxfId="3217" priority="4360" stopIfTrue="1" operator="equal">
      <formula>0</formula>
    </cfRule>
  </conditionalFormatting>
  <conditionalFormatting sqref="AM627">
    <cfRule type="cellIs" dxfId="3216" priority="4359" stopIfTrue="1" operator="equal">
      <formula>""</formula>
    </cfRule>
  </conditionalFormatting>
  <conditionalFormatting sqref="K639:K640">
    <cfRule type="cellIs" dxfId="3215" priority="4358" stopIfTrue="1" operator="equal">
      <formula>0</formula>
    </cfRule>
  </conditionalFormatting>
  <conditionalFormatting sqref="K639:K640">
    <cfRule type="cellIs" dxfId="3214" priority="4357" stopIfTrue="1" operator="equal">
      <formula>""</formula>
    </cfRule>
  </conditionalFormatting>
  <conditionalFormatting sqref="O639:O640">
    <cfRule type="cellIs" dxfId="3213" priority="4356" stopIfTrue="1" operator="equal">
      <formula>0</formula>
    </cfRule>
  </conditionalFormatting>
  <conditionalFormatting sqref="O639:O640">
    <cfRule type="cellIs" dxfId="3212" priority="4355" stopIfTrue="1" operator="equal">
      <formula>""</formula>
    </cfRule>
  </conditionalFormatting>
  <conditionalFormatting sqref="S639:S640">
    <cfRule type="cellIs" dxfId="3211" priority="4354" stopIfTrue="1" operator="equal">
      <formula>0</formula>
    </cfRule>
  </conditionalFormatting>
  <conditionalFormatting sqref="S639:S640">
    <cfRule type="cellIs" dxfId="3210" priority="4353" stopIfTrue="1" operator="equal">
      <formula>""</formula>
    </cfRule>
  </conditionalFormatting>
  <conditionalFormatting sqref="W639:W640">
    <cfRule type="cellIs" dxfId="3209" priority="4352" stopIfTrue="1" operator="equal">
      <formula>0</formula>
    </cfRule>
  </conditionalFormatting>
  <conditionalFormatting sqref="W639:W640">
    <cfRule type="cellIs" dxfId="3208" priority="4351" stopIfTrue="1" operator="equal">
      <formula>""</formula>
    </cfRule>
  </conditionalFormatting>
  <conditionalFormatting sqref="AA639:AA640">
    <cfRule type="cellIs" dxfId="3207" priority="4350" stopIfTrue="1" operator="equal">
      <formula>0</formula>
    </cfRule>
  </conditionalFormatting>
  <conditionalFormatting sqref="AA639:AA640">
    <cfRule type="cellIs" dxfId="3206" priority="4349" stopIfTrue="1" operator="equal">
      <formula>""</formula>
    </cfRule>
  </conditionalFormatting>
  <conditionalFormatting sqref="AE639:AE640">
    <cfRule type="cellIs" dxfId="3205" priority="4348" stopIfTrue="1" operator="equal">
      <formula>0</formula>
    </cfRule>
  </conditionalFormatting>
  <conditionalFormatting sqref="AE639:AE640">
    <cfRule type="cellIs" dxfId="3204" priority="4347" stopIfTrue="1" operator="equal">
      <formula>""</formula>
    </cfRule>
  </conditionalFormatting>
  <conditionalFormatting sqref="AI639:AI640">
    <cfRule type="cellIs" dxfId="3203" priority="4346" stopIfTrue="1" operator="equal">
      <formula>0</formula>
    </cfRule>
  </conditionalFormatting>
  <conditionalFormatting sqref="AI639:AI640">
    <cfRule type="cellIs" dxfId="3202" priority="4345" stopIfTrue="1" operator="equal">
      <formula>""</formula>
    </cfRule>
  </conditionalFormatting>
  <conditionalFormatting sqref="AM639:AM640">
    <cfRule type="cellIs" dxfId="3201" priority="4344" stopIfTrue="1" operator="equal">
      <formula>0</formula>
    </cfRule>
  </conditionalFormatting>
  <conditionalFormatting sqref="AM639:AM640">
    <cfRule type="cellIs" dxfId="3200" priority="4343" stopIfTrue="1" operator="equal">
      <formula>""</formula>
    </cfRule>
  </conditionalFormatting>
  <conditionalFormatting sqref="AQ639:AQ640">
    <cfRule type="cellIs" dxfId="3199" priority="4342" stopIfTrue="1" operator="equal">
      <formula>0</formula>
    </cfRule>
  </conditionalFormatting>
  <conditionalFormatting sqref="AQ639:AQ640">
    <cfRule type="cellIs" dxfId="3198" priority="4341" stopIfTrue="1" operator="equal">
      <formula>""</formula>
    </cfRule>
  </conditionalFormatting>
  <conditionalFormatting sqref="AU639:AU640">
    <cfRule type="cellIs" dxfId="3197" priority="4340" stopIfTrue="1" operator="equal">
      <formula>0</formula>
    </cfRule>
  </conditionalFormatting>
  <conditionalFormatting sqref="AU639:AU640">
    <cfRule type="cellIs" dxfId="3196" priority="4339" stopIfTrue="1" operator="equal">
      <formula>""</formula>
    </cfRule>
  </conditionalFormatting>
  <conditionalFormatting sqref="AY639:AY640">
    <cfRule type="cellIs" dxfId="3195" priority="4338" stopIfTrue="1" operator="equal">
      <formula>0</formula>
    </cfRule>
  </conditionalFormatting>
  <conditionalFormatting sqref="AY639:AY640">
    <cfRule type="cellIs" dxfId="3194" priority="4337" stopIfTrue="1" operator="equal">
      <formula>""</formula>
    </cfRule>
  </conditionalFormatting>
  <conditionalFormatting sqref="BC639:BC640">
    <cfRule type="cellIs" dxfId="3193" priority="4336" stopIfTrue="1" operator="equal">
      <formula>0</formula>
    </cfRule>
  </conditionalFormatting>
  <conditionalFormatting sqref="BC639:BC640">
    <cfRule type="cellIs" dxfId="3192" priority="4335" stopIfTrue="1" operator="equal">
      <formula>""</formula>
    </cfRule>
  </conditionalFormatting>
  <conditionalFormatting sqref="BG639:BG640">
    <cfRule type="cellIs" dxfId="3191" priority="4334" stopIfTrue="1" operator="equal">
      <formula>0</formula>
    </cfRule>
  </conditionalFormatting>
  <conditionalFormatting sqref="BG639:BG640">
    <cfRule type="cellIs" dxfId="3190" priority="4333" stopIfTrue="1" operator="equal">
      <formula>""</formula>
    </cfRule>
  </conditionalFormatting>
  <conditionalFormatting sqref="K638">
    <cfRule type="cellIs" dxfId="3189" priority="4332" stopIfTrue="1" operator="equal">
      <formula>0</formula>
    </cfRule>
  </conditionalFormatting>
  <conditionalFormatting sqref="K638">
    <cfRule type="cellIs" dxfId="3188" priority="4331" stopIfTrue="1" operator="equal">
      <formula>""</formula>
    </cfRule>
  </conditionalFormatting>
  <conditionalFormatting sqref="O638">
    <cfRule type="cellIs" dxfId="3187" priority="4330" stopIfTrue="1" operator="equal">
      <formula>0</formula>
    </cfRule>
  </conditionalFormatting>
  <conditionalFormatting sqref="O638">
    <cfRule type="cellIs" dxfId="3186" priority="4329" stopIfTrue="1" operator="equal">
      <formula>""</formula>
    </cfRule>
  </conditionalFormatting>
  <conditionalFormatting sqref="S638">
    <cfRule type="cellIs" dxfId="3185" priority="4328" stopIfTrue="1" operator="equal">
      <formula>0</formula>
    </cfRule>
  </conditionalFormatting>
  <conditionalFormatting sqref="S638">
    <cfRule type="cellIs" dxfId="3184" priority="4327" stopIfTrue="1" operator="equal">
      <formula>""</formula>
    </cfRule>
  </conditionalFormatting>
  <conditionalFormatting sqref="W638">
    <cfRule type="cellIs" dxfId="3183" priority="4326" stopIfTrue="1" operator="equal">
      <formula>0</formula>
    </cfRule>
  </conditionalFormatting>
  <conditionalFormatting sqref="W638">
    <cfRule type="cellIs" dxfId="3182" priority="4325" stopIfTrue="1" operator="equal">
      <formula>""</formula>
    </cfRule>
  </conditionalFormatting>
  <conditionalFormatting sqref="AA638">
    <cfRule type="cellIs" dxfId="3181" priority="4324" stopIfTrue="1" operator="equal">
      <formula>0</formula>
    </cfRule>
  </conditionalFormatting>
  <conditionalFormatting sqref="AA638">
    <cfRule type="cellIs" dxfId="3180" priority="4323" stopIfTrue="1" operator="equal">
      <formula>""</formula>
    </cfRule>
  </conditionalFormatting>
  <conditionalFormatting sqref="AE638">
    <cfRule type="cellIs" dxfId="3179" priority="4322" stopIfTrue="1" operator="equal">
      <formula>0</formula>
    </cfRule>
  </conditionalFormatting>
  <conditionalFormatting sqref="AE638">
    <cfRule type="cellIs" dxfId="3178" priority="4321" stopIfTrue="1" operator="equal">
      <formula>""</formula>
    </cfRule>
  </conditionalFormatting>
  <conditionalFormatting sqref="AI638">
    <cfRule type="cellIs" dxfId="3177" priority="4320" stopIfTrue="1" operator="equal">
      <formula>0</formula>
    </cfRule>
  </conditionalFormatting>
  <conditionalFormatting sqref="AI638">
    <cfRule type="cellIs" dxfId="3176" priority="4319" stopIfTrue="1" operator="equal">
      <formula>""</formula>
    </cfRule>
  </conditionalFormatting>
  <conditionalFormatting sqref="AM638">
    <cfRule type="cellIs" dxfId="3175" priority="4318" stopIfTrue="1" operator="equal">
      <formula>0</formula>
    </cfRule>
  </conditionalFormatting>
  <conditionalFormatting sqref="AM638">
    <cfRule type="cellIs" dxfId="3174" priority="4317" stopIfTrue="1" operator="equal">
      <formula>""</formula>
    </cfRule>
  </conditionalFormatting>
  <conditionalFormatting sqref="AQ638">
    <cfRule type="cellIs" dxfId="3173" priority="4316" stopIfTrue="1" operator="equal">
      <formula>0</formula>
    </cfRule>
  </conditionalFormatting>
  <conditionalFormatting sqref="AQ638">
    <cfRule type="cellIs" dxfId="3172" priority="4315" stopIfTrue="1" operator="equal">
      <formula>""</formula>
    </cfRule>
  </conditionalFormatting>
  <conditionalFormatting sqref="AU638">
    <cfRule type="cellIs" dxfId="3171" priority="4314" stopIfTrue="1" operator="equal">
      <formula>0</formula>
    </cfRule>
  </conditionalFormatting>
  <conditionalFormatting sqref="AU638">
    <cfRule type="cellIs" dxfId="3170" priority="4313" stopIfTrue="1" operator="equal">
      <formula>""</formula>
    </cfRule>
  </conditionalFormatting>
  <conditionalFormatting sqref="AY638">
    <cfRule type="cellIs" dxfId="3169" priority="4312" stopIfTrue="1" operator="equal">
      <formula>0</formula>
    </cfRule>
  </conditionalFormatting>
  <conditionalFormatting sqref="AY638">
    <cfRule type="cellIs" dxfId="3168" priority="4311" stopIfTrue="1" operator="equal">
      <formula>""</formula>
    </cfRule>
  </conditionalFormatting>
  <conditionalFormatting sqref="BC638">
    <cfRule type="cellIs" dxfId="3167" priority="4310" stopIfTrue="1" operator="equal">
      <formula>0</formula>
    </cfRule>
  </conditionalFormatting>
  <conditionalFormatting sqref="BC638">
    <cfRule type="cellIs" dxfId="3166" priority="4309" stopIfTrue="1" operator="equal">
      <formula>""</formula>
    </cfRule>
  </conditionalFormatting>
  <conditionalFormatting sqref="BG638">
    <cfRule type="cellIs" dxfId="3165" priority="4308" stopIfTrue="1" operator="equal">
      <formula>0</formula>
    </cfRule>
  </conditionalFormatting>
  <conditionalFormatting sqref="BG638">
    <cfRule type="cellIs" dxfId="3164" priority="4307" stopIfTrue="1" operator="equal">
      <formula>""</formula>
    </cfRule>
  </conditionalFormatting>
  <conditionalFormatting sqref="K641:K644">
    <cfRule type="cellIs" dxfId="3163" priority="4306" stopIfTrue="1" operator="equal">
      <formula>0</formula>
    </cfRule>
  </conditionalFormatting>
  <conditionalFormatting sqref="K641:K644">
    <cfRule type="cellIs" dxfId="3162" priority="4305" stopIfTrue="1" operator="equal">
      <formula>""</formula>
    </cfRule>
  </conditionalFormatting>
  <conditionalFormatting sqref="O641:O644">
    <cfRule type="cellIs" dxfId="3161" priority="4304" stopIfTrue="1" operator="equal">
      <formula>0</formula>
    </cfRule>
  </conditionalFormatting>
  <conditionalFormatting sqref="O641:O644">
    <cfRule type="cellIs" dxfId="3160" priority="4303" stopIfTrue="1" operator="equal">
      <formula>""</formula>
    </cfRule>
  </conditionalFormatting>
  <conditionalFormatting sqref="S641:S644">
    <cfRule type="cellIs" dxfId="3159" priority="4302" stopIfTrue="1" operator="equal">
      <formula>0</formula>
    </cfRule>
  </conditionalFormatting>
  <conditionalFormatting sqref="S641:S644">
    <cfRule type="cellIs" dxfId="3158" priority="4301" stopIfTrue="1" operator="equal">
      <formula>""</formula>
    </cfRule>
  </conditionalFormatting>
  <conditionalFormatting sqref="W641:W644">
    <cfRule type="cellIs" dxfId="3157" priority="4300" stopIfTrue="1" operator="equal">
      <formula>0</formula>
    </cfRule>
  </conditionalFormatting>
  <conditionalFormatting sqref="W641:W644">
    <cfRule type="cellIs" dxfId="3156" priority="4299" stopIfTrue="1" operator="equal">
      <formula>""</formula>
    </cfRule>
  </conditionalFormatting>
  <conditionalFormatting sqref="AA641:AA644">
    <cfRule type="cellIs" dxfId="3155" priority="4298" stopIfTrue="1" operator="equal">
      <formula>0</formula>
    </cfRule>
  </conditionalFormatting>
  <conditionalFormatting sqref="AA641:AA644">
    <cfRule type="cellIs" dxfId="3154" priority="4297" stopIfTrue="1" operator="equal">
      <formula>""</formula>
    </cfRule>
  </conditionalFormatting>
  <conditionalFormatting sqref="AE641:AE644">
    <cfRule type="cellIs" dxfId="3153" priority="4296" stopIfTrue="1" operator="equal">
      <formula>0</formula>
    </cfRule>
  </conditionalFormatting>
  <conditionalFormatting sqref="AE641:AE644">
    <cfRule type="cellIs" dxfId="3152" priority="4295" stopIfTrue="1" operator="equal">
      <formula>""</formula>
    </cfRule>
  </conditionalFormatting>
  <conditionalFormatting sqref="AI641:AI644">
    <cfRule type="cellIs" dxfId="3151" priority="4294" stopIfTrue="1" operator="equal">
      <formula>0</formula>
    </cfRule>
  </conditionalFormatting>
  <conditionalFormatting sqref="AI641:AI644">
    <cfRule type="cellIs" dxfId="3150" priority="4293" stopIfTrue="1" operator="equal">
      <formula>""</formula>
    </cfRule>
  </conditionalFormatting>
  <conditionalFormatting sqref="AM641:AM644">
    <cfRule type="cellIs" dxfId="3149" priority="4292" stopIfTrue="1" operator="equal">
      <formula>0</formula>
    </cfRule>
  </conditionalFormatting>
  <conditionalFormatting sqref="AM641:AM644">
    <cfRule type="cellIs" dxfId="3148" priority="4291" stopIfTrue="1" operator="equal">
      <formula>""</formula>
    </cfRule>
  </conditionalFormatting>
  <conditionalFormatting sqref="AQ641:AQ644">
    <cfRule type="cellIs" dxfId="3147" priority="4290" stopIfTrue="1" operator="equal">
      <formula>0</formula>
    </cfRule>
  </conditionalFormatting>
  <conditionalFormatting sqref="AQ641:AQ644">
    <cfRule type="cellIs" dxfId="3146" priority="4289" stopIfTrue="1" operator="equal">
      <formula>""</formula>
    </cfRule>
  </conditionalFormatting>
  <conditionalFormatting sqref="AU641:AU644">
    <cfRule type="cellIs" dxfId="3145" priority="4288" stopIfTrue="1" operator="equal">
      <formula>0</formula>
    </cfRule>
  </conditionalFormatting>
  <conditionalFormatting sqref="AU641:AU644">
    <cfRule type="cellIs" dxfId="3144" priority="4287" stopIfTrue="1" operator="equal">
      <formula>""</formula>
    </cfRule>
  </conditionalFormatting>
  <conditionalFormatting sqref="AY641:AY644">
    <cfRule type="cellIs" dxfId="3143" priority="4286" stopIfTrue="1" operator="equal">
      <formula>0</formula>
    </cfRule>
  </conditionalFormatting>
  <conditionalFormatting sqref="AY641:AY644">
    <cfRule type="cellIs" dxfId="3142" priority="4285" stopIfTrue="1" operator="equal">
      <formula>""</formula>
    </cfRule>
  </conditionalFormatting>
  <conditionalFormatting sqref="BC641:BC644">
    <cfRule type="cellIs" dxfId="3141" priority="4284" stopIfTrue="1" operator="equal">
      <formula>0</formula>
    </cfRule>
  </conditionalFormatting>
  <conditionalFormatting sqref="BC641:BC644">
    <cfRule type="cellIs" dxfId="3140" priority="4283" stopIfTrue="1" operator="equal">
      <formula>""</formula>
    </cfRule>
  </conditionalFormatting>
  <conditionalFormatting sqref="BG641:BG644">
    <cfRule type="cellIs" dxfId="3139" priority="4282" stopIfTrue="1" operator="equal">
      <formula>0</formula>
    </cfRule>
  </conditionalFormatting>
  <conditionalFormatting sqref="BG641:BG644">
    <cfRule type="cellIs" dxfId="3138" priority="4281" stopIfTrue="1" operator="equal">
      <formula>""</formula>
    </cfRule>
  </conditionalFormatting>
  <conditionalFormatting sqref="K645">
    <cfRule type="cellIs" dxfId="3137" priority="4278" stopIfTrue="1" operator="equal">
      <formula>0</formula>
    </cfRule>
  </conditionalFormatting>
  <conditionalFormatting sqref="K645">
    <cfRule type="cellIs" dxfId="3136" priority="4277" stopIfTrue="1" operator="equal">
      <formula>""</formula>
    </cfRule>
  </conditionalFormatting>
  <conditionalFormatting sqref="O645">
    <cfRule type="cellIs" dxfId="3135" priority="4274" stopIfTrue="1" operator="equal">
      <formula>0</formula>
    </cfRule>
  </conditionalFormatting>
  <conditionalFormatting sqref="O645">
    <cfRule type="cellIs" dxfId="3134" priority="4273" stopIfTrue="1" operator="equal">
      <formula>""</formula>
    </cfRule>
  </conditionalFormatting>
  <conditionalFormatting sqref="S645">
    <cfRule type="cellIs" dxfId="3133" priority="4272" stopIfTrue="1" operator="equal">
      <formula>0</formula>
    </cfRule>
  </conditionalFormatting>
  <conditionalFormatting sqref="S645">
    <cfRule type="cellIs" dxfId="3132" priority="4271" stopIfTrue="1" operator="equal">
      <formula>""</formula>
    </cfRule>
  </conditionalFormatting>
  <conditionalFormatting sqref="W645">
    <cfRule type="cellIs" dxfId="3131" priority="4270" stopIfTrue="1" operator="equal">
      <formula>0</formula>
    </cfRule>
  </conditionalFormatting>
  <conditionalFormatting sqref="W645">
    <cfRule type="cellIs" dxfId="3130" priority="4269" stopIfTrue="1" operator="equal">
      <formula>""</formula>
    </cfRule>
  </conditionalFormatting>
  <conditionalFormatting sqref="AA645">
    <cfRule type="cellIs" dxfId="3129" priority="4268" stopIfTrue="1" operator="equal">
      <formula>0</formula>
    </cfRule>
  </conditionalFormatting>
  <conditionalFormatting sqref="AA645">
    <cfRule type="cellIs" dxfId="3128" priority="4267" stopIfTrue="1" operator="equal">
      <formula>""</formula>
    </cfRule>
  </conditionalFormatting>
  <conditionalFormatting sqref="AE645">
    <cfRule type="cellIs" dxfId="3127" priority="4266" stopIfTrue="1" operator="equal">
      <formula>0</formula>
    </cfRule>
  </conditionalFormatting>
  <conditionalFormatting sqref="AE645">
    <cfRule type="cellIs" dxfId="3126" priority="4265" stopIfTrue="1" operator="equal">
      <formula>""</formula>
    </cfRule>
  </conditionalFormatting>
  <conditionalFormatting sqref="AI645">
    <cfRule type="cellIs" dxfId="3125" priority="4264" stopIfTrue="1" operator="equal">
      <formula>0</formula>
    </cfRule>
  </conditionalFormatting>
  <conditionalFormatting sqref="AI645">
    <cfRule type="cellIs" dxfId="3124" priority="4263" stopIfTrue="1" operator="equal">
      <formula>""</formula>
    </cfRule>
  </conditionalFormatting>
  <conditionalFormatting sqref="AM645">
    <cfRule type="cellIs" dxfId="3123" priority="4262" stopIfTrue="1" operator="equal">
      <formula>0</formula>
    </cfRule>
  </conditionalFormatting>
  <conditionalFormatting sqref="AM645">
    <cfRule type="cellIs" dxfId="3122" priority="4261" stopIfTrue="1" operator="equal">
      <formula>""</formula>
    </cfRule>
  </conditionalFormatting>
  <conditionalFormatting sqref="AQ645">
    <cfRule type="cellIs" dxfId="3121" priority="4260" stopIfTrue="1" operator="equal">
      <formula>0</formula>
    </cfRule>
  </conditionalFormatting>
  <conditionalFormatting sqref="AQ645">
    <cfRule type="cellIs" dxfId="3120" priority="4259" stopIfTrue="1" operator="equal">
      <formula>""</formula>
    </cfRule>
  </conditionalFormatting>
  <conditionalFormatting sqref="AU645">
    <cfRule type="cellIs" dxfId="3119" priority="4258" stopIfTrue="1" operator="equal">
      <formula>0</formula>
    </cfRule>
  </conditionalFormatting>
  <conditionalFormatting sqref="AU645">
    <cfRule type="cellIs" dxfId="3118" priority="4257" stopIfTrue="1" operator="equal">
      <formula>""</formula>
    </cfRule>
  </conditionalFormatting>
  <conditionalFormatting sqref="AY645">
    <cfRule type="cellIs" dxfId="3117" priority="4256" stopIfTrue="1" operator="equal">
      <formula>0</formula>
    </cfRule>
  </conditionalFormatting>
  <conditionalFormatting sqref="AY645">
    <cfRule type="cellIs" dxfId="3116" priority="4255" stopIfTrue="1" operator="equal">
      <formula>""</formula>
    </cfRule>
  </conditionalFormatting>
  <conditionalFormatting sqref="BC645">
    <cfRule type="cellIs" dxfId="3115" priority="4254" stopIfTrue="1" operator="equal">
      <formula>0</formula>
    </cfRule>
  </conditionalFormatting>
  <conditionalFormatting sqref="BC645">
    <cfRule type="cellIs" dxfId="3114" priority="4253" stopIfTrue="1" operator="equal">
      <formula>""</formula>
    </cfRule>
  </conditionalFormatting>
  <conditionalFormatting sqref="BG645">
    <cfRule type="cellIs" dxfId="3113" priority="4252" stopIfTrue="1" operator="equal">
      <formula>0</formula>
    </cfRule>
  </conditionalFormatting>
  <conditionalFormatting sqref="BG645">
    <cfRule type="cellIs" dxfId="3112" priority="4251" stopIfTrue="1" operator="equal">
      <formula>""</formula>
    </cfRule>
  </conditionalFormatting>
  <conditionalFormatting sqref="K646:K647">
    <cfRule type="cellIs" dxfId="3111" priority="4248" stopIfTrue="1" operator="equal">
      <formula>0</formula>
    </cfRule>
  </conditionalFormatting>
  <conditionalFormatting sqref="K646:K647">
    <cfRule type="cellIs" dxfId="3110" priority="4247" stopIfTrue="1" operator="equal">
      <formula>""</formula>
    </cfRule>
  </conditionalFormatting>
  <conditionalFormatting sqref="O646:O647">
    <cfRule type="cellIs" dxfId="3109" priority="4244" stopIfTrue="1" operator="equal">
      <formula>0</formula>
    </cfRule>
  </conditionalFormatting>
  <conditionalFormatting sqref="O646:O647">
    <cfRule type="cellIs" dxfId="3108" priority="4243" stopIfTrue="1" operator="equal">
      <formula>""</formula>
    </cfRule>
  </conditionalFormatting>
  <conditionalFormatting sqref="S646:S647">
    <cfRule type="cellIs" dxfId="3107" priority="4242" stopIfTrue="1" operator="equal">
      <formula>0</formula>
    </cfRule>
  </conditionalFormatting>
  <conditionalFormatting sqref="S646:S647">
    <cfRule type="cellIs" dxfId="3106" priority="4241" stopIfTrue="1" operator="equal">
      <formula>""</formula>
    </cfRule>
  </conditionalFormatting>
  <conditionalFormatting sqref="W646:W647">
    <cfRule type="cellIs" dxfId="3105" priority="4240" stopIfTrue="1" operator="equal">
      <formula>0</formula>
    </cfRule>
  </conditionalFormatting>
  <conditionalFormatting sqref="W646:W647">
    <cfRule type="cellIs" dxfId="3104" priority="4239" stopIfTrue="1" operator="equal">
      <formula>""</formula>
    </cfRule>
  </conditionalFormatting>
  <conditionalFormatting sqref="AA646:AA647">
    <cfRule type="cellIs" dxfId="3103" priority="4238" stopIfTrue="1" operator="equal">
      <formula>0</formula>
    </cfRule>
  </conditionalFormatting>
  <conditionalFormatting sqref="AA646:AA647">
    <cfRule type="cellIs" dxfId="3102" priority="4237" stopIfTrue="1" operator="equal">
      <formula>""</formula>
    </cfRule>
  </conditionalFormatting>
  <conditionalFormatting sqref="AE646:AE647">
    <cfRule type="cellIs" dxfId="3101" priority="4236" stopIfTrue="1" operator="equal">
      <formula>0</formula>
    </cfRule>
  </conditionalFormatting>
  <conditionalFormatting sqref="AE646:AE647">
    <cfRule type="cellIs" dxfId="3100" priority="4235" stopIfTrue="1" operator="equal">
      <formula>""</formula>
    </cfRule>
  </conditionalFormatting>
  <conditionalFormatting sqref="AI646:AI647">
    <cfRule type="cellIs" dxfId="3099" priority="4234" stopIfTrue="1" operator="equal">
      <formula>0</formula>
    </cfRule>
  </conditionalFormatting>
  <conditionalFormatting sqref="AI646:AI647">
    <cfRule type="cellIs" dxfId="3098" priority="4233" stopIfTrue="1" operator="equal">
      <formula>""</formula>
    </cfRule>
  </conditionalFormatting>
  <conditionalFormatting sqref="AM646:AM647">
    <cfRule type="cellIs" dxfId="3097" priority="4232" stopIfTrue="1" operator="equal">
      <formula>0</formula>
    </cfRule>
  </conditionalFormatting>
  <conditionalFormatting sqref="AM646:AM647">
    <cfRule type="cellIs" dxfId="3096" priority="4231" stopIfTrue="1" operator="equal">
      <formula>""</formula>
    </cfRule>
  </conditionalFormatting>
  <conditionalFormatting sqref="AQ646:AQ647">
    <cfRule type="cellIs" dxfId="3095" priority="4230" stopIfTrue="1" operator="equal">
      <formula>0</formula>
    </cfRule>
  </conditionalFormatting>
  <conditionalFormatting sqref="AQ646:AQ647">
    <cfRule type="cellIs" dxfId="3094" priority="4229" stopIfTrue="1" operator="equal">
      <formula>""</formula>
    </cfRule>
  </conditionalFormatting>
  <conditionalFormatting sqref="AU646:AU647">
    <cfRule type="cellIs" dxfId="3093" priority="4228" stopIfTrue="1" operator="equal">
      <formula>0</formula>
    </cfRule>
  </conditionalFormatting>
  <conditionalFormatting sqref="AU646:AU647">
    <cfRule type="cellIs" dxfId="3092" priority="4227" stopIfTrue="1" operator="equal">
      <formula>""</formula>
    </cfRule>
  </conditionalFormatting>
  <conditionalFormatting sqref="AY646:AY647">
    <cfRule type="cellIs" dxfId="3091" priority="4226" stopIfTrue="1" operator="equal">
      <formula>0</formula>
    </cfRule>
  </conditionalFormatting>
  <conditionalFormatting sqref="AY646:AY647">
    <cfRule type="cellIs" dxfId="3090" priority="4225" stopIfTrue="1" operator="equal">
      <formula>""</formula>
    </cfRule>
  </conditionalFormatting>
  <conditionalFormatting sqref="BC646:BC647">
    <cfRule type="cellIs" dxfId="3089" priority="4224" stopIfTrue="1" operator="equal">
      <formula>0</formula>
    </cfRule>
  </conditionalFormatting>
  <conditionalFormatting sqref="BC646:BC647">
    <cfRule type="cellIs" dxfId="3088" priority="4223" stopIfTrue="1" operator="equal">
      <formula>""</formula>
    </cfRule>
  </conditionalFormatting>
  <conditionalFormatting sqref="BG646:BG647">
    <cfRule type="cellIs" dxfId="3087" priority="4222" stopIfTrue="1" operator="equal">
      <formula>0</formula>
    </cfRule>
  </conditionalFormatting>
  <conditionalFormatting sqref="BG646:BG647">
    <cfRule type="cellIs" dxfId="3086" priority="4221" stopIfTrue="1" operator="equal">
      <formula>""</formula>
    </cfRule>
  </conditionalFormatting>
  <conditionalFormatting sqref="O648:O651">
    <cfRule type="cellIs" dxfId="3085" priority="4212" stopIfTrue="1" operator="equal">
      <formula>0</formula>
    </cfRule>
  </conditionalFormatting>
  <conditionalFormatting sqref="O648:O651">
    <cfRule type="cellIs" dxfId="3084" priority="4211" stopIfTrue="1" operator="equal">
      <formula>""</formula>
    </cfRule>
  </conditionalFormatting>
  <conditionalFormatting sqref="K648">
    <cfRule type="cellIs" dxfId="3083" priority="4214" stopIfTrue="1" operator="equal">
      <formula>0</formula>
    </cfRule>
  </conditionalFormatting>
  <conditionalFormatting sqref="K648">
    <cfRule type="cellIs" dxfId="3082" priority="4213" stopIfTrue="1" operator="equal">
      <formula>""</formula>
    </cfRule>
  </conditionalFormatting>
  <conditionalFormatting sqref="S648:S651">
    <cfRule type="cellIs" dxfId="3081" priority="4208" stopIfTrue="1" operator="equal">
      <formula>0</formula>
    </cfRule>
  </conditionalFormatting>
  <conditionalFormatting sqref="S648:S651">
    <cfRule type="cellIs" dxfId="3080" priority="4207" stopIfTrue="1" operator="equal">
      <formula>""</formula>
    </cfRule>
  </conditionalFormatting>
  <conditionalFormatting sqref="W648:W651">
    <cfRule type="cellIs" dxfId="3079" priority="4206" stopIfTrue="1" operator="equal">
      <formula>0</formula>
    </cfRule>
  </conditionalFormatting>
  <conditionalFormatting sqref="W648:W651">
    <cfRule type="cellIs" dxfId="3078" priority="4205" stopIfTrue="1" operator="equal">
      <formula>""</formula>
    </cfRule>
  </conditionalFormatting>
  <conditionalFormatting sqref="AA648:AA651">
    <cfRule type="cellIs" dxfId="3077" priority="4204" stopIfTrue="1" operator="equal">
      <formula>0</formula>
    </cfRule>
  </conditionalFormatting>
  <conditionalFormatting sqref="AA648:AA651">
    <cfRule type="cellIs" dxfId="3076" priority="4203" stopIfTrue="1" operator="equal">
      <formula>""</formula>
    </cfRule>
  </conditionalFormatting>
  <conditionalFormatting sqref="AE648:AE651">
    <cfRule type="cellIs" dxfId="3075" priority="4202" stopIfTrue="1" operator="equal">
      <formula>0</formula>
    </cfRule>
  </conditionalFormatting>
  <conditionalFormatting sqref="AE648:AE651">
    <cfRule type="cellIs" dxfId="3074" priority="4201" stopIfTrue="1" operator="equal">
      <formula>""</formula>
    </cfRule>
  </conditionalFormatting>
  <conditionalFormatting sqref="AI648:AI651">
    <cfRule type="cellIs" dxfId="3073" priority="4200" stopIfTrue="1" operator="equal">
      <formula>0</formula>
    </cfRule>
  </conditionalFormatting>
  <conditionalFormatting sqref="AI648:AI651">
    <cfRule type="cellIs" dxfId="3072" priority="4199" stopIfTrue="1" operator="equal">
      <formula>""</formula>
    </cfRule>
  </conditionalFormatting>
  <conditionalFormatting sqref="AM648:AM651">
    <cfRule type="cellIs" dxfId="3071" priority="4198" stopIfTrue="1" operator="equal">
      <formula>0</formula>
    </cfRule>
  </conditionalFormatting>
  <conditionalFormatting sqref="AM648:AM651">
    <cfRule type="cellIs" dxfId="3070" priority="4197" stopIfTrue="1" operator="equal">
      <formula>""</formula>
    </cfRule>
  </conditionalFormatting>
  <conditionalFormatting sqref="AQ648:AQ651">
    <cfRule type="cellIs" dxfId="3069" priority="4196" stopIfTrue="1" operator="equal">
      <formula>0</formula>
    </cfRule>
  </conditionalFormatting>
  <conditionalFormatting sqref="AQ648:AQ651">
    <cfRule type="cellIs" dxfId="3068" priority="4195" stopIfTrue="1" operator="equal">
      <formula>""</formula>
    </cfRule>
  </conditionalFormatting>
  <conditionalFormatting sqref="AU648:AU651">
    <cfRule type="cellIs" dxfId="3067" priority="4194" stopIfTrue="1" operator="equal">
      <formula>0</formula>
    </cfRule>
  </conditionalFormatting>
  <conditionalFormatting sqref="AU648:AU651">
    <cfRule type="cellIs" dxfId="3066" priority="4193" stopIfTrue="1" operator="equal">
      <formula>""</formula>
    </cfRule>
  </conditionalFormatting>
  <conditionalFormatting sqref="AY648:AY651">
    <cfRule type="cellIs" dxfId="3065" priority="4192" stopIfTrue="1" operator="equal">
      <formula>0</formula>
    </cfRule>
  </conditionalFormatting>
  <conditionalFormatting sqref="AY648:AY651">
    <cfRule type="cellIs" dxfId="3064" priority="4191" stopIfTrue="1" operator="equal">
      <formula>""</formula>
    </cfRule>
  </conditionalFormatting>
  <conditionalFormatting sqref="BC648:BC651">
    <cfRule type="cellIs" dxfId="3063" priority="4190" stopIfTrue="1" operator="equal">
      <formula>0</formula>
    </cfRule>
  </conditionalFormatting>
  <conditionalFormatting sqref="BC648:BC651">
    <cfRule type="cellIs" dxfId="3062" priority="4189" stopIfTrue="1" operator="equal">
      <formula>""</formula>
    </cfRule>
  </conditionalFormatting>
  <conditionalFormatting sqref="BG648:BG651">
    <cfRule type="cellIs" dxfId="3061" priority="4188" stopIfTrue="1" operator="equal">
      <formula>0</formula>
    </cfRule>
  </conditionalFormatting>
  <conditionalFormatting sqref="BG648:BG651">
    <cfRule type="cellIs" dxfId="3060" priority="4187" stopIfTrue="1" operator="equal">
      <formula>""</formula>
    </cfRule>
  </conditionalFormatting>
  <conditionalFormatting sqref="K650:K651">
    <cfRule type="cellIs" dxfId="3059" priority="4182" stopIfTrue="1" operator="equal">
      <formula>0</formula>
    </cfRule>
  </conditionalFormatting>
  <conditionalFormatting sqref="K650:K651">
    <cfRule type="cellIs" dxfId="3058" priority="4181" stopIfTrue="1" operator="equal">
      <formula>""</formula>
    </cfRule>
  </conditionalFormatting>
  <conditionalFormatting sqref="K649">
    <cfRule type="cellIs" dxfId="3057" priority="4180" stopIfTrue="1" operator="equal">
      <formula>0</formula>
    </cfRule>
  </conditionalFormatting>
  <conditionalFormatting sqref="K649">
    <cfRule type="cellIs" dxfId="3056" priority="4179" stopIfTrue="1" operator="equal">
      <formula>""</formula>
    </cfRule>
  </conditionalFormatting>
  <conditionalFormatting sqref="O652:O653">
    <cfRule type="cellIs" dxfId="3055" priority="4170" stopIfTrue="1" operator="equal">
      <formula>0</formula>
    </cfRule>
  </conditionalFormatting>
  <conditionalFormatting sqref="O652:O653">
    <cfRule type="cellIs" dxfId="3054" priority="4169" stopIfTrue="1" operator="equal">
      <formula>""</formula>
    </cfRule>
  </conditionalFormatting>
  <conditionalFormatting sqref="K652">
    <cfRule type="cellIs" dxfId="3053" priority="4172" stopIfTrue="1" operator="equal">
      <formula>0</formula>
    </cfRule>
  </conditionalFormatting>
  <conditionalFormatting sqref="K652">
    <cfRule type="cellIs" dxfId="3052" priority="4171" stopIfTrue="1" operator="equal">
      <formula>""</formula>
    </cfRule>
  </conditionalFormatting>
  <conditionalFormatting sqref="S652:S653">
    <cfRule type="cellIs" dxfId="3051" priority="4166" stopIfTrue="1" operator="equal">
      <formula>0</formula>
    </cfRule>
  </conditionalFormatting>
  <conditionalFormatting sqref="S652:S653">
    <cfRule type="cellIs" dxfId="3050" priority="4165" stopIfTrue="1" operator="equal">
      <formula>""</formula>
    </cfRule>
  </conditionalFormatting>
  <conditionalFormatting sqref="W652:W653">
    <cfRule type="cellIs" dxfId="3049" priority="4164" stopIfTrue="1" operator="equal">
      <formula>0</formula>
    </cfRule>
  </conditionalFormatting>
  <conditionalFormatting sqref="W652:W653">
    <cfRule type="cellIs" dxfId="3048" priority="4163" stopIfTrue="1" operator="equal">
      <formula>""</formula>
    </cfRule>
  </conditionalFormatting>
  <conditionalFormatting sqref="AA652:AA653">
    <cfRule type="cellIs" dxfId="3047" priority="4162" stopIfTrue="1" operator="equal">
      <formula>0</formula>
    </cfRule>
  </conditionalFormatting>
  <conditionalFormatting sqref="AA652:AA653">
    <cfRule type="cellIs" dxfId="3046" priority="4161" stopIfTrue="1" operator="equal">
      <formula>""</formula>
    </cfRule>
  </conditionalFormatting>
  <conditionalFormatting sqref="AE652:AE653">
    <cfRule type="cellIs" dxfId="3045" priority="4160" stopIfTrue="1" operator="equal">
      <formula>0</formula>
    </cfRule>
  </conditionalFormatting>
  <conditionalFormatting sqref="AE652:AE653">
    <cfRule type="cellIs" dxfId="3044" priority="4159" stopIfTrue="1" operator="equal">
      <formula>""</formula>
    </cfRule>
  </conditionalFormatting>
  <conditionalFormatting sqref="AI652:AI653">
    <cfRule type="cellIs" dxfId="3043" priority="4158" stopIfTrue="1" operator="equal">
      <formula>0</formula>
    </cfRule>
  </conditionalFormatting>
  <conditionalFormatting sqref="AI652:AI653">
    <cfRule type="cellIs" dxfId="3042" priority="4157" stopIfTrue="1" operator="equal">
      <formula>""</formula>
    </cfRule>
  </conditionalFormatting>
  <conditionalFormatting sqref="AM652:AM653">
    <cfRule type="cellIs" dxfId="3041" priority="4156" stopIfTrue="1" operator="equal">
      <formula>0</formula>
    </cfRule>
  </conditionalFormatting>
  <conditionalFormatting sqref="AM652:AM653">
    <cfRule type="cellIs" dxfId="3040" priority="4155" stopIfTrue="1" operator="equal">
      <formula>""</formula>
    </cfRule>
  </conditionalFormatting>
  <conditionalFormatting sqref="AQ652:AQ653">
    <cfRule type="cellIs" dxfId="3039" priority="4154" stopIfTrue="1" operator="equal">
      <formula>0</formula>
    </cfRule>
  </conditionalFormatting>
  <conditionalFormatting sqref="AQ652:AQ653">
    <cfRule type="cellIs" dxfId="3038" priority="4153" stopIfTrue="1" operator="equal">
      <formula>""</formula>
    </cfRule>
  </conditionalFormatting>
  <conditionalFormatting sqref="AU652:AU653">
    <cfRule type="cellIs" dxfId="3037" priority="4152" stopIfTrue="1" operator="equal">
      <formula>0</formula>
    </cfRule>
  </conditionalFormatting>
  <conditionalFormatting sqref="AU652:AU653">
    <cfRule type="cellIs" dxfId="3036" priority="4151" stopIfTrue="1" operator="equal">
      <formula>""</formula>
    </cfRule>
  </conditionalFormatting>
  <conditionalFormatting sqref="AY652:AY653">
    <cfRule type="cellIs" dxfId="3035" priority="4150" stopIfTrue="1" operator="equal">
      <formula>0</formula>
    </cfRule>
  </conditionalFormatting>
  <conditionalFormatting sqref="AY652:AY653">
    <cfRule type="cellIs" dxfId="3034" priority="4149" stopIfTrue="1" operator="equal">
      <formula>""</formula>
    </cfRule>
  </conditionalFormatting>
  <conditionalFormatting sqref="BC652:BC653">
    <cfRule type="cellIs" dxfId="3033" priority="4148" stopIfTrue="1" operator="equal">
      <formula>0</formula>
    </cfRule>
  </conditionalFormatting>
  <conditionalFormatting sqref="BC652:BC653">
    <cfRule type="cellIs" dxfId="3032" priority="4147" stopIfTrue="1" operator="equal">
      <formula>""</formula>
    </cfRule>
  </conditionalFormatting>
  <conditionalFormatting sqref="BG652:BG653">
    <cfRule type="cellIs" dxfId="3031" priority="4146" stopIfTrue="1" operator="equal">
      <formula>0</formula>
    </cfRule>
  </conditionalFormatting>
  <conditionalFormatting sqref="BG652:BG653">
    <cfRule type="cellIs" dxfId="3030" priority="4145" stopIfTrue="1" operator="equal">
      <formula>""</formula>
    </cfRule>
  </conditionalFormatting>
  <conditionalFormatting sqref="K653">
    <cfRule type="cellIs" dxfId="3029" priority="4140" stopIfTrue="1" operator="equal">
      <formula>0</formula>
    </cfRule>
  </conditionalFormatting>
  <conditionalFormatting sqref="K653">
    <cfRule type="cellIs" dxfId="3028" priority="4139" stopIfTrue="1" operator="equal">
      <formula>""</formula>
    </cfRule>
  </conditionalFormatting>
  <conditionalFormatting sqref="O654:O655">
    <cfRule type="cellIs" dxfId="3027" priority="4130" stopIfTrue="1" operator="equal">
      <formula>0</formula>
    </cfRule>
  </conditionalFormatting>
  <conditionalFormatting sqref="O654:O655">
    <cfRule type="cellIs" dxfId="3026" priority="4129" stopIfTrue="1" operator="equal">
      <formula>""</formula>
    </cfRule>
  </conditionalFormatting>
  <conditionalFormatting sqref="K654">
    <cfRule type="cellIs" dxfId="3025" priority="4132" stopIfTrue="1" operator="equal">
      <formula>0</formula>
    </cfRule>
  </conditionalFormatting>
  <conditionalFormatting sqref="K654">
    <cfRule type="cellIs" dxfId="3024" priority="4131" stopIfTrue="1" operator="equal">
      <formula>""</formula>
    </cfRule>
  </conditionalFormatting>
  <conditionalFormatting sqref="S654:S655">
    <cfRule type="cellIs" dxfId="3023" priority="4126" stopIfTrue="1" operator="equal">
      <formula>0</formula>
    </cfRule>
  </conditionalFormatting>
  <conditionalFormatting sqref="S654:S655">
    <cfRule type="cellIs" dxfId="3022" priority="4125" stopIfTrue="1" operator="equal">
      <formula>""</formula>
    </cfRule>
  </conditionalFormatting>
  <conditionalFormatting sqref="W654:W655">
    <cfRule type="cellIs" dxfId="3021" priority="4124" stopIfTrue="1" operator="equal">
      <formula>0</formula>
    </cfRule>
  </conditionalFormatting>
  <conditionalFormatting sqref="W654:W655">
    <cfRule type="cellIs" dxfId="3020" priority="4123" stopIfTrue="1" operator="equal">
      <formula>""</formula>
    </cfRule>
  </conditionalFormatting>
  <conditionalFormatting sqref="AA654:AA655">
    <cfRule type="cellIs" dxfId="3019" priority="4122" stopIfTrue="1" operator="equal">
      <formula>0</formula>
    </cfRule>
  </conditionalFormatting>
  <conditionalFormatting sqref="AA654:AA655">
    <cfRule type="cellIs" dxfId="3018" priority="4121" stopIfTrue="1" operator="equal">
      <formula>""</formula>
    </cfRule>
  </conditionalFormatting>
  <conditionalFormatting sqref="AE654:AE655">
    <cfRule type="cellIs" dxfId="3017" priority="4120" stopIfTrue="1" operator="equal">
      <formula>0</formula>
    </cfRule>
  </conditionalFormatting>
  <conditionalFormatting sqref="AE654:AE655">
    <cfRule type="cellIs" dxfId="3016" priority="4119" stopIfTrue="1" operator="equal">
      <formula>""</formula>
    </cfRule>
  </conditionalFormatting>
  <conditionalFormatting sqref="AI654:AI655">
    <cfRule type="cellIs" dxfId="3015" priority="4118" stopIfTrue="1" operator="equal">
      <formula>0</formula>
    </cfRule>
  </conditionalFormatting>
  <conditionalFormatting sqref="AI654:AI655">
    <cfRule type="cellIs" dxfId="3014" priority="4117" stopIfTrue="1" operator="equal">
      <formula>""</formula>
    </cfRule>
  </conditionalFormatting>
  <conditionalFormatting sqref="AM654:AM655">
    <cfRule type="cellIs" dxfId="3013" priority="4116" stopIfTrue="1" operator="equal">
      <formula>0</formula>
    </cfRule>
  </conditionalFormatting>
  <conditionalFormatting sqref="AM654:AM655">
    <cfRule type="cellIs" dxfId="3012" priority="4115" stopIfTrue="1" operator="equal">
      <formula>""</formula>
    </cfRule>
  </conditionalFormatting>
  <conditionalFormatting sqref="AQ654:AQ655">
    <cfRule type="cellIs" dxfId="3011" priority="4114" stopIfTrue="1" operator="equal">
      <formula>0</formula>
    </cfRule>
  </conditionalFormatting>
  <conditionalFormatting sqref="AQ654:AQ655">
    <cfRule type="cellIs" dxfId="3010" priority="4113" stopIfTrue="1" operator="equal">
      <formula>""</formula>
    </cfRule>
  </conditionalFormatting>
  <conditionalFormatting sqref="AU654:AU655">
    <cfRule type="cellIs" dxfId="3009" priority="4112" stopIfTrue="1" operator="equal">
      <formula>0</formula>
    </cfRule>
  </conditionalFormatting>
  <conditionalFormatting sqref="AU654:AU655">
    <cfRule type="cellIs" dxfId="3008" priority="4111" stopIfTrue="1" operator="equal">
      <formula>""</formula>
    </cfRule>
  </conditionalFormatting>
  <conditionalFormatting sqref="AY654:AY655">
    <cfRule type="cellIs" dxfId="3007" priority="4110" stopIfTrue="1" operator="equal">
      <formula>0</formula>
    </cfRule>
  </conditionalFormatting>
  <conditionalFormatting sqref="AY654:AY655">
    <cfRule type="cellIs" dxfId="3006" priority="4109" stopIfTrue="1" operator="equal">
      <formula>""</formula>
    </cfRule>
  </conditionalFormatting>
  <conditionalFormatting sqref="BC654:BC655">
    <cfRule type="cellIs" dxfId="3005" priority="4108" stopIfTrue="1" operator="equal">
      <formula>0</formula>
    </cfRule>
  </conditionalFormatting>
  <conditionalFormatting sqref="BC654:BC655">
    <cfRule type="cellIs" dxfId="3004" priority="4107" stopIfTrue="1" operator="equal">
      <formula>""</formula>
    </cfRule>
  </conditionalFormatting>
  <conditionalFormatting sqref="BG654:BG655">
    <cfRule type="cellIs" dxfId="3003" priority="4106" stopIfTrue="1" operator="equal">
      <formula>0</formula>
    </cfRule>
  </conditionalFormatting>
  <conditionalFormatting sqref="BG654:BG655">
    <cfRule type="cellIs" dxfId="3002" priority="4105" stopIfTrue="1" operator="equal">
      <formula>""</formula>
    </cfRule>
  </conditionalFormatting>
  <conditionalFormatting sqref="K655">
    <cfRule type="cellIs" dxfId="3001" priority="4100" stopIfTrue="1" operator="equal">
      <formula>0</formula>
    </cfRule>
  </conditionalFormatting>
  <conditionalFormatting sqref="K655">
    <cfRule type="cellIs" dxfId="3000" priority="4099" stopIfTrue="1" operator="equal">
      <formula>""</formula>
    </cfRule>
  </conditionalFormatting>
  <conditionalFormatting sqref="O656">
    <cfRule type="cellIs" dxfId="2999" priority="4090" stopIfTrue="1" operator="equal">
      <formula>0</formula>
    </cfRule>
  </conditionalFormatting>
  <conditionalFormatting sqref="O656">
    <cfRule type="cellIs" dxfId="2998" priority="4089" stopIfTrue="1" operator="equal">
      <formula>""</formula>
    </cfRule>
  </conditionalFormatting>
  <conditionalFormatting sqref="K656">
    <cfRule type="cellIs" dxfId="2997" priority="4092" stopIfTrue="1" operator="equal">
      <formula>0</formula>
    </cfRule>
  </conditionalFormatting>
  <conditionalFormatting sqref="K656">
    <cfRule type="cellIs" dxfId="2996" priority="4091" stopIfTrue="1" operator="equal">
      <formula>""</formula>
    </cfRule>
  </conditionalFormatting>
  <conditionalFormatting sqref="S656">
    <cfRule type="cellIs" dxfId="2995" priority="4086" stopIfTrue="1" operator="equal">
      <formula>0</formula>
    </cfRule>
  </conditionalFormatting>
  <conditionalFormatting sqref="S656">
    <cfRule type="cellIs" dxfId="2994" priority="4085" stopIfTrue="1" operator="equal">
      <formula>""</formula>
    </cfRule>
  </conditionalFormatting>
  <conditionalFormatting sqref="W656">
    <cfRule type="cellIs" dxfId="2993" priority="4084" stopIfTrue="1" operator="equal">
      <formula>0</formula>
    </cfRule>
  </conditionalFormatting>
  <conditionalFormatting sqref="W656">
    <cfRule type="cellIs" dxfId="2992" priority="4083" stopIfTrue="1" operator="equal">
      <formula>""</formula>
    </cfRule>
  </conditionalFormatting>
  <conditionalFormatting sqref="AA656">
    <cfRule type="cellIs" dxfId="2991" priority="4082" stopIfTrue="1" operator="equal">
      <formula>0</formula>
    </cfRule>
  </conditionalFormatting>
  <conditionalFormatting sqref="AA656">
    <cfRule type="cellIs" dxfId="2990" priority="4081" stopIfTrue="1" operator="equal">
      <formula>""</formula>
    </cfRule>
  </conditionalFormatting>
  <conditionalFormatting sqref="AE656">
    <cfRule type="cellIs" dxfId="2989" priority="4080" stopIfTrue="1" operator="equal">
      <formula>0</formula>
    </cfRule>
  </conditionalFormatting>
  <conditionalFormatting sqref="AE656">
    <cfRule type="cellIs" dxfId="2988" priority="4079" stopIfTrue="1" operator="equal">
      <formula>""</formula>
    </cfRule>
  </conditionalFormatting>
  <conditionalFormatting sqref="AI656">
    <cfRule type="cellIs" dxfId="2987" priority="4078" stopIfTrue="1" operator="equal">
      <formula>0</formula>
    </cfRule>
  </conditionalFormatting>
  <conditionalFormatting sqref="AI656">
    <cfRule type="cellIs" dxfId="2986" priority="4077" stopIfTrue="1" operator="equal">
      <formula>""</formula>
    </cfRule>
  </conditionalFormatting>
  <conditionalFormatting sqref="AM656">
    <cfRule type="cellIs" dxfId="2985" priority="4076" stopIfTrue="1" operator="equal">
      <formula>0</formula>
    </cfRule>
  </conditionalFormatting>
  <conditionalFormatting sqref="AM656">
    <cfRule type="cellIs" dxfId="2984" priority="4075" stopIfTrue="1" operator="equal">
      <formula>""</formula>
    </cfRule>
  </conditionalFormatting>
  <conditionalFormatting sqref="AQ656">
    <cfRule type="cellIs" dxfId="2983" priority="4074" stopIfTrue="1" operator="equal">
      <formula>0</formula>
    </cfRule>
  </conditionalFormatting>
  <conditionalFormatting sqref="AQ656">
    <cfRule type="cellIs" dxfId="2982" priority="4073" stopIfTrue="1" operator="equal">
      <formula>""</formula>
    </cfRule>
  </conditionalFormatting>
  <conditionalFormatting sqref="AU656">
    <cfRule type="cellIs" dxfId="2981" priority="4072" stopIfTrue="1" operator="equal">
      <formula>0</formula>
    </cfRule>
  </conditionalFormatting>
  <conditionalFormatting sqref="AU656">
    <cfRule type="cellIs" dxfId="2980" priority="4071" stopIfTrue="1" operator="equal">
      <formula>""</formula>
    </cfRule>
  </conditionalFormatting>
  <conditionalFormatting sqref="AY656">
    <cfRule type="cellIs" dxfId="2979" priority="4070" stopIfTrue="1" operator="equal">
      <formula>0</formula>
    </cfRule>
  </conditionalFormatting>
  <conditionalFormatting sqref="AY656">
    <cfRule type="cellIs" dxfId="2978" priority="4069" stopIfTrue="1" operator="equal">
      <formula>""</formula>
    </cfRule>
  </conditionalFormatting>
  <conditionalFormatting sqref="BC656">
    <cfRule type="cellIs" dxfId="2977" priority="4068" stopIfTrue="1" operator="equal">
      <formula>0</formula>
    </cfRule>
  </conditionalFormatting>
  <conditionalFormatting sqref="BC656">
    <cfRule type="cellIs" dxfId="2976" priority="4067" stopIfTrue="1" operator="equal">
      <formula>""</formula>
    </cfRule>
  </conditionalFormatting>
  <conditionalFormatting sqref="BG656">
    <cfRule type="cellIs" dxfId="2975" priority="4066" stopIfTrue="1" operator="equal">
      <formula>0</formula>
    </cfRule>
  </conditionalFormatting>
  <conditionalFormatting sqref="BG656">
    <cfRule type="cellIs" dxfId="2974" priority="4065" stopIfTrue="1" operator="equal">
      <formula>""</formula>
    </cfRule>
  </conditionalFormatting>
  <conditionalFormatting sqref="O657">
    <cfRule type="cellIs" dxfId="2973" priority="4052" stopIfTrue="1" operator="equal">
      <formula>0</formula>
    </cfRule>
  </conditionalFormatting>
  <conditionalFormatting sqref="O657">
    <cfRule type="cellIs" dxfId="2972" priority="4051" stopIfTrue="1" operator="equal">
      <formula>""</formula>
    </cfRule>
  </conditionalFormatting>
  <conditionalFormatting sqref="K657">
    <cfRule type="cellIs" dxfId="2971" priority="4054" stopIfTrue="1" operator="equal">
      <formula>0</formula>
    </cfRule>
  </conditionalFormatting>
  <conditionalFormatting sqref="K657">
    <cfRule type="cellIs" dxfId="2970" priority="4053" stopIfTrue="1" operator="equal">
      <formula>""</formula>
    </cfRule>
  </conditionalFormatting>
  <conditionalFormatting sqref="S657">
    <cfRule type="cellIs" dxfId="2969" priority="4048" stopIfTrue="1" operator="equal">
      <formula>0</formula>
    </cfRule>
  </conditionalFormatting>
  <conditionalFormatting sqref="S657">
    <cfRule type="cellIs" dxfId="2968" priority="4047" stopIfTrue="1" operator="equal">
      <formula>""</formula>
    </cfRule>
  </conditionalFormatting>
  <conditionalFormatting sqref="W657">
    <cfRule type="cellIs" dxfId="2967" priority="4046" stopIfTrue="1" operator="equal">
      <formula>0</formula>
    </cfRule>
  </conditionalFormatting>
  <conditionalFormatting sqref="W657">
    <cfRule type="cellIs" dxfId="2966" priority="4045" stopIfTrue="1" operator="equal">
      <formula>""</formula>
    </cfRule>
  </conditionalFormatting>
  <conditionalFormatting sqref="AA657">
    <cfRule type="cellIs" dxfId="2965" priority="4044" stopIfTrue="1" operator="equal">
      <formula>0</formula>
    </cfRule>
  </conditionalFormatting>
  <conditionalFormatting sqref="AA657">
    <cfRule type="cellIs" dxfId="2964" priority="4043" stopIfTrue="1" operator="equal">
      <formula>""</formula>
    </cfRule>
  </conditionalFormatting>
  <conditionalFormatting sqref="AE657">
    <cfRule type="cellIs" dxfId="2963" priority="4042" stopIfTrue="1" operator="equal">
      <formula>0</formula>
    </cfRule>
  </conditionalFormatting>
  <conditionalFormatting sqref="AE657">
    <cfRule type="cellIs" dxfId="2962" priority="4041" stopIfTrue="1" operator="equal">
      <formula>""</formula>
    </cfRule>
  </conditionalFormatting>
  <conditionalFormatting sqref="AI657">
    <cfRule type="cellIs" dxfId="2961" priority="4040" stopIfTrue="1" operator="equal">
      <formula>0</formula>
    </cfRule>
  </conditionalFormatting>
  <conditionalFormatting sqref="AI657">
    <cfRule type="cellIs" dxfId="2960" priority="4039" stopIfTrue="1" operator="equal">
      <formula>""</formula>
    </cfRule>
  </conditionalFormatting>
  <conditionalFormatting sqref="AM657">
    <cfRule type="cellIs" dxfId="2959" priority="4038" stopIfTrue="1" operator="equal">
      <formula>0</formula>
    </cfRule>
  </conditionalFormatting>
  <conditionalFormatting sqref="AM657">
    <cfRule type="cellIs" dxfId="2958" priority="4037" stopIfTrue="1" operator="equal">
      <formula>""</formula>
    </cfRule>
  </conditionalFormatting>
  <conditionalFormatting sqref="AQ657">
    <cfRule type="cellIs" dxfId="2957" priority="4036" stopIfTrue="1" operator="equal">
      <formula>0</formula>
    </cfRule>
  </conditionalFormatting>
  <conditionalFormatting sqref="AQ657">
    <cfRule type="cellIs" dxfId="2956" priority="4035" stopIfTrue="1" operator="equal">
      <formula>""</formula>
    </cfRule>
  </conditionalFormatting>
  <conditionalFormatting sqref="AU657">
    <cfRule type="cellIs" dxfId="2955" priority="4034" stopIfTrue="1" operator="equal">
      <formula>0</formula>
    </cfRule>
  </conditionalFormatting>
  <conditionalFormatting sqref="AU657">
    <cfRule type="cellIs" dxfId="2954" priority="4033" stopIfTrue="1" operator="equal">
      <formula>""</formula>
    </cfRule>
  </conditionalFormatting>
  <conditionalFormatting sqref="AY657">
    <cfRule type="cellIs" dxfId="2953" priority="4032" stopIfTrue="1" operator="equal">
      <formula>0</formula>
    </cfRule>
  </conditionalFormatting>
  <conditionalFormatting sqref="AY657">
    <cfRule type="cellIs" dxfId="2952" priority="4031" stopIfTrue="1" operator="equal">
      <formula>""</formula>
    </cfRule>
  </conditionalFormatting>
  <conditionalFormatting sqref="BC657">
    <cfRule type="cellIs" dxfId="2951" priority="4030" stopIfTrue="1" operator="equal">
      <formula>0</formula>
    </cfRule>
  </conditionalFormatting>
  <conditionalFormatting sqref="BC657">
    <cfRule type="cellIs" dxfId="2950" priority="4029" stopIfTrue="1" operator="equal">
      <formula>""</formula>
    </cfRule>
  </conditionalFormatting>
  <conditionalFormatting sqref="BG657">
    <cfRule type="cellIs" dxfId="2949" priority="4028" stopIfTrue="1" operator="equal">
      <formula>0</formula>
    </cfRule>
  </conditionalFormatting>
  <conditionalFormatting sqref="BG657">
    <cfRule type="cellIs" dxfId="2948" priority="4027" stopIfTrue="1" operator="equal">
      <formula>""</formula>
    </cfRule>
  </conditionalFormatting>
  <conditionalFormatting sqref="O658:O659">
    <cfRule type="cellIs" dxfId="2947" priority="4014" stopIfTrue="1" operator="equal">
      <formula>0</formula>
    </cfRule>
  </conditionalFormatting>
  <conditionalFormatting sqref="O658:O659">
    <cfRule type="cellIs" dxfId="2946" priority="4013" stopIfTrue="1" operator="equal">
      <formula>""</formula>
    </cfRule>
  </conditionalFormatting>
  <conditionalFormatting sqref="K658">
    <cfRule type="cellIs" dxfId="2945" priority="4016" stopIfTrue="1" operator="equal">
      <formula>0</formula>
    </cfRule>
  </conditionalFormatting>
  <conditionalFormatting sqref="K658">
    <cfRule type="cellIs" dxfId="2944" priority="4015" stopIfTrue="1" operator="equal">
      <formula>""</formula>
    </cfRule>
  </conditionalFormatting>
  <conditionalFormatting sqref="S658:S659">
    <cfRule type="cellIs" dxfId="2943" priority="4010" stopIfTrue="1" operator="equal">
      <formula>0</formula>
    </cfRule>
  </conditionalFormatting>
  <conditionalFormatting sqref="S658:S659">
    <cfRule type="cellIs" dxfId="2942" priority="4009" stopIfTrue="1" operator="equal">
      <formula>""</formula>
    </cfRule>
  </conditionalFormatting>
  <conditionalFormatting sqref="W658:W659">
    <cfRule type="cellIs" dxfId="2941" priority="4008" stopIfTrue="1" operator="equal">
      <formula>0</formula>
    </cfRule>
  </conditionalFormatting>
  <conditionalFormatting sqref="W658:W659">
    <cfRule type="cellIs" dxfId="2940" priority="4007" stopIfTrue="1" operator="equal">
      <formula>""</formula>
    </cfRule>
  </conditionalFormatting>
  <conditionalFormatting sqref="AA658:AA659">
    <cfRule type="cellIs" dxfId="2939" priority="4006" stopIfTrue="1" operator="equal">
      <formula>0</formula>
    </cfRule>
  </conditionalFormatting>
  <conditionalFormatting sqref="AA658:AA659">
    <cfRule type="cellIs" dxfId="2938" priority="4005" stopIfTrue="1" operator="equal">
      <formula>""</formula>
    </cfRule>
  </conditionalFormatting>
  <conditionalFormatting sqref="AE658:AE659">
    <cfRule type="cellIs" dxfId="2937" priority="4004" stopIfTrue="1" operator="equal">
      <formula>0</formula>
    </cfRule>
  </conditionalFormatting>
  <conditionalFormatting sqref="AE658:AE659">
    <cfRule type="cellIs" dxfId="2936" priority="4003" stopIfTrue="1" operator="equal">
      <formula>""</formula>
    </cfRule>
  </conditionalFormatting>
  <conditionalFormatting sqref="AI658:AI659">
    <cfRule type="cellIs" dxfId="2935" priority="4002" stopIfTrue="1" operator="equal">
      <formula>0</formula>
    </cfRule>
  </conditionalFormatting>
  <conditionalFormatting sqref="AI658:AI659">
    <cfRule type="cellIs" dxfId="2934" priority="4001" stopIfTrue="1" operator="equal">
      <formula>""</formula>
    </cfRule>
  </conditionalFormatting>
  <conditionalFormatting sqref="AM658:AM659">
    <cfRule type="cellIs" dxfId="2933" priority="4000" stopIfTrue="1" operator="equal">
      <formula>0</formula>
    </cfRule>
  </conditionalFormatting>
  <conditionalFormatting sqref="AM658:AM659">
    <cfRule type="cellIs" dxfId="2932" priority="3999" stopIfTrue="1" operator="equal">
      <formula>""</formula>
    </cfRule>
  </conditionalFormatting>
  <conditionalFormatting sqref="AQ658:AQ659">
    <cfRule type="cellIs" dxfId="2931" priority="3998" stopIfTrue="1" operator="equal">
      <formula>0</formula>
    </cfRule>
  </conditionalFormatting>
  <conditionalFormatting sqref="AQ658:AQ659">
    <cfRule type="cellIs" dxfId="2930" priority="3997" stopIfTrue="1" operator="equal">
      <formula>""</formula>
    </cfRule>
  </conditionalFormatting>
  <conditionalFormatting sqref="AU658:AU659">
    <cfRule type="cellIs" dxfId="2929" priority="3996" stopIfTrue="1" operator="equal">
      <formula>0</formula>
    </cfRule>
  </conditionalFormatting>
  <conditionalFormatting sqref="AU658:AU659">
    <cfRule type="cellIs" dxfId="2928" priority="3995" stopIfTrue="1" operator="equal">
      <formula>""</formula>
    </cfRule>
  </conditionalFormatting>
  <conditionalFormatting sqref="AY658:AY659">
    <cfRule type="cellIs" dxfId="2927" priority="3994" stopIfTrue="1" operator="equal">
      <formula>0</formula>
    </cfRule>
  </conditionalFormatting>
  <conditionalFormatting sqref="AY658:AY659">
    <cfRule type="cellIs" dxfId="2926" priority="3993" stopIfTrue="1" operator="equal">
      <formula>""</formula>
    </cfRule>
  </conditionalFormatting>
  <conditionalFormatting sqref="BC658:BC659">
    <cfRule type="cellIs" dxfId="2925" priority="3992" stopIfTrue="1" operator="equal">
      <formula>0</formula>
    </cfRule>
  </conditionalFormatting>
  <conditionalFormatting sqref="BC658:BC659">
    <cfRule type="cellIs" dxfId="2924" priority="3991" stopIfTrue="1" operator="equal">
      <formula>""</formula>
    </cfRule>
  </conditionalFormatting>
  <conditionalFormatting sqref="BG658:BG659">
    <cfRule type="cellIs" dxfId="2923" priority="3990" stopIfTrue="1" operator="equal">
      <formula>0</formula>
    </cfRule>
  </conditionalFormatting>
  <conditionalFormatting sqref="BG658:BG659">
    <cfRule type="cellIs" dxfId="2922" priority="3989" stopIfTrue="1" operator="equal">
      <formula>""</formula>
    </cfRule>
  </conditionalFormatting>
  <conditionalFormatting sqref="K659">
    <cfRule type="cellIs" dxfId="2921" priority="3984" stopIfTrue="1" operator="equal">
      <formula>0</formula>
    </cfRule>
  </conditionalFormatting>
  <conditionalFormatting sqref="K659">
    <cfRule type="cellIs" dxfId="2920" priority="3983" stopIfTrue="1" operator="equal">
      <formula>""</formula>
    </cfRule>
  </conditionalFormatting>
  <conditionalFormatting sqref="O660">
    <cfRule type="cellIs" dxfId="2919" priority="3974" stopIfTrue="1" operator="equal">
      <formula>0</formula>
    </cfRule>
  </conditionalFormatting>
  <conditionalFormatting sqref="O660">
    <cfRule type="cellIs" dxfId="2918" priority="3973" stopIfTrue="1" operator="equal">
      <formula>""</formula>
    </cfRule>
  </conditionalFormatting>
  <conditionalFormatting sqref="K660">
    <cfRule type="cellIs" dxfId="2917" priority="3976" stopIfTrue="1" operator="equal">
      <formula>0</formula>
    </cfRule>
  </conditionalFormatting>
  <conditionalFormatting sqref="K660">
    <cfRule type="cellIs" dxfId="2916" priority="3975" stopIfTrue="1" operator="equal">
      <formula>""</formula>
    </cfRule>
  </conditionalFormatting>
  <conditionalFormatting sqref="S660">
    <cfRule type="cellIs" dxfId="2915" priority="3970" stopIfTrue="1" operator="equal">
      <formula>0</formula>
    </cfRule>
  </conditionalFormatting>
  <conditionalFormatting sqref="S660">
    <cfRule type="cellIs" dxfId="2914" priority="3969" stopIfTrue="1" operator="equal">
      <formula>""</formula>
    </cfRule>
  </conditionalFormatting>
  <conditionalFormatting sqref="W660">
    <cfRule type="cellIs" dxfId="2913" priority="3968" stopIfTrue="1" operator="equal">
      <formula>0</formula>
    </cfRule>
  </conditionalFormatting>
  <conditionalFormatting sqref="W660">
    <cfRule type="cellIs" dxfId="2912" priority="3967" stopIfTrue="1" operator="equal">
      <formula>""</formula>
    </cfRule>
  </conditionalFormatting>
  <conditionalFormatting sqref="AA660">
    <cfRule type="cellIs" dxfId="2911" priority="3966" stopIfTrue="1" operator="equal">
      <formula>0</formula>
    </cfRule>
  </conditionalFormatting>
  <conditionalFormatting sqref="AA660">
    <cfRule type="cellIs" dxfId="2910" priority="3965" stopIfTrue="1" operator="equal">
      <formula>""</formula>
    </cfRule>
  </conditionalFormatting>
  <conditionalFormatting sqref="AE660">
    <cfRule type="cellIs" dxfId="2909" priority="3964" stopIfTrue="1" operator="equal">
      <formula>0</formula>
    </cfRule>
  </conditionalFormatting>
  <conditionalFormatting sqref="AE660">
    <cfRule type="cellIs" dxfId="2908" priority="3963" stopIfTrue="1" operator="equal">
      <formula>""</formula>
    </cfRule>
  </conditionalFormatting>
  <conditionalFormatting sqref="AI660">
    <cfRule type="cellIs" dxfId="2907" priority="3962" stopIfTrue="1" operator="equal">
      <formula>0</formula>
    </cfRule>
  </conditionalFormatting>
  <conditionalFormatting sqref="AI660">
    <cfRule type="cellIs" dxfId="2906" priority="3961" stopIfTrue="1" operator="equal">
      <formula>""</formula>
    </cfRule>
  </conditionalFormatting>
  <conditionalFormatting sqref="AM660">
    <cfRule type="cellIs" dxfId="2905" priority="3960" stopIfTrue="1" operator="equal">
      <formula>0</formula>
    </cfRule>
  </conditionalFormatting>
  <conditionalFormatting sqref="AM660">
    <cfRule type="cellIs" dxfId="2904" priority="3959" stopIfTrue="1" operator="equal">
      <formula>""</formula>
    </cfRule>
  </conditionalFormatting>
  <conditionalFormatting sqref="AQ660">
    <cfRule type="cellIs" dxfId="2903" priority="3958" stopIfTrue="1" operator="equal">
      <formula>0</formula>
    </cfRule>
  </conditionalFormatting>
  <conditionalFormatting sqref="AQ660">
    <cfRule type="cellIs" dxfId="2902" priority="3957" stopIfTrue="1" operator="equal">
      <formula>""</formula>
    </cfRule>
  </conditionalFormatting>
  <conditionalFormatting sqref="AU660">
    <cfRule type="cellIs" dxfId="2901" priority="3956" stopIfTrue="1" operator="equal">
      <formula>0</formula>
    </cfRule>
  </conditionalFormatting>
  <conditionalFormatting sqref="AU660">
    <cfRule type="cellIs" dxfId="2900" priority="3955" stopIfTrue="1" operator="equal">
      <formula>""</formula>
    </cfRule>
  </conditionalFormatting>
  <conditionalFormatting sqref="AY660">
    <cfRule type="cellIs" dxfId="2899" priority="3954" stopIfTrue="1" operator="equal">
      <formula>0</formula>
    </cfRule>
  </conditionalFormatting>
  <conditionalFormatting sqref="AY660">
    <cfRule type="cellIs" dxfId="2898" priority="3953" stopIfTrue="1" operator="equal">
      <formula>""</formula>
    </cfRule>
  </conditionalFormatting>
  <conditionalFormatting sqref="BC660">
    <cfRule type="cellIs" dxfId="2897" priority="3952" stopIfTrue="1" operator="equal">
      <formula>0</formula>
    </cfRule>
  </conditionalFormatting>
  <conditionalFormatting sqref="BC660">
    <cfRule type="cellIs" dxfId="2896" priority="3951" stopIfTrue="1" operator="equal">
      <formula>""</formula>
    </cfRule>
  </conditionalFormatting>
  <conditionalFormatting sqref="BG660">
    <cfRule type="cellIs" dxfId="2895" priority="3950" stopIfTrue="1" operator="equal">
      <formula>0</formula>
    </cfRule>
  </conditionalFormatting>
  <conditionalFormatting sqref="BG660">
    <cfRule type="cellIs" dxfId="2894" priority="3949" stopIfTrue="1" operator="equal">
      <formula>""</formula>
    </cfRule>
  </conditionalFormatting>
  <conditionalFormatting sqref="O661:O663">
    <cfRule type="cellIs" dxfId="2893" priority="3932" stopIfTrue="1" operator="equal">
      <formula>0</formula>
    </cfRule>
  </conditionalFormatting>
  <conditionalFormatting sqref="O661:O663">
    <cfRule type="cellIs" dxfId="2892" priority="3931" stopIfTrue="1" operator="equal">
      <formula>""</formula>
    </cfRule>
  </conditionalFormatting>
  <conditionalFormatting sqref="K661">
    <cfRule type="cellIs" dxfId="2891" priority="3934" stopIfTrue="1" operator="equal">
      <formula>0</formula>
    </cfRule>
  </conditionalFormatting>
  <conditionalFormatting sqref="K661">
    <cfRule type="cellIs" dxfId="2890" priority="3933" stopIfTrue="1" operator="equal">
      <formula>""</formula>
    </cfRule>
  </conditionalFormatting>
  <conditionalFormatting sqref="S661:S663">
    <cfRule type="cellIs" dxfId="2889" priority="3928" stopIfTrue="1" operator="equal">
      <formula>0</formula>
    </cfRule>
  </conditionalFormatting>
  <conditionalFormatting sqref="S661:S663">
    <cfRule type="cellIs" dxfId="2888" priority="3927" stopIfTrue="1" operator="equal">
      <formula>""</formula>
    </cfRule>
  </conditionalFormatting>
  <conditionalFormatting sqref="W661:W663">
    <cfRule type="cellIs" dxfId="2887" priority="3926" stopIfTrue="1" operator="equal">
      <formula>0</formula>
    </cfRule>
  </conditionalFormatting>
  <conditionalFormatting sqref="W661:W663">
    <cfRule type="cellIs" dxfId="2886" priority="3925" stopIfTrue="1" operator="equal">
      <formula>""</formula>
    </cfRule>
  </conditionalFormatting>
  <conditionalFormatting sqref="AA661:AA663">
    <cfRule type="cellIs" dxfId="2885" priority="3924" stopIfTrue="1" operator="equal">
      <formula>0</formula>
    </cfRule>
  </conditionalFormatting>
  <conditionalFormatting sqref="AA661:AA663">
    <cfRule type="cellIs" dxfId="2884" priority="3923" stopIfTrue="1" operator="equal">
      <formula>""</formula>
    </cfRule>
  </conditionalFormatting>
  <conditionalFormatting sqref="AE661:AE663">
    <cfRule type="cellIs" dxfId="2883" priority="3922" stopIfTrue="1" operator="equal">
      <formula>0</formula>
    </cfRule>
  </conditionalFormatting>
  <conditionalFormatting sqref="AE661:AE663">
    <cfRule type="cellIs" dxfId="2882" priority="3921" stopIfTrue="1" operator="equal">
      <formula>""</formula>
    </cfRule>
  </conditionalFormatting>
  <conditionalFormatting sqref="AI661:AI663">
    <cfRule type="cellIs" dxfId="2881" priority="3920" stopIfTrue="1" operator="equal">
      <formula>0</formula>
    </cfRule>
  </conditionalFormatting>
  <conditionalFormatting sqref="AI661:AI663">
    <cfRule type="cellIs" dxfId="2880" priority="3919" stopIfTrue="1" operator="equal">
      <formula>""</formula>
    </cfRule>
  </conditionalFormatting>
  <conditionalFormatting sqref="AM661:AM663">
    <cfRule type="cellIs" dxfId="2879" priority="3918" stopIfTrue="1" operator="equal">
      <formula>0</formula>
    </cfRule>
  </conditionalFormatting>
  <conditionalFormatting sqref="AM661:AM663">
    <cfRule type="cellIs" dxfId="2878" priority="3917" stopIfTrue="1" operator="equal">
      <formula>""</formula>
    </cfRule>
  </conditionalFormatting>
  <conditionalFormatting sqref="AQ661:AQ663">
    <cfRule type="cellIs" dxfId="2877" priority="3916" stopIfTrue="1" operator="equal">
      <formula>0</formula>
    </cfRule>
  </conditionalFormatting>
  <conditionalFormatting sqref="AQ661:AQ663">
    <cfRule type="cellIs" dxfId="2876" priority="3915" stopIfTrue="1" operator="equal">
      <formula>""</formula>
    </cfRule>
  </conditionalFormatting>
  <conditionalFormatting sqref="AU661:AU663">
    <cfRule type="cellIs" dxfId="2875" priority="3914" stopIfTrue="1" operator="equal">
      <formula>0</formula>
    </cfRule>
  </conditionalFormatting>
  <conditionalFormatting sqref="AU661:AU663">
    <cfRule type="cellIs" dxfId="2874" priority="3913" stopIfTrue="1" operator="equal">
      <formula>""</formula>
    </cfRule>
  </conditionalFormatting>
  <conditionalFormatting sqref="AY661:AY663">
    <cfRule type="cellIs" dxfId="2873" priority="3912" stopIfTrue="1" operator="equal">
      <formula>0</formula>
    </cfRule>
  </conditionalFormatting>
  <conditionalFormatting sqref="AY661:AY663">
    <cfRule type="cellIs" dxfId="2872" priority="3911" stopIfTrue="1" operator="equal">
      <formula>""</formula>
    </cfRule>
  </conditionalFormatting>
  <conditionalFormatting sqref="BC661:BC663">
    <cfRule type="cellIs" dxfId="2871" priority="3910" stopIfTrue="1" operator="equal">
      <formula>0</formula>
    </cfRule>
  </conditionalFormatting>
  <conditionalFormatting sqref="BC661:BC663">
    <cfRule type="cellIs" dxfId="2870" priority="3909" stopIfTrue="1" operator="equal">
      <formula>""</formula>
    </cfRule>
  </conditionalFormatting>
  <conditionalFormatting sqref="BG661:BG663">
    <cfRule type="cellIs" dxfId="2869" priority="3908" stopIfTrue="1" operator="equal">
      <formula>0</formula>
    </cfRule>
  </conditionalFormatting>
  <conditionalFormatting sqref="BG661:BG663">
    <cfRule type="cellIs" dxfId="2868" priority="3907" stopIfTrue="1" operator="equal">
      <formula>""</formula>
    </cfRule>
  </conditionalFormatting>
  <conditionalFormatting sqref="K663">
    <cfRule type="cellIs" dxfId="2867" priority="3902" stopIfTrue="1" operator="equal">
      <formula>0</formula>
    </cfRule>
  </conditionalFormatting>
  <conditionalFormatting sqref="K663">
    <cfRule type="cellIs" dxfId="2866" priority="3901" stopIfTrue="1" operator="equal">
      <formula>""</formula>
    </cfRule>
  </conditionalFormatting>
  <conditionalFormatting sqref="K662">
    <cfRule type="cellIs" dxfId="2865" priority="3900" stopIfTrue="1" operator="equal">
      <formula>0</formula>
    </cfRule>
  </conditionalFormatting>
  <conditionalFormatting sqref="K662">
    <cfRule type="cellIs" dxfId="2864" priority="3899" stopIfTrue="1" operator="equal">
      <formula>""</formula>
    </cfRule>
  </conditionalFormatting>
  <conditionalFormatting sqref="K668">
    <cfRule type="cellIs" dxfId="2863" priority="3895" stopIfTrue="1" operator="equal">
      <formula>0</formula>
    </cfRule>
  </conditionalFormatting>
  <conditionalFormatting sqref="K668">
    <cfRule type="cellIs" dxfId="2862" priority="3894" stopIfTrue="1" operator="equal">
      <formula>""</formula>
    </cfRule>
  </conditionalFormatting>
  <conditionalFormatting sqref="O664:O668">
    <cfRule type="cellIs" dxfId="2861" priority="3887" stopIfTrue="1" operator="equal">
      <formula>0</formula>
    </cfRule>
  </conditionalFormatting>
  <conditionalFormatting sqref="O664:O668">
    <cfRule type="cellIs" dxfId="2860" priority="3886" stopIfTrue="1" operator="equal">
      <formula>""</formula>
    </cfRule>
  </conditionalFormatting>
  <conditionalFormatting sqref="K664">
    <cfRule type="cellIs" dxfId="2859" priority="3889" stopIfTrue="1" operator="equal">
      <formula>0</formula>
    </cfRule>
  </conditionalFormatting>
  <conditionalFormatting sqref="K664">
    <cfRule type="cellIs" dxfId="2858" priority="3888" stopIfTrue="1" operator="equal">
      <formula>""</formula>
    </cfRule>
  </conditionalFormatting>
  <conditionalFormatting sqref="S664:S668">
    <cfRule type="cellIs" dxfId="2857" priority="3883" stopIfTrue="1" operator="equal">
      <formula>0</formula>
    </cfRule>
  </conditionalFormatting>
  <conditionalFormatting sqref="S664:S668">
    <cfRule type="cellIs" dxfId="2856" priority="3882" stopIfTrue="1" operator="equal">
      <formula>""</formula>
    </cfRule>
  </conditionalFormatting>
  <conditionalFormatting sqref="W664:W668">
    <cfRule type="cellIs" dxfId="2855" priority="3881" stopIfTrue="1" operator="equal">
      <formula>0</formula>
    </cfRule>
  </conditionalFormatting>
  <conditionalFormatting sqref="W664:W668">
    <cfRule type="cellIs" dxfId="2854" priority="3880" stopIfTrue="1" operator="equal">
      <formula>""</formula>
    </cfRule>
  </conditionalFormatting>
  <conditionalFormatting sqref="AA664:AA668">
    <cfRule type="cellIs" dxfId="2853" priority="3879" stopIfTrue="1" operator="equal">
      <formula>0</formula>
    </cfRule>
  </conditionalFormatting>
  <conditionalFormatting sqref="AA664:AA668">
    <cfRule type="cellIs" dxfId="2852" priority="3878" stopIfTrue="1" operator="equal">
      <formula>""</formula>
    </cfRule>
  </conditionalFormatting>
  <conditionalFormatting sqref="AE664:AE668">
    <cfRule type="cellIs" dxfId="2851" priority="3877" stopIfTrue="1" operator="equal">
      <formula>0</formula>
    </cfRule>
  </conditionalFormatting>
  <conditionalFormatting sqref="AE664:AE668">
    <cfRule type="cellIs" dxfId="2850" priority="3876" stopIfTrue="1" operator="equal">
      <formula>""</formula>
    </cfRule>
  </conditionalFormatting>
  <conditionalFormatting sqref="AI664:AI668">
    <cfRule type="cellIs" dxfId="2849" priority="3875" stopIfTrue="1" operator="equal">
      <formula>0</formula>
    </cfRule>
  </conditionalFormatting>
  <conditionalFormatting sqref="AI664:AI668">
    <cfRule type="cellIs" dxfId="2848" priority="3874" stopIfTrue="1" operator="equal">
      <formula>""</formula>
    </cfRule>
  </conditionalFormatting>
  <conditionalFormatting sqref="AM664:AM668">
    <cfRule type="cellIs" dxfId="2847" priority="3873" stopIfTrue="1" operator="equal">
      <formula>0</formula>
    </cfRule>
  </conditionalFormatting>
  <conditionalFormatting sqref="AM664:AM668">
    <cfRule type="cellIs" dxfId="2846" priority="3872" stopIfTrue="1" operator="equal">
      <formula>""</formula>
    </cfRule>
  </conditionalFormatting>
  <conditionalFormatting sqref="AQ664:AQ668">
    <cfRule type="cellIs" dxfId="2845" priority="3871" stopIfTrue="1" operator="equal">
      <formula>0</formula>
    </cfRule>
  </conditionalFormatting>
  <conditionalFormatting sqref="AQ664:AQ668">
    <cfRule type="cellIs" dxfId="2844" priority="3870" stopIfTrue="1" operator="equal">
      <formula>""</formula>
    </cfRule>
  </conditionalFormatting>
  <conditionalFormatting sqref="AU664:AU668">
    <cfRule type="cellIs" dxfId="2843" priority="3869" stopIfTrue="1" operator="equal">
      <formula>0</formula>
    </cfRule>
  </conditionalFormatting>
  <conditionalFormatting sqref="AU664:AU668">
    <cfRule type="cellIs" dxfId="2842" priority="3868" stopIfTrue="1" operator="equal">
      <formula>""</formula>
    </cfRule>
  </conditionalFormatting>
  <conditionalFormatting sqref="AY664:AY668">
    <cfRule type="cellIs" dxfId="2841" priority="3867" stopIfTrue="1" operator="equal">
      <formula>0</formula>
    </cfRule>
  </conditionalFormatting>
  <conditionalFormatting sqref="AY664:AY668">
    <cfRule type="cellIs" dxfId="2840" priority="3866" stopIfTrue="1" operator="equal">
      <formula>""</formula>
    </cfRule>
  </conditionalFormatting>
  <conditionalFormatting sqref="BC664:BC668">
    <cfRule type="cellIs" dxfId="2839" priority="3865" stopIfTrue="1" operator="equal">
      <formula>0</formula>
    </cfRule>
  </conditionalFormatting>
  <conditionalFormatting sqref="BC664:BC668">
    <cfRule type="cellIs" dxfId="2838" priority="3864" stopIfTrue="1" operator="equal">
      <formula>""</formula>
    </cfRule>
  </conditionalFormatting>
  <conditionalFormatting sqref="BG664:BG668">
    <cfRule type="cellIs" dxfId="2837" priority="3863" stopIfTrue="1" operator="equal">
      <formula>0</formula>
    </cfRule>
  </conditionalFormatting>
  <conditionalFormatting sqref="BG664:BG668">
    <cfRule type="cellIs" dxfId="2836" priority="3862" stopIfTrue="1" operator="equal">
      <formula>""</formula>
    </cfRule>
  </conditionalFormatting>
  <conditionalFormatting sqref="K666:K667">
    <cfRule type="cellIs" dxfId="2835" priority="3857" stopIfTrue="1" operator="equal">
      <formula>0</formula>
    </cfRule>
  </conditionalFormatting>
  <conditionalFormatting sqref="K666:K667">
    <cfRule type="cellIs" dxfId="2834" priority="3856" stopIfTrue="1" operator="equal">
      <formula>""</formula>
    </cfRule>
  </conditionalFormatting>
  <conditionalFormatting sqref="K665">
    <cfRule type="cellIs" dxfId="2833" priority="3855" stopIfTrue="1" operator="equal">
      <formula>0</formula>
    </cfRule>
  </conditionalFormatting>
  <conditionalFormatting sqref="K665">
    <cfRule type="cellIs" dxfId="2832" priority="3854" stopIfTrue="1" operator="equal">
      <formula>""</formula>
    </cfRule>
  </conditionalFormatting>
  <conditionalFormatting sqref="O669">
    <cfRule type="cellIs" dxfId="2831" priority="3845" stopIfTrue="1" operator="equal">
      <formula>0</formula>
    </cfRule>
  </conditionalFormatting>
  <conditionalFormatting sqref="O669">
    <cfRule type="cellIs" dxfId="2830" priority="3844" stopIfTrue="1" operator="equal">
      <formula>""</formula>
    </cfRule>
  </conditionalFormatting>
  <conditionalFormatting sqref="K669">
    <cfRule type="cellIs" dxfId="2829" priority="3847" stopIfTrue="1" operator="equal">
      <formula>0</formula>
    </cfRule>
  </conditionalFormatting>
  <conditionalFormatting sqref="K669">
    <cfRule type="cellIs" dxfId="2828" priority="3846" stopIfTrue="1" operator="equal">
      <formula>""</formula>
    </cfRule>
  </conditionalFormatting>
  <conditionalFormatting sqref="S669">
    <cfRule type="cellIs" dxfId="2827" priority="3841" stopIfTrue="1" operator="equal">
      <formula>0</formula>
    </cfRule>
  </conditionalFormatting>
  <conditionalFormatting sqref="S669">
    <cfRule type="cellIs" dxfId="2826" priority="3840" stopIfTrue="1" operator="equal">
      <formula>""</formula>
    </cfRule>
  </conditionalFormatting>
  <conditionalFormatting sqref="W669">
    <cfRule type="cellIs" dxfId="2825" priority="3839" stopIfTrue="1" operator="equal">
      <formula>0</formula>
    </cfRule>
  </conditionalFormatting>
  <conditionalFormatting sqref="W669">
    <cfRule type="cellIs" dxfId="2824" priority="3838" stopIfTrue="1" operator="equal">
      <formula>""</formula>
    </cfRule>
  </conditionalFormatting>
  <conditionalFormatting sqref="AA669">
    <cfRule type="cellIs" dxfId="2823" priority="3837" stopIfTrue="1" operator="equal">
      <formula>0</formula>
    </cfRule>
  </conditionalFormatting>
  <conditionalFormatting sqref="AA669">
    <cfRule type="cellIs" dxfId="2822" priority="3836" stopIfTrue="1" operator="equal">
      <formula>""</formula>
    </cfRule>
  </conditionalFormatting>
  <conditionalFormatting sqref="AE669">
    <cfRule type="cellIs" dxfId="2821" priority="3835" stopIfTrue="1" operator="equal">
      <formula>0</formula>
    </cfRule>
  </conditionalFormatting>
  <conditionalFormatting sqref="AE669">
    <cfRule type="cellIs" dxfId="2820" priority="3834" stopIfTrue="1" operator="equal">
      <formula>""</formula>
    </cfRule>
  </conditionalFormatting>
  <conditionalFormatting sqref="AI669">
    <cfRule type="cellIs" dxfId="2819" priority="3833" stopIfTrue="1" operator="equal">
      <formula>0</formula>
    </cfRule>
  </conditionalFormatting>
  <conditionalFormatting sqref="AI669">
    <cfRule type="cellIs" dxfId="2818" priority="3832" stopIfTrue="1" operator="equal">
      <formula>""</formula>
    </cfRule>
  </conditionalFormatting>
  <conditionalFormatting sqref="AM669">
    <cfRule type="cellIs" dxfId="2817" priority="3831" stopIfTrue="1" operator="equal">
      <formula>0</formula>
    </cfRule>
  </conditionalFormatting>
  <conditionalFormatting sqref="AM669">
    <cfRule type="cellIs" dxfId="2816" priority="3830" stopIfTrue="1" operator="equal">
      <formula>""</formula>
    </cfRule>
  </conditionalFormatting>
  <conditionalFormatting sqref="AQ669">
    <cfRule type="cellIs" dxfId="2815" priority="3829" stopIfTrue="1" operator="equal">
      <formula>0</formula>
    </cfRule>
  </conditionalFormatting>
  <conditionalFormatting sqref="AQ669">
    <cfRule type="cellIs" dxfId="2814" priority="3828" stopIfTrue="1" operator="equal">
      <formula>""</formula>
    </cfRule>
  </conditionalFormatting>
  <conditionalFormatting sqref="AU669">
    <cfRule type="cellIs" dxfId="2813" priority="3827" stopIfTrue="1" operator="equal">
      <formula>0</formula>
    </cfRule>
  </conditionalFormatting>
  <conditionalFormatting sqref="AU669">
    <cfRule type="cellIs" dxfId="2812" priority="3826" stopIfTrue="1" operator="equal">
      <formula>""</formula>
    </cfRule>
  </conditionalFormatting>
  <conditionalFormatting sqref="AY669">
    <cfRule type="cellIs" dxfId="2811" priority="3825" stopIfTrue="1" operator="equal">
      <formula>0</formula>
    </cfRule>
  </conditionalFormatting>
  <conditionalFormatting sqref="AY669">
    <cfRule type="cellIs" dxfId="2810" priority="3824" stopIfTrue="1" operator="equal">
      <formula>""</formula>
    </cfRule>
  </conditionalFormatting>
  <conditionalFormatting sqref="BC669">
    <cfRule type="cellIs" dxfId="2809" priority="3823" stopIfTrue="1" operator="equal">
      <formula>0</formula>
    </cfRule>
  </conditionalFormatting>
  <conditionalFormatting sqref="BC669">
    <cfRule type="cellIs" dxfId="2808" priority="3822" stopIfTrue="1" operator="equal">
      <formula>""</formula>
    </cfRule>
  </conditionalFormatting>
  <conditionalFormatting sqref="BG669">
    <cfRule type="cellIs" dxfId="2807" priority="3821" stopIfTrue="1" operator="equal">
      <formula>0</formula>
    </cfRule>
  </conditionalFormatting>
  <conditionalFormatting sqref="BG669">
    <cfRule type="cellIs" dxfId="2806" priority="3820" stopIfTrue="1" operator="equal">
      <formula>""</formula>
    </cfRule>
  </conditionalFormatting>
  <conditionalFormatting sqref="W664">
    <cfRule type="cellIs" dxfId="2805" priority="3813" stopIfTrue="1" operator="equal">
      <formula>0</formula>
    </cfRule>
  </conditionalFormatting>
  <conditionalFormatting sqref="W664">
    <cfRule type="cellIs" dxfId="2804" priority="3812" stopIfTrue="1" operator="equal">
      <formula>""</formula>
    </cfRule>
  </conditionalFormatting>
  <conditionalFormatting sqref="S664">
    <cfRule type="cellIs" dxfId="2803" priority="3815" stopIfTrue="1" operator="equal">
      <formula>0</formula>
    </cfRule>
  </conditionalFormatting>
  <conditionalFormatting sqref="S664">
    <cfRule type="cellIs" dxfId="2802" priority="3814" stopIfTrue="1" operator="equal">
      <formula>""</formula>
    </cfRule>
  </conditionalFormatting>
  <conditionalFormatting sqref="AA664">
    <cfRule type="cellIs" dxfId="2801" priority="3811" stopIfTrue="1" operator="equal">
      <formula>0</formula>
    </cfRule>
  </conditionalFormatting>
  <conditionalFormatting sqref="AA664">
    <cfRule type="cellIs" dxfId="2800" priority="3810" stopIfTrue="1" operator="equal">
      <formula>""</formula>
    </cfRule>
  </conditionalFormatting>
  <conditionalFormatting sqref="AE664">
    <cfRule type="cellIs" dxfId="2799" priority="3809" stopIfTrue="1" operator="equal">
      <formula>0</formula>
    </cfRule>
  </conditionalFormatting>
  <conditionalFormatting sqref="AE664">
    <cfRule type="cellIs" dxfId="2798" priority="3808" stopIfTrue="1" operator="equal">
      <formula>""</formula>
    </cfRule>
  </conditionalFormatting>
  <conditionalFormatting sqref="AI664">
    <cfRule type="cellIs" dxfId="2797" priority="3807" stopIfTrue="1" operator="equal">
      <formula>0</formula>
    </cfRule>
  </conditionalFormatting>
  <conditionalFormatting sqref="AI664">
    <cfRule type="cellIs" dxfId="2796" priority="3806" stopIfTrue="1" operator="equal">
      <formula>""</formula>
    </cfRule>
  </conditionalFormatting>
  <conditionalFormatting sqref="AM664">
    <cfRule type="cellIs" dxfId="2795" priority="3805" stopIfTrue="1" operator="equal">
      <formula>0</formula>
    </cfRule>
  </conditionalFormatting>
  <conditionalFormatting sqref="AM664">
    <cfRule type="cellIs" dxfId="2794" priority="3804" stopIfTrue="1" operator="equal">
      <formula>""</formula>
    </cfRule>
  </conditionalFormatting>
  <conditionalFormatting sqref="AQ664">
    <cfRule type="cellIs" dxfId="2793" priority="3803" stopIfTrue="1" operator="equal">
      <formula>0</formula>
    </cfRule>
  </conditionalFormatting>
  <conditionalFormatting sqref="AQ664">
    <cfRule type="cellIs" dxfId="2792" priority="3802" stopIfTrue="1" operator="equal">
      <formula>""</formula>
    </cfRule>
  </conditionalFormatting>
  <conditionalFormatting sqref="AU664">
    <cfRule type="cellIs" dxfId="2791" priority="3801" stopIfTrue="1" operator="equal">
      <formula>0</formula>
    </cfRule>
  </conditionalFormatting>
  <conditionalFormatting sqref="AU664">
    <cfRule type="cellIs" dxfId="2790" priority="3800" stopIfTrue="1" operator="equal">
      <formula>""</formula>
    </cfRule>
  </conditionalFormatting>
  <conditionalFormatting sqref="AY664">
    <cfRule type="cellIs" dxfId="2789" priority="3799" stopIfTrue="1" operator="equal">
      <formula>0</formula>
    </cfRule>
  </conditionalFormatting>
  <conditionalFormatting sqref="AY664">
    <cfRule type="cellIs" dxfId="2788" priority="3798" stopIfTrue="1" operator="equal">
      <formula>""</formula>
    </cfRule>
  </conditionalFormatting>
  <conditionalFormatting sqref="BC664">
    <cfRule type="cellIs" dxfId="2787" priority="3797" stopIfTrue="1" operator="equal">
      <formula>0</formula>
    </cfRule>
  </conditionalFormatting>
  <conditionalFormatting sqref="BC664">
    <cfRule type="cellIs" dxfId="2786" priority="3796" stopIfTrue="1" operator="equal">
      <formula>""</formula>
    </cfRule>
  </conditionalFormatting>
  <conditionalFormatting sqref="BG664">
    <cfRule type="cellIs" dxfId="2785" priority="3795" stopIfTrue="1" operator="equal">
      <formula>0</formula>
    </cfRule>
  </conditionalFormatting>
  <conditionalFormatting sqref="BG664">
    <cfRule type="cellIs" dxfId="2784" priority="3794" stopIfTrue="1" operator="equal">
      <formula>""</formula>
    </cfRule>
  </conditionalFormatting>
  <conditionalFormatting sqref="O670:O673">
    <cfRule type="cellIs" dxfId="2783" priority="3785" stopIfTrue="1" operator="equal">
      <formula>0</formula>
    </cfRule>
  </conditionalFormatting>
  <conditionalFormatting sqref="O670:O673">
    <cfRule type="cellIs" dxfId="2782" priority="3784" stopIfTrue="1" operator="equal">
      <formula>""</formula>
    </cfRule>
  </conditionalFormatting>
  <conditionalFormatting sqref="K670">
    <cfRule type="cellIs" dxfId="2781" priority="3787" stopIfTrue="1" operator="equal">
      <formula>0</formula>
    </cfRule>
  </conditionalFormatting>
  <conditionalFormatting sqref="K670">
    <cfRule type="cellIs" dxfId="2780" priority="3786" stopIfTrue="1" operator="equal">
      <formula>""</formula>
    </cfRule>
  </conditionalFormatting>
  <conditionalFormatting sqref="S670:S673">
    <cfRule type="cellIs" dxfId="2779" priority="3781" stopIfTrue="1" operator="equal">
      <formula>0</formula>
    </cfRule>
  </conditionalFormatting>
  <conditionalFormatting sqref="S670:S673">
    <cfRule type="cellIs" dxfId="2778" priority="3780" stopIfTrue="1" operator="equal">
      <formula>""</formula>
    </cfRule>
  </conditionalFormatting>
  <conditionalFormatting sqref="W670:W673">
    <cfRule type="cellIs" dxfId="2777" priority="3779" stopIfTrue="1" operator="equal">
      <formula>0</formula>
    </cfRule>
  </conditionalFormatting>
  <conditionalFormatting sqref="W670:W673">
    <cfRule type="cellIs" dxfId="2776" priority="3778" stopIfTrue="1" operator="equal">
      <formula>""</formula>
    </cfRule>
  </conditionalFormatting>
  <conditionalFormatting sqref="AA670:AA673">
    <cfRule type="cellIs" dxfId="2775" priority="3777" stopIfTrue="1" operator="equal">
      <formula>0</formula>
    </cfRule>
  </conditionalFormatting>
  <conditionalFormatting sqref="AA670:AA673">
    <cfRule type="cellIs" dxfId="2774" priority="3776" stopIfTrue="1" operator="equal">
      <formula>""</formula>
    </cfRule>
  </conditionalFormatting>
  <conditionalFormatting sqref="AE670:AE673">
    <cfRule type="cellIs" dxfId="2773" priority="3775" stopIfTrue="1" operator="equal">
      <formula>0</formula>
    </cfRule>
  </conditionalFormatting>
  <conditionalFormatting sqref="AE670:AE673">
    <cfRule type="cellIs" dxfId="2772" priority="3774" stopIfTrue="1" operator="equal">
      <formula>""</formula>
    </cfRule>
  </conditionalFormatting>
  <conditionalFormatting sqref="AI670:AI673">
    <cfRule type="cellIs" dxfId="2771" priority="3773" stopIfTrue="1" operator="equal">
      <formula>0</formula>
    </cfRule>
  </conditionalFormatting>
  <conditionalFormatting sqref="AI670:AI673">
    <cfRule type="cellIs" dxfId="2770" priority="3772" stopIfTrue="1" operator="equal">
      <formula>""</formula>
    </cfRule>
  </conditionalFormatting>
  <conditionalFormatting sqref="AM670:AM673">
    <cfRule type="cellIs" dxfId="2769" priority="3771" stopIfTrue="1" operator="equal">
      <formula>0</formula>
    </cfRule>
  </conditionalFormatting>
  <conditionalFormatting sqref="AM670:AM673">
    <cfRule type="cellIs" dxfId="2768" priority="3770" stopIfTrue="1" operator="equal">
      <formula>""</formula>
    </cfRule>
  </conditionalFormatting>
  <conditionalFormatting sqref="AQ670:AQ673">
    <cfRule type="cellIs" dxfId="2767" priority="3769" stopIfTrue="1" operator="equal">
      <formula>0</formula>
    </cfRule>
  </conditionalFormatting>
  <conditionalFormatting sqref="AQ670:AQ673">
    <cfRule type="cellIs" dxfId="2766" priority="3768" stopIfTrue="1" operator="equal">
      <formula>""</formula>
    </cfRule>
  </conditionalFormatting>
  <conditionalFormatting sqref="AU670:AU673">
    <cfRule type="cellIs" dxfId="2765" priority="3767" stopIfTrue="1" operator="equal">
      <formula>0</formula>
    </cfRule>
  </conditionalFormatting>
  <conditionalFormatting sqref="AU670:AU673">
    <cfRule type="cellIs" dxfId="2764" priority="3766" stopIfTrue="1" operator="equal">
      <formula>""</formula>
    </cfRule>
  </conditionalFormatting>
  <conditionalFormatting sqref="AY670:AY673">
    <cfRule type="cellIs" dxfId="2763" priority="3765" stopIfTrue="1" operator="equal">
      <formula>0</formula>
    </cfRule>
  </conditionalFormatting>
  <conditionalFormatting sqref="AY670:AY673">
    <cfRule type="cellIs" dxfId="2762" priority="3764" stopIfTrue="1" operator="equal">
      <formula>""</formula>
    </cfRule>
  </conditionalFormatting>
  <conditionalFormatting sqref="BC670:BC673">
    <cfRule type="cellIs" dxfId="2761" priority="3763" stopIfTrue="1" operator="equal">
      <formula>0</formula>
    </cfRule>
  </conditionalFormatting>
  <conditionalFormatting sqref="BC670:BC673">
    <cfRule type="cellIs" dxfId="2760" priority="3762" stopIfTrue="1" operator="equal">
      <formula>""</formula>
    </cfRule>
  </conditionalFormatting>
  <conditionalFormatting sqref="BG670:BG673">
    <cfRule type="cellIs" dxfId="2759" priority="3761" stopIfTrue="1" operator="equal">
      <formula>0</formula>
    </cfRule>
  </conditionalFormatting>
  <conditionalFormatting sqref="BG670:BG673">
    <cfRule type="cellIs" dxfId="2758" priority="3760" stopIfTrue="1" operator="equal">
      <formula>""</formula>
    </cfRule>
  </conditionalFormatting>
  <conditionalFormatting sqref="K672:K673">
    <cfRule type="cellIs" dxfId="2757" priority="3755" stopIfTrue="1" operator="equal">
      <formula>0</formula>
    </cfRule>
  </conditionalFormatting>
  <conditionalFormatting sqref="K672:K673">
    <cfRule type="cellIs" dxfId="2756" priority="3754" stopIfTrue="1" operator="equal">
      <formula>""</formula>
    </cfRule>
  </conditionalFormatting>
  <conditionalFormatting sqref="K671">
    <cfRule type="cellIs" dxfId="2755" priority="3753" stopIfTrue="1" operator="equal">
      <formula>0</formula>
    </cfRule>
  </conditionalFormatting>
  <conditionalFormatting sqref="K671">
    <cfRule type="cellIs" dxfId="2754" priority="3752" stopIfTrue="1" operator="equal">
      <formula>""</formula>
    </cfRule>
  </conditionalFormatting>
  <conditionalFormatting sqref="O674:O676">
    <cfRule type="cellIs" dxfId="2753" priority="3743" stopIfTrue="1" operator="equal">
      <formula>0</formula>
    </cfRule>
  </conditionalFormatting>
  <conditionalFormatting sqref="O674:O676">
    <cfRule type="cellIs" dxfId="2752" priority="3742" stopIfTrue="1" operator="equal">
      <formula>""</formula>
    </cfRule>
  </conditionalFormatting>
  <conditionalFormatting sqref="K674">
    <cfRule type="cellIs" dxfId="2751" priority="3745" stopIfTrue="1" operator="equal">
      <formula>0</formula>
    </cfRule>
  </conditionalFormatting>
  <conditionalFormatting sqref="K674">
    <cfRule type="cellIs" dxfId="2750" priority="3744" stopIfTrue="1" operator="equal">
      <formula>""</formula>
    </cfRule>
  </conditionalFormatting>
  <conditionalFormatting sqref="S674:S676">
    <cfRule type="cellIs" dxfId="2749" priority="3739" stopIfTrue="1" operator="equal">
      <formula>0</formula>
    </cfRule>
  </conditionalFormatting>
  <conditionalFormatting sqref="S674:S676">
    <cfRule type="cellIs" dxfId="2748" priority="3738" stopIfTrue="1" operator="equal">
      <formula>""</formula>
    </cfRule>
  </conditionalFormatting>
  <conditionalFormatting sqref="W674:W676">
    <cfRule type="cellIs" dxfId="2747" priority="3737" stopIfTrue="1" operator="equal">
      <formula>0</formula>
    </cfRule>
  </conditionalFormatting>
  <conditionalFormatting sqref="W674:W676">
    <cfRule type="cellIs" dxfId="2746" priority="3736" stopIfTrue="1" operator="equal">
      <formula>""</formula>
    </cfRule>
  </conditionalFormatting>
  <conditionalFormatting sqref="AA674:AA676">
    <cfRule type="cellIs" dxfId="2745" priority="3735" stopIfTrue="1" operator="equal">
      <formula>0</formula>
    </cfRule>
  </conditionalFormatting>
  <conditionalFormatting sqref="AA674:AA676">
    <cfRule type="cellIs" dxfId="2744" priority="3734" stopIfTrue="1" operator="equal">
      <formula>""</formula>
    </cfRule>
  </conditionalFormatting>
  <conditionalFormatting sqref="AE674:AE676">
    <cfRule type="cellIs" dxfId="2743" priority="3733" stopIfTrue="1" operator="equal">
      <formula>0</formula>
    </cfRule>
  </conditionalFormatting>
  <conditionalFormatting sqref="AE674:AE676">
    <cfRule type="cellIs" dxfId="2742" priority="3732" stopIfTrue="1" operator="equal">
      <formula>""</formula>
    </cfRule>
  </conditionalFormatting>
  <conditionalFormatting sqref="AI674:AI676">
    <cfRule type="cellIs" dxfId="2741" priority="3731" stopIfTrue="1" operator="equal">
      <formula>0</formula>
    </cfRule>
  </conditionalFormatting>
  <conditionalFormatting sqref="AI674:AI676">
    <cfRule type="cellIs" dxfId="2740" priority="3730" stopIfTrue="1" operator="equal">
      <formula>""</formula>
    </cfRule>
  </conditionalFormatting>
  <conditionalFormatting sqref="AM674:AM676">
    <cfRule type="cellIs" dxfId="2739" priority="3729" stopIfTrue="1" operator="equal">
      <formula>0</formula>
    </cfRule>
  </conditionalFormatting>
  <conditionalFormatting sqref="AM674:AM676">
    <cfRule type="cellIs" dxfId="2738" priority="3728" stopIfTrue="1" operator="equal">
      <formula>""</formula>
    </cfRule>
  </conditionalFormatting>
  <conditionalFormatting sqref="AQ674:AQ676">
    <cfRule type="cellIs" dxfId="2737" priority="3727" stopIfTrue="1" operator="equal">
      <formula>0</formula>
    </cfRule>
  </conditionalFormatting>
  <conditionalFormatting sqref="AQ674:AQ676">
    <cfRule type="cellIs" dxfId="2736" priority="3726" stopIfTrue="1" operator="equal">
      <formula>""</formula>
    </cfRule>
  </conditionalFormatting>
  <conditionalFormatting sqref="AU674:AU676">
    <cfRule type="cellIs" dxfId="2735" priority="3725" stopIfTrue="1" operator="equal">
      <formula>0</formula>
    </cfRule>
  </conditionalFormatting>
  <conditionalFormatting sqref="AU674:AU676">
    <cfRule type="cellIs" dxfId="2734" priority="3724" stopIfTrue="1" operator="equal">
      <formula>""</formula>
    </cfRule>
  </conditionalFormatting>
  <conditionalFormatting sqref="AY674:AY676">
    <cfRule type="cellIs" dxfId="2733" priority="3723" stopIfTrue="1" operator="equal">
      <formula>0</formula>
    </cfRule>
  </conditionalFormatting>
  <conditionalFormatting sqref="AY674:AY676">
    <cfRule type="cellIs" dxfId="2732" priority="3722" stopIfTrue="1" operator="equal">
      <formula>""</formula>
    </cfRule>
  </conditionalFormatting>
  <conditionalFormatting sqref="BC674:BC676">
    <cfRule type="cellIs" dxfId="2731" priority="3721" stopIfTrue="1" operator="equal">
      <formula>0</formula>
    </cfRule>
  </conditionalFormatting>
  <conditionalFormatting sqref="BC674:BC676">
    <cfRule type="cellIs" dxfId="2730" priority="3720" stopIfTrue="1" operator="equal">
      <formula>""</formula>
    </cfRule>
  </conditionalFormatting>
  <conditionalFormatting sqref="BG674:BG676">
    <cfRule type="cellIs" dxfId="2729" priority="3719" stopIfTrue="1" operator="equal">
      <formula>0</formula>
    </cfRule>
  </conditionalFormatting>
  <conditionalFormatting sqref="BG674:BG676">
    <cfRule type="cellIs" dxfId="2728" priority="3718" stopIfTrue="1" operator="equal">
      <formula>""</formula>
    </cfRule>
  </conditionalFormatting>
  <conditionalFormatting sqref="K676">
    <cfRule type="cellIs" dxfId="2727" priority="3713" stopIfTrue="1" operator="equal">
      <formula>0</formula>
    </cfRule>
  </conditionalFormatting>
  <conditionalFormatting sqref="K676">
    <cfRule type="cellIs" dxfId="2726" priority="3712" stopIfTrue="1" operator="equal">
      <formula>""</formula>
    </cfRule>
  </conditionalFormatting>
  <conditionalFormatting sqref="K675">
    <cfRule type="cellIs" dxfId="2725" priority="3711" stopIfTrue="1" operator="equal">
      <formula>0</formula>
    </cfRule>
  </conditionalFormatting>
  <conditionalFormatting sqref="K675">
    <cfRule type="cellIs" dxfId="2724" priority="3710" stopIfTrue="1" operator="equal">
      <formula>""</formula>
    </cfRule>
  </conditionalFormatting>
  <conditionalFormatting sqref="O677">
    <cfRule type="cellIs" dxfId="2723" priority="3701" stopIfTrue="1" operator="equal">
      <formula>0</formula>
    </cfRule>
  </conditionalFormatting>
  <conditionalFormatting sqref="O677">
    <cfRule type="cellIs" dxfId="2722" priority="3700" stopIfTrue="1" operator="equal">
      <formula>""</formula>
    </cfRule>
  </conditionalFormatting>
  <conditionalFormatting sqref="K677">
    <cfRule type="cellIs" dxfId="2721" priority="3703" stopIfTrue="1" operator="equal">
      <formula>0</formula>
    </cfRule>
  </conditionalFormatting>
  <conditionalFormatting sqref="K677">
    <cfRule type="cellIs" dxfId="2720" priority="3702" stopIfTrue="1" operator="equal">
      <formula>""</formula>
    </cfRule>
  </conditionalFormatting>
  <conditionalFormatting sqref="S677">
    <cfRule type="cellIs" dxfId="2719" priority="3697" stopIfTrue="1" operator="equal">
      <formula>0</formula>
    </cfRule>
  </conditionalFormatting>
  <conditionalFormatting sqref="S677">
    <cfRule type="cellIs" dxfId="2718" priority="3696" stopIfTrue="1" operator="equal">
      <formula>""</formula>
    </cfRule>
  </conditionalFormatting>
  <conditionalFormatting sqref="W677">
    <cfRule type="cellIs" dxfId="2717" priority="3695" stopIfTrue="1" operator="equal">
      <formula>0</formula>
    </cfRule>
  </conditionalFormatting>
  <conditionalFormatting sqref="W677">
    <cfRule type="cellIs" dxfId="2716" priority="3694" stopIfTrue="1" operator="equal">
      <formula>""</formula>
    </cfRule>
  </conditionalFormatting>
  <conditionalFormatting sqref="AA677">
    <cfRule type="cellIs" dxfId="2715" priority="3693" stopIfTrue="1" operator="equal">
      <formula>0</formula>
    </cfRule>
  </conditionalFormatting>
  <conditionalFormatting sqref="AA677">
    <cfRule type="cellIs" dxfId="2714" priority="3692" stopIfTrue="1" operator="equal">
      <formula>""</formula>
    </cfRule>
  </conditionalFormatting>
  <conditionalFormatting sqref="AE677">
    <cfRule type="cellIs" dxfId="2713" priority="3691" stopIfTrue="1" operator="equal">
      <formula>0</formula>
    </cfRule>
  </conditionalFormatting>
  <conditionalFormatting sqref="AE677">
    <cfRule type="cellIs" dxfId="2712" priority="3690" stopIfTrue="1" operator="equal">
      <formula>""</formula>
    </cfRule>
  </conditionalFormatting>
  <conditionalFormatting sqref="AI677">
    <cfRule type="cellIs" dxfId="2711" priority="3689" stopIfTrue="1" operator="equal">
      <formula>0</formula>
    </cfRule>
  </conditionalFormatting>
  <conditionalFormatting sqref="AI677">
    <cfRule type="cellIs" dxfId="2710" priority="3688" stopIfTrue="1" operator="equal">
      <formula>""</formula>
    </cfRule>
  </conditionalFormatting>
  <conditionalFormatting sqref="AM677">
    <cfRule type="cellIs" dxfId="2709" priority="3687" stopIfTrue="1" operator="equal">
      <formula>0</formula>
    </cfRule>
  </conditionalFormatting>
  <conditionalFormatting sqref="AM677">
    <cfRule type="cellIs" dxfId="2708" priority="3686" stopIfTrue="1" operator="equal">
      <formula>""</formula>
    </cfRule>
  </conditionalFormatting>
  <conditionalFormatting sqref="AQ677">
    <cfRule type="cellIs" dxfId="2707" priority="3685" stopIfTrue="1" operator="equal">
      <formula>0</formula>
    </cfRule>
  </conditionalFormatting>
  <conditionalFormatting sqref="AQ677">
    <cfRule type="cellIs" dxfId="2706" priority="3684" stopIfTrue="1" operator="equal">
      <formula>""</formula>
    </cfRule>
  </conditionalFormatting>
  <conditionalFormatting sqref="AU677">
    <cfRule type="cellIs" dxfId="2705" priority="3683" stopIfTrue="1" operator="equal">
      <formula>0</formula>
    </cfRule>
  </conditionalFormatting>
  <conditionalFormatting sqref="AU677">
    <cfRule type="cellIs" dxfId="2704" priority="3682" stopIfTrue="1" operator="equal">
      <formula>""</formula>
    </cfRule>
  </conditionalFormatting>
  <conditionalFormatting sqref="AY677">
    <cfRule type="cellIs" dxfId="2703" priority="3681" stopIfTrue="1" operator="equal">
      <formula>0</formula>
    </cfRule>
  </conditionalFormatting>
  <conditionalFormatting sqref="AY677">
    <cfRule type="cellIs" dxfId="2702" priority="3680" stopIfTrue="1" operator="equal">
      <formula>""</formula>
    </cfRule>
  </conditionalFormatting>
  <conditionalFormatting sqref="BC677">
    <cfRule type="cellIs" dxfId="2701" priority="3679" stopIfTrue="1" operator="equal">
      <formula>0</formula>
    </cfRule>
  </conditionalFormatting>
  <conditionalFormatting sqref="BC677">
    <cfRule type="cellIs" dxfId="2700" priority="3678" stopIfTrue="1" operator="equal">
      <formula>""</formula>
    </cfRule>
  </conditionalFormatting>
  <conditionalFormatting sqref="BG677">
    <cfRule type="cellIs" dxfId="2699" priority="3677" stopIfTrue="1" operator="equal">
      <formula>0</formula>
    </cfRule>
  </conditionalFormatting>
  <conditionalFormatting sqref="BG677">
    <cfRule type="cellIs" dxfId="2698" priority="3676" stopIfTrue="1" operator="equal">
      <formula>""</formula>
    </cfRule>
  </conditionalFormatting>
  <conditionalFormatting sqref="O678:O680">
    <cfRule type="cellIs" dxfId="2697" priority="3663" stopIfTrue="1" operator="equal">
      <formula>0</formula>
    </cfRule>
  </conditionalFormatting>
  <conditionalFormatting sqref="O678:O680">
    <cfRule type="cellIs" dxfId="2696" priority="3662" stopIfTrue="1" operator="equal">
      <formula>""</formula>
    </cfRule>
  </conditionalFormatting>
  <conditionalFormatting sqref="K678">
    <cfRule type="cellIs" dxfId="2695" priority="3665" stopIfTrue="1" operator="equal">
      <formula>0</formula>
    </cfRule>
  </conditionalFormatting>
  <conditionalFormatting sqref="K678">
    <cfRule type="cellIs" dxfId="2694" priority="3664" stopIfTrue="1" operator="equal">
      <formula>""</formula>
    </cfRule>
  </conditionalFormatting>
  <conditionalFormatting sqref="S678:S680">
    <cfRule type="cellIs" dxfId="2693" priority="3659" stopIfTrue="1" operator="equal">
      <formula>0</formula>
    </cfRule>
  </conditionalFormatting>
  <conditionalFormatting sqref="S678:S680">
    <cfRule type="cellIs" dxfId="2692" priority="3658" stopIfTrue="1" operator="equal">
      <formula>""</formula>
    </cfRule>
  </conditionalFormatting>
  <conditionalFormatting sqref="W678:W680">
    <cfRule type="cellIs" dxfId="2691" priority="3657" stopIfTrue="1" operator="equal">
      <formula>0</formula>
    </cfRule>
  </conditionalFormatting>
  <conditionalFormatting sqref="W678:W680">
    <cfRule type="cellIs" dxfId="2690" priority="3656" stopIfTrue="1" operator="equal">
      <formula>""</formula>
    </cfRule>
  </conditionalFormatting>
  <conditionalFormatting sqref="AA678:AA680">
    <cfRule type="cellIs" dxfId="2689" priority="3655" stopIfTrue="1" operator="equal">
      <formula>0</formula>
    </cfRule>
  </conditionalFormatting>
  <conditionalFormatting sqref="AA678:AA680">
    <cfRule type="cellIs" dxfId="2688" priority="3654" stopIfTrue="1" operator="equal">
      <formula>""</formula>
    </cfRule>
  </conditionalFormatting>
  <conditionalFormatting sqref="AE678:AE680">
    <cfRule type="cellIs" dxfId="2687" priority="3653" stopIfTrue="1" operator="equal">
      <formula>0</formula>
    </cfRule>
  </conditionalFormatting>
  <conditionalFormatting sqref="AE678:AE680">
    <cfRule type="cellIs" dxfId="2686" priority="3652" stopIfTrue="1" operator="equal">
      <formula>""</formula>
    </cfRule>
  </conditionalFormatting>
  <conditionalFormatting sqref="AI678:AI680">
    <cfRule type="cellIs" dxfId="2685" priority="3651" stopIfTrue="1" operator="equal">
      <formula>0</formula>
    </cfRule>
  </conditionalFormatting>
  <conditionalFormatting sqref="AI678:AI680">
    <cfRule type="cellIs" dxfId="2684" priority="3650" stopIfTrue="1" operator="equal">
      <formula>""</formula>
    </cfRule>
  </conditionalFormatting>
  <conditionalFormatting sqref="AM678:AM680">
    <cfRule type="cellIs" dxfId="2683" priority="3649" stopIfTrue="1" operator="equal">
      <formula>0</formula>
    </cfRule>
  </conditionalFormatting>
  <conditionalFormatting sqref="AM678:AM680">
    <cfRule type="cellIs" dxfId="2682" priority="3648" stopIfTrue="1" operator="equal">
      <formula>""</formula>
    </cfRule>
  </conditionalFormatting>
  <conditionalFormatting sqref="AQ678:AQ680">
    <cfRule type="cellIs" dxfId="2681" priority="3647" stopIfTrue="1" operator="equal">
      <formula>0</formula>
    </cfRule>
  </conditionalFormatting>
  <conditionalFormatting sqref="AQ678:AQ680">
    <cfRule type="cellIs" dxfId="2680" priority="3646" stopIfTrue="1" operator="equal">
      <formula>""</formula>
    </cfRule>
  </conditionalFormatting>
  <conditionalFormatting sqref="AU678:AU680">
    <cfRule type="cellIs" dxfId="2679" priority="3645" stopIfTrue="1" operator="equal">
      <formula>0</formula>
    </cfRule>
  </conditionalFormatting>
  <conditionalFormatting sqref="AU678:AU680">
    <cfRule type="cellIs" dxfId="2678" priority="3644" stopIfTrue="1" operator="equal">
      <formula>""</formula>
    </cfRule>
  </conditionalFormatting>
  <conditionalFormatting sqref="AY678:AY680">
    <cfRule type="cellIs" dxfId="2677" priority="3643" stopIfTrue="1" operator="equal">
      <formula>0</formula>
    </cfRule>
  </conditionalFormatting>
  <conditionalFormatting sqref="AY678:AY680">
    <cfRule type="cellIs" dxfId="2676" priority="3642" stopIfTrue="1" operator="equal">
      <formula>""</formula>
    </cfRule>
  </conditionalFormatting>
  <conditionalFormatting sqref="BC678:BC680">
    <cfRule type="cellIs" dxfId="2675" priority="3641" stopIfTrue="1" operator="equal">
      <formula>0</formula>
    </cfRule>
  </conditionalFormatting>
  <conditionalFormatting sqref="BC678:BC680">
    <cfRule type="cellIs" dxfId="2674" priority="3640" stopIfTrue="1" operator="equal">
      <formula>""</formula>
    </cfRule>
  </conditionalFormatting>
  <conditionalFormatting sqref="BG678:BG680">
    <cfRule type="cellIs" dxfId="2673" priority="3639" stopIfTrue="1" operator="equal">
      <formula>0</formula>
    </cfRule>
  </conditionalFormatting>
  <conditionalFormatting sqref="BG678:BG680">
    <cfRule type="cellIs" dxfId="2672" priority="3638" stopIfTrue="1" operator="equal">
      <formula>""</formula>
    </cfRule>
  </conditionalFormatting>
  <conditionalFormatting sqref="K680">
    <cfRule type="cellIs" dxfId="2671" priority="3633" stopIfTrue="1" operator="equal">
      <formula>0</formula>
    </cfRule>
  </conditionalFormatting>
  <conditionalFormatting sqref="K680">
    <cfRule type="cellIs" dxfId="2670" priority="3632" stopIfTrue="1" operator="equal">
      <formula>""</formula>
    </cfRule>
  </conditionalFormatting>
  <conditionalFormatting sqref="K679">
    <cfRule type="cellIs" dxfId="2669" priority="3631" stopIfTrue="1" operator="equal">
      <formula>0</formula>
    </cfRule>
  </conditionalFormatting>
  <conditionalFormatting sqref="K679">
    <cfRule type="cellIs" dxfId="2668" priority="3630" stopIfTrue="1" operator="equal">
      <formula>""</formula>
    </cfRule>
  </conditionalFormatting>
  <conditionalFormatting sqref="O681:O683">
    <cfRule type="cellIs" dxfId="2667" priority="3621" stopIfTrue="1" operator="equal">
      <formula>0</formula>
    </cfRule>
  </conditionalFormatting>
  <conditionalFormatting sqref="O681:O683">
    <cfRule type="cellIs" dxfId="2666" priority="3620" stopIfTrue="1" operator="equal">
      <formula>""</formula>
    </cfRule>
  </conditionalFormatting>
  <conditionalFormatting sqref="K681">
    <cfRule type="cellIs" dxfId="2665" priority="3623" stopIfTrue="1" operator="equal">
      <formula>0</formula>
    </cfRule>
  </conditionalFormatting>
  <conditionalFormatting sqref="K681">
    <cfRule type="cellIs" dxfId="2664" priority="3622" stopIfTrue="1" operator="equal">
      <formula>""</formula>
    </cfRule>
  </conditionalFormatting>
  <conditionalFormatting sqref="S681:S683">
    <cfRule type="cellIs" dxfId="2663" priority="3617" stopIfTrue="1" operator="equal">
      <formula>0</formula>
    </cfRule>
  </conditionalFormatting>
  <conditionalFormatting sqref="S681:S683">
    <cfRule type="cellIs" dxfId="2662" priority="3616" stopIfTrue="1" operator="equal">
      <formula>""</formula>
    </cfRule>
  </conditionalFormatting>
  <conditionalFormatting sqref="W681:W683">
    <cfRule type="cellIs" dxfId="2661" priority="3615" stopIfTrue="1" operator="equal">
      <formula>0</formula>
    </cfRule>
  </conditionalFormatting>
  <conditionalFormatting sqref="W681:W683">
    <cfRule type="cellIs" dxfId="2660" priority="3614" stopIfTrue="1" operator="equal">
      <formula>""</formula>
    </cfRule>
  </conditionalFormatting>
  <conditionalFormatting sqref="AA681:AA683">
    <cfRule type="cellIs" dxfId="2659" priority="3613" stopIfTrue="1" operator="equal">
      <formula>0</formula>
    </cfRule>
  </conditionalFormatting>
  <conditionalFormatting sqref="AA681:AA683">
    <cfRule type="cellIs" dxfId="2658" priority="3612" stopIfTrue="1" operator="equal">
      <formula>""</formula>
    </cfRule>
  </conditionalFormatting>
  <conditionalFormatting sqref="AE681:AE683">
    <cfRule type="cellIs" dxfId="2657" priority="3611" stopIfTrue="1" operator="equal">
      <formula>0</formula>
    </cfRule>
  </conditionalFormatting>
  <conditionalFormatting sqref="AE681:AE683">
    <cfRule type="cellIs" dxfId="2656" priority="3610" stopIfTrue="1" operator="equal">
      <formula>""</formula>
    </cfRule>
  </conditionalFormatting>
  <conditionalFormatting sqref="AI681:AI683">
    <cfRule type="cellIs" dxfId="2655" priority="3609" stopIfTrue="1" operator="equal">
      <formula>0</formula>
    </cfRule>
  </conditionalFormatting>
  <conditionalFormatting sqref="AI681:AI683">
    <cfRule type="cellIs" dxfId="2654" priority="3608" stopIfTrue="1" operator="equal">
      <formula>""</formula>
    </cfRule>
  </conditionalFormatting>
  <conditionalFormatting sqref="AM681:AM683">
    <cfRule type="cellIs" dxfId="2653" priority="3607" stopIfTrue="1" operator="equal">
      <formula>0</formula>
    </cfRule>
  </conditionalFormatting>
  <conditionalFormatting sqref="AM681:AM683">
    <cfRule type="cellIs" dxfId="2652" priority="3606" stopIfTrue="1" operator="equal">
      <formula>""</formula>
    </cfRule>
  </conditionalFormatting>
  <conditionalFormatting sqref="AQ681:AQ683">
    <cfRule type="cellIs" dxfId="2651" priority="3605" stopIfTrue="1" operator="equal">
      <formula>0</formula>
    </cfRule>
  </conditionalFormatting>
  <conditionalFormatting sqref="AQ681:AQ683">
    <cfRule type="cellIs" dxfId="2650" priority="3604" stopIfTrue="1" operator="equal">
      <formula>""</formula>
    </cfRule>
  </conditionalFormatting>
  <conditionalFormatting sqref="AU681:AU683">
    <cfRule type="cellIs" dxfId="2649" priority="3603" stopIfTrue="1" operator="equal">
      <formula>0</formula>
    </cfRule>
  </conditionalFormatting>
  <conditionalFormatting sqref="AU681:AU683">
    <cfRule type="cellIs" dxfId="2648" priority="3602" stopIfTrue="1" operator="equal">
      <formula>""</formula>
    </cfRule>
  </conditionalFormatting>
  <conditionalFormatting sqref="AY681:AY683">
    <cfRule type="cellIs" dxfId="2647" priority="3601" stopIfTrue="1" operator="equal">
      <formula>0</formula>
    </cfRule>
  </conditionalFormatting>
  <conditionalFormatting sqref="AY681:AY683">
    <cfRule type="cellIs" dxfId="2646" priority="3600" stopIfTrue="1" operator="equal">
      <formula>""</formula>
    </cfRule>
  </conditionalFormatting>
  <conditionalFormatting sqref="BC681:BC683">
    <cfRule type="cellIs" dxfId="2645" priority="3599" stopIfTrue="1" operator="equal">
      <formula>0</formula>
    </cfRule>
  </conditionalFormatting>
  <conditionalFormatting sqref="BC681:BC683">
    <cfRule type="cellIs" dxfId="2644" priority="3598" stopIfTrue="1" operator="equal">
      <formula>""</formula>
    </cfRule>
  </conditionalFormatting>
  <conditionalFormatting sqref="BG681:BG683">
    <cfRule type="cellIs" dxfId="2643" priority="3597" stopIfTrue="1" operator="equal">
      <formula>0</formula>
    </cfRule>
  </conditionalFormatting>
  <conditionalFormatting sqref="BG681:BG683">
    <cfRule type="cellIs" dxfId="2642" priority="3596" stopIfTrue="1" operator="equal">
      <formula>""</formula>
    </cfRule>
  </conditionalFormatting>
  <conditionalFormatting sqref="K683">
    <cfRule type="cellIs" dxfId="2641" priority="3591" stopIfTrue="1" operator="equal">
      <formula>0</formula>
    </cfRule>
  </conditionalFormatting>
  <conditionalFormatting sqref="K683">
    <cfRule type="cellIs" dxfId="2640" priority="3590" stopIfTrue="1" operator="equal">
      <formula>""</formula>
    </cfRule>
  </conditionalFormatting>
  <conditionalFormatting sqref="K682">
    <cfRule type="cellIs" dxfId="2639" priority="3589" stopIfTrue="1" operator="equal">
      <formula>0</formula>
    </cfRule>
  </conditionalFormatting>
  <conditionalFormatting sqref="K682">
    <cfRule type="cellIs" dxfId="2638" priority="3588" stopIfTrue="1" operator="equal">
      <formula>""</formula>
    </cfRule>
  </conditionalFormatting>
  <conditionalFormatting sqref="O684:O686">
    <cfRule type="cellIs" dxfId="2637" priority="3579" stopIfTrue="1" operator="equal">
      <formula>0</formula>
    </cfRule>
  </conditionalFormatting>
  <conditionalFormatting sqref="O684:O686">
    <cfRule type="cellIs" dxfId="2636" priority="3578" stopIfTrue="1" operator="equal">
      <formula>""</formula>
    </cfRule>
  </conditionalFormatting>
  <conditionalFormatting sqref="K684">
    <cfRule type="cellIs" dxfId="2635" priority="3581" stopIfTrue="1" operator="equal">
      <formula>0</formula>
    </cfRule>
  </conditionalFormatting>
  <conditionalFormatting sqref="K684">
    <cfRule type="cellIs" dxfId="2634" priority="3580" stopIfTrue="1" operator="equal">
      <formula>""</formula>
    </cfRule>
  </conditionalFormatting>
  <conditionalFormatting sqref="S684:S686">
    <cfRule type="cellIs" dxfId="2633" priority="3575" stopIfTrue="1" operator="equal">
      <formula>0</formula>
    </cfRule>
  </conditionalFormatting>
  <conditionalFormatting sqref="S684:S686">
    <cfRule type="cellIs" dxfId="2632" priority="3574" stopIfTrue="1" operator="equal">
      <formula>""</formula>
    </cfRule>
  </conditionalFormatting>
  <conditionalFormatting sqref="W684:W686">
    <cfRule type="cellIs" dxfId="2631" priority="3573" stopIfTrue="1" operator="equal">
      <formula>0</formula>
    </cfRule>
  </conditionalFormatting>
  <conditionalFormatting sqref="W684:W686">
    <cfRule type="cellIs" dxfId="2630" priority="3572" stopIfTrue="1" operator="equal">
      <formula>""</formula>
    </cfRule>
  </conditionalFormatting>
  <conditionalFormatting sqref="AA684:AA686">
    <cfRule type="cellIs" dxfId="2629" priority="3571" stopIfTrue="1" operator="equal">
      <formula>0</formula>
    </cfRule>
  </conditionalFormatting>
  <conditionalFormatting sqref="AA684:AA686">
    <cfRule type="cellIs" dxfId="2628" priority="3570" stopIfTrue="1" operator="equal">
      <formula>""</formula>
    </cfRule>
  </conditionalFormatting>
  <conditionalFormatting sqref="AE684:AE686">
    <cfRule type="cellIs" dxfId="2627" priority="3569" stopIfTrue="1" operator="equal">
      <formula>0</formula>
    </cfRule>
  </conditionalFormatting>
  <conditionalFormatting sqref="AE684:AE686">
    <cfRule type="cellIs" dxfId="2626" priority="3568" stopIfTrue="1" operator="equal">
      <formula>""</formula>
    </cfRule>
  </conditionalFormatting>
  <conditionalFormatting sqref="AI684:AI686">
    <cfRule type="cellIs" dxfId="2625" priority="3567" stopIfTrue="1" operator="equal">
      <formula>0</formula>
    </cfRule>
  </conditionalFormatting>
  <conditionalFormatting sqref="AI684:AI686">
    <cfRule type="cellIs" dxfId="2624" priority="3566" stopIfTrue="1" operator="equal">
      <formula>""</formula>
    </cfRule>
  </conditionalFormatting>
  <conditionalFormatting sqref="AM684:AM686">
    <cfRule type="cellIs" dxfId="2623" priority="3565" stopIfTrue="1" operator="equal">
      <formula>0</formula>
    </cfRule>
  </conditionalFormatting>
  <conditionalFormatting sqref="AM684:AM686">
    <cfRule type="cellIs" dxfId="2622" priority="3564" stopIfTrue="1" operator="equal">
      <formula>""</formula>
    </cfRule>
  </conditionalFormatting>
  <conditionalFormatting sqref="AQ684:AQ686">
    <cfRule type="cellIs" dxfId="2621" priority="3563" stopIfTrue="1" operator="equal">
      <formula>0</formula>
    </cfRule>
  </conditionalFormatting>
  <conditionalFormatting sqref="AQ684:AQ686">
    <cfRule type="cellIs" dxfId="2620" priority="3562" stopIfTrue="1" operator="equal">
      <formula>""</formula>
    </cfRule>
  </conditionalFormatting>
  <conditionalFormatting sqref="AU684:AU686">
    <cfRule type="cellIs" dxfId="2619" priority="3561" stopIfTrue="1" operator="equal">
      <formula>0</formula>
    </cfRule>
  </conditionalFormatting>
  <conditionalFormatting sqref="AU684:AU686">
    <cfRule type="cellIs" dxfId="2618" priority="3560" stopIfTrue="1" operator="equal">
      <formula>""</formula>
    </cfRule>
  </conditionalFormatting>
  <conditionalFormatting sqref="AY684:AY686">
    <cfRule type="cellIs" dxfId="2617" priority="3559" stopIfTrue="1" operator="equal">
      <formula>0</formula>
    </cfRule>
  </conditionalFormatting>
  <conditionalFormatting sqref="AY684:AY686">
    <cfRule type="cellIs" dxfId="2616" priority="3558" stopIfTrue="1" operator="equal">
      <formula>""</formula>
    </cfRule>
  </conditionalFormatting>
  <conditionalFormatting sqref="BC684:BC686">
    <cfRule type="cellIs" dxfId="2615" priority="3557" stopIfTrue="1" operator="equal">
      <formula>0</formula>
    </cfRule>
  </conditionalFormatting>
  <conditionalFormatting sqref="BC684:BC686">
    <cfRule type="cellIs" dxfId="2614" priority="3556" stopIfTrue="1" operator="equal">
      <formula>""</formula>
    </cfRule>
  </conditionalFormatting>
  <conditionalFormatting sqref="BG684:BG686">
    <cfRule type="cellIs" dxfId="2613" priority="3555" stopIfTrue="1" operator="equal">
      <formula>0</formula>
    </cfRule>
  </conditionalFormatting>
  <conditionalFormatting sqref="BG684:BG686">
    <cfRule type="cellIs" dxfId="2612" priority="3554" stopIfTrue="1" operator="equal">
      <formula>""</formula>
    </cfRule>
  </conditionalFormatting>
  <conditionalFormatting sqref="K686">
    <cfRule type="cellIs" dxfId="2611" priority="3549" stopIfTrue="1" operator="equal">
      <formula>0</formula>
    </cfRule>
  </conditionalFormatting>
  <conditionalFormatting sqref="K686">
    <cfRule type="cellIs" dxfId="2610" priority="3548" stopIfTrue="1" operator="equal">
      <formula>""</formula>
    </cfRule>
  </conditionalFormatting>
  <conditionalFormatting sqref="K685">
    <cfRule type="cellIs" dxfId="2609" priority="3547" stopIfTrue="1" operator="equal">
      <formula>0</formula>
    </cfRule>
  </conditionalFormatting>
  <conditionalFormatting sqref="K685">
    <cfRule type="cellIs" dxfId="2608" priority="3546" stopIfTrue="1" operator="equal">
      <formula>""</formula>
    </cfRule>
  </conditionalFormatting>
  <conditionalFormatting sqref="O687:O688">
    <cfRule type="cellIs" dxfId="2607" priority="3537" stopIfTrue="1" operator="equal">
      <formula>0</formula>
    </cfRule>
  </conditionalFormatting>
  <conditionalFormatting sqref="O687:O688">
    <cfRule type="cellIs" dxfId="2606" priority="3536" stopIfTrue="1" operator="equal">
      <formula>""</formula>
    </cfRule>
  </conditionalFormatting>
  <conditionalFormatting sqref="K687:K688">
    <cfRule type="cellIs" dxfId="2605" priority="3539" stopIfTrue="1" operator="equal">
      <formula>0</formula>
    </cfRule>
  </conditionalFormatting>
  <conditionalFormatting sqref="K687:K688">
    <cfRule type="cellIs" dxfId="2604" priority="3538" stopIfTrue="1" operator="equal">
      <formula>""</formula>
    </cfRule>
  </conditionalFormatting>
  <conditionalFormatting sqref="S687:S688">
    <cfRule type="cellIs" dxfId="2603" priority="3533" stopIfTrue="1" operator="equal">
      <formula>0</formula>
    </cfRule>
  </conditionalFormatting>
  <conditionalFormatting sqref="S687:S688">
    <cfRule type="cellIs" dxfId="2602" priority="3532" stopIfTrue="1" operator="equal">
      <formula>""</formula>
    </cfRule>
  </conditionalFormatting>
  <conditionalFormatting sqref="W687:W688">
    <cfRule type="cellIs" dxfId="2601" priority="3531" stopIfTrue="1" operator="equal">
      <formula>0</formula>
    </cfRule>
  </conditionalFormatting>
  <conditionalFormatting sqref="W687:W688">
    <cfRule type="cellIs" dxfId="2600" priority="3530" stopIfTrue="1" operator="equal">
      <formula>""</formula>
    </cfRule>
  </conditionalFormatting>
  <conditionalFormatting sqref="AA687:AA688">
    <cfRule type="cellIs" dxfId="2599" priority="3529" stopIfTrue="1" operator="equal">
      <formula>0</formula>
    </cfRule>
  </conditionalFormatting>
  <conditionalFormatting sqref="AA687:AA688">
    <cfRule type="cellIs" dxfId="2598" priority="3528" stopIfTrue="1" operator="equal">
      <formula>""</formula>
    </cfRule>
  </conditionalFormatting>
  <conditionalFormatting sqref="AE687:AE688">
    <cfRule type="cellIs" dxfId="2597" priority="3527" stopIfTrue="1" operator="equal">
      <formula>0</formula>
    </cfRule>
  </conditionalFormatting>
  <conditionalFormatting sqref="AE687:AE688">
    <cfRule type="cellIs" dxfId="2596" priority="3526" stopIfTrue="1" operator="equal">
      <formula>""</formula>
    </cfRule>
  </conditionalFormatting>
  <conditionalFormatting sqref="AI687:AI688">
    <cfRule type="cellIs" dxfId="2595" priority="3525" stopIfTrue="1" operator="equal">
      <formula>0</formula>
    </cfRule>
  </conditionalFormatting>
  <conditionalFormatting sqref="AI687:AI688">
    <cfRule type="cellIs" dxfId="2594" priority="3524" stopIfTrue="1" operator="equal">
      <formula>""</formula>
    </cfRule>
  </conditionalFormatting>
  <conditionalFormatting sqref="AM687:AM688">
    <cfRule type="cellIs" dxfId="2593" priority="3523" stopIfTrue="1" operator="equal">
      <formula>0</formula>
    </cfRule>
  </conditionalFormatting>
  <conditionalFormatting sqref="AM687:AM688">
    <cfRule type="cellIs" dxfId="2592" priority="3522" stopIfTrue="1" operator="equal">
      <formula>""</formula>
    </cfRule>
  </conditionalFormatting>
  <conditionalFormatting sqref="AQ687:AQ688">
    <cfRule type="cellIs" dxfId="2591" priority="3521" stopIfTrue="1" operator="equal">
      <formula>0</formula>
    </cfRule>
  </conditionalFormatting>
  <conditionalFormatting sqref="AQ687:AQ688">
    <cfRule type="cellIs" dxfId="2590" priority="3520" stopIfTrue="1" operator="equal">
      <formula>""</formula>
    </cfRule>
  </conditionalFormatting>
  <conditionalFormatting sqref="AU687:AU688">
    <cfRule type="cellIs" dxfId="2589" priority="3519" stopIfTrue="1" operator="equal">
      <formula>0</formula>
    </cfRule>
  </conditionalFormatting>
  <conditionalFormatting sqref="AU687:AU688">
    <cfRule type="cellIs" dxfId="2588" priority="3518" stopIfTrue="1" operator="equal">
      <formula>""</formula>
    </cfRule>
  </conditionalFormatting>
  <conditionalFormatting sqref="AY687:AY688">
    <cfRule type="cellIs" dxfId="2587" priority="3517" stopIfTrue="1" operator="equal">
      <formula>0</formula>
    </cfRule>
  </conditionalFormatting>
  <conditionalFormatting sqref="AY687:AY688">
    <cfRule type="cellIs" dxfId="2586" priority="3516" stopIfTrue="1" operator="equal">
      <formula>""</formula>
    </cfRule>
  </conditionalFormatting>
  <conditionalFormatting sqref="BC687:BC688">
    <cfRule type="cellIs" dxfId="2585" priority="3515" stopIfTrue="1" operator="equal">
      <formula>0</formula>
    </cfRule>
  </conditionalFormatting>
  <conditionalFormatting sqref="BC687:BC688">
    <cfRule type="cellIs" dxfId="2584" priority="3514" stopIfTrue="1" operator="equal">
      <formula>""</formula>
    </cfRule>
  </conditionalFormatting>
  <conditionalFormatting sqref="BG687:BG688">
    <cfRule type="cellIs" dxfId="2583" priority="3513" stopIfTrue="1" operator="equal">
      <formula>0</formula>
    </cfRule>
  </conditionalFormatting>
  <conditionalFormatting sqref="BG687:BG688">
    <cfRule type="cellIs" dxfId="2582" priority="3512" stopIfTrue="1" operator="equal">
      <formula>""</formula>
    </cfRule>
  </conditionalFormatting>
  <conditionalFormatting sqref="O689">
    <cfRule type="cellIs" dxfId="2581" priority="3499" stopIfTrue="1" operator="equal">
      <formula>0</formula>
    </cfRule>
  </conditionalFormatting>
  <conditionalFormatting sqref="O689">
    <cfRule type="cellIs" dxfId="2580" priority="3498" stopIfTrue="1" operator="equal">
      <formula>""</formula>
    </cfRule>
  </conditionalFormatting>
  <conditionalFormatting sqref="K689">
    <cfRule type="cellIs" dxfId="2579" priority="3501" stopIfTrue="1" operator="equal">
      <formula>0</formula>
    </cfRule>
  </conditionalFormatting>
  <conditionalFormatting sqref="K689">
    <cfRule type="cellIs" dxfId="2578" priority="3500" stopIfTrue="1" operator="equal">
      <formula>""</formula>
    </cfRule>
  </conditionalFormatting>
  <conditionalFormatting sqref="S689">
    <cfRule type="cellIs" dxfId="2577" priority="3495" stopIfTrue="1" operator="equal">
      <formula>0</formula>
    </cfRule>
  </conditionalFormatting>
  <conditionalFormatting sqref="S689">
    <cfRule type="cellIs" dxfId="2576" priority="3494" stopIfTrue="1" operator="equal">
      <formula>""</formula>
    </cfRule>
  </conditionalFormatting>
  <conditionalFormatting sqref="W689">
    <cfRule type="cellIs" dxfId="2575" priority="3493" stopIfTrue="1" operator="equal">
      <formula>0</formula>
    </cfRule>
  </conditionalFormatting>
  <conditionalFormatting sqref="W689">
    <cfRule type="cellIs" dxfId="2574" priority="3492" stopIfTrue="1" operator="equal">
      <formula>""</formula>
    </cfRule>
  </conditionalFormatting>
  <conditionalFormatting sqref="AA689">
    <cfRule type="cellIs" dxfId="2573" priority="3491" stopIfTrue="1" operator="equal">
      <formula>0</formula>
    </cfRule>
  </conditionalFormatting>
  <conditionalFormatting sqref="AA689">
    <cfRule type="cellIs" dxfId="2572" priority="3490" stopIfTrue="1" operator="equal">
      <formula>""</formula>
    </cfRule>
  </conditionalFormatting>
  <conditionalFormatting sqref="AE689">
    <cfRule type="cellIs" dxfId="2571" priority="3489" stopIfTrue="1" operator="equal">
      <formula>0</formula>
    </cfRule>
  </conditionalFormatting>
  <conditionalFormatting sqref="AE689">
    <cfRule type="cellIs" dxfId="2570" priority="3488" stopIfTrue="1" operator="equal">
      <formula>""</formula>
    </cfRule>
  </conditionalFormatting>
  <conditionalFormatting sqref="AI689">
    <cfRule type="cellIs" dxfId="2569" priority="3487" stopIfTrue="1" operator="equal">
      <formula>0</formula>
    </cfRule>
  </conditionalFormatting>
  <conditionalFormatting sqref="AI689">
    <cfRule type="cellIs" dxfId="2568" priority="3486" stopIfTrue="1" operator="equal">
      <formula>""</formula>
    </cfRule>
  </conditionalFormatting>
  <conditionalFormatting sqref="AM689">
    <cfRule type="cellIs" dxfId="2567" priority="3485" stopIfTrue="1" operator="equal">
      <formula>0</formula>
    </cfRule>
  </conditionalFormatting>
  <conditionalFormatting sqref="AM689">
    <cfRule type="cellIs" dxfId="2566" priority="3484" stopIfTrue="1" operator="equal">
      <formula>""</formula>
    </cfRule>
  </conditionalFormatting>
  <conditionalFormatting sqref="AQ689">
    <cfRule type="cellIs" dxfId="2565" priority="3483" stopIfTrue="1" operator="equal">
      <formula>0</formula>
    </cfRule>
  </conditionalFormatting>
  <conditionalFormatting sqref="AQ689">
    <cfRule type="cellIs" dxfId="2564" priority="3482" stopIfTrue="1" operator="equal">
      <formula>""</formula>
    </cfRule>
  </conditionalFormatting>
  <conditionalFormatting sqref="AU689">
    <cfRule type="cellIs" dxfId="2563" priority="3481" stopIfTrue="1" operator="equal">
      <formula>0</formula>
    </cfRule>
  </conditionalFormatting>
  <conditionalFormatting sqref="AU689">
    <cfRule type="cellIs" dxfId="2562" priority="3480" stopIfTrue="1" operator="equal">
      <formula>""</formula>
    </cfRule>
  </conditionalFormatting>
  <conditionalFormatting sqref="AY689">
    <cfRule type="cellIs" dxfId="2561" priority="3479" stopIfTrue="1" operator="equal">
      <formula>0</formula>
    </cfRule>
  </conditionalFormatting>
  <conditionalFormatting sqref="AY689">
    <cfRule type="cellIs" dxfId="2560" priority="3478" stopIfTrue="1" operator="equal">
      <formula>""</formula>
    </cfRule>
  </conditionalFormatting>
  <conditionalFormatting sqref="BC689">
    <cfRule type="cellIs" dxfId="2559" priority="3477" stopIfTrue="1" operator="equal">
      <formula>0</formula>
    </cfRule>
  </conditionalFormatting>
  <conditionalFormatting sqref="BC689">
    <cfRule type="cellIs" dxfId="2558" priority="3476" stopIfTrue="1" operator="equal">
      <formula>""</formula>
    </cfRule>
  </conditionalFormatting>
  <conditionalFormatting sqref="BG689">
    <cfRule type="cellIs" dxfId="2557" priority="3475" stopIfTrue="1" operator="equal">
      <formula>0</formula>
    </cfRule>
  </conditionalFormatting>
  <conditionalFormatting sqref="BG689">
    <cfRule type="cellIs" dxfId="2556" priority="3474" stopIfTrue="1" operator="equal">
      <formula>""</formula>
    </cfRule>
  </conditionalFormatting>
  <conditionalFormatting sqref="S683">
    <cfRule type="cellIs" dxfId="2555" priority="3465" stopIfTrue="1" operator="equal">
      <formula>0</formula>
    </cfRule>
  </conditionalFormatting>
  <conditionalFormatting sqref="S683">
    <cfRule type="cellIs" dxfId="2554" priority="3464" stopIfTrue="1" operator="equal">
      <formula>""</formula>
    </cfRule>
  </conditionalFormatting>
  <conditionalFormatting sqref="W683">
    <cfRule type="cellIs" dxfId="2553" priority="3463" stopIfTrue="1" operator="equal">
      <formula>0</formula>
    </cfRule>
  </conditionalFormatting>
  <conditionalFormatting sqref="W683">
    <cfRule type="cellIs" dxfId="2552" priority="3462" stopIfTrue="1" operator="equal">
      <formula>""</formula>
    </cfRule>
  </conditionalFormatting>
  <conditionalFormatting sqref="AA683">
    <cfRule type="cellIs" dxfId="2551" priority="3461" stopIfTrue="1" operator="equal">
      <formula>0</formula>
    </cfRule>
  </conditionalFormatting>
  <conditionalFormatting sqref="AA683">
    <cfRule type="cellIs" dxfId="2550" priority="3460" stopIfTrue="1" operator="equal">
      <formula>""</formula>
    </cfRule>
  </conditionalFormatting>
  <conditionalFormatting sqref="O683">
    <cfRule type="cellIs" dxfId="2549" priority="3459" stopIfTrue="1" operator="equal">
      <formula>0</formula>
    </cfRule>
  </conditionalFormatting>
  <conditionalFormatting sqref="O683">
    <cfRule type="cellIs" dxfId="2548" priority="3458" stopIfTrue="1" operator="equal">
      <formula>""</formula>
    </cfRule>
  </conditionalFormatting>
  <conditionalFormatting sqref="O690:O693">
    <cfRule type="cellIs" dxfId="2547" priority="3449" stopIfTrue="1" operator="equal">
      <formula>0</formula>
    </cfRule>
  </conditionalFormatting>
  <conditionalFormatting sqref="O690:O693">
    <cfRule type="cellIs" dxfId="2546" priority="3448" stopIfTrue="1" operator="equal">
      <formula>""</formula>
    </cfRule>
  </conditionalFormatting>
  <conditionalFormatting sqref="K690:K693">
    <cfRule type="cellIs" dxfId="2545" priority="3451" stopIfTrue="1" operator="equal">
      <formula>0</formula>
    </cfRule>
  </conditionalFormatting>
  <conditionalFormatting sqref="K690:K693">
    <cfRule type="cellIs" dxfId="2544" priority="3450" stopIfTrue="1" operator="equal">
      <formula>""</formula>
    </cfRule>
  </conditionalFormatting>
  <conditionalFormatting sqref="S690:S693">
    <cfRule type="cellIs" dxfId="2543" priority="3445" stopIfTrue="1" operator="equal">
      <formula>0</formula>
    </cfRule>
  </conditionalFormatting>
  <conditionalFormatting sqref="S690:S693">
    <cfRule type="cellIs" dxfId="2542" priority="3444" stopIfTrue="1" operator="equal">
      <formula>""</formula>
    </cfRule>
  </conditionalFormatting>
  <conditionalFormatting sqref="W690:W693">
    <cfRule type="cellIs" dxfId="2541" priority="3443" stopIfTrue="1" operator="equal">
      <formula>0</formula>
    </cfRule>
  </conditionalFormatting>
  <conditionalFormatting sqref="W690:W693">
    <cfRule type="cellIs" dxfId="2540" priority="3442" stopIfTrue="1" operator="equal">
      <formula>""</formula>
    </cfRule>
  </conditionalFormatting>
  <conditionalFormatting sqref="AA690:AA693">
    <cfRule type="cellIs" dxfId="2539" priority="3441" stopIfTrue="1" operator="equal">
      <formula>0</formula>
    </cfRule>
  </conditionalFormatting>
  <conditionalFormatting sqref="AA690:AA693">
    <cfRule type="cellIs" dxfId="2538" priority="3440" stopIfTrue="1" operator="equal">
      <formula>""</formula>
    </cfRule>
  </conditionalFormatting>
  <conditionalFormatting sqref="AE690:AE693">
    <cfRule type="cellIs" dxfId="2537" priority="3439" stopIfTrue="1" operator="equal">
      <formula>0</formula>
    </cfRule>
  </conditionalFormatting>
  <conditionalFormatting sqref="AE690:AE693">
    <cfRule type="cellIs" dxfId="2536" priority="3438" stopIfTrue="1" operator="equal">
      <formula>""</formula>
    </cfRule>
  </conditionalFormatting>
  <conditionalFormatting sqref="AI690:AI693">
    <cfRule type="cellIs" dxfId="2535" priority="3437" stopIfTrue="1" operator="equal">
      <formula>0</formula>
    </cfRule>
  </conditionalFormatting>
  <conditionalFormatting sqref="AI690:AI693">
    <cfRule type="cellIs" dxfId="2534" priority="3436" stopIfTrue="1" operator="equal">
      <formula>""</formula>
    </cfRule>
  </conditionalFormatting>
  <conditionalFormatting sqref="AM690:AM693">
    <cfRule type="cellIs" dxfId="2533" priority="3435" stopIfTrue="1" operator="equal">
      <formula>0</formula>
    </cfRule>
  </conditionalFormatting>
  <conditionalFormatting sqref="AM690:AM693">
    <cfRule type="cellIs" dxfId="2532" priority="3434" stopIfTrue="1" operator="equal">
      <formula>""</formula>
    </cfRule>
  </conditionalFormatting>
  <conditionalFormatting sqref="AQ690:AQ693">
    <cfRule type="cellIs" dxfId="2531" priority="3433" stopIfTrue="1" operator="equal">
      <formula>0</formula>
    </cfRule>
  </conditionalFormatting>
  <conditionalFormatting sqref="AQ690:AQ693">
    <cfRule type="cellIs" dxfId="2530" priority="3432" stopIfTrue="1" operator="equal">
      <formula>""</formula>
    </cfRule>
  </conditionalFormatting>
  <conditionalFormatting sqref="AU690:AU693">
    <cfRule type="cellIs" dxfId="2529" priority="3431" stopIfTrue="1" operator="equal">
      <formula>0</formula>
    </cfRule>
  </conditionalFormatting>
  <conditionalFormatting sqref="AU690:AU693">
    <cfRule type="cellIs" dxfId="2528" priority="3430" stopIfTrue="1" operator="equal">
      <formula>""</formula>
    </cfRule>
  </conditionalFormatting>
  <conditionalFormatting sqref="AY690:AY693">
    <cfRule type="cellIs" dxfId="2527" priority="3429" stopIfTrue="1" operator="equal">
      <formula>0</formula>
    </cfRule>
  </conditionalFormatting>
  <conditionalFormatting sqref="AY690:AY693">
    <cfRule type="cellIs" dxfId="2526" priority="3428" stopIfTrue="1" operator="equal">
      <formula>""</formula>
    </cfRule>
  </conditionalFormatting>
  <conditionalFormatting sqref="BC690:BC693">
    <cfRule type="cellIs" dxfId="2525" priority="3427" stopIfTrue="1" operator="equal">
      <formula>0</formula>
    </cfRule>
  </conditionalFormatting>
  <conditionalFormatting sqref="BC690:BC693">
    <cfRule type="cellIs" dxfId="2524" priority="3426" stopIfTrue="1" operator="equal">
      <formula>""</formula>
    </cfRule>
  </conditionalFormatting>
  <conditionalFormatting sqref="BG690:BG693">
    <cfRule type="cellIs" dxfId="2523" priority="3425" stopIfTrue="1" operator="equal">
      <formula>0</formula>
    </cfRule>
  </conditionalFormatting>
  <conditionalFormatting sqref="BG690:BG693">
    <cfRule type="cellIs" dxfId="2522" priority="3424" stopIfTrue="1" operator="equal">
      <formula>""</formula>
    </cfRule>
  </conditionalFormatting>
  <conditionalFormatting sqref="O694:O696">
    <cfRule type="cellIs" dxfId="2521" priority="3411" stopIfTrue="1" operator="equal">
      <formula>0</formula>
    </cfRule>
  </conditionalFormatting>
  <conditionalFormatting sqref="O694:O696">
    <cfRule type="cellIs" dxfId="2520" priority="3410" stopIfTrue="1" operator="equal">
      <formula>""</formula>
    </cfRule>
  </conditionalFormatting>
  <conditionalFormatting sqref="K694:K696">
    <cfRule type="cellIs" dxfId="2519" priority="3413" stopIfTrue="1" operator="equal">
      <formula>0</formula>
    </cfRule>
  </conditionalFormatting>
  <conditionalFormatting sqref="K694:K696">
    <cfRule type="cellIs" dxfId="2518" priority="3412" stopIfTrue="1" operator="equal">
      <formula>""</formula>
    </cfRule>
  </conditionalFormatting>
  <conditionalFormatting sqref="S694:S696">
    <cfRule type="cellIs" dxfId="2517" priority="3407" stopIfTrue="1" operator="equal">
      <formula>0</formula>
    </cfRule>
  </conditionalFormatting>
  <conditionalFormatting sqref="S694:S696">
    <cfRule type="cellIs" dxfId="2516" priority="3406" stopIfTrue="1" operator="equal">
      <formula>""</formula>
    </cfRule>
  </conditionalFormatting>
  <conditionalFormatting sqref="W694:W696">
    <cfRule type="cellIs" dxfId="2515" priority="3405" stopIfTrue="1" operator="equal">
      <formula>0</formula>
    </cfRule>
  </conditionalFormatting>
  <conditionalFormatting sqref="W694:W696">
    <cfRule type="cellIs" dxfId="2514" priority="3404" stopIfTrue="1" operator="equal">
      <formula>""</formula>
    </cfRule>
  </conditionalFormatting>
  <conditionalFormatting sqref="AA694:AA696">
    <cfRule type="cellIs" dxfId="2513" priority="3403" stopIfTrue="1" operator="equal">
      <formula>0</formula>
    </cfRule>
  </conditionalFormatting>
  <conditionalFormatting sqref="AA694:AA696">
    <cfRule type="cellIs" dxfId="2512" priority="3402" stopIfTrue="1" operator="equal">
      <formula>""</formula>
    </cfRule>
  </conditionalFormatting>
  <conditionalFormatting sqref="AE694:AE696">
    <cfRule type="cellIs" dxfId="2511" priority="3401" stopIfTrue="1" operator="equal">
      <formula>0</formula>
    </cfRule>
  </conditionalFormatting>
  <conditionalFormatting sqref="AE694:AE696">
    <cfRule type="cellIs" dxfId="2510" priority="3400" stopIfTrue="1" operator="equal">
      <formula>""</formula>
    </cfRule>
  </conditionalFormatting>
  <conditionalFormatting sqref="AI694:AI696">
    <cfRule type="cellIs" dxfId="2509" priority="3399" stopIfTrue="1" operator="equal">
      <formula>0</formula>
    </cfRule>
  </conditionalFormatting>
  <conditionalFormatting sqref="AI694:AI696">
    <cfRule type="cellIs" dxfId="2508" priority="3398" stopIfTrue="1" operator="equal">
      <formula>""</formula>
    </cfRule>
  </conditionalFormatting>
  <conditionalFormatting sqref="AM694:AM696">
    <cfRule type="cellIs" dxfId="2507" priority="3397" stopIfTrue="1" operator="equal">
      <formula>0</formula>
    </cfRule>
  </conditionalFormatting>
  <conditionalFormatting sqref="AM694:AM696">
    <cfRule type="cellIs" dxfId="2506" priority="3396" stopIfTrue="1" operator="equal">
      <formula>""</formula>
    </cfRule>
  </conditionalFormatting>
  <conditionalFormatting sqref="AQ694:AQ696">
    <cfRule type="cellIs" dxfId="2505" priority="3395" stopIfTrue="1" operator="equal">
      <formula>0</formula>
    </cfRule>
  </conditionalFormatting>
  <conditionalFormatting sqref="AQ694:AQ696">
    <cfRule type="cellIs" dxfId="2504" priority="3394" stopIfTrue="1" operator="equal">
      <formula>""</formula>
    </cfRule>
  </conditionalFormatting>
  <conditionalFormatting sqref="AU694:AU696">
    <cfRule type="cellIs" dxfId="2503" priority="3393" stopIfTrue="1" operator="equal">
      <formula>0</formula>
    </cfRule>
  </conditionalFormatting>
  <conditionalFormatting sqref="AU694:AU696">
    <cfRule type="cellIs" dxfId="2502" priority="3392" stopIfTrue="1" operator="equal">
      <formula>""</formula>
    </cfRule>
  </conditionalFormatting>
  <conditionalFormatting sqref="AY694:AY696">
    <cfRule type="cellIs" dxfId="2501" priority="3391" stopIfTrue="1" operator="equal">
      <formula>0</formula>
    </cfRule>
  </conditionalFormatting>
  <conditionalFormatting sqref="AY694:AY696">
    <cfRule type="cellIs" dxfId="2500" priority="3390" stopIfTrue="1" operator="equal">
      <formula>""</formula>
    </cfRule>
  </conditionalFormatting>
  <conditionalFormatting sqref="BC694:BC696">
    <cfRule type="cellIs" dxfId="2499" priority="3389" stopIfTrue="1" operator="equal">
      <formula>0</formula>
    </cfRule>
  </conditionalFormatting>
  <conditionalFormatting sqref="BC694:BC696">
    <cfRule type="cellIs" dxfId="2498" priority="3388" stopIfTrue="1" operator="equal">
      <formula>""</formula>
    </cfRule>
  </conditionalFormatting>
  <conditionalFormatting sqref="BG694:BG696">
    <cfRule type="cellIs" dxfId="2497" priority="3387" stopIfTrue="1" operator="equal">
      <formula>0</formula>
    </cfRule>
  </conditionalFormatting>
  <conditionalFormatting sqref="BG694:BG696">
    <cfRule type="cellIs" dxfId="2496" priority="3386" stopIfTrue="1" operator="equal">
      <formula>""</formula>
    </cfRule>
  </conditionalFormatting>
  <conditionalFormatting sqref="O697">
    <cfRule type="cellIs" dxfId="2495" priority="3373" stopIfTrue="1" operator="equal">
      <formula>0</formula>
    </cfRule>
  </conditionalFormatting>
  <conditionalFormatting sqref="O697">
    <cfRule type="cellIs" dxfId="2494" priority="3372" stopIfTrue="1" operator="equal">
      <formula>""</formula>
    </cfRule>
  </conditionalFormatting>
  <conditionalFormatting sqref="K697">
    <cfRule type="cellIs" dxfId="2493" priority="3375" stopIfTrue="1" operator="equal">
      <formula>0</formula>
    </cfRule>
  </conditionalFormatting>
  <conditionalFormatting sqref="K697">
    <cfRule type="cellIs" dxfId="2492" priority="3374" stopIfTrue="1" operator="equal">
      <formula>""</formula>
    </cfRule>
  </conditionalFormatting>
  <conditionalFormatting sqref="S697">
    <cfRule type="cellIs" dxfId="2491" priority="3369" stopIfTrue="1" operator="equal">
      <formula>0</formula>
    </cfRule>
  </conditionalFormatting>
  <conditionalFormatting sqref="S697">
    <cfRule type="cellIs" dxfId="2490" priority="3368" stopIfTrue="1" operator="equal">
      <formula>""</formula>
    </cfRule>
  </conditionalFormatting>
  <conditionalFormatting sqref="W697">
    <cfRule type="cellIs" dxfId="2489" priority="3367" stopIfTrue="1" operator="equal">
      <formula>0</formula>
    </cfRule>
  </conditionalFormatting>
  <conditionalFormatting sqref="W697">
    <cfRule type="cellIs" dxfId="2488" priority="3366" stopIfTrue="1" operator="equal">
      <formula>""</formula>
    </cfRule>
  </conditionalFormatting>
  <conditionalFormatting sqref="AA697">
    <cfRule type="cellIs" dxfId="2487" priority="3365" stopIfTrue="1" operator="equal">
      <formula>0</formula>
    </cfRule>
  </conditionalFormatting>
  <conditionalFormatting sqref="AA697">
    <cfRule type="cellIs" dxfId="2486" priority="3364" stopIfTrue="1" operator="equal">
      <formula>""</formula>
    </cfRule>
  </conditionalFormatting>
  <conditionalFormatting sqref="AE697">
    <cfRule type="cellIs" dxfId="2485" priority="3363" stopIfTrue="1" operator="equal">
      <formula>0</formula>
    </cfRule>
  </conditionalFormatting>
  <conditionalFormatting sqref="AE697">
    <cfRule type="cellIs" dxfId="2484" priority="3362" stopIfTrue="1" operator="equal">
      <formula>""</formula>
    </cfRule>
  </conditionalFormatting>
  <conditionalFormatting sqref="AI697">
    <cfRule type="cellIs" dxfId="2483" priority="3361" stopIfTrue="1" operator="equal">
      <formula>0</formula>
    </cfRule>
  </conditionalFormatting>
  <conditionalFormatting sqref="AI697">
    <cfRule type="cellIs" dxfId="2482" priority="3360" stopIfTrue="1" operator="equal">
      <formula>""</formula>
    </cfRule>
  </conditionalFormatting>
  <conditionalFormatting sqref="AM697">
    <cfRule type="cellIs" dxfId="2481" priority="3359" stopIfTrue="1" operator="equal">
      <formula>0</formula>
    </cfRule>
  </conditionalFormatting>
  <conditionalFormatting sqref="AM697">
    <cfRule type="cellIs" dxfId="2480" priority="3358" stopIfTrue="1" operator="equal">
      <formula>""</formula>
    </cfRule>
  </conditionalFormatting>
  <conditionalFormatting sqref="AQ697">
    <cfRule type="cellIs" dxfId="2479" priority="3357" stopIfTrue="1" operator="equal">
      <formula>0</formula>
    </cfRule>
  </conditionalFormatting>
  <conditionalFormatting sqref="AQ697">
    <cfRule type="cellIs" dxfId="2478" priority="3356" stopIfTrue="1" operator="equal">
      <formula>""</formula>
    </cfRule>
  </conditionalFormatting>
  <conditionalFormatting sqref="AU697">
    <cfRule type="cellIs" dxfId="2477" priority="3355" stopIfTrue="1" operator="equal">
      <formula>0</formula>
    </cfRule>
  </conditionalFormatting>
  <conditionalFormatting sqref="AU697">
    <cfRule type="cellIs" dxfId="2476" priority="3354" stopIfTrue="1" operator="equal">
      <formula>""</formula>
    </cfRule>
  </conditionalFormatting>
  <conditionalFormatting sqref="AY697">
    <cfRule type="cellIs" dxfId="2475" priority="3353" stopIfTrue="1" operator="equal">
      <formula>0</formula>
    </cfRule>
  </conditionalFormatting>
  <conditionalFormatting sqref="AY697">
    <cfRule type="cellIs" dxfId="2474" priority="3352" stopIfTrue="1" operator="equal">
      <formula>""</formula>
    </cfRule>
  </conditionalFormatting>
  <conditionalFormatting sqref="BC697">
    <cfRule type="cellIs" dxfId="2473" priority="3351" stopIfTrue="1" operator="equal">
      <formula>0</formula>
    </cfRule>
  </conditionalFormatting>
  <conditionalFormatting sqref="BC697">
    <cfRule type="cellIs" dxfId="2472" priority="3350" stopIfTrue="1" operator="equal">
      <formula>""</formula>
    </cfRule>
  </conditionalFormatting>
  <conditionalFormatting sqref="BG697">
    <cfRule type="cellIs" dxfId="2471" priority="3349" stopIfTrue="1" operator="equal">
      <formula>0</formula>
    </cfRule>
  </conditionalFormatting>
  <conditionalFormatting sqref="BG697">
    <cfRule type="cellIs" dxfId="2470" priority="3348" stopIfTrue="1" operator="equal">
      <formula>""</formula>
    </cfRule>
  </conditionalFormatting>
  <conditionalFormatting sqref="O698:O700">
    <cfRule type="cellIs" dxfId="2469" priority="3335" stopIfTrue="1" operator="equal">
      <formula>0</formula>
    </cfRule>
  </conditionalFormatting>
  <conditionalFormatting sqref="O698:O700">
    <cfRule type="cellIs" dxfId="2468" priority="3334" stopIfTrue="1" operator="equal">
      <formula>""</formula>
    </cfRule>
  </conditionalFormatting>
  <conditionalFormatting sqref="K698:K700">
    <cfRule type="cellIs" dxfId="2467" priority="3337" stopIfTrue="1" operator="equal">
      <formula>0</formula>
    </cfRule>
  </conditionalFormatting>
  <conditionalFormatting sqref="K698:K700">
    <cfRule type="cellIs" dxfId="2466" priority="3336" stopIfTrue="1" operator="equal">
      <formula>""</formula>
    </cfRule>
  </conditionalFormatting>
  <conditionalFormatting sqref="S698:S700">
    <cfRule type="cellIs" dxfId="2465" priority="3331" stopIfTrue="1" operator="equal">
      <formula>0</formula>
    </cfRule>
  </conditionalFormatting>
  <conditionalFormatting sqref="S698:S700">
    <cfRule type="cellIs" dxfId="2464" priority="3330" stopIfTrue="1" operator="equal">
      <formula>""</formula>
    </cfRule>
  </conditionalFormatting>
  <conditionalFormatting sqref="W698:W700">
    <cfRule type="cellIs" dxfId="2463" priority="3329" stopIfTrue="1" operator="equal">
      <formula>0</formula>
    </cfRule>
  </conditionalFormatting>
  <conditionalFormatting sqref="W698:W700">
    <cfRule type="cellIs" dxfId="2462" priority="3328" stopIfTrue="1" operator="equal">
      <formula>""</formula>
    </cfRule>
  </conditionalFormatting>
  <conditionalFormatting sqref="AA698:AA700">
    <cfRule type="cellIs" dxfId="2461" priority="3327" stopIfTrue="1" operator="equal">
      <formula>0</formula>
    </cfRule>
  </conditionalFormatting>
  <conditionalFormatting sqref="AA698:AA700">
    <cfRule type="cellIs" dxfId="2460" priority="3326" stopIfTrue="1" operator="equal">
      <formula>""</formula>
    </cfRule>
  </conditionalFormatting>
  <conditionalFormatting sqref="AE698:AE700">
    <cfRule type="cellIs" dxfId="2459" priority="3325" stopIfTrue="1" operator="equal">
      <formula>0</formula>
    </cfRule>
  </conditionalFormatting>
  <conditionalFormatting sqref="AE698:AE700">
    <cfRule type="cellIs" dxfId="2458" priority="3324" stopIfTrue="1" operator="equal">
      <formula>""</formula>
    </cfRule>
  </conditionalFormatting>
  <conditionalFormatting sqref="AI698:AI700">
    <cfRule type="cellIs" dxfId="2457" priority="3323" stopIfTrue="1" operator="equal">
      <formula>0</formula>
    </cfRule>
  </conditionalFormatting>
  <conditionalFormatting sqref="AI698:AI700">
    <cfRule type="cellIs" dxfId="2456" priority="3322" stopIfTrue="1" operator="equal">
      <formula>""</formula>
    </cfRule>
  </conditionalFormatting>
  <conditionalFormatting sqref="AM698:AM700">
    <cfRule type="cellIs" dxfId="2455" priority="3321" stopIfTrue="1" operator="equal">
      <formula>0</formula>
    </cfRule>
  </conditionalFormatting>
  <conditionalFormatting sqref="AM698:AM700">
    <cfRule type="cellIs" dxfId="2454" priority="3320" stopIfTrue="1" operator="equal">
      <formula>""</formula>
    </cfRule>
  </conditionalFormatting>
  <conditionalFormatting sqref="AQ698:AQ700">
    <cfRule type="cellIs" dxfId="2453" priority="3319" stopIfTrue="1" operator="equal">
      <formula>0</formula>
    </cfRule>
  </conditionalFormatting>
  <conditionalFormatting sqref="AQ698:AQ700">
    <cfRule type="cellIs" dxfId="2452" priority="3318" stopIfTrue="1" operator="equal">
      <formula>""</formula>
    </cfRule>
  </conditionalFormatting>
  <conditionalFormatting sqref="AU698:AU700">
    <cfRule type="cellIs" dxfId="2451" priority="3317" stopIfTrue="1" operator="equal">
      <formula>0</formula>
    </cfRule>
  </conditionalFormatting>
  <conditionalFormatting sqref="AU698:AU700">
    <cfRule type="cellIs" dxfId="2450" priority="3316" stopIfTrue="1" operator="equal">
      <formula>""</formula>
    </cfRule>
  </conditionalFormatting>
  <conditionalFormatting sqref="AY698:AY700">
    <cfRule type="cellIs" dxfId="2449" priority="3315" stopIfTrue="1" operator="equal">
      <formula>0</formula>
    </cfRule>
  </conditionalFormatting>
  <conditionalFormatting sqref="AY698:AY700">
    <cfRule type="cellIs" dxfId="2448" priority="3314" stopIfTrue="1" operator="equal">
      <formula>""</formula>
    </cfRule>
  </conditionalFormatting>
  <conditionalFormatting sqref="BC698:BC700">
    <cfRule type="cellIs" dxfId="2447" priority="3313" stopIfTrue="1" operator="equal">
      <formula>0</formula>
    </cfRule>
  </conditionalFormatting>
  <conditionalFormatting sqref="BC698:BC700">
    <cfRule type="cellIs" dxfId="2446" priority="3312" stopIfTrue="1" operator="equal">
      <formula>""</formula>
    </cfRule>
  </conditionalFormatting>
  <conditionalFormatting sqref="BG698:BG700">
    <cfRule type="cellIs" dxfId="2445" priority="3311" stopIfTrue="1" operator="equal">
      <formula>0</formula>
    </cfRule>
  </conditionalFormatting>
  <conditionalFormatting sqref="BG698:BG700">
    <cfRule type="cellIs" dxfId="2444" priority="3310" stopIfTrue="1" operator="equal">
      <formula>""</formula>
    </cfRule>
  </conditionalFormatting>
  <conditionalFormatting sqref="O701:O702">
    <cfRule type="cellIs" dxfId="2443" priority="3297" stopIfTrue="1" operator="equal">
      <formula>0</formula>
    </cfRule>
  </conditionalFormatting>
  <conditionalFormatting sqref="O701:O702">
    <cfRule type="cellIs" dxfId="2442" priority="3296" stopIfTrue="1" operator="equal">
      <formula>""</formula>
    </cfRule>
  </conditionalFormatting>
  <conditionalFormatting sqref="K701:K702">
    <cfRule type="cellIs" dxfId="2441" priority="3299" stopIfTrue="1" operator="equal">
      <formula>0</formula>
    </cfRule>
  </conditionalFormatting>
  <conditionalFormatting sqref="K701:K702">
    <cfRule type="cellIs" dxfId="2440" priority="3298" stopIfTrue="1" operator="equal">
      <formula>""</formula>
    </cfRule>
  </conditionalFormatting>
  <conditionalFormatting sqref="S701:S702">
    <cfRule type="cellIs" dxfId="2439" priority="3293" stopIfTrue="1" operator="equal">
      <formula>0</formula>
    </cfRule>
  </conditionalFormatting>
  <conditionalFormatting sqref="S701:S702">
    <cfRule type="cellIs" dxfId="2438" priority="3292" stopIfTrue="1" operator="equal">
      <formula>""</formula>
    </cfRule>
  </conditionalFormatting>
  <conditionalFormatting sqref="W701:W702">
    <cfRule type="cellIs" dxfId="2437" priority="3291" stopIfTrue="1" operator="equal">
      <formula>0</formula>
    </cfRule>
  </conditionalFormatting>
  <conditionalFormatting sqref="W701:W702">
    <cfRule type="cellIs" dxfId="2436" priority="3290" stopIfTrue="1" operator="equal">
      <formula>""</formula>
    </cfRule>
  </conditionalFormatting>
  <conditionalFormatting sqref="AA701:AA702">
    <cfRule type="cellIs" dxfId="2435" priority="3289" stopIfTrue="1" operator="equal">
      <formula>0</formula>
    </cfRule>
  </conditionalFormatting>
  <conditionalFormatting sqref="AA701:AA702">
    <cfRule type="cellIs" dxfId="2434" priority="3288" stopIfTrue="1" operator="equal">
      <formula>""</formula>
    </cfRule>
  </conditionalFormatting>
  <conditionalFormatting sqref="AE701:AE702">
    <cfRule type="cellIs" dxfId="2433" priority="3287" stopIfTrue="1" operator="equal">
      <formula>0</formula>
    </cfRule>
  </conditionalFormatting>
  <conditionalFormatting sqref="AE701:AE702">
    <cfRule type="cellIs" dxfId="2432" priority="3286" stopIfTrue="1" operator="equal">
      <formula>""</formula>
    </cfRule>
  </conditionalFormatting>
  <conditionalFormatting sqref="AI701:AI702">
    <cfRule type="cellIs" dxfId="2431" priority="3285" stopIfTrue="1" operator="equal">
      <formula>0</formula>
    </cfRule>
  </conditionalFormatting>
  <conditionalFormatting sqref="AI701:AI702">
    <cfRule type="cellIs" dxfId="2430" priority="3284" stopIfTrue="1" operator="equal">
      <formula>""</formula>
    </cfRule>
  </conditionalFormatting>
  <conditionalFormatting sqref="AM701:AM702">
    <cfRule type="cellIs" dxfId="2429" priority="3283" stopIfTrue="1" operator="equal">
      <formula>0</formula>
    </cfRule>
  </conditionalFormatting>
  <conditionalFormatting sqref="AM701:AM702">
    <cfRule type="cellIs" dxfId="2428" priority="3282" stopIfTrue="1" operator="equal">
      <formula>""</formula>
    </cfRule>
  </conditionalFormatting>
  <conditionalFormatting sqref="AQ701:AQ702">
    <cfRule type="cellIs" dxfId="2427" priority="3281" stopIfTrue="1" operator="equal">
      <formula>0</formula>
    </cfRule>
  </conditionalFormatting>
  <conditionalFormatting sqref="AQ701:AQ702">
    <cfRule type="cellIs" dxfId="2426" priority="3280" stopIfTrue="1" operator="equal">
      <formula>""</formula>
    </cfRule>
  </conditionalFormatting>
  <conditionalFormatting sqref="AU701:AU702">
    <cfRule type="cellIs" dxfId="2425" priority="3279" stopIfTrue="1" operator="equal">
      <formula>0</formula>
    </cfRule>
  </conditionalFormatting>
  <conditionalFormatting sqref="AU701:AU702">
    <cfRule type="cellIs" dxfId="2424" priority="3278" stopIfTrue="1" operator="equal">
      <formula>""</formula>
    </cfRule>
  </conditionalFormatting>
  <conditionalFormatting sqref="AY701:AY702">
    <cfRule type="cellIs" dxfId="2423" priority="3277" stopIfTrue="1" operator="equal">
      <formula>0</formula>
    </cfRule>
  </conditionalFormatting>
  <conditionalFormatting sqref="AY701:AY702">
    <cfRule type="cellIs" dxfId="2422" priority="3276" stopIfTrue="1" operator="equal">
      <formula>""</formula>
    </cfRule>
  </conditionalFormatting>
  <conditionalFormatting sqref="BC701:BC702">
    <cfRule type="cellIs" dxfId="2421" priority="3275" stopIfTrue="1" operator="equal">
      <formula>0</formula>
    </cfRule>
  </conditionalFormatting>
  <conditionalFormatting sqref="BC701:BC702">
    <cfRule type="cellIs" dxfId="2420" priority="3274" stopIfTrue="1" operator="equal">
      <formula>""</formula>
    </cfRule>
  </conditionalFormatting>
  <conditionalFormatting sqref="BG701:BG702">
    <cfRule type="cellIs" dxfId="2419" priority="3273" stopIfTrue="1" operator="equal">
      <formula>0</formula>
    </cfRule>
  </conditionalFormatting>
  <conditionalFormatting sqref="BG701:BG702">
    <cfRule type="cellIs" dxfId="2418" priority="3272" stopIfTrue="1" operator="equal">
      <formula>""</formula>
    </cfRule>
  </conditionalFormatting>
  <conditionalFormatting sqref="O703:O706">
    <cfRule type="cellIs" dxfId="2417" priority="3259" stopIfTrue="1" operator="equal">
      <formula>0</formula>
    </cfRule>
  </conditionalFormatting>
  <conditionalFormatting sqref="O703:O706">
    <cfRule type="cellIs" dxfId="2416" priority="3258" stopIfTrue="1" operator="equal">
      <formula>""</formula>
    </cfRule>
  </conditionalFormatting>
  <conditionalFormatting sqref="K703:K706">
    <cfRule type="cellIs" dxfId="2415" priority="3261" stopIfTrue="1" operator="equal">
      <formula>0</formula>
    </cfRule>
  </conditionalFormatting>
  <conditionalFormatting sqref="K703:K706">
    <cfRule type="cellIs" dxfId="2414" priority="3260" stopIfTrue="1" operator="equal">
      <formula>""</formula>
    </cfRule>
  </conditionalFormatting>
  <conditionalFormatting sqref="S703:S706">
    <cfRule type="cellIs" dxfId="2413" priority="3255" stopIfTrue="1" operator="equal">
      <formula>0</formula>
    </cfRule>
  </conditionalFormatting>
  <conditionalFormatting sqref="S703:S706">
    <cfRule type="cellIs" dxfId="2412" priority="3254" stopIfTrue="1" operator="equal">
      <formula>""</formula>
    </cfRule>
  </conditionalFormatting>
  <conditionalFormatting sqref="W703:W706">
    <cfRule type="cellIs" dxfId="2411" priority="3253" stopIfTrue="1" operator="equal">
      <formula>0</formula>
    </cfRule>
  </conditionalFormatting>
  <conditionalFormatting sqref="W703:W706">
    <cfRule type="cellIs" dxfId="2410" priority="3252" stopIfTrue="1" operator="equal">
      <formula>""</formula>
    </cfRule>
  </conditionalFormatting>
  <conditionalFormatting sqref="AA703:AA706">
    <cfRule type="cellIs" dxfId="2409" priority="3251" stopIfTrue="1" operator="equal">
      <formula>0</formula>
    </cfRule>
  </conditionalFormatting>
  <conditionalFormatting sqref="AA703:AA706">
    <cfRule type="cellIs" dxfId="2408" priority="3250" stopIfTrue="1" operator="equal">
      <formula>""</formula>
    </cfRule>
  </conditionalFormatting>
  <conditionalFormatting sqref="AE703:AE706">
    <cfRule type="cellIs" dxfId="2407" priority="3249" stopIfTrue="1" operator="equal">
      <formula>0</formula>
    </cfRule>
  </conditionalFormatting>
  <conditionalFormatting sqref="AE703:AE706">
    <cfRule type="cellIs" dxfId="2406" priority="3248" stopIfTrue="1" operator="equal">
      <formula>""</formula>
    </cfRule>
  </conditionalFormatting>
  <conditionalFormatting sqref="AI703:AI706">
    <cfRule type="cellIs" dxfId="2405" priority="3247" stopIfTrue="1" operator="equal">
      <formula>0</formula>
    </cfRule>
  </conditionalFormatting>
  <conditionalFormatting sqref="AI703:AI706">
    <cfRule type="cellIs" dxfId="2404" priority="3246" stopIfTrue="1" operator="equal">
      <formula>""</formula>
    </cfRule>
  </conditionalFormatting>
  <conditionalFormatting sqref="AM703:AM706">
    <cfRule type="cellIs" dxfId="2403" priority="3245" stopIfTrue="1" operator="equal">
      <formula>0</formula>
    </cfRule>
  </conditionalFormatting>
  <conditionalFormatting sqref="AM703:AM706">
    <cfRule type="cellIs" dxfId="2402" priority="3244" stopIfTrue="1" operator="equal">
      <formula>""</formula>
    </cfRule>
  </conditionalFormatting>
  <conditionalFormatting sqref="AQ703:AQ706">
    <cfRule type="cellIs" dxfId="2401" priority="3243" stopIfTrue="1" operator="equal">
      <formula>0</formula>
    </cfRule>
  </conditionalFormatting>
  <conditionalFormatting sqref="AQ703:AQ706">
    <cfRule type="cellIs" dxfId="2400" priority="3242" stopIfTrue="1" operator="equal">
      <formula>""</formula>
    </cfRule>
  </conditionalFormatting>
  <conditionalFormatting sqref="AU703:AU706">
    <cfRule type="cellIs" dxfId="2399" priority="3241" stopIfTrue="1" operator="equal">
      <formula>0</formula>
    </cfRule>
  </conditionalFormatting>
  <conditionalFormatting sqref="AU703:AU706">
    <cfRule type="cellIs" dxfId="2398" priority="3240" stopIfTrue="1" operator="equal">
      <formula>""</formula>
    </cfRule>
  </conditionalFormatting>
  <conditionalFormatting sqref="AY703:AY706">
    <cfRule type="cellIs" dxfId="2397" priority="3239" stopIfTrue="1" operator="equal">
      <formula>0</formula>
    </cfRule>
  </conditionalFormatting>
  <conditionalFormatting sqref="AY703:AY706">
    <cfRule type="cellIs" dxfId="2396" priority="3238" stopIfTrue="1" operator="equal">
      <formula>""</formula>
    </cfRule>
  </conditionalFormatting>
  <conditionalFormatting sqref="BC703:BC704 BC706">
    <cfRule type="cellIs" dxfId="2395" priority="3237" stopIfTrue="1" operator="equal">
      <formula>0</formula>
    </cfRule>
  </conditionalFormatting>
  <conditionalFormatting sqref="BC703:BC704 BC706">
    <cfRule type="cellIs" dxfId="2394" priority="3236" stopIfTrue="1" operator="equal">
      <formula>""</formula>
    </cfRule>
  </conditionalFormatting>
  <conditionalFormatting sqref="BG703:BG704 BG706">
    <cfRule type="cellIs" dxfId="2393" priority="3235" stopIfTrue="1" operator="equal">
      <formula>0</formula>
    </cfRule>
  </conditionalFormatting>
  <conditionalFormatting sqref="BG703:BG704 BG706">
    <cfRule type="cellIs" dxfId="2392" priority="3234" stopIfTrue="1" operator="equal">
      <formula>""</formula>
    </cfRule>
  </conditionalFormatting>
  <conditionalFormatting sqref="O707:O708">
    <cfRule type="cellIs" dxfId="2391" priority="3221" stopIfTrue="1" operator="equal">
      <formula>0</formula>
    </cfRule>
  </conditionalFormatting>
  <conditionalFormatting sqref="O707:O708">
    <cfRule type="cellIs" dxfId="2390" priority="3220" stopIfTrue="1" operator="equal">
      <formula>""</formula>
    </cfRule>
  </conditionalFormatting>
  <conditionalFormatting sqref="K707:K708">
    <cfRule type="cellIs" dxfId="2389" priority="3223" stopIfTrue="1" operator="equal">
      <formula>0</formula>
    </cfRule>
  </conditionalFormatting>
  <conditionalFormatting sqref="K707:K708">
    <cfRule type="cellIs" dxfId="2388" priority="3222" stopIfTrue="1" operator="equal">
      <formula>""</formula>
    </cfRule>
  </conditionalFormatting>
  <conditionalFormatting sqref="S707:S708">
    <cfRule type="cellIs" dxfId="2387" priority="3217" stopIfTrue="1" operator="equal">
      <formula>0</formula>
    </cfRule>
  </conditionalFormatting>
  <conditionalFormatting sqref="S707:S708">
    <cfRule type="cellIs" dxfId="2386" priority="3216" stopIfTrue="1" operator="equal">
      <formula>""</formula>
    </cfRule>
  </conditionalFormatting>
  <conditionalFormatting sqref="W707:W708">
    <cfRule type="cellIs" dxfId="2385" priority="3215" stopIfTrue="1" operator="equal">
      <formula>0</formula>
    </cfRule>
  </conditionalFormatting>
  <conditionalFormatting sqref="W707:W708">
    <cfRule type="cellIs" dxfId="2384" priority="3214" stopIfTrue="1" operator="equal">
      <formula>""</formula>
    </cfRule>
  </conditionalFormatting>
  <conditionalFormatting sqref="AA707:AA708">
    <cfRule type="cellIs" dxfId="2383" priority="3213" stopIfTrue="1" operator="equal">
      <formula>0</formula>
    </cfRule>
  </conditionalFormatting>
  <conditionalFormatting sqref="AA707:AA708">
    <cfRule type="cellIs" dxfId="2382" priority="3212" stopIfTrue="1" operator="equal">
      <formula>""</formula>
    </cfRule>
  </conditionalFormatting>
  <conditionalFormatting sqref="AE707:AE708">
    <cfRule type="cellIs" dxfId="2381" priority="3211" stopIfTrue="1" operator="equal">
      <formula>0</formula>
    </cfRule>
  </conditionalFormatting>
  <conditionalFormatting sqref="AE707:AE708">
    <cfRule type="cellIs" dxfId="2380" priority="3210" stopIfTrue="1" operator="equal">
      <formula>""</formula>
    </cfRule>
  </conditionalFormatting>
  <conditionalFormatting sqref="AI707:AI708">
    <cfRule type="cellIs" dxfId="2379" priority="3209" stopIfTrue="1" operator="equal">
      <formula>0</formula>
    </cfRule>
  </conditionalFormatting>
  <conditionalFormatting sqref="AI707:AI708">
    <cfRule type="cellIs" dxfId="2378" priority="3208" stopIfTrue="1" operator="equal">
      <formula>""</formula>
    </cfRule>
  </conditionalFormatting>
  <conditionalFormatting sqref="AM707:AM708">
    <cfRule type="cellIs" dxfId="2377" priority="3207" stopIfTrue="1" operator="equal">
      <formula>0</formula>
    </cfRule>
  </conditionalFormatting>
  <conditionalFormatting sqref="AM707:AM708">
    <cfRule type="cellIs" dxfId="2376" priority="3206" stopIfTrue="1" operator="equal">
      <formula>""</formula>
    </cfRule>
  </conditionalFormatting>
  <conditionalFormatting sqref="AQ707:AQ708">
    <cfRule type="cellIs" dxfId="2375" priority="3205" stopIfTrue="1" operator="equal">
      <formula>0</formula>
    </cfRule>
  </conditionalFormatting>
  <conditionalFormatting sqref="AQ707:AQ708">
    <cfRule type="cellIs" dxfId="2374" priority="3204" stopIfTrue="1" operator="equal">
      <formula>""</formula>
    </cfRule>
  </conditionalFormatting>
  <conditionalFormatting sqref="AU707:AU708">
    <cfRule type="cellIs" dxfId="2373" priority="3203" stopIfTrue="1" operator="equal">
      <formula>0</formula>
    </cfRule>
  </conditionalFormatting>
  <conditionalFormatting sqref="AU707:AU708">
    <cfRule type="cellIs" dxfId="2372" priority="3202" stopIfTrue="1" operator="equal">
      <formula>""</formula>
    </cfRule>
  </conditionalFormatting>
  <conditionalFormatting sqref="AY707:AY708">
    <cfRule type="cellIs" dxfId="2371" priority="3201" stopIfTrue="1" operator="equal">
      <formula>0</formula>
    </cfRule>
  </conditionalFormatting>
  <conditionalFormatting sqref="AY707:AY708">
    <cfRule type="cellIs" dxfId="2370" priority="3200" stopIfTrue="1" operator="equal">
      <formula>""</formula>
    </cfRule>
  </conditionalFormatting>
  <conditionalFormatting sqref="BC707:BC708">
    <cfRule type="cellIs" dxfId="2369" priority="3199" stopIfTrue="1" operator="equal">
      <formula>0</formula>
    </cfRule>
  </conditionalFormatting>
  <conditionalFormatting sqref="BC707:BC708">
    <cfRule type="cellIs" dxfId="2368" priority="3198" stopIfTrue="1" operator="equal">
      <formula>""</formula>
    </cfRule>
  </conditionalFormatting>
  <conditionalFormatting sqref="BG707:BG708">
    <cfRule type="cellIs" dxfId="2367" priority="3197" stopIfTrue="1" operator="equal">
      <formula>0</formula>
    </cfRule>
  </conditionalFormatting>
  <conditionalFormatting sqref="BG707:BG708">
    <cfRule type="cellIs" dxfId="2366" priority="3196" stopIfTrue="1" operator="equal">
      <formula>""</formula>
    </cfRule>
  </conditionalFormatting>
  <conditionalFormatting sqref="O709:O710">
    <cfRule type="cellIs" dxfId="2365" priority="3183" stopIfTrue="1" operator="equal">
      <formula>0</formula>
    </cfRule>
  </conditionalFormatting>
  <conditionalFormatting sqref="O709:O710">
    <cfRule type="cellIs" dxfId="2364" priority="3182" stopIfTrue="1" operator="equal">
      <formula>""</formula>
    </cfRule>
  </conditionalFormatting>
  <conditionalFormatting sqref="K709:K710">
    <cfRule type="cellIs" dxfId="2363" priority="3185" stopIfTrue="1" operator="equal">
      <formula>0</formula>
    </cfRule>
  </conditionalFormatting>
  <conditionalFormatting sqref="K709:K710">
    <cfRule type="cellIs" dxfId="2362" priority="3184" stopIfTrue="1" operator="equal">
      <formula>""</formula>
    </cfRule>
  </conditionalFormatting>
  <conditionalFormatting sqref="S709:S710">
    <cfRule type="cellIs" dxfId="2361" priority="3179" stopIfTrue="1" operator="equal">
      <formula>0</formula>
    </cfRule>
  </conditionalFormatting>
  <conditionalFormatting sqref="S709:S710">
    <cfRule type="cellIs" dxfId="2360" priority="3178" stopIfTrue="1" operator="equal">
      <formula>""</formula>
    </cfRule>
  </conditionalFormatting>
  <conditionalFormatting sqref="W709:W710">
    <cfRule type="cellIs" dxfId="2359" priority="3177" stopIfTrue="1" operator="equal">
      <formula>0</formula>
    </cfRule>
  </conditionalFormatting>
  <conditionalFormatting sqref="W709:W710">
    <cfRule type="cellIs" dxfId="2358" priority="3176" stopIfTrue="1" operator="equal">
      <formula>""</formula>
    </cfRule>
  </conditionalFormatting>
  <conditionalFormatting sqref="AA709:AA710">
    <cfRule type="cellIs" dxfId="2357" priority="3175" stopIfTrue="1" operator="equal">
      <formula>0</formula>
    </cfRule>
  </conditionalFormatting>
  <conditionalFormatting sqref="AA709:AA710">
    <cfRule type="cellIs" dxfId="2356" priority="3174" stopIfTrue="1" operator="equal">
      <formula>""</formula>
    </cfRule>
  </conditionalFormatting>
  <conditionalFormatting sqref="AE709:AE710">
    <cfRule type="cellIs" dxfId="2355" priority="3173" stopIfTrue="1" operator="equal">
      <formula>0</formula>
    </cfRule>
  </conditionalFormatting>
  <conditionalFormatting sqref="AE709:AE710">
    <cfRule type="cellIs" dxfId="2354" priority="3172" stopIfTrue="1" operator="equal">
      <formula>""</formula>
    </cfRule>
  </conditionalFormatting>
  <conditionalFormatting sqref="AI709:AI710">
    <cfRule type="cellIs" dxfId="2353" priority="3171" stopIfTrue="1" operator="equal">
      <formula>0</formula>
    </cfRule>
  </conditionalFormatting>
  <conditionalFormatting sqref="AI709:AI710">
    <cfRule type="cellIs" dxfId="2352" priority="3170" stopIfTrue="1" operator="equal">
      <formula>""</formula>
    </cfRule>
  </conditionalFormatting>
  <conditionalFormatting sqref="AM709:AM710">
    <cfRule type="cellIs" dxfId="2351" priority="3169" stopIfTrue="1" operator="equal">
      <formula>0</formula>
    </cfRule>
  </conditionalFormatting>
  <conditionalFormatting sqref="AM709:AM710">
    <cfRule type="cellIs" dxfId="2350" priority="3168" stopIfTrue="1" operator="equal">
      <formula>""</formula>
    </cfRule>
  </conditionalFormatting>
  <conditionalFormatting sqref="AQ709:AQ710">
    <cfRule type="cellIs" dxfId="2349" priority="3167" stopIfTrue="1" operator="equal">
      <formula>0</formula>
    </cfRule>
  </conditionalFormatting>
  <conditionalFormatting sqref="AQ709:AQ710">
    <cfRule type="cellIs" dxfId="2348" priority="3166" stopIfTrue="1" operator="equal">
      <formula>""</formula>
    </cfRule>
  </conditionalFormatting>
  <conditionalFormatting sqref="AU709:AU710">
    <cfRule type="cellIs" dxfId="2347" priority="3165" stopIfTrue="1" operator="equal">
      <formula>0</formula>
    </cfRule>
  </conditionalFormatting>
  <conditionalFormatting sqref="AU709:AU710">
    <cfRule type="cellIs" dxfId="2346" priority="3164" stopIfTrue="1" operator="equal">
      <formula>""</formula>
    </cfRule>
  </conditionalFormatting>
  <conditionalFormatting sqref="AY709:AY710">
    <cfRule type="cellIs" dxfId="2345" priority="3163" stopIfTrue="1" operator="equal">
      <formula>0</formula>
    </cfRule>
  </conditionalFormatting>
  <conditionalFormatting sqref="AY709:AY710">
    <cfRule type="cellIs" dxfId="2344" priority="3162" stopIfTrue="1" operator="equal">
      <formula>""</formula>
    </cfRule>
  </conditionalFormatting>
  <conditionalFormatting sqref="BC709:BC710">
    <cfRule type="cellIs" dxfId="2343" priority="3161" stopIfTrue="1" operator="equal">
      <formula>0</formula>
    </cfRule>
  </conditionalFormatting>
  <conditionalFormatting sqref="BC709:BC710">
    <cfRule type="cellIs" dxfId="2342" priority="3160" stopIfTrue="1" operator="equal">
      <formula>""</formula>
    </cfRule>
  </conditionalFormatting>
  <conditionalFormatting sqref="BG709:BG710">
    <cfRule type="cellIs" dxfId="2341" priority="3159" stopIfTrue="1" operator="equal">
      <formula>0</formula>
    </cfRule>
  </conditionalFormatting>
  <conditionalFormatting sqref="BG709:BG710">
    <cfRule type="cellIs" dxfId="2340" priority="3158" stopIfTrue="1" operator="equal">
      <formula>""</formula>
    </cfRule>
  </conditionalFormatting>
  <conditionalFormatting sqref="O711:O712">
    <cfRule type="cellIs" dxfId="2339" priority="3145" stopIfTrue="1" operator="equal">
      <formula>0</formula>
    </cfRule>
  </conditionalFormatting>
  <conditionalFormatting sqref="O711:O712">
    <cfRule type="cellIs" dxfId="2338" priority="3144" stopIfTrue="1" operator="equal">
      <formula>""</formula>
    </cfRule>
  </conditionalFormatting>
  <conditionalFormatting sqref="K711:K712">
    <cfRule type="cellIs" dxfId="2337" priority="3147" stopIfTrue="1" operator="equal">
      <formula>0</formula>
    </cfRule>
  </conditionalFormatting>
  <conditionalFormatting sqref="K711:K712">
    <cfRule type="cellIs" dxfId="2336" priority="3146" stopIfTrue="1" operator="equal">
      <formula>""</formula>
    </cfRule>
  </conditionalFormatting>
  <conditionalFormatting sqref="S711:S712">
    <cfRule type="cellIs" dxfId="2335" priority="3141" stopIfTrue="1" operator="equal">
      <formula>0</formula>
    </cfRule>
  </conditionalFormatting>
  <conditionalFormatting sqref="S711:S712">
    <cfRule type="cellIs" dxfId="2334" priority="3140" stopIfTrue="1" operator="equal">
      <formula>""</formula>
    </cfRule>
  </conditionalFormatting>
  <conditionalFormatting sqref="W711:W712">
    <cfRule type="cellIs" dxfId="2333" priority="3139" stopIfTrue="1" operator="equal">
      <formula>0</formula>
    </cfRule>
  </conditionalFormatting>
  <conditionalFormatting sqref="W711:W712">
    <cfRule type="cellIs" dxfId="2332" priority="3138" stopIfTrue="1" operator="equal">
      <formula>""</formula>
    </cfRule>
  </conditionalFormatting>
  <conditionalFormatting sqref="AA711:AA712">
    <cfRule type="cellIs" dxfId="2331" priority="3137" stopIfTrue="1" operator="equal">
      <formula>0</formula>
    </cfRule>
  </conditionalFormatting>
  <conditionalFormatting sqref="AA711:AA712">
    <cfRule type="cellIs" dxfId="2330" priority="3136" stopIfTrue="1" operator="equal">
      <formula>""</formula>
    </cfRule>
  </conditionalFormatting>
  <conditionalFormatting sqref="AE711:AE712">
    <cfRule type="cellIs" dxfId="2329" priority="3135" stopIfTrue="1" operator="equal">
      <formula>0</formula>
    </cfRule>
  </conditionalFormatting>
  <conditionalFormatting sqref="AE711:AE712">
    <cfRule type="cellIs" dxfId="2328" priority="3134" stopIfTrue="1" operator="equal">
      <formula>""</formula>
    </cfRule>
  </conditionalFormatting>
  <conditionalFormatting sqref="AI711:AI712">
    <cfRule type="cellIs" dxfId="2327" priority="3133" stopIfTrue="1" operator="equal">
      <formula>0</formula>
    </cfRule>
  </conditionalFormatting>
  <conditionalFormatting sqref="AI711:AI712">
    <cfRule type="cellIs" dxfId="2326" priority="3132" stopIfTrue="1" operator="equal">
      <formula>""</formula>
    </cfRule>
  </conditionalFormatting>
  <conditionalFormatting sqref="AM711:AM712">
    <cfRule type="cellIs" dxfId="2325" priority="3131" stopIfTrue="1" operator="equal">
      <formula>0</formula>
    </cfRule>
  </conditionalFormatting>
  <conditionalFormatting sqref="AM711:AM712">
    <cfRule type="cellIs" dxfId="2324" priority="3130" stopIfTrue="1" operator="equal">
      <formula>""</formula>
    </cfRule>
  </conditionalFormatting>
  <conditionalFormatting sqref="AQ711:AQ712">
    <cfRule type="cellIs" dxfId="2323" priority="3129" stopIfTrue="1" operator="equal">
      <formula>0</formula>
    </cfRule>
  </conditionalFormatting>
  <conditionalFormatting sqref="AQ711:AQ712">
    <cfRule type="cellIs" dxfId="2322" priority="3128" stopIfTrue="1" operator="equal">
      <formula>""</formula>
    </cfRule>
  </conditionalFormatting>
  <conditionalFormatting sqref="AU711:AU712">
    <cfRule type="cellIs" dxfId="2321" priority="3127" stopIfTrue="1" operator="equal">
      <formula>0</formula>
    </cfRule>
  </conditionalFormatting>
  <conditionalFormatting sqref="AU711:AU712">
    <cfRule type="cellIs" dxfId="2320" priority="3126" stopIfTrue="1" operator="equal">
      <formula>""</formula>
    </cfRule>
  </conditionalFormatting>
  <conditionalFormatting sqref="AY711:AY712">
    <cfRule type="cellIs" dxfId="2319" priority="3125" stopIfTrue="1" operator="equal">
      <formula>0</formula>
    </cfRule>
  </conditionalFormatting>
  <conditionalFormatting sqref="AY711:AY712">
    <cfRule type="cellIs" dxfId="2318" priority="3124" stopIfTrue="1" operator="equal">
      <formula>""</formula>
    </cfRule>
  </conditionalFormatting>
  <conditionalFormatting sqref="BC711:BC712">
    <cfRule type="cellIs" dxfId="2317" priority="3123" stopIfTrue="1" operator="equal">
      <formula>0</formula>
    </cfRule>
  </conditionalFormatting>
  <conditionalFormatting sqref="BC711:BC712">
    <cfRule type="cellIs" dxfId="2316" priority="3122" stopIfTrue="1" operator="equal">
      <formula>""</formula>
    </cfRule>
  </conditionalFormatting>
  <conditionalFormatting sqref="BG711:BG712">
    <cfRule type="cellIs" dxfId="2315" priority="3121" stopIfTrue="1" operator="equal">
      <formula>0</formula>
    </cfRule>
  </conditionalFormatting>
  <conditionalFormatting sqref="BG711:BG712">
    <cfRule type="cellIs" dxfId="2314" priority="3120" stopIfTrue="1" operator="equal">
      <formula>""</formula>
    </cfRule>
  </conditionalFormatting>
  <conditionalFormatting sqref="O713:O714">
    <cfRule type="cellIs" dxfId="2313" priority="3107" stopIfTrue="1" operator="equal">
      <formula>0</formula>
    </cfRule>
  </conditionalFormatting>
  <conditionalFormatting sqref="O713:O714">
    <cfRule type="cellIs" dxfId="2312" priority="3106" stopIfTrue="1" operator="equal">
      <formula>""</formula>
    </cfRule>
  </conditionalFormatting>
  <conditionalFormatting sqref="K713:K714">
    <cfRule type="cellIs" dxfId="2311" priority="3109" stopIfTrue="1" operator="equal">
      <formula>0</formula>
    </cfRule>
  </conditionalFormatting>
  <conditionalFormatting sqref="K713:K714">
    <cfRule type="cellIs" dxfId="2310" priority="3108" stopIfTrue="1" operator="equal">
      <formula>""</formula>
    </cfRule>
  </conditionalFormatting>
  <conditionalFormatting sqref="S713:S714">
    <cfRule type="cellIs" dxfId="2309" priority="3103" stopIfTrue="1" operator="equal">
      <formula>0</formula>
    </cfRule>
  </conditionalFormatting>
  <conditionalFormatting sqref="S713:S714">
    <cfRule type="cellIs" dxfId="2308" priority="3102" stopIfTrue="1" operator="equal">
      <formula>""</formula>
    </cfRule>
  </conditionalFormatting>
  <conditionalFormatting sqref="W713:W714">
    <cfRule type="cellIs" dxfId="2307" priority="3101" stopIfTrue="1" operator="equal">
      <formula>0</formula>
    </cfRule>
  </conditionalFormatting>
  <conditionalFormatting sqref="W713:W714">
    <cfRule type="cellIs" dxfId="2306" priority="3100" stopIfTrue="1" operator="equal">
      <formula>""</formula>
    </cfRule>
  </conditionalFormatting>
  <conditionalFormatting sqref="AA713:AA714">
    <cfRule type="cellIs" dxfId="2305" priority="3099" stopIfTrue="1" operator="equal">
      <formula>0</formula>
    </cfRule>
  </conditionalFormatting>
  <conditionalFormatting sqref="AA713:AA714">
    <cfRule type="cellIs" dxfId="2304" priority="3098" stopIfTrue="1" operator="equal">
      <formula>""</formula>
    </cfRule>
  </conditionalFormatting>
  <conditionalFormatting sqref="AE713:AE714">
    <cfRule type="cellIs" dxfId="2303" priority="3097" stopIfTrue="1" operator="equal">
      <formula>0</formula>
    </cfRule>
  </conditionalFormatting>
  <conditionalFormatting sqref="AE713:AE714">
    <cfRule type="cellIs" dxfId="2302" priority="3096" stopIfTrue="1" operator="equal">
      <formula>""</formula>
    </cfRule>
  </conditionalFormatting>
  <conditionalFormatting sqref="AI713:AI714">
    <cfRule type="cellIs" dxfId="2301" priority="3095" stopIfTrue="1" operator="equal">
      <formula>0</formula>
    </cfRule>
  </conditionalFormatting>
  <conditionalFormatting sqref="AI713:AI714">
    <cfRule type="cellIs" dxfId="2300" priority="3094" stopIfTrue="1" operator="equal">
      <formula>""</formula>
    </cfRule>
  </conditionalFormatting>
  <conditionalFormatting sqref="AM713:AM714">
    <cfRule type="cellIs" dxfId="2299" priority="3093" stopIfTrue="1" operator="equal">
      <formula>0</formula>
    </cfRule>
  </conditionalFormatting>
  <conditionalFormatting sqref="AM713:AM714">
    <cfRule type="cellIs" dxfId="2298" priority="3092" stopIfTrue="1" operator="equal">
      <formula>""</formula>
    </cfRule>
  </conditionalFormatting>
  <conditionalFormatting sqref="AQ713:AQ714">
    <cfRule type="cellIs" dxfId="2297" priority="3091" stopIfTrue="1" operator="equal">
      <formula>0</formula>
    </cfRule>
  </conditionalFormatting>
  <conditionalFormatting sqref="AQ713:AQ714">
    <cfRule type="cellIs" dxfId="2296" priority="3090" stopIfTrue="1" operator="equal">
      <formula>""</formula>
    </cfRule>
  </conditionalFormatting>
  <conditionalFormatting sqref="AU713:AU714">
    <cfRule type="cellIs" dxfId="2295" priority="3089" stopIfTrue="1" operator="equal">
      <formula>0</formula>
    </cfRule>
  </conditionalFormatting>
  <conditionalFormatting sqref="AU713:AU714">
    <cfRule type="cellIs" dxfId="2294" priority="3088" stopIfTrue="1" operator="equal">
      <formula>""</formula>
    </cfRule>
  </conditionalFormatting>
  <conditionalFormatting sqref="AY713:AY714">
    <cfRule type="cellIs" dxfId="2293" priority="3087" stopIfTrue="1" operator="equal">
      <formula>0</formula>
    </cfRule>
  </conditionalFormatting>
  <conditionalFormatting sqref="AY713:AY714">
    <cfRule type="cellIs" dxfId="2292" priority="3086" stopIfTrue="1" operator="equal">
      <formula>""</formula>
    </cfRule>
  </conditionalFormatting>
  <conditionalFormatting sqref="BC713:BC714">
    <cfRule type="cellIs" dxfId="2291" priority="3085" stopIfTrue="1" operator="equal">
      <formula>0</formula>
    </cfRule>
  </conditionalFormatting>
  <conditionalFormatting sqref="BC713:BC714">
    <cfRule type="cellIs" dxfId="2290" priority="3084" stopIfTrue="1" operator="equal">
      <formula>""</formula>
    </cfRule>
  </conditionalFormatting>
  <conditionalFormatting sqref="BG713:BG714">
    <cfRule type="cellIs" dxfId="2289" priority="3083" stopIfTrue="1" operator="equal">
      <formula>0</formula>
    </cfRule>
  </conditionalFormatting>
  <conditionalFormatting sqref="BG713:BG714">
    <cfRule type="cellIs" dxfId="2288" priority="3082" stopIfTrue="1" operator="equal">
      <formula>""</formula>
    </cfRule>
  </conditionalFormatting>
  <conditionalFormatting sqref="O715:O717">
    <cfRule type="cellIs" dxfId="2287" priority="3069" stopIfTrue="1" operator="equal">
      <formula>0</formula>
    </cfRule>
  </conditionalFormatting>
  <conditionalFormatting sqref="O715:O717">
    <cfRule type="cellIs" dxfId="2286" priority="3068" stopIfTrue="1" operator="equal">
      <formula>""</formula>
    </cfRule>
  </conditionalFormatting>
  <conditionalFormatting sqref="K715:K717">
    <cfRule type="cellIs" dxfId="2285" priority="3071" stopIfTrue="1" operator="equal">
      <formula>0</formula>
    </cfRule>
  </conditionalFormatting>
  <conditionalFormatting sqref="K715:K717">
    <cfRule type="cellIs" dxfId="2284" priority="3070" stopIfTrue="1" operator="equal">
      <formula>""</formula>
    </cfRule>
  </conditionalFormatting>
  <conditionalFormatting sqref="S715:S717">
    <cfRule type="cellIs" dxfId="2283" priority="3065" stopIfTrue="1" operator="equal">
      <formula>0</formula>
    </cfRule>
  </conditionalFormatting>
  <conditionalFormatting sqref="S715:S717">
    <cfRule type="cellIs" dxfId="2282" priority="3064" stopIfTrue="1" operator="equal">
      <formula>""</formula>
    </cfRule>
  </conditionalFormatting>
  <conditionalFormatting sqref="W715:W717">
    <cfRule type="cellIs" dxfId="2281" priority="3063" stopIfTrue="1" operator="equal">
      <formula>0</formula>
    </cfRule>
  </conditionalFormatting>
  <conditionalFormatting sqref="W715:W717">
    <cfRule type="cellIs" dxfId="2280" priority="3062" stopIfTrue="1" operator="equal">
      <formula>""</formula>
    </cfRule>
  </conditionalFormatting>
  <conditionalFormatting sqref="AA715:AA717">
    <cfRule type="cellIs" dxfId="2279" priority="3061" stopIfTrue="1" operator="equal">
      <formula>0</formula>
    </cfRule>
  </conditionalFormatting>
  <conditionalFormatting sqref="AA715:AA717">
    <cfRule type="cellIs" dxfId="2278" priority="3060" stopIfTrue="1" operator="equal">
      <formula>""</formula>
    </cfRule>
  </conditionalFormatting>
  <conditionalFormatting sqref="AE715:AE717">
    <cfRule type="cellIs" dxfId="2277" priority="3059" stopIfTrue="1" operator="equal">
      <formula>0</formula>
    </cfRule>
  </conditionalFormatting>
  <conditionalFormatting sqref="AE715:AE717">
    <cfRule type="cellIs" dxfId="2276" priority="3058" stopIfTrue="1" operator="equal">
      <formula>""</formula>
    </cfRule>
  </conditionalFormatting>
  <conditionalFormatting sqref="AI715:AI717">
    <cfRule type="cellIs" dxfId="2275" priority="3057" stopIfTrue="1" operator="equal">
      <formula>0</formula>
    </cfRule>
  </conditionalFormatting>
  <conditionalFormatting sqref="AI715:AI717">
    <cfRule type="cellIs" dxfId="2274" priority="3056" stopIfTrue="1" operator="equal">
      <formula>""</formula>
    </cfRule>
  </conditionalFormatting>
  <conditionalFormatting sqref="AM715:AM717">
    <cfRule type="cellIs" dxfId="2273" priority="3055" stopIfTrue="1" operator="equal">
      <formula>0</formula>
    </cfRule>
  </conditionalFormatting>
  <conditionalFormatting sqref="AM715:AM717">
    <cfRule type="cellIs" dxfId="2272" priority="3054" stopIfTrue="1" operator="equal">
      <formula>""</formula>
    </cfRule>
  </conditionalFormatting>
  <conditionalFormatting sqref="AQ715:AQ717">
    <cfRule type="cellIs" dxfId="2271" priority="3053" stopIfTrue="1" operator="equal">
      <formula>0</formula>
    </cfRule>
  </conditionalFormatting>
  <conditionalFormatting sqref="AQ715:AQ717">
    <cfRule type="cellIs" dxfId="2270" priority="3052" stopIfTrue="1" operator="equal">
      <formula>""</formula>
    </cfRule>
  </conditionalFormatting>
  <conditionalFormatting sqref="AU715:AU717">
    <cfRule type="cellIs" dxfId="2269" priority="3051" stopIfTrue="1" operator="equal">
      <formula>0</formula>
    </cfRule>
  </conditionalFormatting>
  <conditionalFormatting sqref="AU715:AU717">
    <cfRule type="cellIs" dxfId="2268" priority="3050" stopIfTrue="1" operator="equal">
      <formula>""</formula>
    </cfRule>
  </conditionalFormatting>
  <conditionalFormatting sqref="AY715:AY717">
    <cfRule type="cellIs" dxfId="2267" priority="3049" stopIfTrue="1" operator="equal">
      <formula>0</formula>
    </cfRule>
  </conditionalFormatting>
  <conditionalFormatting sqref="AY715:AY717">
    <cfRule type="cellIs" dxfId="2266" priority="3048" stopIfTrue="1" operator="equal">
      <formula>""</formula>
    </cfRule>
  </conditionalFormatting>
  <conditionalFormatting sqref="BC715:BC717">
    <cfRule type="cellIs" dxfId="2265" priority="3047" stopIfTrue="1" operator="equal">
      <formula>0</formula>
    </cfRule>
  </conditionalFormatting>
  <conditionalFormatting sqref="BC715:BC717">
    <cfRule type="cellIs" dxfId="2264" priority="3046" stopIfTrue="1" operator="equal">
      <formula>""</formula>
    </cfRule>
  </conditionalFormatting>
  <conditionalFormatting sqref="BG715:BG717">
    <cfRule type="cellIs" dxfId="2263" priority="3045" stopIfTrue="1" operator="equal">
      <formula>0</formula>
    </cfRule>
  </conditionalFormatting>
  <conditionalFormatting sqref="BG715:BG717">
    <cfRule type="cellIs" dxfId="2262" priority="3044" stopIfTrue="1" operator="equal">
      <formula>""</formula>
    </cfRule>
  </conditionalFormatting>
  <conditionalFormatting sqref="O718">
    <cfRule type="cellIs" dxfId="2261" priority="3031" stopIfTrue="1" operator="equal">
      <formula>0</formula>
    </cfRule>
  </conditionalFormatting>
  <conditionalFormatting sqref="O718">
    <cfRule type="cellIs" dxfId="2260" priority="3030" stopIfTrue="1" operator="equal">
      <formula>""</formula>
    </cfRule>
  </conditionalFormatting>
  <conditionalFormatting sqref="K718">
    <cfRule type="cellIs" dxfId="2259" priority="3033" stopIfTrue="1" operator="equal">
      <formula>0</formula>
    </cfRule>
  </conditionalFormatting>
  <conditionalFormatting sqref="K718">
    <cfRule type="cellIs" dxfId="2258" priority="3032" stopIfTrue="1" operator="equal">
      <formula>""</formula>
    </cfRule>
  </conditionalFormatting>
  <conditionalFormatting sqref="S718">
    <cfRule type="cellIs" dxfId="2257" priority="3027" stopIfTrue="1" operator="equal">
      <formula>0</formula>
    </cfRule>
  </conditionalFormatting>
  <conditionalFormatting sqref="S718">
    <cfRule type="cellIs" dxfId="2256" priority="3026" stopIfTrue="1" operator="equal">
      <formula>""</formula>
    </cfRule>
  </conditionalFormatting>
  <conditionalFormatting sqref="W718">
    <cfRule type="cellIs" dxfId="2255" priority="3025" stopIfTrue="1" operator="equal">
      <formula>0</formula>
    </cfRule>
  </conditionalFormatting>
  <conditionalFormatting sqref="W718">
    <cfRule type="cellIs" dxfId="2254" priority="3024" stopIfTrue="1" operator="equal">
      <formula>""</formula>
    </cfRule>
  </conditionalFormatting>
  <conditionalFormatting sqref="AA718">
    <cfRule type="cellIs" dxfId="2253" priority="3023" stopIfTrue="1" operator="equal">
      <formula>0</formula>
    </cfRule>
  </conditionalFormatting>
  <conditionalFormatting sqref="AA718">
    <cfRule type="cellIs" dxfId="2252" priority="3022" stopIfTrue="1" operator="equal">
      <formula>""</formula>
    </cfRule>
  </conditionalFormatting>
  <conditionalFormatting sqref="AE718">
    <cfRule type="cellIs" dxfId="2251" priority="3021" stopIfTrue="1" operator="equal">
      <formula>0</formula>
    </cfRule>
  </conditionalFormatting>
  <conditionalFormatting sqref="AE718">
    <cfRule type="cellIs" dxfId="2250" priority="3020" stopIfTrue="1" operator="equal">
      <formula>""</formula>
    </cfRule>
  </conditionalFormatting>
  <conditionalFormatting sqref="AI718">
    <cfRule type="cellIs" dxfId="2249" priority="3019" stopIfTrue="1" operator="equal">
      <formula>0</formula>
    </cfRule>
  </conditionalFormatting>
  <conditionalFormatting sqref="AI718">
    <cfRule type="cellIs" dxfId="2248" priority="3018" stopIfTrue="1" operator="equal">
      <formula>""</formula>
    </cfRule>
  </conditionalFormatting>
  <conditionalFormatting sqref="AM718">
    <cfRule type="cellIs" dxfId="2247" priority="3017" stopIfTrue="1" operator="equal">
      <formula>0</formula>
    </cfRule>
  </conditionalFormatting>
  <conditionalFormatting sqref="AM718">
    <cfRule type="cellIs" dxfId="2246" priority="3016" stopIfTrue="1" operator="equal">
      <formula>""</formula>
    </cfRule>
  </conditionalFormatting>
  <conditionalFormatting sqref="AQ718">
    <cfRule type="cellIs" dxfId="2245" priority="3015" stopIfTrue="1" operator="equal">
      <formula>0</formula>
    </cfRule>
  </conditionalFormatting>
  <conditionalFormatting sqref="AQ718">
    <cfRule type="cellIs" dxfId="2244" priority="3014" stopIfTrue="1" operator="equal">
      <formula>""</formula>
    </cfRule>
  </conditionalFormatting>
  <conditionalFormatting sqref="AU718">
    <cfRule type="cellIs" dxfId="2243" priority="3013" stopIfTrue="1" operator="equal">
      <formula>0</formula>
    </cfRule>
  </conditionalFormatting>
  <conditionalFormatting sqref="AU718">
    <cfRule type="cellIs" dxfId="2242" priority="3012" stopIfTrue="1" operator="equal">
      <formula>""</formula>
    </cfRule>
  </conditionalFormatting>
  <conditionalFormatting sqref="AY718">
    <cfRule type="cellIs" dxfId="2241" priority="3011" stopIfTrue="1" operator="equal">
      <formula>0</formula>
    </cfRule>
  </conditionalFormatting>
  <conditionalFormatting sqref="AY718">
    <cfRule type="cellIs" dxfId="2240" priority="3010" stopIfTrue="1" operator="equal">
      <formula>""</formula>
    </cfRule>
  </conditionalFormatting>
  <conditionalFormatting sqref="BC718">
    <cfRule type="cellIs" dxfId="2239" priority="3009" stopIfTrue="1" operator="equal">
      <formula>0</formula>
    </cfRule>
  </conditionalFormatting>
  <conditionalFormatting sqref="BC718">
    <cfRule type="cellIs" dxfId="2238" priority="3008" stopIfTrue="1" operator="equal">
      <formula>""</formula>
    </cfRule>
  </conditionalFormatting>
  <conditionalFormatting sqref="BG718">
    <cfRule type="cellIs" dxfId="2237" priority="3007" stopIfTrue="1" operator="equal">
      <formula>0</formula>
    </cfRule>
  </conditionalFormatting>
  <conditionalFormatting sqref="BG718">
    <cfRule type="cellIs" dxfId="2236" priority="3006" stopIfTrue="1" operator="equal">
      <formula>""</formula>
    </cfRule>
  </conditionalFormatting>
  <conditionalFormatting sqref="O719:O721">
    <cfRule type="cellIs" dxfId="2235" priority="2993" stopIfTrue="1" operator="equal">
      <formula>0</formula>
    </cfRule>
  </conditionalFormatting>
  <conditionalFormatting sqref="O719:O721">
    <cfRule type="cellIs" dxfId="2234" priority="2992" stopIfTrue="1" operator="equal">
      <formula>""</formula>
    </cfRule>
  </conditionalFormatting>
  <conditionalFormatting sqref="K719:K721">
    <cfRule type="cellIs" dxfId="2233" priority="2995" stopIfTrue="1" operator="equal">
      <formula>0</formula>
    </cfRule>
  </conditionalFormatting>
  <conditionalFormatting sqref="K719:K721">
    <cfRule type="cellIs" dxfId="2232" priority="2994" stopIfTrue="1" operator="equal">
      <formula>""</formula>
    </cfRule>
  </conditionalFormatting>
  <conditionalFormatting sqref="S719:S721">
    <cfRule type="cellIs" dxfId="2231" priority="2989" stopIfTrue="1" operator="equal">
      <formula>0</formula>
    </cfRule>
  </conditionalFormatting>
  <conditionalFormatting sqref="S719:S721">
    <cfRule type="cellIs" dxfId="2230" priority="2988" stopIfTrue="1" operator="equal">
      <formula>""</formula>
    </cfRule>
  </conditionalFormatting>
  <conditionalFormatting sqref="W719:W721">
    <cfRule type="cellIs" dxfId="2229" priority="2987" stopIfTrue="1" operator="equal">
      <formula>0</formula>
    </cfRule>
  </conditionalFormatting>
  <conditionalFormatting sqref="W719:W721">
    <cfRule type="cellIs" dxfId="2228" priority="2986" stopIfTrue="1" operator="equal">
      <formula>""</formula>
    </cfRule>
  </conditionalFormatting>
  <conditionalFormatting sqref="AA719:AA721">
    <cfRule type="cellIs" dxfId="2227" priority="2985" stopIfTrue="1" operator="equal">
      <formula>0</formula>
    </cfRule>
  </conditionalFormatting>
  <conditionalFormatting sqref="AA719:AA721">
    <cfRule type="cellIs" dxfId="2226" priority="2984" stopIfTrue="1" operator="equal">
      <formula>""</formula>
    </cfRule>
  </conditionalFormatting>
  <conditionalFormatting sqref="AE719:AE721">
    <cfRule type="cellIs" dxfId="2225" priority="2983" stopIfTrue="1" operator="equal">
      <formula>0</formula>
    </cfRule>
  </conditionalFormatting>
  <conditionalFormatting sqref="AE719:AE721">
    <cfRule type="cellIs" dxfId="2224" priority="2982" stopIfTrue="1" operator="equal">
      <formula>""</formula>
    </cfRule>
  </conditionalFormatting>
  <conditionalFormatting sqref="AI719:AI721">
    <cfRule type="cellIs" dxfId="2223" priority="2981" stopIfTrue="1" operator="equal">
      <formula>0</formula>
    </cfRule>
  </conditionalFormatting>
  <conditionalFormatting sqref="AI719:AI721">
    <cfRule type="cellIs" dxfId="2222" priority="2980" stopIfTrue="1" operator="equal">
      <formula>""</formula>
    </cfRule>
  </conditionalFormatting>
  <conditionalFormatting sqref="AM719:AM721">
    <cfRule type="cellIs" dxfId="2221" priority="2979" stopIfTrue="1" operator="equal">
      <formula>0</formula>
    </cfRule>
  </conditionalFormatting>
  <conditionalFormatting sqref="AM719:AM721">
    <cfRule type="cellIs" dxfId="2220" priority="2978" stopIfTrue="1" operator="equal">
      <formula>""</formula>
    </cfRule>
  </conditionalFormatting>
  <conditionalFormatting sqref="AQ719:AQ721">
    <cfRule type="cellIs" dxfId="2219" priority="2977" stopIfTrue="1" operator="equal">
      <formula>0</formula>
    </cfRule>
  </conditionalFormatting>
  <conditionalFormatting sqref="AQ719:AQ721">
    <cfRule type="cellIs" dxfId="2218" priority="2976" stopIfTrue="1" operator="equal">
      <formula>""</formula>
    </cfRule>
  </conditionalFormatting>
  <conditionalFormatting sqref="AU719:AU721">
    <cfRule type="cellIs" dxfId="2217" priority="2975" stopIfTrue="1" operator="equal">
      <formula>0</formula>
    </cfRule>
  </conditionalFormatting>
  <conditionalFormatting sqref="AU719:AU721">
    <cfRule type="cellIs" dxfId="2216" priority="2974" stopIfTrue="1" operator="equal">
      <formula>""</formula>
    </cfRule>
  </conditionalFormatting>
  <conditionalFormatting sqref="AY719:AY721">
    <cfRule type="cellIs" dxfId="2215" priority="2973" stopIfTrue="1" operator="equal">
      <formula>0</formula>
    </cfRule>
  </conditionalFormatting>
  <conditionalFormatting sqref="AY719:AY721">
    <cfRule type="cellIs" dxfId="2214" priority="2972" stopIfTrue="1" operator="equal">
      <formula>""</formula>
    </cfRule>
  </conditionalFormatting>
  <conditionalFormatting sqref="BC719:BC721">
    <cfRule type="cellIs" dxfId="2213" priority="2971" stopIfTrue="1" operator="equal">
      <formula>0</formula>
    </cfRule>
  </conditionalFormatting>
  <conditionalFormatting sqref="BC719:BC721">
    <cfRule type="cellIs" dxfId="2212" priority="2970" stopIfTrue="1" operator="equal">
      <formula>""</formula>
    </cfRule>
  </conditionalFormatting>
  <conditionalFormatting sqref="BG719:BG721">
    <cfRule type="cellIs" dxfId="2211" priority="2969" stopIfTrue="1" operator="equal">
      <formula>0</formula>
    </cfRule>
  </conditionalFormatting>
  <conditionalFormatting sqref="BG719:BG721">
    <cfRule type="cellIs" dxfId="2210" priority="2968" stopIfTrue="1" operator="equal">
      <formula>""</formula>
    </cfRule>
  </conditionalFormatting>
  <conditionalFormatting sqref="O722:O723">
    <cfRule type="cellIs" dxfId="2209" priority="2955" stopIfTrue="1" operator="equal">
      <formula>0</formula>
    </cfRule>
  </conditionalFormatting>
  <conditionalFormatting sqref="O722:O723">
    <cfRule type="cellIs" dxfId="2208" priority="2954" stopIfTrue="1" operator="equal">
      <formula>""</formula>
    </cfRule>
  </conditionalFormatting>
  <conditionalFormatting sqref="K722:K723">
    <cfRule type="cellIs" dxfId="2207" priority="2957" stopIfTrue="1" operator="equal">
      <formula>0</formula>
    </cfRule>
  </conditionalFormatting>
  <conditionalFormatting sqref="K722:K723">
    <cfRule type="cellIs" dxfId="2206" priority="2956" stopIfTrue="1" operator="equal">
      <formula>""</formula>
    </cfRule>
  </conditionalFormatting>
  <conditionalFormatting sqref="S722:S723">
    <cfRule type="cellIs" dxfId="2205" priority="2951" stopIfTrue="1" operator="equal">
      <formula>0</formula>
    </cfRule>
  </conditionalFormatting>
  <conditionalFormatting sqref="S722:S723">
    <cfRule type="cellIs" dxfId="2204" priority="2950" stopIfTrue="1" operator="equal">
      <formula>""</formula>
    </cfRule>
  </conditionalFormatting>
  <conditionalFormatting sqref="W722:W723">
    <cfRule type="cellIs" dxfId="2203" priority="2949" stopIfTrue="1" operator="equal">
      <formula>0</formula>
    </cfRule>
  </conditionalFormatting>
  <conditionalFormatting sqref="W722:W723">
    <cfRule type="cellIs" dxfId="2202" priority="2948" stopIfTrue="1" operator="equal">
      <formula>""</formula>
    </cfRule>
  </conditionalFormatting>
  <conditionalFormatting sqref="AA722:AA723">
    <cfRule type="cellIs" dxfId="2201" priority="2947" stopIfTrue="1" operator="equal">
      <formula>0</formula>
    </cfRule>
  </conditionalFormatting>
  <conditionalFormatting sqref="AA722:AA723">
    <cfRule type="cellIs" dxfId="2200" priority="2946" stopIfTrue="1" operator="equal">
      <formula>""</formula>
    </cfRule>
  </conditionalFormatting>
  <conditionalFormatting sqref="AE722:AE723">
    <cfRule type="cellIs" dxfId="2199" priority="2945" stopIfTrue="1" operator="equal">
      <formula>0</formula>
    </cfRule>
  </conditionalFormatting>
  <conditionalFormatting sqref="AE722:AE723">
    <cfRule type="cellIs" dxfId="2198" priority="2944" stopIfTrue="1" operator="equal">
      <formula>""</formula>
    </cfRule>
  </conditionalFormatting>
  <conditionalFormatting sqref="AI722:AI723">
    <cfRule type="cellIs" dxfId="2197" priority="2943" stopIfTrue="1" operator="equal">
      <formula>0</formula>
    </cfRule>
  </conditionalFormatting>
  <conditionalFormatting sqref="AI722:AI723">
    <cfRule type="cellIs" dxfId="2196" priority="2942" stopIfTrue="1" operator="equal">
      <formula>""</formula>
    </cfRule>
  </conditionalFormatting>
  <conditionalFormatting sqref="AM722:AM723">
    <cfRule type="cellIs" dxfId="2195" priority="2941" stopIfTrue="1" operator="equal">
      <formula>0</formula>
    </cfRule>
  </conditionalFormatting>
  <conditionalFormatting sqref="AM722:AM723">
    <cfRule type="cellIs" dxfId="2194" priority="2940" stopIfTrue="1" operator="equal">
      <formula>""</formula>
    </cfRule>
  </conditionalFormatting>
  <conditionalFormatting sqref="AQ722:AQ723">
    <cfRule type="cellIs" dxfId="2193" priority="2939" stopIfTrue="1" operator="equal">
      <formula>0</formula>
    </cfRule>
  </conditionalFormatting>
  <conditionalFormatting sqref="AQ722:AQ723">
    <cfRule type="cellIs" dxfId="2192" priority="2938" stopIfTrue="1" operator="equal">
      <formula>""</formula>
    </cfRule>
  </conditionalFormatting>
  <conditionalFormatting sqref="AU722:AU723">
    <cfRule type="cellIs" dxfId="2191" priority="2937" stopIfTrue="1" operator="equal">
      <formula>0</formula>
    </cfRule>
  </conditionalFormatting>
  <conditionalFormatting sqref="AU722:AU723">
    <cfRule type="cellIs" dxfId="2190" priority="2936" stopIfTrue="1" operator="equal">
      <formula>""</formula>
    </cfRule>
  </conditionalFormatting>
  <conditionalFormatting sqref="AY722:AY723">
    <cfRule type="cellIs" dxfId="2189" priority="2935" stopIfTrue="1" operator="equal">
      <formula>0</formula>
    </cfRule>
  </conditionalFormatting>
  <conditionalFormatting sqref="AY722:AY723">
    <cfRule type="cellIs" dxfId="2188" priority="2934" stopIfTrue="1" operator="equal">
      <formula>""</formula>
    </cfRule>
  </conditionalFormatting>
  <conditionalFormatting sqref="BC722:BC723">
    <cfRule type="cellIs" dxfId="2187" priority="2933" stopIfTrue="1" operator="equal">
      <formula>0</formula>
    </cfRule>
  </conditionalFormatting>
  <conditionalFormatting sqref="BC722:BC723">
    <cfRule type="cellIs" dxfId="2186" priority="2932" stopIfTrue="1" operator="equal">
      <formula>""</formula>
    </cfRule>
  </conditionalFormatting>
  <conditionalFormatting sqref="BG722:BG723">
    <cfRule type="cellIs" dxfId="2185" priority="2931" stopIfTrue="1" operator="equal">
      <formula>0</formula>
    </cfRule>
  </conditionalFormatting>
  <conditionalFormatting sqref="BG722:BG723">
    <cfRule type="cellIs" dxfId="2184" priority="2930" stopIfTrue="1" operator="equal">
      <formula>""</formula>
    </cfRule>
  </conditionalFormatting>
  <conditionalFormatting sqref="O724:O726">
    <cfRule type="cellIs" dxfId="2183" priority="2917" stopIfTrue="1" operator="equal">
      <formula>0</formula>
    </cfRule>
  </conditionalFormatting>
  <conditionalFormatting sqref="O724:O726">
    <cfRule type="cellIs" dxfId="2182" priority="2916" stopIfTrue="1" operator="equal">
      <formula>""</formula>
    </cfRule>
  </conditionalFormatting>
  <conditionalFormatting sqref="K724:K726">
    <cfRule type="cellIs" dxfId="2181" priority="2919" stopIfTrue="1" operator="equal">
      <formula>0</formula>
    </cfRule>
  </conditionalFormatting>
  <conditionalFormatting sqref="K724:K726">
    <cfRule type="cellIs" dxfId="2180" priority="2918" stopIfTrue="1" operator="equal">
      <formula>""</formula>
    </cfRule>
  </conditionalFormatting>
  <conditionalFormatting sqref="S724:S726">
    <cfRule type="cellIs" dxfId="2179" priority="2913" stopIfTrue="1" operator="equal">
      <formula>0</formula>
    </cfRule>
  </conditionalFormatting>
  <conditionalFormatting sqref="S724:S726">
    <cfRule type="cellIs" dxfId="2178" priority="2912" stopIfTrue="1" operator="equal">
      <formula>""</formula>
    </cfRule>
  </conditionalFormatting>
  <conditionalFormatting sqref="W724:W726">
    <cfRule type="cellIs" dxfId="2177" priority="2911" stopIfTrue="1" operator="equal">
      <formula>0</formula>
    </cfRule>
  </conditionalFormatting>
  <conditionalFormatting sqref="W724:W726">
    <cfRule type="cellIs" dxfId="2176" priority="2910" stopIfTrue="1" operator="equal">
      <formula>""</formula>
    </cfRule>
  </conditionalFormatting>
  <conditionalFormatting sqref="AA724:AA726">
    <cfRule type="cellIs" dxfId="2175" priority="2909" stopIfTrue="1" operator="equal">
      <formula>0</formula>
    </cfRule>
  </conditionalFormatting>
  <conditionalFormatting sqref="AA724:AA726">
    <cfRule type="cellIs" dxfId="2174" priority="2908" stopIfTrue="1" operator="equal">
      <formula>""</formula>
    </cfRule>
  </conditionalFormatting>
  <conditionalFormatting sqref="AE724:AE726">
    <cfRule type="cellIs" dxfId="2173" priority="2907" stopIfTrue="1" operator="equal">
      <formula>0</formula>
    </cfRule>
  </conditionalFormatting>
  <conditionalFormatting sqref="AE724:AE726">
    <cfRule type="cellIs" dxfId="2172" priority="2906" stopIfTrue="1" operator="equal">
      <formula>""</formula>
    </cfRule>
  </conditionalFormatting>
  <conditionalFormatting sqref="AI724:AI726">
    <cfRule type="cellIs" dxfId="2171" priority="2905" stopIfTrue="1" operator="equal">
      <formula>0</formula>
    </cfRule>
  </conditionalFormatting>
  <conditionalFormatting sqref="AI724:AI726">
    <cfRule type="cellIs" dxfId="2170" priority="2904" stopIfTrue="1" operator="equal">
      <formula>""</formula>
    </cfRule>
  </conditionalFormatting>
  <conditionalFormatting sqref="AM724:AM726">
    <cfRule type="cellIs" dxfId="2169" priority="2903" stopIfTrue="1" operator="equal">
      <formula>0</formula>
    </cfRule>
  </conditionalFormatting>
  <conditionalFormatting sqref="AM724:AM726">
    <cfRule type="cellIs" dxfId="2168" priority="2902" stopIfTrue="1" operator="equal">
      <formula>""</formula>
    </cfRule>
  </conditionalFormatting>
  <conditionalFormatting sqref="AQ724:AQ726">
    <cfRule type="cellIs" dxfId="2167" priority="2901" stopIfTrue="1" operator="equal">
      <formula>0</formula>
    </cfRule>
  </conditionalFormatting>
  <conditionalFormatting sqref="AQ724:AQ726">
    <cfRule type="cellIs" dxfId="2166" priority="2900" stopIfTrue="1" operator="equal">
      <formula>""</formula>
    </cfRule>
  </conditionalFormatting>
  <conditionalFormatting sqref="AU724:AU726">
    <cfRule type="cellIs" dxfId="2165" priority="2899" stopIfTrue="1" operator="equal">
      <formula>0</formula>
    </cfRule>
  </conditionalFormatting>
  <conditionalFormatting sqref="AU724:AU726">
    <cfRule type="cellIs" dxfId="2164" priority="2898" stopIfTrue="1" operator="equal">
      <formula>""</formula>
    </cfRule>
  </conditionalFormatting>
  <conditionalFormatting sqref="AY724:AY726">
    <cfRule type="cellIs" dxfId="2163" priority="2897" stopIfTrue="1" operator="equal">
      <formula>0</formula>
    </cfRule>
  </conditionalFormatting>
  <conditionalFormatting sqref="AY724:AY726">
    <cfRule type="cellIs" dxfId="2162" priority="2896" stopIfTrue="1" operator="equal">
      <formula>""</formula>
    </cfRule>
  </conditionalFormatting>
  <conditionalFormatting sqref="BC724:BC726">
    <cfRule type="cellIs" dxfId="2161" priority="2895" stopIfTrue="1" operator="equal">
      <formula>0</formula>
    </cfRule>
  </conditionalFormatting>
  <conditionalFormatting sqref="BC724:BC726">
    <cfRule type="cellIs" dxfId="2160" priority="2894" stopIfTrue="1" operator="equal">
      <formula>""</formula>
    </cfRule>
  </conditionalFormatting>
  <conditionalFormatting sqref="BG724:BG726">
    <cfRule type="cellIs" dxfId="2159" priority="2893" stopIfTrue="1" operator="equal">
      <formula>0</formula>
    </cfRule>
  </conditionalFormatting>
  <conditionalFormatting sqref="BG724:BG726">
    <cfRule type="cellIs" dxfId="2158" priority="2892" stopIfTrue="1" operator="equal">
      <formula>""</formula>
    </cfRule>
  </conditionalFormatting>
  <conditionalFormatting sqref="O727:O728">
    <cfRule type="cellIs" dxfId="2157" priority="2879" stopIfTrue="1" operator="equal">
      <formula>0</formula>
    </cfRule>
  </conditionalFormatting>
  <conditionalFormatting sqref="O727:O728">
    <cfRule type="cellIs" dxfId="2156" priority="2878" stopIfTrue="1" operator="equal">
      <formula>""</formula>
    </cfRule>
  </conditionalFormatting>
  <conditionalFormatting sqref="K727:K728">
    <cfRule type="cellIs" dxfId="2155" priority="2881" stopIfTrue="1" operator="equal">
      <formula>0</formula>
    </cfRule>
  </conditionalFormatting>
  <conditionalFormatting sqref="K727:K728">
    <cfRule type="cellIs" dxfId="2154" priority="2880" stopIfTrue="1" operator="equal">
      <formula>""</formula>
    </cfRule>
  </conditionalFormatting>
  <conditionalFormatting sqref="S727:S728">
    <cfRule type="cellIs" dxfId="2153" priority="2875" stopIfTrue="1" operator="equal">
      <formula>0</formula>
    </cfRule>
  </conditionalFormatting>
  <conditionalFormatting sqref="S727:S728">
    <cfRule type="cellIs" dxfId="2152" priority="2874" stopIfTrue="1" operator="equal">
      <formula>""</formula>
    </cfRule>
  </conditionalFormatting>
  <conditionalFormatting sqref="W727:W728">
    <cfRule type="cellIs" dxfId="2151" priority="2873" stopIfTrue="1" operator="equal">
      <formula>0</formula>
    </cfRule>
  </conditionalFormatting>
  <conditionalFormatting sqref="W727:W728">
    <cfRule type="cellIs" dxfId="2150" priority="2872" stopIfTrue="1" operator="equal">
      <formula>""</formula>
    </cfRule>
  </conditionalFormatting>
  <conditionalFormatting sqref="AA727:AA728">
    <cfRule type="cellIs" dxfId="2149" priority="2871" stopIfTrue="1" operator="equal">
      <formula>0</formula>
    </cfRule>
  </conditionalFormatting>
  <conditionalFormatting sqref="AA727:AA728">
    <cfRule type="cellIs" dxfId="2148" priority="2870" stopIfTrue="1" operator="equal">
      <formula>""</formula>
    </cfRule>
  </conditionalFormatting>
  <conditionalFormatting sqref="AE727:AE728">
    <cfRule type="cellIs" dxfId="2147" priority="2869" stopIfTrue="1" operator="equal">
      <formula>0</formula>
    </cfRule>
  </conditionalFormatting>
  <conditionalFormatting sqref="AE727:AE728">
    <cfRule type="cellIs" dxfId="2146" priority="2868" stopIfTrue="1" operator="equal">
      <formula>""</formula>
    </cfRule>
  </conditionalFormatting>
  <conditionalFormatting sqref="AI727:AI728">
    <cfRule type="cellIs" dxfId="2145" priority="2867" stopIfTrue="1" operator="equal">
      <formula>0</formula>
    </cfRule>
  </conditionalFormatting>
  <conditionalFormatting sqref="AI727:AI728">
    <cfRule type="cellIs" dxfId="2144" priority="2866" stopIfTrue="1" operator="equal">
      <formula>""</formula>
    </cfRule>
  </conditionalFormatting>
  <conditionalFormatting sqref="AM727:AM728">
    <cfRule type="cellIs" dxfId="2143" priority="2865" stopIfTrue="1" operator="equal">
      <formula>0</formula>
    </cfRule>
  </conditionalFormatting>
  <conditionalFormatting sqref="AM727:AM728">
    <cfRule type="cellIs" dxfId="2142" priority="2864" stopIfTrue="1" operator="equal">
      <formula>""</formula>
    </cfRule>
  </conditionalFormatting>
  <conditionalFormatting sqref="AQ727:AQ728">
    <cfRule type="cellIs" dxfId="2141" priority="2863" stopIfTrue="1" operator="equal">
      <formula>0</formula>
    </cfRule>
  </conditionalFormatting>
  <conditionalFormatting sqref="AQ727:AQ728">
    <cfRule type="cellIs" dxfId="2140" priority="2862" stopIfTrue="1" operator="equal">
      <formula>""</formula>
    </cfRule>
  </conditionalFormatting>
  <conditionalFormatting sqref="AU727:AU728">
    <cfRule type="cellIs" dxfId="2139" priority="2861" stopIfTrue="1" operator="equal">
      <formula>0</formula>
    </cfRule>
  </conditionalFormatting>
  <conditionalFormatting sqref="AU727:AU728">
    <cfRule type="cellIs" dxfId="2138" priority="2860" stopIfTrue="1" operator="equal">
      <formula>""</formula>
    </cfRule>
  </conditionalFormatting>
  <conditionalFormatting sqref="AY727:AY728">
    <cfRule type="cellIs" dxfId="2137" priority="2859" stopIfTrue="1" operator="equal">
      <formula>0</formula>
    </cfRule>
  </conditionalFormatting>
  <conditionalFormatting sqref="AY727:AY728">
    <cfRule type="cellIs" dxfId="2136" priority="2858" stopIfTrue="1" operator="equal">
      <formula>""</formula>
    </cfRule>
  </conditionalFormatting>
  <conditionalFormatting sqref="BC727:BC728">
    <cfRule type="cellIs" dxfId="2135" priority="2857" stopIfTrue="1" operator="equal">
      <formula>0</formula>
    </cfRule>
  </conditionalFormatting>
  <conditionalFormatting sqref="BC727:BC728">
    <cfRule type="cellIs" dxfId="2134" priority="2856" stopIfTrue="1" operator="equal">
      <formula>""</formula>
    </cfRule>
  </conditionalFormatting>
  <conditionalFormatting sqref="BG727:BG728">
    <cfRule type="cellIs" dxfId="2133" priority="2855" stopIfTrue="1" operator="equal">
      <formula>0</formula>
    </cfRule>
  </conditionalFormatting>
  <conditionalFormatting sqref="BG727:BG728">
    <cfRule type="cellIs" dxfId="2132" priority="2854" stopIfTrue="1" operator="equal">
      <formula>""</formula>
    </cfRule>
  </conditionalFormatting>
  <conditionalFormatting sqref="O729:O731">
    <cfRule type="cellIs" dxfId="2131" priority="2841" stopIfTrue="1" operator="equal">
      <formula>0</formula>
    </cfRule>
  </conditionalFormatting>
  <conditionalFormatting sqref="O729:O731">
    <cfRule type="cellIs" dxfId="2130" priority="2840" stopIfTrue="1" operator="equal">
      <formula>""</formula>
    </cfRule>
  </conditionalFormatting>
  <conditionalFormatting sqref="K729:K731">
    <cfRule type="cellIs" dxfId="2129" priority="2843" stopIfTrue="1" operator="equal">
      <formula>0</formula>
    </cfRule>
  </conditionalFormatting>
  <conditionalFormatting sqref="K729:K731">
    <cfRule type="cellIs" dxfId="2128" priority="2842" stopIfTrue="1" operator="equal">
      <formula>""</formula>
    </cfRule>
  </conditionalFormatting>
  <conditionalFormatting sqref="S729:S731">
    <cfRule type="cellIs" dxfId="2127" priority="2837" stopIfTrue="1" operator="equal">
      <formula>0</formula>
    </cfRule>
  </conditionalFormatting>
  <conditionalFormatting sqref="S729:S731">
    <cfRule type="cellIs" dxfId="2126" priority="2836" stopIfTrue="1" operator="equal">
      <formula>""</formula>
    </cfRule>
  </conditionalFormatting>
  <conditionalFormatting sqref="W729:W731">
    <cfRule type="cellIs" dxfId="2125" priority="2835" stopIfTrue="1" operator="equal">
      <formula>0</formula>
    </cfRule>
  </conditionalFormatting>
  <conditionalFormatting sqref="W729:W731">
    <cfRule type="cellIs" dxfId="2124" priority="2834" stopIfTrue="1" operator="equal">
      <formula>""</formula>
    </cfRule>
  </conditionalFormatting>
  <conditionalFormatting sqref="AA729:AA731">
    <cfRule type="cellIs" dxfId="2123" priority="2833" stopIfTrue="1" operator="equal">
      <formula>0</formula>
    </cfRule>
  </conditionalFormatting>
  <conditionalFormatting sqref="AA729:AA731">
    <cfRule type="cellIs" dxfId="2122" priority="2832" stopIfTrue="1" operator="equal">
      <formula>""</formula>
    </cfRule>
  </conditionalFormatting>
  <conditionalFormatting sqref="AE729:AE731">
    <cfRule type="cellIs" dxfId="2121" priority="2831" stopIfTrue="1" operator="equal">
      <formula>0</formula>
    </cfRule>
  </conditionalFormatting>
  <conditionalFormatting sqref="AE729:AE731">
    <cfRule type="cellIs" dxfId="2120" priority="2830" stopIfTrue="1" operator="equal">
      <formula>""</formula>
    </cfRule>
  </conditionalFormatting>
  <conditionalFormatting sqref="AI729:AI731">
    <cfRule type="cellIs" dxfId="2119" priority="2829" stopIfTrue="1" operator="equal">
      <formula>0</formula>
    </cfRule>
  </conditionalFormatting>
  <conditionalFormatting sqref="AI729:AI731">
    <cfRule type="cellIs" dxfId="2118" priority="2828" stopIfTrue="1" operator="equal">
      <formula>""</formula>
    </cfRule>
  </conditionalFormatting>
  <conditionalFormatting sqref="AM729:AM731">
    <cfRule type="cellIs" dxfId="2117" priority="2827" stopIfTrue="1" operator="equal">
      <formula>0</formula>
    </cfRule>
  </conditionalFormatting>
  <conditionalFormatting sqref="AM729:AM731">
    <cfRule type="cellIs" dxfId="2116" priority="2826" stopIfTrue="1" operator="equal">
      <formula>""</formula>
    </cfRule>
  </conditionalFormatting>
  <conditionalFormatting sqref="AQ729:AQ731">
    <cfRule type="cellIs" dxfId="2115" priority="2825" stopIfTrue="1" operator="equal">
      <formula>0</formula>
    </cfRule>
  </conditionalFormatting>
  <conditionalFormatting sqref="AQ729:AQ731">
    <cfRule type="cellIs" dxfId="2114" priority="2824" stopIfTrue="1" operator="equal">
      <formula>""</formula>
    </cfRule>
  </conditionalFormatting>
  <conditionalFormatting sqref="AU729:AU731">
    <cfRule type="cellIs" dxfId="2113" priority="2823" stopIfTrue="1" operator="equal">
      <formula>0</formula>
    </cfRule>
  </conditionalFormatting>
  <conditionalFormatting sqref="AU729:AU731">
    <cfRule type="cellIs" dxfId="2112" priority="2822" stopIfTrue="1" operator="equal">
      <formula>""</formula>
    </cfRule>
  </conditionalFormatting>
  <conditionalFormatting sqref="AY729:AY731">
    <cfRule type="cellIs" dxfId="2111" priority="2821" stopIfTrue="1" operator="equal">
      <formula>0</formula>
    </cfRule>
  </conditionalFormatting>
  <conditionalFormatting sqref="AY729:AY731">
    <cfRule type="cellIs" dxfId="2110" priority="2820" stopIfTrue="1" operator="equal">
      <formula>""</formula>
    </cfRule>
  </conditionalFormatting>
  <conditionalFormatting sqref="BC729:BC731">
    <cfRule type="cellIs" dxfId="2109" priority="2819" stopIfTrue="1" operator="equal">
      <formula>0</formula>
    </cfRule>
  </conditionalFormatting>
  <conditionalFormatting sqref="BC729:BC731">
    <cfRule type="cellIs" dxfId="2108" priority="2818" stopIfTrue="1" operator="equal">
      <formula>""</formula>
    </cfRule>
  </conditionalFormatting>
  <conditionalFormatting sqref="BG729:BG731">
    <cfRule type="cellIs" dxfId="2107" priority="2817" stopIfTrue="1" operator="equal">
      <formula>0</formula>
    </cfRule>
  </conditionalFormatting>
  <conditionalFormatting sqref="BG729:BG731">
    <cfRule type="cellIs" dxfId="2106" priority="2816" stopIfTrue="1" operator="equal">
      <formula>""</formula>
    </cfRule>
  </conditionalFormatting>
  <conditionalFormatting sqref="O732:O733">
    <cfRule type="cellIs" dxfId="2105" priority="2803" stopIfTrue="1" operator="equal">
      <formula>0</formula>
    </cfRule>
  </conditionalFormatting>
  <conditionalFormatting sqref="O732:O733">
    <cfRule type="cellIs" dxfId="2104" priority="2802" stopIfTrue="1" operator="equal">
      <formula>""</formula>
    </cfRule>
  </conditionalFormatting>
  <conditionalFormatting sqref="K732:K733">
    <cfRule type="cellIs" dxfId="2103" priority="2805" stopIfTrue="1" operator="equal">
      <formula>0</formula>
    </cfRule>
  </conditionalFormatting>
  <conditionalFormatting sqref="K732:K733">
    <cfRule type="cellIs" dxfId="2102" priority="2804" stopIfTrue="1" operator="equal">
      <formula>""</formula>
    </cfRule>
  </conditionalFormatting>
  <conditionalFormatting sqref="S732:S733">
    <cfRule type="cellIs" dxfId="2101" priority="2799" stopIfTrue="1" operator="equal">
      <formula>0</formula>
    </cfRule>
  </conditionalFormatting>
  <conditionalFormatting sqref="S732:S733">
    <cfRule type="cellIs" dxfId="2100" priority="2798" stopIfTrue="1" operator="equal">
      <formula>""</formula>
    </cfRule>
  </conditionalFormatting>
  <conditionalFormatting sqref="W732:W733">
    <cfRule type="cellIs" dxfId="2099" priority="2797" stopIfTrue="1" operator="equal">
      <formula>0</formula>
    </cfRule>
  </conditionalFormatting>
  <conditionalFormatting sqref="W732:W733">
    <cfRule type="cellIs" dxfId="2098" priority="2796" stopIfTrue="1" operator="equal">
      <formula>""</formula>
    </cfRule>
  </conditionalFormatting>
  <conditionalFormatting sqref="AA732:AA733">
    <cfRule type="cellIs" dxfId="2097" priority="2795" stopIfTrue="1" operator="equal">
      <formula>0</formula>
    </cfRule>
  </conditionalFormatting>
  <conditionalFormatting sqref="AA732:AA733">
    <cfRule type="cellIs" dxfId="2096" priority="2794" stopIfTrue="1" operator="equal">
      <formula>""</formula>
    </cfRule>
  </conditionalFormatting>
  <conditionalFormatting sqref="AE732:AE733">
    <cfRule type="cellIs" dxfId="2095" priority="2793" stopIfTrue="1" operator="equal">
      <formula>0</formula>
    </cfRule>
  </conditionalFormatting>
  <conditionalFormatting sqref="AE732:AE733">
    <cfRule type="cellIs" dxfId="2094" priority="2792" stopIfTrue="1" operator="equal">
      <formula>""</formula>
    </cfRule>
  </conditionalFormatting>
  <conditionalFormatting sqref="AI732:AI733">
    <cfRule type="cellIs" dxfId="2093" priority="2791" stopIfTrue="1" operator="equal">
      <formula>0</formula>
    </cfRule>
  </conditionalFormatting>
  <conditionalFormatting sqref="AI732:AI733">
    <cfRule type="cellIs" dxfId="2092" priority="2790" stopIfTrue="1" operator="equal">
      <formula>""</formula>
    </cfRule>
  </conditionalFormatting>
  <conditionalFormatting sqref="AM732:AM733">
    <cfRule type="cellIs" dxfId="2091" priority="2789" stopIfTrue="1" operator="equal">
      <formula>0</formula>
    </cfRule>
  </conditionalFormatting>
  <conditionalFormatting sqref="AM732:AM733">
    <cfRule type="cellIs" dxfId="2090" priority="2788" stopIfTrue="1" operator="equal">
      <formula>""</formula>
    </cfRule>
  </conditionalFormatting>
  <conditionalFormatting sqref="AQ732:AQ733">
    <cfRule type="cellIs" dxfId="2089" priority="2787" stopIfTrue="1" operator="equal">
      <formula>0</formula>
    </cfRule>
  </conditionalFormatting>
  <conditionalFormatting sqref="AQ732:AQ733">
    <cfRule type="cellIs" dxfId="2088" priority="2786" stopIfTrue="1" operator="equal">
      <formula>""</formula>
    </cfRule>
  </conditionalFormatting>
  <conditionalFormatting sqref="AU732:AU733">
    <cfRule type="cellIs" dxfId="2087" priority="2785" stopIfTrue="1" operator="equal">
      <formula>0</formula>
    </cfRule>
  </conditionalFormatting>
  <conditionalFormatting sqref="AU732:AU733">
    <cfRule type="cellIs" dxfId="2086" priority="2784" stopIfTrue="1" operator="equal">
      <formula>""</formula>
    </cfRule>
  </conditionalFormatting>
  <conditionalFormatting sqref="AY732:AY733">
    <cfRule type="cellIs" dxfId="2085" priority="2783" stopIfTrue="1" operator="equal">
      <formula>0</formula>
    </cfRule>
  </conditionalFormatting>
  <conditionalFormatting sqref="AY732:AY733">
    <cfRule type="cellIs" dxfId="2084" priority="2782" stopIfTrue="1" operator="equal">
      <formula>""</formula>
    </cfRule>
  </conditionalFormatting>
  <conditionalFormatting sqref="BC732:BC733">
    <cfRule type="cellIs" dxfId="2083" priority="2781" stopIfTrue="1" operator="equal">
      <formula>0</formula>
    </cfRule>
  </conditionalFormatting>
  <conditionalFormatting sqref="BC732:BC733">
    <cfRule type="cellIs" dxfId="2082" priority="2780" stopIfTrue="1" operator="equal">
      <formula>""</formula>
    </cfRule>
  </conditionalFormatting>
  <conditionalFormatting sqref="BG732:BG733">
    <cfRule type="cellIs" dxfId="2081" priority="2779" stopIfTrue="1" operator="equal">
      <formula>0</formula>
    </cfRule>
  </conditionalFormatting>
  <conditionalFormatting sqref="BG732:BG733">
    <cfRule type="cellIs" dxfId="2080" priority="2778" stopIfTrue="1" operator="equal">
      <formula>""</formula>
    </cfRule>
  </conditionalFormatting>
  <conditionalFormatting sqref="S733">
    <cfRule type="cellIs" dxfId="2079" priority="2771" stopIfTrue="1" operator="equal">
      <formula>0</formula>
    </cfRule>
  </conditionalFormatting>
  <conditionalFormatting sqref="S733">
    <cfRule type="cellIs" dxfId="2078" priority="2770" stopIfTrue="1" operator="equal">
      <formula>""</formula>
    </cfRule>
  </conditionalFormatting>
  <conditionalFormatting sqref="O733">
    <cfRule type="cellIs" dxfId="2077" priority="2773" stopIfTrue="1" operator="equal">
      <formula>0</formula>
    </cfRule>
  </conditionalFormatting>
  <conditionalFormatting sqref="O733">
    <cfRule type="cellIs" dxfId="2076" priority="2772" stopIfTrue="1" operator="equal">
      <formula>""</formula>
    </cfRule>
  </conditionalFormatting>
  <conditionalFormatting sqref="O734:O736">
    <cfRule type="cellIs" dxfId="2075" priority="2761" stopIfTrue="1" operator="equal">
      <formula>0</formula>
    </cfRule>
  </conditionalFormatting>
  <conditionalFormatting sqref="O734:O736">
    <cfRule type="cellIs" dxfId="2074" priority="2760" stopIfTrue="1" operator="equal">
      <formula>""</formula>
    </cfRule>
  </conditionalFormatting>
  <conditionalFormatting sqref="K734:K736">
    <cfRule type="cellIs" dxfId="2073" priority="2763" stopIfTrue="1" operator="equal">
      <formula>0</formula>
    </cfRule>
  </conditionalFormatting>
  <conditionalFormatting sqref="K734:K736">
    <cfRule type="cellIs" dxfId="2072" priority="2762" stopIfTrue="1" operator="equal">
      <formula>""</formula>
    </cfRule>
  </conditionalFormatting>
  <conditionalFormatting sqref="S734:S736">
    <cfRule type="cellIs" dxfId="2071" priority="2757" stopIfTrue="1" operator="equal">
      <formula>0</formula>
    </cfRule>
  </conditionalFormatting>
  <conditionalFormatting sqref="S734:S736">
    <cfRule type="cellIs" dxfId="2070" priority="2756" stopIfTrue="1" operator="equal">
      <formula>""</formula>
    </cfRule>
  </conditionalFormatting>
  <conditionalFormatting sqref="W734:W736">
    <cfRule type="cellIs" dxfId="2069" priority="2755" stopIfTrue="1" operator="equal">
      <formula>0</formula>
    </cfRule>
  </conditionalFormatting>
  <conditionalFormatting sqref="W734:W736">
    <cfRule type="cellIs" dxfId="2068" priority="2754" stopIfTrue="1" operator="equal">
      <formula>""</formula>
    </cfRule>
  </conditionalFormatting>
  <conditionalFormatting sqref="AA734:AA736">
    <cfRule type="cellIs" dxfId="2067" priority="2753" stopIfTrue="1" operator="equal">
      <formula>0</formula>
    </cfRule>
  </conditionalFormatting>
  <conditionalFormatting sqref="AA734:AA736">
    <cfRule type="cellIs" dxfId="2066" priority="2752" stopIfTrue="1" operator="equal">
      <formula>""</formula>
    </cfRule>
  </conditionalFormatting>
  <conditionalFormatting sqref="AE734:AE736">
    <cfRule type="cellIs" dxfId="2065" priority="2751" stopIfTrue="1" operator="equal">
      <formula>0</formula>
    </cfRule>
  </conditionalFormatting>
  <conditionalFormatting sqref="AE734:AE736">
    <cfRule type="cellIs" dxfId="2064" priority="2750" stopIfTrue="1" operator="equal">
      <formula>""</formula>
    </cfRule>
  </conditionalFormatting>
  <conditionalFormatting sqref="AI734:AI736">
    <cfRule type="cellIs" dxfId="2063" priority="2749" stopIfTrue="1" operator="equal">
      <formula>0</formula>
    </cfRule>
  </conditionalFormatting>
  <conditionalFormatting sqref="AI734:AI736">
    <cfRule type="cellIs" dxfId="2062" priority="2748" stopIfTrue="1" operator="equal">
      <formula>""</formula>
    </cfRule>
  </conditionalFormatting>
  <conditionalFormatting sqref="AM734:AM736">
    <cfRule type="cellIs" dxfId="2061" priority="2747" stopIfTrue="1" operator="equal">
      <formula>0</formula>
    </cfRule>
  </conditionalFormatting>
  <conditionalFormatting sqref="AM734:AM736">
    <cfRule type="cellIs" dxfId="2060" priority="2746" stopIfTrue="1" operator="equal">
      <formula>""</formula>
    </cfRule>
  </conditionalFormatting>
  <conditionalFormatting sqref="AQ734:AQ736">
    <cfRule type="cellIs" dxfId="2059" priority="2745" stopIfTrue="1" operator="equal">
      <formula>0</formula>
    </cfRule>
  </conditionalFormatting>
  <conditionalFormatting sqref="AQ734:AQ736">
    <cfRule type="cellIs" dxfId="2058" priority="2744" stopIfTrue="1" operator="equal">
      <formula>""</formula>
    </cfRule>
  </conditionalFormatting>
  <conditionalFormatting sqref="AU734:AU736">
    <cfRule type="cellIs" dxfId="2057" priority="2743" stopIfTrue="1" operator="equal">
      <formula>0</formula>
    </cfRule>
  </conditionalFormatting>
  <conditionalFormatting sqref="AU734:AU736">
    <cfRule type="cellIs" dxfId="2056" priority="2742" stopIfTrue="1" operator="equal">
      <formula>""</formula>
    </cfRule>
  </conditionalFormatting>
  <conditionalFormatting sqref="AY734:AY736">
    <cfRule type="cellIs" dxfId="2055" priority="2741" stopIfTrue="1" operator="equal">
      <formula>0</formula>
    </cfRule>
  </conditionalFormatting>
  <conditionalFormatting sqref="AY734:AY736">
    <cfRule type="cellIs" dxfId="2054" priority="2740" stopIfTrue="1" operator="equal">
      <formula>""</formula>
    </cfRule>
  </conditionalFormatting>
  <conditionalFormatting sqref="BC734:BC736">
    <cfRule type="cellIs" dxfId="2053" priority="2739" stopIfTrue="1" operator="equal">
      <formula>0</formula>
    </cfRule>
  </conditionalFormatting>
  <conditionalFormatting sqref="BC734:BC736">
    <cfRule type="cellIs" dxfId="2052" priority="2738" stopIfTrue="1" operator="equal">
      <formula>""</formula>
    </cfRule>
  </conditionalFormatting>
  <conditionalFormatting sqref="BG734:BG736">
    <cfRule type="cellIs" dxfId="2051" priority="2737" stopIfTrue="1" operator="equal">
      <formula>0</formula>
    </cfRule>
  </conditionalFormatting>
  <conditionalFormatting sqref="BG734:BG736">
    <cfRule type="cellIs" dxfId="2050" priority="2736" stopIfTrue="1" operator="equal">
      <formula>""</formula>
    </cfRule>
  </conditionalFormatting>
  <conditionalFormatting sqref="O737:O739">
    <cfRule type="cellIs" dxfId="2049" priority="2723" stopIfTrue="1" operator="equal">
      <formula>0</formula>
    </cfRule>
  </conditionalFormatting>
  <conditionalFormatting sqref="O737:O739">
    <cfRule type="cellIs" dxfId="2048" priority="2722" stopIfTrue="1" operator="equal">
      <formula>""</formula>
    </cfRule>
  </conditionalFormatting>
  <conditionalFormatting sqref="K737:K739">
    <cfRule type="cellIs" dxfId="2047" priority="2725" stopIfTrue="1" operator="equal">
      <formula>0</formula>
    </cfRule>
  </conditionalFormatting>
  <conditionalFormatting sqref="K737:K739">
    <cfRule type="cellIs" dxfId="2046" priority="2724" stopIfTrue="1" operator="equal">
      <formula>""</formula>
    </cfRule>
  </conditionalFormatting>
  <conditionalFormatting sqref="S737:S739">
    <cfRule type="cellIs" dxfId="2045" priority="2719" stopIfTrue="1" operator="equal">
      <formula>0</formula>
    </cfRule>
  </conditionalFormatting>
  <conditionalFormatting sqref="S737:S739">
    <cfRule type="cellIs" dxfId="2044" priority="2718" stopIfTrue="1" operator="equal">
      <formula>""</formula>
    </cfRule>
  </conditionalFormatting>
  <conditionalFormatting sqref="W737:W739">
    <cfRule type="cellIs" dxfId="2043" priority="2717" stopIfTrue="1" operator="equal">
      <formula>0</formula>
    </cfRule>
  </conditionalFormatting>
  <conditionalFormatting sqref="W737:W739">
    <cfRule type="cellIs" dxfId="2042" priority="2716" stopIfTrue="1" operator="equal">
      <formula>""</formula>
    </cfRule>
  </conditionalFormatting>
  <conditionalFormatting sqref="AA737:AA739">
    <cfRule type="cellIs" dxfId="2041" priority="2715" stopIfTrue="1" operator="equal">
      <formula>0</formula>
    </cfRule>
  </conditionalFormatting>
  <conditionalFormatting sqref="AA737:AA739">
    <cfRule type="cellIs" dxfId="2040" priority="2714" stopIfTrue="1" operator="equal">
      <formula>""</formula>
    </cfRule>
  </conditionalFormatting>
  <conditionalFormatting sqref="AE737:AE739">
    <cfRule type="cellIs" dxfId="2039" priority="2713" stopIfTrue="1" operator="equal">
      <formula>0</formula>
    </cfRule>
  </conditionalFormatting>
  <conditionalFormatting sqref="AE737:AE739">
    <cfRule type="cellIs" dxfId="2038" priority="2712" stopIfTrue="1" operator="equal">
      <formula>""</formula>
    </cfRule>
  </conditionalFormatting>
  <conditionalFormatting sqref="AI737:AI739">
    <cfRule type="cellIs" dxfId="2037" priority="2711" stopIfTrue="1" operator="equal">
      <formula>0</formula>
    </cfRule>
  </conditionalFormatting>
  <conditionalFormatting sqref="AI737:AI739">
    <cfRule type="cellIs" dxfId="2036" priority="2710" stopIfTrue="1" operator="equal">
      <formula>""</formula>
    </cfRule>
  </conditionalFormatting>
  <conditionalFormatting sqref="AM737:AM739">
    <cfRule type="cellIs" dxfId="2035" priority="2709" stopIfTrue="1" operator="equal">
      <formula>0</formula>
    </cfRule>
  </conditionalFormatting>
  <conditionalFormatting sqref="AM737:AM739">
    <cfRule type="cellIs" dxfId="2034" priority="2708" stopIfTrue="1" operator="equal">
      <formula>""</formula>
    </cfRule>
  </conditionalFormatting>
  <conditionalFormatting sqref="AQ737:AQ739">
    <cfRule type="cellIs" dxfId="2033" priority="2707" stopIfTrue="1" operator="equal">
      <formula>0</formula>
    </cfRule>
  </conditionalFormatting>
  <conditionalFormatting sqref="AQ737:AQ739">
    <cfRule type="cellIs" dxfId="2032" priority="2706" stopIfTrue="1" operator="equal">
      <formula>""</formula>
    </cfRule>
  </conditionalFormatting>
  <conditionalFormatting sqref="AU737:AU739">
    <cfRule type="cellIs" dxfId="2031" priority="2705" stopIfTrue="1" operator="equal">
      <formula>0</formula>
    </cfRule>
  </conditionalFormatting>
  <conditionalFormatting sqref="AU737:AU739">
    <cfRule type="cellIs" dxfId="2030" priority="2704" stopIfTrue="1" operator="equal">
      <formula>""</formula>
    </cfRule>
  </conditionalFormatting>
  <conditionalFormatting sqref="AY737:AY739">
    <cfRule type="cellIs" dxfId="2029" priority="2703" stopIfTrue="1" operator="equal">
      <formula>0</formula>
    </cfRule>
  </conditionalFormatting>
  <conditionalFormatting sqref="AY737:AY739">
    <cfRule type="cellIs" dxfId="2028" priority="2702" stopIfTrue="1" operator="equal">
      <formula>""</formula>
    </cfRule>
  </conditionalFormatting>
  <conditionalFormatting sqref="BC737:BC739">
    <cfRule type="cellIs" dxfId="2027" priority="2701" stopIfTrue="1" operator="equal">
      <formula>0</formula>
    </cfRule>
  </conditionalFormatting>
  <conditionalFormatting sqref="BC737:BC739">
    <cfRule type="cellIs" dxfId="2026" priority="2700" stopIfTrue="1" operator="equal">
      <formula>""</formula>
    </cfRule>
  </conditionalFormatting>
  <conditionalFormatting sqref="BG737:BG739">
    <cfRule type="cellIs" dxfId="2025" priority="2699" stopIfTrue="1" operator="equal">
      <formula>0</formula>
    </cfRule>
  </conditionalFormatting>
  <conditionalFormatting sqref="BG737:BG739">
    <cfRule type="cellIs" dxfId="2024" priority="2698" stopIfTrue="1" operator="equal">
      <formula>""</formula>
    </cfRule>
  </conditionalFormatting>
  <conditionalFormatting sqref="O740:O741">
    <cfRule type="cellIs" dxfId="2023" priority="2685" stopIfTrue="1" operator="equal">
      <formula>0</formula>
    </cfRule>
  </conditionalFormatting>
  <conditionalFormatting sqref="O740:O741">
    <cfRule type="cellIs" dxfId="2022" priority="2684" stopIfTrue="1" operator="equal">
      <formula>""</formula>
    </cfRule>
  </conditionalFormatting>
  <conditionalFormatting sqref="K740:K741">
    <cfRule type="cellIs" dxfId="2021" priority="2687" stopIfTrue="1" operator="equal">
      <formula>0</formula>
    </cfRule>
  </conditionalFormatting>
  <conditionalFormatting sqref="K740:K741">
    <cfRule type="cellIs" dxfId="2020" priority="2686" stopIfTrue="1" operator="equal">
      <formula>""</formula>
    </cfRule>
  </conditionalFormatting>
  <conditionalFormatting sqref="S740:S741">
    <cfRule type="cellIs" dxfId="2019" priority="2681" stopIfTrue="1" operator="equal">
      <formula>0</formula>
    </cfRule>
  </conditionalFormatting>
  <conditionalFormatting sqref="S740:S741">
    <cfRule type="cellIs" dxfId="2018" priority="2680" stopIfTrue="1" operator="equal">
      <formula>""</formula>
    </cfRule>
  </conditionalFormatting>
  <conditionalFormatting sqref="W740:W741">
    <cfRule type="cellIs" dxfId="2017" priority="2679" stopIfTrue="1" operator="equal">
      <formula>0</formula>
    </cfRule>
  </conditionalFormatting>
  <conditionalFormatting sqref="W740:W741">
    <cfRule type="cellIs" dxfId="2016" priority="2678" stopIfTrue="1" operator="equal">
      <formula>""</formula>
    </cfRule>
  </conditionalFormatting>
  <conditionalFormatting sqref="AA740:AA741">
    <cfRule type="cellIs" dxfId="2015" priority="2677" stopIfTrue="1" operator="equal">
      <formula>0</formula>
    </cfRule>
  </conditionalFormatting>
  <conditionalFormatting sqref="AA740:AA741">
    <cfRule type="cellIs" dxfId="2014" priority="2676" stopIfTrue="1" operator="equal">
      <formula>""</formula>
    </cfRule>
  </conditionalFormatting>
  <conditionalFormatting sqref="AE740:AE741">
    <cfRule type="cellIs" dxfId="2013" priority="2675" stopIfTrue="1" operator="equal">
      <formula>0</formula>
    </cfRule>
  </conditionalFormatting>
  <conditionalFormatting sqref="AE740:AE741">
    <cfRule type="cellIs" dxfId="2012" priority="2674" stopIfTrue="1" operator="equal">
      <formula>""</formula>
    </cfRule>
  </conditionalFormatting>
  <conditionalFormatting sqref="AI740:AI741">
    <cfRule type="cellIs" dxfId="2011" priority="2673" stopIfTrue="1" operator="equal">
      <formula>0</formula>
    </cfRule>
  </conditionalFormatting>
  <conditionalFormatting sqref="AI740:AI741">
    <cfRule type="cellIs" dxfId="2010" priority="2672" stopIfTrue="1" operator="equal">
      <formula>""</formula>
    </cfRule>
  </conditionalFormatting>
  <conditionalFormatting sqref="AM740:AM741">
    <cfRule type="cellIs" dxfId="2009" priority="2671" stopIfTrue="1" operator="equal">
      <formula>0</formula>
    </cfRule>
  </conditionalFormatting>
  <conditionalFormatting sqref="AM740:AM741">
    <cfRule type="cellIs" dxfId="2008" priority="2670" stopIfTrue="1" operator="equal">
      <formula>""</formula>
    </cfRule>
  </conditionalFormatting>
  <conditionalFormatting sqref="AQ740:AQ741">
    <cfRule type="cellIs" dxfId="2007" priority="2669" stopIfTrue="1" operator="equal">
      <formula>0</formula>
    </cfRule>
  </conditionalFormatting>
  <conditionalFormatting sqref="AQ740:AQ741">
    <cfRule type="cellIs" dxfId="2006" priority="2668" stopIfTrue="1" operator="equal">
      <formula>""</formula>
    </cfRule>
  </conditionalFormatting>
  <conditionalFormatting sqref="AU740:AU741">
    <cfRule type="cellIs" dxfId="2005" priority="2667" stopIfTrue="1" operator="equal">
      <formula>0</formula>
    </cfRule>
  </conditionalFormatting>
  <conditionalFormatting sqref="AU740:AU741">
    <cfRule type="cellIs" dxfId="2004" priority="2666" stopIfTrue="1" operator="equal">
      <formula>""</formula>
    </cfRule>
  </conditionalFormatting>
  <conditionalFormatting sqref="AY740:AY741">
    <cfRule type="cellIs" dxfId="2003" priority="2665" stopIfTrue="1" operator="equal">
      <formula>0</formula>
    </cfRule>
  </conditionalFormatting>
  <conditionalFormatting sqref="AY740:AY741">
    <cfRule type="cellIs" dxfId="2002" priority="2664" stopIfTrue="1" operator="equal">
      <formula>""</formula>
    </cfRule>
  </conditionalFormatting>
  <conditionalFormatting sqref="BC740:BC741">
    <cfRule type="cellIs" dxfId="2001" priority="2663" stopIfTrue="1" operator="equal">
      <formula>0</formula>
    </cfRule>
  </conditionalFormatting>
  <conditionalFormatting sqref="BC740:BC741">
    <cfRule type="cellIs" dxfId="2000" priority="2662" stopIfTrue="1" operator="equal">
      <formula>""</formula>
    </cfRule>
  </conditionalFormatting>
  <conditionalFormatting sqref="BG740:BG741">
    <cfRule type="cellIs" dxfId="1999" priority="2661" stopIfTrue="1" operator="equal">
      <formula>0</formula>
    </cfRule>
  </conditionalFormatting>
  <conditionalFormatting sqref="BG740:BG741">
    <cfRule type="cellIs" dxfId="1998" priority="2660" stopIfTrue="1" operator="equal">
      <formula>""</formula>
    </cfRule>
  </conditionalFormatting>
  <conditionalFormatting sqref="O742:O743">
    <cfRule type="cellIs" dxfId="1997" priority="2647" stopIfTrue="1" operator="equal">
      <formula>0</formula>
    </cfRule>
  </conditionalFormatting>
  <conditionalFormatting sqref="O742:O743">
    <cfRule type="cellIs" dxfId="1996" priority="2646" stopIfTrue="1" operator="equal">
      <formula>""</formula>
    </cfRule>
  </conditionalFormatting>
  <conditionalFormatting sqref="K742:K743">
    <cfRule type="cellIs" dxfId="1995" priority="2649" stopIfTrue="1" operator="equal">
      <formula>0</formula>
    </cfRule>
  </conditionalFormatting>
  <conditionalFormatting sqref="K742:K743">
    <cfRule type="cellIs" dxfId="1994" priority="2648" stopIfTrue="1" operator="equal">
      <formula>""</formula>
    </cfRule>
  </conditionalFormatting>
  <conditionalFormatting sqref="S742:S743">
    <cfRule type="cellIs" dxfId="1993" priority="2643" stopIfTrue="1" operator="equal">
      <formula>0</formula>
    </cfRule>
  </conditionalFormatting>
  <conditionalFormatting sqref="S742:S743">
    <cfRule type="cellIs" dxfId="1992" priority="2642" stopIfTrue="1" operator="equal">
      <formula>""</formula>
    </cfRule>
  </conditionalFormatting>
  <conditionalFormatting sqref="W742:W743">
    <cfRule type="cellIs" dxfId="1991" priority="2641" stopIfTrue="1" operator="equal">
      <formula>0</formula>
    </cfRule>
  </conditionalFormatting>
  <conditionalFormatting sqref="W742:W743">
    <cfRule type="cellIs" dxfId="1990" priority="2640" stopIfTrue="1" operator="equal">
      <formula>""</formula>
    </cfRule>
  </conditionalFormatting>
  <conditionalFormatting sqref="AA742:AA744">
    <cfRule type="cellIs" dxfId="1989" priority="2639" stopIfTrue="1" operator="equal">
      <formula>0</formula>
    </cfRule>
  </conditionalFormatting>
  <conditionalFormatting sqref="AA742:AA744">
    <cfRule type="cellIs" dxfId="1988" priority="2638" stopIfTrue="1" operator="equal">
      <formula>""</formula>
    </cfRule>
  </conditionalFormatting>
  <conditionalFormatting sqref="AE742:AE744">
    <cfRule type="cellIs" dxfId="1987" priority="2637" stopIfTrue="1" operator="equal">
      <formula>0</formula>
    </cfRule>
  </conditionalFormatting>
  <conditionalFormatting sqref="AE742:AE744">
    <cfRule type="cellIs" dxfId="1986" priority="2636" stopIfTrue="1" operator="equal">
      <formula>""</formula>
    </cfRule>
  </conditionalFormatting>
  <conditionalFormatting sqref="AI742:AI744">
    <cfRule type="cellIs" dxfId="1985" priority="2635" stopIfTrue="1" operator="equal">
      <formula>0</formula>
    </cfRule>
  </conditionalFormatting>
  <conditionalFormatting sqref="AI742:AI744">
    <cfRule type="cellIs" dxfId="1984" priority="2634" stopIfTrue="1" operator="equal">
      <formula>""</formula>
    </cfRule>
  </conditionalFormatting>
  <conditionalFormatting sqref="AM742:AM744">
    <cfRule type="cellIs" dxfId="1983" priority="2633" stopIfTrue="1" operator="equal">
      <formula>0</formula>
    </cfRule>
  </conditionalFormatting>
  <conditionalFormatting sqref="AM742:AM744">
    <cfRule type="cellIs" dxfId="1982" priority="2632" stopIfTrue="1" operator="equal">
      <formula>""</formula>
    </cfRule>
  </conditionalFormatting>
  <conditionalFormatting sqref="AQ742:AQ744">
    <cfRule type="cellIs" dxfId="1981" priority="2631" stopIfTrue="1" operator="equal">
      <formula>0</formula>
    </cfRule>
  </conditionalFormatting>
  <conditionalFormatting sqref="AQ742:AQ744">
    <cfRule type="cellIs" dxfId="1980" priority="2630" stopIfTrue="1" operator="equal">
      <formula>""</formula>
    </cfRule>
  </conditionalFormatting>
  <conditionalFormatting sqref="AU742:AU744">
    <cfRule type="cellIs" dxfId="1979" priority="2629" stopIfTrue="1" operator="equal">
      <formula>0</formula>
    </cfRule>
  </conditionalFormatting>
  <conditionalFormatting sqref="AU742:AU744">
    <cfRule type="cellIs" dxfId="1978" priority="2628" stopIfTrue="1" operator="equal">
      <formula>""</formula>
    </cfRule>
  </conditionalFormatting>
  <conditionalFormatting sqref="AY742:AY744">
    <cfRule type="cellIs" dxfId="1977" priority="2627" stopIfTrue="1" operator="equal">
      <formula>0</formula>
    </cfRule>
  </conditionalFormatting>
  <conditionalFormatting sqref="AY742:AY744">
    <cfRule type="cellIs" dxfId="1976" priority="2626" stopIfTrue="1" operator="equal">
      <formula>""</formula>
    </cfRule>
  </conditionalFormatting>
  <conditionalFormatting sqref="BC742:BC744">
    <cfRule type="cellIs" dxfId="1975" priority="2625" stopIfTrue="1" operator="equal">
      <formula>0</formula>
    </cfRule>
  </conditionalFormatting>
  <conditionalFormatting sqref="BC742:BC744">
    <cfRule type="cellIs" dxfId="1974" priority="2624" stopIfTrue="1" operator="equal">
      <formula>""</formula>
    </cfRule>
  </conditionalFormatting>
  <conditionalFormatting sqref="BG742:BG744">
    <cfRule type="cellIs" dxfId="1973" priority="2623" stopIfTrue="1" operator="equal">
      <formula>0</formula>
    </cfRule>
  </conditionalFormatting>
  <conditionalFormatting sqref="BG742:BG744">
    <cfRule type="cellIs" dxfId="1972" priority="2622" stopIfTrue="1" operator="equal">
      <formula>""</formula>
    </cfRule>
  </conditionalFormatting>
  <conditionalFormatting sqref="O745">
    <cfRule type="cellIs" dxfId="1971" priority="2609" stopIfTrue="1" operator="equal">
      <formula>0</formula>
    </cfRule>
  </conditionalFormatting>
  <conditionalFormatting sqref="O745">
    <cfRule type="cellIs" dxfId="1970" priority="2608" stopIfTrue="1" operator="equal">
      <formula>""</formula>
    </cfRule>
  </conditionalFormatting>
  <conditionalFormatting sqref="K745">
    <cfRule type="cellIs" dxfId="1969" priority="2611" stopIfTrue="1" operator="equal">
      <formula>0</formula>
    </cfRule>
  </conditionalFormatting>
  <conditionalFormatting sqref="K745">
    <cfRule type="cellIs" dxfId="1968" priority="2610" stopIfTrue="1" operator="equal">
      <formula>""</formula>
    </cfRule>
  </conditionalFormatting>
  <conditionalFormatting sqref="S745">
    <cfRule type="cellIs" dxfId="1967" priority="2605" stopIfTrue="1" operator="equal">
      <formula>0</formula>
    </cfRule>
  </conditionalFormatting>
  <conditionalFormatting sqref="S745">
    <cfRule type="cellIs" dxfId="1966" priority="2604" stopIfTrue="1" operator="equal">
      <formula>""</formula>
    </cfRule>
  </conditionalFormatting>
  <conditionalFormatting sqref="W745">
    <cfRule type="cellIs" dxfId="1965" priority="2603" stopIfTrue="1" operator="equal">
      <formula>0</formula>
    </cfRule>
  </conditionalFormatting>
  <conditionalFormatting sqref="W745">
    <cfRule type="cellIs" dxfId="1964" priority="2602" stopIfTrue="1" operator="equal">
      <formula>""</formula>
    </cfRule>
  </conditionalFormatting>
  <conditionalFormatting sqref="AA745">
    <cfRule type="cellIs" dxfId="1963" priority="2601" stopIfTrue="1" operator="equal">
      <formula>0</formula>
    </cfRule>
  </conditionalFormatting>
  <conditionalFormatting sqref="AA745">
    <cfRule type="cellIs" dxfId="1962" priority="2600" stopIfTrue="1" operator="equal">
      <formula>""</formula>
    </cfRule>
  </conditionalFormatting>
  <conditionalFormatting sqref="AE745">
    <cfRule type="cellIs" dxfId="1961" priority="2599" stopIfTrue="1" operator="equal">
      <formula>0</formula>
    </cfRule>
  </conditionalFormatting>
  <conditionalFormatting sqref="AE745">
    <cfRule type="cellIs" dxfId="1960" priority="2598" stopIfTrue="1" operator="equal">
      <formula>""</formula>
    </cfRule>
  </conditionalFormatting>
  <conditionalFormatting sqref="AI745">
    <cfRule type="cellIs" dxfId="1959" priority="2597" stopIfTrue="1" operator="equal">
      <formula>0</formula>
    </cfRule>
  </conditionalFormatting>
  <conditionalFormatting sqref="AI745">
    <cfRule type="cellIs" dxfId="1958" priority="2596" stopIfTrue="1" operator="equal">
      <formula>""</formula>
    </cfRule>
  </conditionalFormatting>
  <conditionalFormatting sqref="AM745">
    <cfRule type="cellIs" dxfId="1957" priority="2595" stopIfTrue="1" operator="equal">
      <formula>0</formula>
    </cfRule>
  </conditionalFormatting>
  <conditionalFormatting sqref="AM745">
    <cfRule type="cellIs" dxfId="1956" priority="2594" stopIfTrue="1" operator="equal">
      <formula>""</formula>
    </cfRule>
  </conditionalFormatting>
  <conditionalFormatting sqref="AQ745">
    <cfRule type="cellIs" dxfId="1955" priority="2593" stopIfTrue="1" operator="equal">
      <formula>0</formula>
    </cfRule>
  </conditionalFormatting>
  <conditionalFormatting sqref="AQ745">
    <cfRule type="cellIs" dxfId="1954" priority="2592" stopIfTrue="1" operator="equal">
      <formula>""</formula>
    </cfRule>
  </conditionalFormatting>
  <conditionalFormatting sqref="AU745">
    <cfRule type="cellIs" dxfId="1953" priority="2591" stopIfTrue="1" operator="equal">
      <formula>0</formula>
    </cfRule>
  </conditionalFormatting>
  <conditionalFormatting sqref="AU745">
    <cfRule type="cellIs" dxfId="1952" priority="2590" stopIfTrue="1" operator="equal">
      <formula>""</formula>
    </cfRule>
  </conditionalFormatting>
  <conditionalFormatting sqref="AY745">
    <cfRule type="cellIs" dxfId="1951" priority="2589" stopIfTrue="1" operator="equal">
      <formula>0</formula>
    </cfRule>
  </conditionalFormatting>
  <conditionalFormatting sqref="AY745">
    <cfRule type="cellIs" dxfId="1950" priority="2588" stopIfTrue="1" operator="equal">
      <formula>""</formula>
    </cfRule>
  </conditionalFormatting>
  <conditionalFormatting sqref="BC745">
    <cfRule type="cellIs" dxfId="1949" priority="2587" stopIfTrue="1" operator="equal">
      <formula>0</formula>
    </cfRule>
  </conditionalFormatting>
  <conditionalFormatting sqref="BC745">
    <cfRule type="cellIs" dxfId="1948" priority="2586" stopIfTrue="1" operator="equal">
      <formula>""</formula>
    </cfRule>
  </conditionalFormatting>
  <conditionalFormatting sqref="BG745">
    <cfRule type="cellIs" dxfId="1947" priority="2585" stopIfTrue="1" operator="equal">
      <formula>0</formula>
    </cfRule>
  </conditionalFormatting>
  <conditionalFormatting sqref="BG745">
    <cfRule type="cellIs" dxfId="1946" priority="2584" stopIfTrue="1" operator="equal">
      <formula>""</formula>
    </cfRule>
  </conditionalFormatting>
  <conditionalFormatting sqref="O746:O747">
    <cfRule type="cellIs" dxfId="1945" priority="2571" stopIfTrue="1" operator="equal">
      <formula>0</formula>
    </cfRule>
  </conditionalFormatting>
  <conditionalFormatting sqref="O746:O747">
    <cfRule type="cellIs" dxfId="1944" priority="2570" stopIfTrue="1" operator="equal">
      <formula>""</formula>
    </cfRule>
  </conditionalFormatting>
  <conditionalFormatting sqref="K746:K747">
    <cfRule type="cellIs" dxfId="1943" priority="2573" stopIfTrue="1" operator="equal">
      <formula>0</formula>
    </cfRule>
  </conditionalFormatting>
  <conditionalFormatting sqref="K746:K747">
    <cfRule type="cellIs" dxfId="1942" priority="2572" stopIfTrue="1" operator="equal">
      <formula>""</formula>
    </cfRule>
  </conditionalFormatting>
  <conditionalFormatting sqref="S746:S747">
    <cfRule type="cellIs" dxfId="1941" priority="2567" stopIfTrue="1" operator="equal">
      <formula>0</formula>
    </cfRule>
  </conditionalFormatting>
  <conditionalFormatting sqref="S746:S747">
    <cfRule type="cellIs" dxfId="1940" priority="2566" stopIfTrue="1" operator="equal">
      <formula>""</formula>
    </cfRule>
  </conditionalFormatting>
  <conditionalFormatting sqref="W746:W747">
    <cfRule type="cellIs" dxfId="1939" priority="2565" stopIfTrue="1" operator="equal">
      <formula>0</formula>
    </cfRule>
  </conditionalFormatting>
  <conditionalFormatting sqref="W746:W747">
    <cfRule type="cellIs" dxfId="1938" priority="2564" stopIfTrue="1" operator="equal">
      <formula>""</formula>
    </cfRule>
  </conditionalFormatting>
  <conditionalFormatting sqref="AA746:AA747">
    <cfRule type="cellIs" dxfId="1937" priority="2563" stopIfTrue="1" operator="equal">
      <formula>0</formula>
    </cfRule>
  </conditionalFormatting>
  <conditionalFormatting sqref="AA746:AA747">
    <cfRule type="cellIs" dxfId="1936" priority="2562" stopIfTrue="1" operator="equal">
      <formula>""</formula>
    </cfRule>
  </conditionalFormatting>
  <conditionalFormatting sqref="AE746:AE747">
    <cfRule type="cellIs" dxfId="1935" priority="2561" stopIfTrue="1" operator="equal">
      <formula>0</formula>
    </cfRule>
  </conditionalFormatting>
  <conditionalFormatting sqref="AE746:AE747">
    <cfRule type="cellIs" dxfId="1934" priority="2560" stopIfTrue="1" operator="equal">
      <formula>""</formula>
    </cfRule>
  </conditionalFormatting>
  <conditionalFormatting sqref="AI746:AI747">
    <cfRule type="cellIs" dxfId="1933" priority="2559" stopIfTrue="1" operator="equal">
      <formula>0</formula>
    </cfRule>
  </conditionalFormatting>
  <conditionalFormatting sqref="AI746:AI747">
    <cfRule type="cellIs" dxfId="1932" priority="2558" stopIfTrue="1" operator="equal">
      <formula>""</formula>
    </cfRule>
  </conditionalFormatting>
  <conditionalFormatting sqref="AM746:AM747">
    <cfRule type="cellIs" dxfId="1931" priority="2557" stopIfTrue="1" operator="equal">
      <formula>0</formula>
    </cfRule>
  </conditionalFormatting>
  <conditionalFormatting sqref="AM746:AM747">
    <cfRule type="cellIs" dxfId="1930" priority="2556" stopIfTrue="1" operator="equal">
      <formula>""</formula>
    </cfRule>
  </conditionalFormatting>
  <conditionalFormatting sqref="AQ746:AQ747">
    <cfRule type="cellIs" dxfId="1929" priority="2555" stopIfTrue="1" operator="equal">
      <formula>0</formula>
    </cfRule>
  </conditionalFormatting>
  <conditionalFormatting sqref="AQ746:AQ747">
    <cfRule type="cellIs" dxfId="1928" priority="2554" stopIfTrue="1" operator="equal">
      <formula>""</formula>
    </cfRule>
  </conditionalFormatting>
  <conditionalFormatting sqref="AU746:AU747">
    <cfRule type="cellIs" dxfId="1927" priority="2553" stopIfTrue="1" operator="equal">
      <formula>0</formula>
    </cfRule>
  </conditionalFormatting>
  <conditionalFormatting sqref="AU746:AU747">
    <cfRule type="cellIs" dxfId="1926" priority="2552" stopIfTrue="1" operator="equal">
      <formula>""</formula>
    </cfRule>
  </conditionalFormatting>
  <conditionalFormatting sqref="AY746:AY747">
    <cfRule type="cellIs" dxfId="1925" priority="2551" stopIfTrue="1" operator="equal">
      <formula>0</formula>
    </cfRule>
  </conditionalFormatting>
  <conditionalFormatting sqref="AY746:AY747">
    <cfRule type="cellIs" dxfId="1924" priority="2550" stopIfTrue="1" operator="equal">
      <formula>""</formula>
    </cfRule>
  </conditionalFormatting>
  <conditionalFormatting sqref="BC746:BC747">
    <cfRule type="cellIs" dxfId="1923" priority="2549" stopIfTrue="1" operator="equal">
      <formula>0</formula>
    </cfRule>
  </conditionalFormatting>
  <conditionalFormatting sqref="BC746:BC747">
    <cfRule type="cellIs" dxfId="1922" priority="2548" stopIfTrue="1" operator="equal">
      <formula>""</formula>
    </cfRule>
  </conditionalFormatting>
  <conditionalFormatting sqref="BG746:BG747">
    <cfRule type="cellIs" dxfId="1921" priority="2547" stopIfTrue="1" operator="equal">
      <formula>0</formula>
    </cfRule>
  </conditionalFormatting>
  <conditionalFormatting sqref="BG746:BG747">
    <cfRule type="cellIs" dxfId="1920" priority="2546" stopIfTrue="1" operator="equal">
      <formula>""</formula>
    </cfRule>
  </conditionalFormatting>
  <conditionalFormatting sqref="O748:O752">
    <cfRule type="cellIs" dxfId="1919" priority="2533" stopIfTrue="1" operator="equal">
      <formula>0</formula>
    </cfRule>
  </conditionalFormatting>
  <conditionalFormatting sqref="O748:O752">
    <cfRule type="cellIs" dxfId="1918" priority="2532" stopIfTrue="1" operator="equal">
      <formula>""</formula>
    </cfRule>
  </conditionalFormatting>
  <conditionalFormatting sqref="K748:K752">
    <cfRule type="cellIs" dxfId="1917" priority="2535" stopIfTrue="1" operator="equal">
      <formula>0</formula>
    </cfRule>
  </conditionalFormatting>
  <conditionalFormatting sqref="K748:K752">
    <cfRule type="cellIs" dxfId="1916" priority="2534" stopIfTrue="1" operator="equal">
      <formula>""</formula>
    </cfRule>
  </conditionalFormatting>
  <conditionalFormatting sqref="S748:S752">
    <cfRule type="cellIs" dxfId="1915" priority="2529" stopIfTrue="1" operator="equal">
      <formula>0</formula>
    </cfRule>
  </conditionalFormatting>
  <conditionalFormatting sqref="S748:S752">
    <cfRule type="cellIs" dxfId="1914" priority="2528" stopIfTrue="1" operator="equal">
      <formula>""</formula>
    </cfRule>
  </conditionalFormatting>
  <conditionalFormatting sqref="W748:W752">
    <cfRule type="cellIs" dxfId="1913" priority="2527" stopIfTrue="1" operator="equal">
      <formula>0</formula>
    </cfRule>
  </conditionalFormatting>
  <conditionalFormatting sqref="W748:W752">
    <cfRule type="cellIs" dxfId="1912" priority="2526" stopIfTrue="1" operator="equal">
      <formula>""</formula>
    </cfRule>
  </conditionalFormatting>
  <conditionalFormatting sqref="AA748:AA752">
    <cfRule type="cellIs" dxfId="1911" priority="2525" stopIfTrue="1" operator="equal">
      <formula>0</formula>
    </cfRule>
  </conditionalFormatting>
  <conditionalFormatting sqref="AA748:AA752">
    <cfRule type="cellIs" dxfId="1910" priority="2524" stopIfTrue="1" operator="equal">
      <formula>""</formula>
    </cfRule>
  </conditionalFormatting>
  <conditionalFormatting sqref="AE748:AE752">
    <cfRule type="cellIs" dxfId="1909" priority="2523" stopIfTrue="1" operator="equal">
      <formula>0</formula>
    </cfRule>
  </conditionalFormatting>
  <conditionalFormatting sqref="AE748:AE752">
    <cfRule type="cellIs" dxfId="1908" priority="2522" stopIfTrue="1" operator="equal">
      <formula>""</formula>
    </cfRule>
  </conditionalFormatting>
  <conditionalFormatting sqref="AI748:AI752">
    <cfRule type="cellIs" dxfId="1907" priority="2521" stopIfTrue="1" operator="equal">
      <formula>0</formula>
    </cfRule>
  </conditionalFormatting>
  <conditionalFormatting sqref="AI748:AI752">
    <cfRule type="cellIs" dxfId="1906" priority="2520" stopIfTrue="1" operator="equal">
      <formula>""</formula>
    </cfRule>
  </conditionalFormatting>
  <conditionalFormatting sqref="AM748:AM752">
    <cfRule type="cellIs" dxfId="1905" priority="2519" stopIfTrue="1" operator="equal">
      <formula>0</formula>
    </cfRule>
  </conditionalFormatting>
  <conditionalFormatting sqref="AM748:AM752">
    <cfRule type="cellIs" dxfId="1904" priority="2518" stopIfTrue="1" operator="equal">
      <formula>""</formula>
    </cfRule>
  </conditionalFormatting>
  <conditionalFormatting sqref="AQ748:AQ752">
    <cfRule type="cellIs" dxfId="1903" priority="2517" stopIfTrue="1" operator="equal">
      <formula>0</formula>
    </cfRule>
  </conditionalFormatting>
  <conditionalFormatting sqref="AQ748:AQ752">
    <cfRule type="cellIs" dxfId="1902" priority="2516" stopIfTrue="1" operator="equal">
      <formula>""</formula>
    </cfRule>
  </conditionalFormatting>
  <conditionalFormatting sqref="AU748:AU752">
    <cfRule type="cellIs" dxfId="1901" priority="2515" stopIfTrue="1" operator="equal">
      <formula>0</formula>
    </cfRule>
  </conditionalFormatting>
  <conditionalFormatting sqref="AU748:AU752">
    <cfRule type="cellIs" dxfId="1900" priority="2514" stopIfTrue="1" operator="equal">
      <formula>""</formula>
    </cfRule>
  </conditionalFormatting>
  <conditionalFormatting sqref="AY748:AY752">
    <cfRule type="cellIs" dxfId="1899" priority="2513" stopIfTrue="1" operator="equal">
      <formula>0</formula>
    </cfRule>
  </conditionalFormatting>
  <conditionalFormatting sqref="AY748:AY752">
    <cfRule type="cellIs" dxfId="1898" priority="2512" stopIfTrue="1" operator="equal">
      <formula>""</formula>
    </cfRule>
  </conditionalFormatting>
  <conditionalFormatting sqref="BC748:BC752">
    <cfRule type="cellIs" dxfId="1897" priority="2511" stopIfTrue="1" operator="equal">
      <formula>0</formula>
    </cfRule>
  </conditionalFormatting>
  <conditionalFormatting sqref="BC748:BC752">
    <cfRule type="cellIs" dxfId="1896" priority="2510" stopIfTrue="1" operator="equal">
      <formula>""</formula>
    </cfRule>
  </conditionalFormatting>
  <conditionalFormatting sqref="BG748:BG752">
    <cfRule type="cellIs" dxfId="1895" priority="2509" stopIfTrue="1" operator="equal">
      <formula>0</formula>
    </cfRule>
  </conditionalFormatting>
  <conditionalFormatting sqref="BG748:BG752">
    <cfRule type="cellIs" dxfId="1894" priority="2508" stopIfTrue="1" operator="equal">
      <formula>""</formula>
    </cfRule>
  </conditionalFormatting>
  <conditionalFormatting sqref="O753:O756">
    <cfRule type="cellIs" dxfId="1893" priority="2495" stopIfTrue="1" operator="equal">
      <formula>0</formula>
    </cfRule>
  </conditionalFormatting>
  <conditionalFormatting sqref="O753:O756">
    <cfRule type="cellIs" dxfId="1892" priority="2494" stopIfTrue="1" operator="equal">
      <formula>""</formula>
    </cfRule>
  </conditionalFormatting>
  <conditionalFormatting sqref="K753:K756">
    <cfRule type="cellIs" dxfId="1891" priority="2497" stopIfTrue="1" operator="equal">
      <formula>0</formula>
    </cfRule>
  </conditionalFormatting>
  <conditionalFormatting sqref="K753:K756">
    <cfRule type="cellIs" dxfId="1890" priority="2496" stopIfTrue="1" operator="equal">
      <formula>""</formula>
    </cfRule>
  </conditionalFormatting>
  <conditionalFormatting sqref="S753:S756">
    <cfRule type="cellIs" dxfId="1889" priority="2491" stopIfTrue="1" operator="equal">
      <formula>0</formula>
    </cfRule>
  </conditionalFormatting>
  <conditionalFormatting sqref="S753:S756">
    <cfRule type="cellIs" dxfId="1888" priority="2490" stopIfTrue="1" operator="equal">
      <formula>""</formula>
    </cfRule>
  </conditionalFormatting>
  <conditionalFormatting sqref="W753:W756">
    <cfRule type="cellIs" dxfId="1887" priority="2489" stopIfTrue="1" operator="equal">
      <formula>0</formula>
    </cfRule>
  </conditionalFormatting>
  <conditionalFormatting sqref="W753:W756">
    <cfRule type="cellIs" dxfId="1886" priority="2488" stopIfTrue="1" operator="equal">
      <formula>""</formula>
    </cfRule>
  </conditionalFormatting>
  <conditionalFormatting sqref="AA753:AA756">
    <cfRule type="cellIs" dxfId="1885" priority="2487" stopIfTrue="1" operator="equal">
      <formula>0</formula>
    </cfRule>
  </conditionalFormatting>
  <conditionalFormatting sqref="AA753:AA756">
    <cfRule type="cellIs" dxfId="1884" priority="2486" stopIfTrue="1" operator="equal">
      <formula>""</formula>
    </cfRule>
  </conditionalFormatting>
  <conditionalFormatting sqref="AE753:AE756">
    <cfRule type="cellIs" dxfId="1883" priority="2485" stopIfTrue="1" operator="equal">
      <formula>0</formula>
    </cfRule>
  </conditionalFormatting>
  <conditionalFormatting sqref="AE753:AE756">
    <cfRule type="cellIs" dxfId="1882" priority="2484" stopIfTrue="1" operator="equal">
      <formula>""</formula>
    </cfRule>
  </conditionalFormatting>
  <conditionalFormatting sqref="AI753:AI756">
    <cfRule type="cellIs" dxfId="1881" priority="2483" stopIfTrue="1" operator="equal">
      <formula>0</formula>
    </cfRule>
  </conditionalFormatting>
  <conditionalFormatting sqref="AI753:AI756">
    <cfRule type="cellIs" dxfId="1880" priority="2482" stopIfTrue="1" operator="equal">
      <formula>""</formula>
    </cfRule>
  </conditionalFormatting>
  <conditionalFormatting sqref="AM753:AM756">
    <cfRule type="cellIs" dxfId="1879" priority="2481" stopIfTrue="1" operator="equal">
      <formula>0</formula>
    </cfRule>
  </conditionalFormatting>
  <conditionalFormatting sqref="AM753:AM756">
    <cfRule type="cellIs" dxfId="1878" priority="2480" stopIfTrue="1" operator="equal">
      <formula>""</formula>
    </cfRule>
  </conditionalFormatting>
  <conditionalFormatting sqref="AQ753:AQ756">
    <cfRule type="cellIs" dxfId="1877" priority="2479" stopIfTrue="1" operator="equal">
      <formula>0</formula>
    </cfRule>
  </conditionalFormatting>
  <conditionalFormatting sqref="AQ753:AQ756">
    <cfRule type="cellIs" dxfId="1876" priority="2478" stopIfTrue="1" operator="equal">
      <formula>""</formula>
    </cfRule>
  </conditionalFormatting>
  <conditionalFormatting sqref="AU753:AU756">
    <cfRule type="cellIs" dxfId="1875" priority="2477" stopIfTrue="1" operator="equal">
      <formula>0</formula>
    </cfRule>
  </conditionalFormatting>
  <conditionalFormatting sqref="AU753:AU756">
    <cfRule type="cellIs" dxfId="1874" priority="2476" stopIfTrue="1" operator="equal">
      <formula>""</formula>
    </cfRule>
  </conditionalFormatting>
  <conditionalFormatting sqref="AY753:AY756">
    <cfRule type="cellIs" dxfId="1873" priority="2475" stopIfTrue="1" operator="equal">
      <formula>0</formula>
    </cfRule>
  </conditionalFormatting>
  <conditionalFormatting sqref="AY753:AY756">
    <cfRule type="cellIs" dxfId="1872" priority="2474" stopIfTrue="1" operator="equal">
      <formula>""</formula>
    </cfRule>
  </conditionalFormatting>
  <conditionalFormatting sqref="BC753:BC756">
    <cfRule type="cellIs" dxfId="1871" priority="2473" stopIfTrue="1" operator="equal">
      <formula>0</formula>
    </cfRule>
  </conditionalFormatting>
  <conditionalFormatting sqref="BC753:BC756">
    <cfRule type="cellIs" dxfId="1870" priority="2472" stopIfTrue="1" operator="equal">
      <formula>""</formula>
    </cfRule>
  </conditionalFormatting>
  <conditionalFormatting sqref="BG753:BG756">
    <cfRule type="cellIs" dxfId="1869" priority="2471" stopIfTrue="1" operator="equal">
      <formula>0</formula>
    </cfRule>
  </conditionalFormatting>
  <conditionalFormatting sqref="BG753:BG756">
    <cfRule type="cellIs" dxfId="1868" priority="2470" stopIfTrue="1" operator="equal">
      <formula>""</formula>
    </cfRule>
  </conditionalFormatting>
  <conditionalFormatting sqref="O757:O759">
    <cfRule type="cellIs" dxfId="1867" priority="2457" stopIfTrue="1" operator="equal">
      <formula>0</formula>
    </cfRule>
  </conditionalFormatting>
  <conditionalFormatting sqref="O757:O759">
    <cfRule type="cellIs" dxfId="1866" priority="2456" stopIfTrue="1" operator="equal">
      <formula>""</formula>
    </cfRule>
  </conditionalFormatting>
  <conditionalFormatting sqref="K757:K759">
    <cfRule type="cellIs" dxfId="1865" priority="2459" stopIfTrue="1" operator="equal">
      <formula>0</formula>
    </cfRule>
  </conditionalFormatting>
  <conditionalFormatting sqref="K757:K759">
    <cfRule type="cellIs" dxfId="1864" priority="2458" stopIfTrue="1" operator="equal">
      <formula>""</formula>
    </cfRule>
  </conditionalFormatting>
  <conditionalFormatting sqref="S757:S759">
    <cfRule type="cellIs" dxfId="1863" priority="2453" stopIfTrue="1" operator="equal">
      <formula>0</formula>
    </cfRule>
  </conditionalFormatting>
  <conditionalFormatting sqref="S757:S759">
    <cfRule type="cellIs" dxfId="1862" priority="2452" stopIfTrue="1" operator="equal">
      <formula>""</formula>
    </cfRule>
  </conditionalFormatting>
  <conditionalFormatting sqref="W757:W759">
    <cfRule type="cellIs" dxfId="1861" priority="2451" stopIfTrue="1" operator="equal">
      <formula>0</formula>
    </cfRule>
  </conditionalFormatting>
  <conditionalFormatting sqref="W757:W759">
    <cfRule type="cellIs" dxfId="1860" priority="2450" stopIfTrue="1" operator="equal">
      <formula>""</formula>
    </cfRule>
  </conditionalFormatting>
  <conditionalFormatting sqref="AA757:AA759">
    <cfRule type="cellIs" dxfId="1859" priority="2449" stopIfTrue="1" operator="equal">
      <formula>0</formula>
    </cfRule>
  </conditionalFormatting>
  <conditionalFormatting sqref="AA757:AA759">
    <cfRule type="cellIs" dxfId="1858" priority="2448" stopIfTrue="1" operator="equal">
      <formula>""</formula>
    </cfRule>
  </conditionalFormatting>
  <conditionalFormatting sqref="AE757:AE759">
    <cfRule type="cellIs" dxfId="1857" priority="2447" stopIfTrue="1" operator="equal">
      <formula>0</formula>
    </cfRule>
  </conditionalFormatting>
  <conditionalFormatting sqref="AE757:AE759">
    <cfRule type="cellIs" dxfId="1856" priority="2446" stopIfTrue="1" operator="equal">
      <formula>""</formula>
    </cfRule>
  </conditionalFormatting>
  <conditionalFormatting sqref="AI757:AI759">
    <cfRule type="cellIs" dxfId="1855" priority="2445" stopIfTrue="1" operator="equal">
      <formula>0</formula>
    </cfRule>
  </conditionalFormatting>
  <conditionalFormatting sqref="AI757:AI759">
    <cfRule type="cellIs" dxfId="1854" priority="2444" stopIfTrue="1" operator="equal">
      <formula>""</formula>
    </cfRule>
  </conditionalFormatting>
  <conditionalFormatting sqref="AM757:AM759">
    <cfRule type="cellIs" dxfId="1853" priority="2443" stopIfTrue="1" operator="equal">
      <formula>0</formula>
    </cfRule>
  </conditionalFormatting>
  <conditionalFormatting sqref="AM757:AM759">
    <cfRule type="cellIs" dxfId="1852" priority="2442" stopIfTrue="1" operator="equal">
      <formula>""</formula>
    </cfRule>
  </conditionalFormatting>
  <conditionalFormatting sqref="AQ757:AQ759">
    <cfRule type="cellIs" dxfId="1851" priority="2441" stopIfTrue="1" operator="equal">
      <formula>0</formula>
    </cfRule>
  </conditionalFormatting>
  <conditionalFormatting sqref="AQ757:AQ759">
    <cfRule type="cellIs" dxfId="1850" priority="2440" stopIfTrue="1" operator="equal">
      <formula>""</formula>
    </cfRule>
  </conditionalFormatting>
  <conditionalFormatting sqref="AU757:AU759">
    <cfRule type="cellIs" dxfId="1849" priority="2439" stopIfTrue="1" operator="equal">
      <formula>0</formula>
    </cfRule>
  </conditionalFormatting>
  <conditionalFormatting sqref="AU757:AU759">
    <cfRule type="cellIs" dxfId="1848" priority="2438" stopIfTrue="1" operator="equal">
      <formula>""</formula>
    </cfRule>
  </conditionalFormatting>
  <conditionalFormatting sqref="AY757:AY759">
    <cfRule type="cellIs" dxfId="1847" priority="2437" stopIfTrue="1" operator="equal">
      <formula>0</formula>
    </cfRule>
  </conditionalFormatting>
  <conditionalFormatting sqref="AY757:AY759">
    <cfRule type="cellIs" dxfId="1846" priority="2436" stopIfTrue="1" operator="equal">
      <formula>""</formula>
    </cfRule>
  </conditionalFormatting>
  <conditionalFormatting sqref="BC757:BC759">
    <cfRule type="cellIs" dxfId="1845" priority="2435" stopIfTrue="1" operator="equal">
      <formula>0</formula>
    </cfRule>
  </conditionalFormatting>
  <conditionalFormatting sqref="BC757:BC759">
    <cfRule type="cellIs" dxfId="1844" priority="2434" stopIfTrue="1" operator="equal">
      <formula>""</formula>
    </cfRule>
  </conditionalFormatting>
  <conditionalFormatting sqref="BG757:BG759">
    <cfRule type="cellIs" dxfId="1843" priority="2433" stopIfTrue="1" operator="equal">
      <formula>0</formula>
    </cfRule>
  </conditionalFormatting>
  <conditionalFormatting sqref="BG757:BG759">
    <cfRule type="cellIs" dxfId="1842" priority="2432" stopIfTrue="1" operator="equal">
      <formula>""</formula>
    </cfRule>
  </conditionalFormatting>
  <conditionalFormatting sqref="O744">
    <cfRule type="cellIs" dxfId="1841" priority="2409" stopIfTrue="1" operator="equal">
      <formula>0</formula>
    </cfRule>
  </conditionalFormatting>
  <conditionalFormatting sqref="O744">
    <cfRule type="cellIs" dxfId="1840" priority="2408" stopIfTrue="1" operator="equal">
      <formula>""</formula>
    </cfRule>
  </conditionalFormatting>
  <conditionalFormatting sqref="K744">
    <cfRule type="cellIs" dxfId="1839" priority="2411" stopIfTrue="1" operator="equal">
      <formula>0</formula>
    </cfRule>
  </conditionalFormatting>
  <conditionalFormatting sqref="K744">
    <cfRule type="cellIs" dxfId="1838" priority="2410" stopIfTrue="1" operator="equal">
      <formula>""</formula>
    </cfRule>
  </conditionalFormatting>
  <conditionalFormatting sqref="S744">
    <cfRule type="cellIs" dxfId="1837" priority="2407" stopIfTrue="1" operator="equal">
      <formula>0</formula>
    </cfRule>
  </conditionalFormatting>
  <conditionalFormatting sqref="S744">
    <cfRule type="cellIs" dxfId="1836" priority="2406" stopIfTrue="1" operator="equal">
      <formula>""</formula>
    </cfRule>
  </conditionalFormatting>
  <conditionalFormatting sqref="W744">
    <cfRule type="cellIs" dxfId="1835" priority="2405" stopIfTrue="1" operator="equal">
      <formula>0</formula>
    </cfRule>
  </conditionalFormatting>
  <conditionalFormatting sqref="W744">
    <cfRule type="cellIs" dxfId="1834" priority="2404" stopIfTrue="1" operator="equal">
      <formula>""</formula>
    </cfRule>
  </conditionalFormatting>
  <conditionalFormatting sqref="O760:O763">
    <cfRule type="cellIs" dxfId="1833" priority="2395" stopIfTrue="1" operator="equal">
      <formula>0</formula>
    </cfRule>
  </conditionalFormatting>
  <conditionalFormatting sqref="O760:O763">
    <cfRule type="cellIs" dxfId="1832" priority="2394" stopIfTrue="1" operator="equal">
      <formula>""</formula>
    </cfRule>
  </conditionalFormatting>
  <conditionalFormatting sqref="K760:K763">
    <cfRule type="cellIs" dxfId="1831" priority="2397" stopIfTrue="1" operator="equal">
      <formula>0</formula>
    </cfRule>
  </conditionalFormatting>
  <conditionalFormatting sqref="K760:K763">
    <cfRule type="cellIs" dxfId="1830" priority="2396" stopIfTrue="1" operator="equal">
      <formula>""</formula>
    </cfRule>
  </conditionalFormatting>
  <conditionalFormatting sqref="S760:S763">
    <cfRule type="cellIs" dxfId="1829" priority="2391" stopIfTrue="1" operator="equal">
      <formula>0</formula>
    </cfRule>
  </conditionalFormatting>
  <conditionalFormatting sqref="S760:S763">
    <cfRule type="cellIs" dxfId="1828" priority="2390" stopIfTrue="1" operator="equal">
      <formula>""</formula>
    </cfRule>
  </conditionalFormatting>
  <conditionalFormatting sqref="W760:W763">
    <cfRule type="cellIs" dxfId="1827" priority="2389" stopIfTrue="1" operator="equal">
      <formula>0</formula>
    </cfRule>
  </conditionalFormatting>
  <conditionalFormatting sqref="W760:W763">
    <cfRule type="cellIs" dxfId="1826" priority="2388" stopIfTrue="1" operator="equal">
      <formula>""</formula>
    </cfRule>
  </conditionalFormatting>
  <conditionalFormatting sqref="AA760:AA763">
    <cfRule type="cellIs" dxfId="1825" priority="2387" stopIfTrue="1" operator="equal">
      <formula>0</formula>
    </cfRule>
  </conditionalFormatting>
  <conditionalFormatting sqref="AA760:AA763">
    <cfRule type="cellIs" dxfId="1824" priority="2386" stopIfTrue="1" operator="equal">
      <formula>""</formula>
    </cfRule>
  </conditionalFormatting>
  <conditionalFormatting sqref="AE760:AE763">
    <cfRule type="cellIs" dxfId="1823" priority="2385" stopIfTrue="1" operator="equal">
      <formula>0</formula>
    </cfRule>
  </conditionalFormatting>
  <conditionalFormatting sqref="AE760:AE763">
    <cfRule type="cellIs" dxfId="1822" priority="2384" stopIfTrue="1" operator="equal">
      <formula>""</formula>
    </cfRule>
  </conditionalFormatting>
  <conditionalFormatting sqref="AI760:AI763">
    <cfRule type="cellIs" dxfId="1821" priority="2383" stopIfTrue="1" operator="equal">
      <formula>0</formula>
    </cfRule>
  </conditionalFormatting>
  <conditionalFormatting sqref="AI760:AI763">
    <cfRule type="cellIs" dxfId="1820" priority="2382" stopIfTrue="1" operator="equal">
      <formula>""</formula>
    </cfRule>
  </conditionalFormatting>
  <conditionalFormatting sqref="AM760:AM763">
    <cfRule type="cellIs" dxfId="1819" priority="2381" stopIfTrue="1" operator="equal">
      <formula>0</formula>
    </cfRule>
  </conditionalFormatting>
  <conditionalFormatting sqref="AM760:AM763">
    <cfRule type="cellIs" dxfId="1818" priority="2380" stopIfTrue="1" operator="equal">
      <formula>""</formula>
    </cfRule>
  </conditionalFormatting>
  <conditionalFormatting sqref="AQ760:AQ763">
    <cfRule type="cellIs" dxfId="1817" priority="2379" stopIfTrue="1" operator="equal">
      <formula>0</formula>
    </cfRule>
  </conditionalFormatting>
  <conditionalFormatting sqref="AQ760:AQ763">
    <cfRule type="cellIs" dxfId="1816" priority="2378" stopIfTrue="1" operator="equal">
      <formula>""</formula>
    </cfRule>
  </conditionalFormatting>
  <conditionalFormatting sqref="AU760:AU763">
    <cfRule type="cellIs" dxfId="1815" priority="2377" stopIfTrue="1" operator="equal">
      <formula>0</formula>
    </cfRule>
  </conditionalFormatting>
  <conditionalFormatting sqref="AU760:AU763">
    <cfRule type="cellIs" dxfId="1814" priority="2376" stopIfTrue="1" operator="equal">
      <formula>""</formula>
    </cfRule>
  </conditionalFormatting>
  <conditionalFormatting sqref="AY760:AY763">
    <cfRule type="cellIs" dxfId="1813" priority="2375" stopIfTrue="1" operator="equal">
      <formula>0</formula>
    </cfRule>
  </conditionalFormatting>
  <conditionalFormatting sqref="AY760:AY763">
    <cfRule type="cellIs" dxfId="1812" priority="2374" stopIfTrue="1" operator="equal">
      <formula>""</formula>
    </cfRule>
  </conditionalFormatting>
  <conditionalFormatting sqref="BC760:BC763">
    <cfRule type="cellIs" dxfId="1811" priority="2373" stopIfTrue="1" operator="equal">
      <formula>0</formula>
    </cfRule>
  </conditionalFormatting>
  <conditionalFormatting sqref="BC760:BC763">
    <cfRule type="cellIs" dxfId="1810" priority="2372" stopIfTrue="1" operator="equal">
      <formula>""</formula>
    </cfRule>
  </conditionalFormatting>
  <conditionalFormatting sqref="BG760:BG763">
    <cfRule type="cellIs" dxfId="1809" priority="2371" stopIfTrue="1" operator="equal">
      <formula>0</formula>
    </cfRule>
  </conditionalFormatting>
  <conditionalFormatting sqref="BG760:BG763">
    <cfRule type="cellIs" dxfId="1808" priority="2370" stopIfTrue="1" operator="equal">
      <formula>""</formula>
    </cfRule>
  </conditionalFormatting>
  <conditionalFormatting sqref="O764">
    <cfRule type="cellIs" dxfId="1807" priority="2357" stopIfTrue="1" operator="equal">
      <formula>0</formula>
    </cfRule>
  </conditionalFormatting>
  <conditionalFormatting sqref="O764">
    <cfRule type="cellIs" dxfId="1806" priority="2356" stopIfTrue="1" operator="equal">
      <formula>""</formula>
    </cfRule>
  </conditionalFormatting>
  <conditionalFormatting sqref="K764">
    <cfRule type="cellIs" dxfId="1805" priority="2359" stopIfTrue="1" operator="equal">
      <formula>0</formula>
    </cfRule>
  </conditionalFormatting>
  <conditionalFormatting sqref="K764">
    <cfRule type="cellIs" dxfId="1804" priority="2358" stopIfTrue="1" operator="equal">
      <formula>""</formula>
    </cfRule>
  </conditionalFormatting>
  <conditionalFormatting sqref="S764">
    <cfRule type="cellIs" dxfId="1803" priority="2353" stopIfTrue="1" operator="equal">
      <formula>0</formula>
    </cfRule>
  </conditionalFormatting>
  <conditionalFormatting sqref="S764">
    <cfRule type="cellIs" dxfId="1802" priority="2352" stopIfTrue="1" operator="equal">
      <formula>""</formula>
    </cfRule>
  </conditionalFormatting>
  <conditionalFormatting sqref="W764">
    <cfRule type="cellIs" dxfId="1801" priority="2351" stopIfTrue="1" operator="equal">
      <formula>0</formula>
    </cfRule>
  </conditionalFormatting>
  <conditionalFormatting sqref="W764">
    <cfRule type="cellIs" dxfId="1800" priority="2350" stopIfTrue="1" operator="equal">
      <formula>""</formula>
    </cfRule>
  </conditionalFormatting>
  <conditionalFormatting sqref="AA764">
    <cfRule type="cellIs" dxfId="1799" priority="2349" stopIfTrue="1" operator="equal">
      <formula>0</formula>
    </cfRule>
  </conditionalFormatting>
  <conditionalFormatting sqref="AA764">
    <cfRule type="cellIs" dxfId="1798" priority="2348" stopIfTrue="1" operator="equal">
      <formula>""</formula>
    </cfRule>
  </conditionalFormatting>
  <conditionalFormatting sqref="AE764">
    <cfRule type="cellIs" dxfId="1797" priority="2347" stopIfTrue="1" operator="equal">
      <formula>0</formula>
    </cfRule>
  </conditionalFormatting>
  <conditionalFormatting sqref="AE764">
    <cfRule type="cellIs" dxfId="1796" priority="2346" stopIfTrue="1" operator="equal">
      <formula>""</formula>
    </cfRule>
  </conditionalFormatting>
  <conditionalFormatting sqref="AI764">
    <cfRule type="cellIs" dxfId="1795" priority="2345" stopIfTrue="1" operator="equal">
      <formula>0</formula>
    </cfRule>
  </conditionalFormatting>
  <conditionalFormatting sqref="AI764">
    <cfRule type="cellIs" dxfId="1794" priority="2344" stopIfTrue="1" operator="equal">
      <formula>""</formula>
    </cfRule>
  </conditionalFormatting>
  <conditionalFormatting sqref="AM764">
    <cfRule type="cellIs" dxfId="1793" priority="2343" stopIfTrue="1" operator="equal">
      <formula>0</formula>
    </cfRule>
  </conditionalFormatting>
  <conditionalFormatting sqref="AM764">
    <cfRule type="cellIs" dxfId="1792" priority="2342" stopIfTrue="1" operator="equal">
      <formula>""</formula>
    </cfRule>
  </conditionalFormatting>
  <conditionalFormatting sqref="AQ764">
    <cfRule type="cellIs" dxfId="1791" priority="2341" stopIfTrue="1" operator="equal">
      <formula>0</formula>
    </cfRule>
  </conditionalFormatting>
  <conditionalFormatting sqref="AQ764">
    <cfRule type="cellIs" dxfId="1790" priority="2340" stopIfTrue="1" operator="equal">
      <formula>""</formula>
    </cfRule>
  </conditionalFormatting>
  <conditionalFormatting sqref="AU764">
    <cfRule type="cellIs" dxfId="1789" priority="2339" stopIfTrue="1" operator="equal">
      <formula>0</formula>
    </cfRule>
  </conditionalFormatting>
  <conditionalFormatting sqref="AU764">
    <cfRule type="cellIs" dxfId="1788" priority="2338" stopIfTrue="1" operator="equal">
      <formula>""</formula>
    </cfRule>
  </conditionalFormatting>
  <conditionalFormatting sqref="AY764">
    <cfRule type="cellIs" dxfId="1787" priority="2337" stopIfTrue="1" operator="equal">
      <formula>0</formula>
    </cfRule>
  </conditionalFormatting>
  <conditionalFormatting sqref="AY764">
    <cfRule type="cellIs" dxfId="1786" priority="2336" stopIfTrue="1" operator="equal">
      <formula>""</formula>
    </cfRule>
  </conditionalFormatting>
  <conditionalFormatting sqref="BC764">
    <cfRule type="cellIs" dxfId="1785" priority="2335" stopIfTrue="1" operator="equal">
      <formula>0</formula>
    </cfRule>
  </conditionalFormatting>
  <conditionalFormatting sqref="BC764">
    <cfRule type="cellIs" dxfId="1784" priority="2334" stopIfTrue="1" operator="equal">
      <formula>""</formula>
    </cfRule>
  </conditionalFormatting>
  <conditionalFormatting sqref="BG764">
    <cfRule type="cellIs" dxfId="1783" priority="2333" stopIfTrue="1" operator="equal">
      <formula>0</formula>
    </cfRule>
  </conditionalFormatting>
  <conditionalFormatting sqref="BG764">
    <cfRule type="cellIs" dxfId="1782" priority="2332" stopIfTrue="1" operator="equal">
      <formula>""</formula>
    </cfRule>
  </conditionalFormatting>
  <conditionalFormatting sqref="O765:O766">
    <cfRule type="cellIs" dxfId="1781" priority="2319" stopIfTrue="1" operator="equal">
      <formula>0</formula>
    </cfRule>
  </conditionalFormatting>
  <conditionalFormatting sqref="O765:O766">
    <cfRule type="cellIs" dxfId="1780" priority="2318" stopIfTrue="1" operator="equal">
      <formula>""</formula>
    </cfRule>
  </conditionalFormatting>
  <conditionalFormatting sqref="K765:K766">
    <cfRule type="cellIs" dxfId="1779" priority="2321" stopIfTrue="1" operator="equal">
      <formula>0</formula>
    </cfRule>
  </conditionalFormatting>
  <conditionalFormatting sqref="K765:K766">
    <cfRule type="cellIs" dxfId="1778" priority="2320" stopIfTrue="1" operator="equal">
      <formula>""</formula>
    </cfRule>
  </conditionalFormatting>
  <conditionalFormatting sqref="S765:S766">
    <cfRule type="cellIs" dxfId="1777" priority="2315" stopIfTrue="1" operator="equal">
      <formula>0</formula>
    </cfRule>
  </conditionalFormatting>
  <conditionalFormatting sqref="S765:S766">
    <cfRule type="cellIs" dxfId="1776" priority="2314" stopIfTrue="1" operator="equal">
      <formula>""</formula>
    </cfRule>
  </conditionalFormatting>
  <conditionalFormatting sqref="W765:W766">
    <cfRule type="cellIs" dxfId="1775" priority="2313" stopIfTrue="1" operator="equal">
      <formula>0</formula>
    </cfRule>
  </conditionalFormatting>
  <conditionalFormatting sqref="W765:W766">
    <cfRule type="cellIs" dxfId="1774" priority="2312" stopIfTrue="1" operator="equal">
      <formula>""</formula>
    </cfRule>
  </conditionalFormatting>
  <conditionalFormatting sqref="AA765:AA766">
    <cfRule type="cellIs" dxfId="1773" priority="2311" stopIfTrue="1" operator="equal">
      <formula>0</formula>
    </cfRule>
  </conditionalFormatting>
  <conditionalFormatting sqref="AA765:AA766">
    <cfRule type="cellIs" dxfId="1772" priority="2310" stopIfTrue="1" operator="equal">
      <formula>""</formula>
    </cfRule>
  </conditionalFormatting>
  <conditionalFormatting sqref="AE765:AE766">
    <cfRule type="cellIs" dxfId="1771" priority="2309" stopIfTrue="1" operator="equal">
      <formula>0</formula>
    </cfRule>
  </conditionalFormatting>
  <conditionalFormatting sqref="AE765:AE766">
    <cfRule type="cellIs" dxfId="1770" priority="2308" stopIfTrue="1" operator="equal">
      <formula>""</formula>
    </cfRule>
  </conditionalFormatting>
  <conditionalFormatting sqref="AI765:AI766">
    <cfRule type="cellIs" dxfId="1769" priority="2307" stopIfTrue="1" operator="equal">
      <formula>0</formula>
    </cfRule>
  </conditionalFormatting>
  <conditionalFormatting sqref="AI765:AI766">
    <cfRule type="cellIs" dxfId="1768" priority="2306" stopIfTrue="1" operator="equal">
      <formula>""</formula>
    </cfRule>
  </conditionalFormatting>
  <conditionalFormatting sqref="AM765:AM766">
    <cfRule type="cellIs" dxfId="1767" priority="2305" stopIfTrue="1" operator="equal">
      <formula>0</formula>
    </cfRule>
  </conditionalFormatting>
  <conditionalFormatting sqref="AM765:AM766">
    <cfRule type="cellIs" dxfId="1766" priority="2304" stopIfTrue="1" operator="equal">
      <formula>""</formula>
    </cfRule>
  </conditionalFormatting>
  <conditionalFormatting sqref="AQ765:AQ766">
    <cfRule type="cellIs" dxfId="1765" priority="2303" stopIfTrue="1" operator="equal">
      <formula>0</formula>
    </cfRule>
  </conditionalFormatting>
  <conditionalFormatting sqref="AQ765:AQ766">
    <cfRule type="cellIs" dxfId="1764" priority="2302" stopIfTrue="1" operator="equal">
      <formula>""</formula>
    </cfRule>
  </conditionalFormatting>
  <conditionalFormatting sqref="AU765:AU766">
    <cfRule type="cellIs" dxfId="1763" priority="2301" stopIfTrue="1" operator="equal">
      <formula>0</formula>
    </cfRule>
  </conditionalFormatting>
  <conditionalFormatting sqref="AU765:AU766">
    <cfRule type="cellIs" dxfId="1762" priority="2300" stopIfTrue="1" operator="equal">
      <formula>""</formula>
    </cfRule>
  </conditionalFormatting>
  <conditionalFormatting sqref="AY765:AY766">
    <cfRule type="cellIs" dxfId="1761" priority="2299" stopIfTrue="1" operator="equal">
      <formula>0</formula>
    </cfRule>
  </conditionalFormatting>
  <conditionalFormatting sqref="AY765:AY766">
    <cfRule type="cellIs" dxfId="1760" priority="2298" stopIfTrue="1" operator="equal">
      <formula>""</formula>
    </cfRule>
  </conditionalFormatting>
  <conditionalFormatting sqref="BC765:BC766">
    <cfRule type="cellIs" dxfId="1759" priority="2297" stopIfTrue="1" operator="equal">
      <formula>0</formula>
    </cfRule>
  </conditionalFormatting>
  <conditionalFormatting sqref="BC765:BC766">
    <cfRule type="cellIs" dxfId="1758" priority="2296" stopIfTrue="1" operator="equal">
      <formula>""</formula>
    </cfRule>
  </conditionalFormatting>
  <conditionalFormatting sqref="BG765:BG766">
    <cfRule type="cellIs" dxfId="1757" priority="2295" stopIfTrue="1" operator="equal">
      <formula>0</formula>
    </cfRule>
  </conditionalFormatting>
  <conditionalFormatting sqref="BG765:BG766">
    <cfRule type="cellIs" dxfId="1756" priority="2294" stopIfTrue="1" operator="equal">
      <formula>""</formula>
    </cfRule>
  </conditionalFormatting>
  <conditionalFormatting sqref="O767:O769">
    <cfRule type="cellIs" dxfId="1755" priority="2281" stopIfTrue="1" operator="equal">
      <formula>0</formula>
    </cfRule>
  </conditionalFormatting>
  <conditionalFormatting sqref="O767:O769">
    <cfRule type="cellIs" dxfId="1754" priority="2280" stopIfTrue="1" operator="equal">
      <formula>""</formula>
    </cfRule>
  </conditionalFormatting>
  <conditionalFormatting sqref="K767:K769">
    <cfRule type="cellIs" dxfId="1753" priority="2283" stopIfTrue="1" operator="equal">
      <formula>0</formula>
    </cfRule>
  </conditionalFormatting>
  <conditionalFormatting sqref="K767:K769">
    <cfRule type="cellIs" dxfId="1752" priority="2282" stopIfTrue="1" operator="equal">
      <formula>""</formula>
    </cfRule>
  </conditionalFormatting>
  <conditionalFormatting sqref="S767:S769">
    <cfRule type="cellIs" dxfId="1751" priority="2277" stopIfTrue="1" operator="equal">
      <formula>0</formula>
    </cfRule>
  </conditionalFormatting>
  <conditionalFormatting sqref="S767:S769">
    <cfRule type="cellIs" dxfId="1750" priority="2276" stopIfTrue="1" operator="equal">
      <formula>""</formula>
    </cfRule>
  </conditionalFormatting>
  <conditionalFormatting sqref="W767:W769">
    <cfRule type="cellIs" dxfId="1749" priority="2275" stopIfTrue="1" operator="equal">
      <formula>0</formula>
    </cfRule>
  </conditionalFormatting>
  <conditionalFormatting sqref="W767:W769">
    <cfRule type="cellIs" dxfId="1748" priority="2274" stopIfTrue="1" operator="equal">
      <formula>""</formula>
    </cfRule>
  </conditionalFormatting>
  <conditionalFormatting sqref="AA767:AA769">
    <cfRule type="cellIs" dxfId="1747" priority="2273" stopIfTrue="1" operator="equal">
      <formula>0</formula>
    </cfRule>
  </conditionalFormatting>
  <conditionalFormatting sqref="AA767:AA769">
    <cfRule type="cellIs" dxfId="1746" priority="2272" stopIfTrue="1" operator="equal">
      <formula>""</formula>
    </cfRule>
  </conditionalFormatting>
  <conditionalFormatting sqref="AE767:AE769">
    <cfRule type="cellIs" dxfId="1745" priority="2271" stopIfTrue="1" operator="equal">
      <formula>0</formula>
    </cfRule>
  </conditionalFormatting>
  <conditionalFormatting sqref="AE767:AE769">
    <cfRule type="cellIs" dxfId="1744" priority="2270" stopIfTrue="1" operator="equal">
      <formula>""</formula>
    </cfRule>
  </conditionalFormatting>
  <conditionalFormatting sqref="AI767:AI769">
    <cfRule type="cellIs" dxfId="1743" priority="2269" stopIfTrue="1" operator="equal">
      <formula>0</formula>
    </cfRule>
  </conditionalFormatting>
  <conditionalFormatting sqref="AI767:AI769">
    <cfRule type="cellIs" dxfId="1742" priority="2268" stopIfTrue="1" operator="equal">
      <formula>""</formula>
    </cfRule>
  </conditionalFormatting>
  <conditionalFormatting sqref="AM767:AM769">
    <cfRule type="cellIs" dxfId="1741" priority="2267" stopIfTrue="1" operator="equal">
      <formula>0</formula>
    </cfRule>
  </conditionalFormatting>
  <conditionalFormatting sqref="AM767:AM769">
    <cfRule type="cellIs" dxfId="1740" priority="2266" stopIfTrue="1" operator="equal">
      <formula>""</formula>
    </cfRule>
  </conditionalFormatting>
  <conditionalFormatting sqref="AQ767:AQ769">
    <cfRule type="cellIs" dxfId="1739" priority="2265" stopIfTrue="1" operator="equal">
      <formula>0</formula>
    </cfRule>
  </conditionalFormatting>
  <conditionalFormatting sqref="AQ767:AQ769">
    <cfRule type="cellIs" dxfId="1738" priority="2264" stopIfTrue="1" operator="equal">
      <formula>""</formula>
    </cfRule>
  </conditionalFormatting>
  <conditionalFormatting sqref="AU767:AU769">
    <cfRule type="cellIs" dxfId="1737" priority="2263" stopIfTrue="1" operator="equal">
      <formula>0</formula>
    </cfRule>
  </conditionalFormatting>
  <conditionalFormatting sqref="AU767:AU769">
    <cfRule type="cellIs" dxfId="1736" priority="2262" stopIfTrue="1" operator="equal">
      <formula>""</formula>
    </cfRule>
  </conditionalFormatting>
  <conditionalFormatting sqref="AY767:AY769">
    <cfRule type="cellIs" dxfId="1735" priority="2261" stopIfTrue="1" operator="equal">
      <formula>0</formula>
    </cfRule>
  </conditionalFormatting>
  <conditionalFormatting sqref="AY767:AY769">
    <cfRule type="cellIs" dxfId="1734" priority="2260" stopIfTrue="1" operator="equal">
      <formula>""</formula>
    </cfRule>
  </conditionalFormatting>
  <conditionalFormatting sqref="BC767:BC769">
    <cfRule type="cellIs" dxfId="1733" priority="2259" stopIfTrue="1" operator="equal">
      <formula>0</formula>
    </cfRule>
  </conditionalFormatting>
  <conditionalFormatting sqref="BC767:BC769">
    <cfRule type="cellIs" dxfId="1732" priority="2258" stopIfTrue="1" operator="equal">
      <formula>""</formula>
    </cfRule>
  </conditionalFormatting>
  <conditionalFormatting sqref="BG767:BG769">
    <cfRule type="cellIs" dxfId="1731" priority="2257" stopIfTrue="1" operator="equal">
      <formula>0</formula>
    </cfRule>
  </conditionalFormatting>
  <conditionalFormatting sqref="BG767:BG769">
    <cfRule type="cellIs" dxfId="1730" priority="2256" stopIfTrue="1" operator="equal">
      <formula>""</formula>
    </cfRule>
  </conditionalFormatting>
  <conditionalFormatting sqref="O770:O772">
    <cfRule type="cellIs" dxfId="1729" priority="2243" stopIfTrue="1" operator="equal">
      <formula>0</formula>
    </cfRule>
  </conditionalFormatting>
  <conditionalFormatting sqref="O770:O772">
    <cfRule type="cellIs" dxfId="1728" priority="2242" stopIfTrue="1" operator="equal">
      <formula>""</formula>
    </cfRule>
  </conditionalFormatting>
  <conditionalFormatting sqref="K770:K772">
    <cfRule type="cellIs" dxfId="1727" priority="2245" stopIfTrue="1" operator="equal">
      <formula>0</formula>
    </cfRule>
  </conditionalFormatting>
  <conditionalFormatting sqref="K770:K772">
    <cfRule type="cellIs" dxfId="1726" priority="2244" stopIfTrue="1" operator="equal">
      <formula>""</formula>
    </cfRule>
  </conditionalFormatting>
  <conditionalFormatting sqref="S770:S772">
    <cfRule type="cellIs" dxfId="1725" priority="2239" stopIfTrue="1" operator="equal">
      <formula>0</formula>
    </cfRule>
  </conditionalFormatting>
  <conditionalFormatting sqref="S770:S772">
    <cfRule type="cellIs" dxfId="1724" priority="2238" stopIfTrue="1" operator="equal">
      <formula>""</formula>
    </cfRule>
  </conditionalFormatting>
  <conditionalFormatting sqref="W770:W772">
    <cfRule type="cellIs" dxfId="1723" priority="2237" stopIfTrue="1" operator="equal">
      <formula>0</formula>
    </cfRule>
  </conditionalFormatting>
  <conditionalFormatting sqref="W770:W772">
    <cfRule type="cellIs" dxfId="1722" priority="2236" stopIfTrue="1" operator="equal">
      <formula>""</formula>
    </cfRule>
  </conditionalFormatting>
  <conditionalFormatting sqref="AA770:AA772">
    <cfRule type="cellIs" dxfId="1721" priority="2235" stopIfTrue="1" operator="equal">
      <formula>0</formula>
    </cfRule>
  </conditionalFormatting>
  <conditionalFormatting sqref="AA770:AA772">
    <cfRule type="cellIs" dxfId="1720" priority="2234" stopIfTrue="1" operator="equal">
      <formula>""</formula>
    </cfRule>
  </conditionalFormatting>
  <conditionalFormatting sqref="AE770:AE772">
    <cfRule type="cellIs" dxfId="1719" priority="2233" stopIfTrue="1" operator="equal">
      <formula>0</formula>
    </cfRule>
  </conditionalFormatting>
  <conditionalFormatting sqref="AE770:AE772">
    <cfRule type="cellIs" dxfId="1718" priority="2232" stopIfTrue="1" operator="equal">
      <formula>""</formula>
    </cfRule>
  </conditionalFormatting>
  <conditionalFormatting sqref="AI770:AI772">
    <cfRule type="cellIs" dxfId="1717" priority="2231" stopIfTrue="1" operator="equal">
      <formula>0</formula>
    </cfRule>
  </conditionalFormatting>
  <conditionalFormatting sqref="AI770:AI772">
    <cfRule type="cellIs" dxfId="1716" priority="2230" stopIfTrue="1" operator="equal">
      <formula>""</formula>
    </cfRule>
  </conditionalFormatting>
  <conditionalFormatting sqref="AM770:AM772">
    <cfRule type="cellIs" dxfId="1715" priority="2229" stopIfTrue="1" operator="equal">
      <formula>0</formula>
    </cfRule>
  </conditionalFormatting>
  <conditionalFormatting sqref="AM770:AM772">
    <cfRule type="cellIs" dxfId="1714" priority="2228" stopIfTrue="1" operator="equal">
      <formula>""</formula>
    </cfRule>
  </conditionalFormatting>
  <conditionalFormatting sqref="AQ770:AQ772">
    <cfRule type="cellIs" dxfId="1713" priority="2227" stopIfTrue="1" operator="equal">
      <formula>0</formula>
    </cfRule>
  </conditionalFormatting>
  <conditionalFormatting sqref="AQ770:AQ772">
    <cfRule type="cellIs" dxfId="1712" priority="2226" stopIfTrue="1" operator="equal">
      <formula>""</formula>
    </cfRule>
  </conditionalFormatting>
  <conditionalFormatting sqref="AU770:AU772">
    <cfRule type="cellIs" dxfId="1711" priority="2225" stopIfTrue="1" operator="equal">
      <formula>0</formula>
    </cfRule>
  </conditionalFormatting>
  <conditionalFormatting sqref="AU770:AU772">
    <cfRule type="cellIs" dxfId="1710" priority="2224" stopIfTrue="1" operator="equal">
      <formula>""</formula>
    </cfRule>
  </conditionalFormatting>
  <conditionalFormatting sqref="AY770:AY772">
    <cfRule type="cellIs" dxfId="1709" priority="2223" stopIfTrue="1" operator="equal">
      <formula>0</formula>
    </cfRule>
  </conditionalFormatting>
  <conditionalFormatting sqref="AY770:AY772">
    <cfRule type="cellIs" dxfId="1708" priority="2222" stopIfTrue="1" operator="equal">
      <formula>""</formula>
    </cfRule>
  </conditionalFormatting>
  <conditionalFormatting sqref="BC770:BC772">
    <cfRule type="cellIs" dxfId="1707" priority="2221" stopIfTrue="1" operator="equal">
      <formula>0</formula>
    </cfRule>
  </conditionalFormatting>
  <conditionalFormatting sqref="BC770:BC772">
    <cfRule type="cellIs" dxfId="1706" priority="2220" stopIfTrue="1" operator="equal">
      <formula>""</formula>
    </cfRule>
  </conditionalFormatting>
  <conditionalFormatting sqref="BG770:BG772">
    <cfRule type="cellIs" dxfId="1705" priority="2219" stopIfTrue="1" operator="equal">
      <formula>0</formula>
    </cfRule>
  </conditionalFormatting>
  <conditionalFormatting sqref="BG770:BG772">
    <cfRule type="cellIs" dxfId="1704" priority="2218" stopIfTrue="1" operator="equal">
      <formula>""</formula>
    </cfRule>
  </conditionalFormatting>
  <conditionalFormatting sqref="O773">
    <cfRule type="cellIs" dxfId="1703" priority="2205" stopIfTrue="1" operator="equal">
      <formula>0</formula>
    </cfRule>
  </conditionalFormatting>
  <conditionalFormatting sqref="O773">
    <cfRule type="cellIs" dxfId="1702" priority="2204" stopIfTrue="1" operator="equal">
      <formula>""</formula>
    </cfRule>
  </conditionalFormatting>
  <conditionalFormatting sqref="K773">
    <cfRule type="cellIs" dxfId="1701" priority="2207" stopIfTrue="1" operator="equal">
      <formula>0</formula>
    </cfRule>
  </conditionalFormatting>
  <conditionalFormatting sqref="K773">
    <cfRule type="cellIs" dxfId="1700" priority="2206" stopIfTrue="1" operator="equal">
      <formula>""</formula>
    </cfRule>
  </conditionalFormatting>
  <conditionalFormatting sqref="S773">
    <cfRule type="cellIs" dxfId="1699" priority="2201" stopIfTrue="1" operator="equal">
      <formula>0</formula>
    </cfRule>
  </conditionalFormatting>
  <conditionalFormatting sqref="S773">
    <cfRule type="cellIs" dxfId="1698" priority="2200" stopIfTrue="1" operator="equal">
      <formula>""</formula>
    </cfRule>
  </conditionalFormatting>
  <conditionalFormatting sqref="W773">
    <cfRule type="cellIs" dxfId="1697" priority="2199" stopIfTrue="1" operator="equal">
      <formula>0</formula>
    </cfRule>
  </conditionalFormatting>
  <conditionalFormatting sqref="W773">
    <cfRule type="cellIs" dxfId="1696" priority="2198" stopIfTrue="1" operator="equal">
      <formula>""</formula>
    </cfRule>
  </conditionalFormatting>
  <conditionalFormatting sqref="AA773">
    <cfRule type="cellIs" dxfId="1695" priority="2197" stopIfTrue="1" operator="equal">
      <formula>0</formula>
    </cfRule>
  </conditionalFormatting>
  <conditionalFormatting sqref="AA773">
    <cfRule type="cellIs" dxfId="1694" priority="2196" stopIfTrue="1" operator="equal">
      <formula>""</formula>
    </cfRule>
  </conditionalFormatting>
  <conditionalFormatting sqref="AE773">
    <cfRule type="cellIs" dxfId="1693" priority="2195" stopIfTrue="1" operator="equal">
      <formula>0</formula>
    </cfRule>
  </conditionalFormatting>
  <conditionalFormatting sqref="AE773">
    <cfRule type="cellIs" dxfId="1692" priority="2194" stopIfTrue="1" operator="equal">
      <formula>""</formula>
    </cfRule>
  </conditionalFormatting>
  <conditionalFormatting sqref="AI773">
    <cfRule type="cellIs" dxfId="1691" priority="2193" stopIfTrue="1" operator="equal">
      <formula>0</formula>
    </cfRule>
  </conditionalFormatting>
  <conditionalFormatting sqref="AI773">
    <cfRule type="cellIs" dxfId="1690" priority="2192" stopIfTrue="1" operator="equal">
      <formula>""</formula>
    </cfRule>
  </conditionalFormatting>
  <conditionalFormatting sqref="AM773">
    <cfRule type="cellIs" dxfId="1689" priority="2191" stopIfTrue="1" operator="equal">
      <formula>0</formula>
    </cfRule>
  </conditionalFormatting>
  <conditionalFormatting sqref="AM773">
    <cfRule type="cellIs" dxfId="1688" priority="2190" stopIfTrue="1" operator="equal">
      <formula>""</formula>
    </cfRule>
  </conditionalFormatting>
  <conditionalFormatting sqref="AQ773">
    <cfRule type="cellIs" dxfId="1687" priority="2189" stopIfTrue="1" operator="equal">
      <formula>0</formula>
    </cfRule>
  </conditionalFormatting>
  <conditionalFormatting sqref="AQ773">
    <cfRule type="cellIs" dxfId="1686" priority="2188" stopIfTrue="1" operator="equal">
      <formula>""</formula>
    </cfRule>
  </conditionalFormatting>
  <conditionalFormatting sqref="AU773">
    <cfRule type="cellIs" dxfId="1685" priority="2187" stopIfTrue="1" operator="equal">
      <formula>0</formula>
    </cfRule>
  </conditionalFormatting>
  <conditionalFormatting sqref="AU773">
    <cfRule type="cellIs" dxfId="1684" priority="2186" stopIfTrue="1" operator="equal">
      <formula>""</formula>
    </cfRule>
  </conditionalFormatting>
  <conditionalFormatting sqref="AY773">
    <cfRule type="cellIs" dxfId="1683" priority="2185" stopIfTrue="1" operator="equal">
      <formula>0</formula>
    </cfRule>
  </conditionalFormatting>
  <conditionalFormatting sqref="AY773">
    <cfRule type="cellIs" dxfId="1682" priority="2184" stopIfTrue="1" operator="equal">
      <formula>""</formula>
    </cfRule>
  </conditionalFormatting>
  <conditionalFormatting sqref="BC773">
    <cfRule type="cellIs" dxfId="1681" priority="2183" stopIfTrue="1" operator="equal">
      <formula>0</formula>
    </cfRule>
  </conditionalFormatting>
  <conditionalFormatting sqref="BC773">
    <cfRule type="cellIs" dxfId="1680" priority="2182" stopIfTrue="1" operator="equal">
      <formula>""</formula>
    </cfRule>
  </conditionalFormatting>
  <conditionalFormatting sqref="BG773">
    <cfRule type="cellIs" dxfId="1679" priority="2181" stopIfTrue="1" operator="equal">
      <formula>0</formula>
    </cfRule>
  </conditionalFormatting>
  <conditionalFormatting sqref="BG773">
    <cfRule type="cellIs" dxfId="1678" priority="2180" stopIfTrue="1" operator="equal">
      <formula>""</formula>
    </cfRule>
  </conditionalFormatting>
  <conditionalFormatting sqref="O774:O775">
    <cfRule type="cellIs" dxfId="1677" priority="2167" stopIfTrue="1" operator="equal">
      <formula>0</formula>
    </cfRule>
  </conditionalFormatting>
  <conditionalFormatting sqref="O774:O775">
    <cfRule type="cellIs" dxfId="1676" priority="2166" stopIfTrue="1" operator="equal">
      <formula>""</formula>
    </cfRule>
  </conditionalFormatting>
  <conditionalFormatting sqref="K774:K775">
    <cfRule type="cellIs" dxfId="1675" priority="2169" stopIfTrue="1" operator="equal">
      <formula>0</formula>
    </cfRule>
  </conditionalFormatting>
  <conditionalFormatting sqref="K774:K775">
    <cfRule type="cellIs" dxfId="1674" priority="2168" stopIfTrue="1" operator="equal">
      <formula>""</formula>
    </cfRule>
  </conditionalFormatting>
  <conditionalFormatting sqref="S774:S775">
    <cfRule type="cellIs" dxfId="1673" priority="2163" stopIfTrue="1" operator="equal">
      <formula>0</formula>
    </cfRule>
  </conditionalFormatting>
  <conditionalFormatting sqref="S774:S775">
    <cfRule type="cellIs" dxfId="1672" priority="2162" stopIfTrue="1" operator="equal">
      <formula>""</formula>
    </cfRule>
  </conditionalFormatting>
  <conditionalFormatting sqref="W774:W775">
    <cfRule type="cellIs" dxfId="1671" priority="2161" stopIfTrue="1" operator="equal">
      <formula>0</formula>
    </cfRule>
  </conditionalFormatting>
  <conditionalFormatting sqref="W774:W775">
    <cfRule type="cellIs" dxfId="1670" priority="2160" stopIfTrue="1" operator="equal">
      <formula>""</formula>
    </cfRule>
  </conditionalFormatting>
  <conditionalFormatting sqref="AA774:AA775">
    <cfRule type="cellIs" dxfId="1669" priority="2159" stopIfTrue="1" operator="equal">
      <formula>0</formula>
    </cfRule>
  </conditionalFormatting>
  <conditionalFormatting sqref="AA774:AA775">
    <cfRule type="cellIs" dxfId="1668" priority="2158" stopIfTrue="1" operator="equal">
      <formula>""</formula>
    </cfRule>
  </conditionalFormatting>
  <conditionalFormatting sqref="AE774:AE775">
    <cfRule type="cellIs" dxfId="1667" priority="2157" stopIfTrue="1" operator="equal">
      <formula>0</formula>
    </cfRule>
  </conditionalFormatting>
  <conditionalFormatting sqref="AE774:AE775">
    <cfRule type="cellIs" dxfId="1666" priority="2156" stopIfTrue="1" operator="equal">
      <formula>""</formula>
    </cfRule>
  </conditionalFormatting>
  <conditionalFormatting sqref="AI774:AI775">
    <cfRule type="cellIs" dxfId="1665" priority="2155" stopIfTrue="1" operator="equal">
      <formula>0</formula>
    </cfRule>
  </conditionalFormatting>
  <conditionalFormatting sqref="AI774:AI775">
    <cfRule type="cellIs" dxfId="1664" priority="2154" stopIfTrue="1" operator="equal">
      <formula>""</formula>
    </cfRule>
  </conditionalFormatting>
  <conditionalFormatting sqref="AM774:AM775">
    <cfRule type="cellIs" dxfId="1663" priority="2153" stopIfTrue="1" operator="equal">
      <formula>0</formula>
    </cfRule>
  </conditionalFormatting>
  <conditionalFormatting sqref="AM774:AM775">
    <cfRule type="cellIs" dxfId="1662" priority="2152" stopIfTrue="1" operator="equal">
      <formula>""</formula>
    </cfRule>
  </conditionalFormatting>
  <conditionalFormatting sqref="AQ774:AQ775">
    <cfRule type="cellIs" dxfId="1661" priority="2151" stopIfTrue="1" operator="equal">
      <formula>0</formula>
    </cfRule>
  </conditionalFormatting>
  <conditionalFormatting sqref="AQ774:AQ775">
    <cfRule type="cellIs" dxfId="1660" priority="2150" stopIfTrue="1" operator="equal">
      <formula>""</formula>
    </cfRule>
  </conditionalFormatting>
  <conditionalFormatting sqref="AU774:AU775">
    <cfRule type="cellIs" dxfId="1659" priority="2149" stopIfTrue="1" operator="equal">
      <formula>0</formula>
    </cfRule>
  </conditionalFormatting>
  <conditionalFormatting sqref="AU774:AU775">
    <cfRule type="cellIs" dxfId="1658" priority="2148" stopIfTrue="1" operator="equal">
      <formula>""</formula>
    </cfRule>
  </conditionalFormatting>
  <conditionalFormatting sqref="AY774:AY775">
    <cfRule type="cellIs" dxfId="1657" priority="2147" stopIfTrue="1" operator="equal">
      <formula>0</formula>
    </cfRule>
  </conditionalFormatting>
  <conditionalFormatting sqref="AY774:AY775">
    <cfRule type="cellIs" dxfId="1656" priority="2146" stopIfTrue="1" operator="equal">
      <formula>""</formula>
    </cfRule>
  </conditionalFormatting>
  <conditionalFormatting sqref="BC774:BC775">
    <cfRule type="cellIs" dxfId="1655" priority="2145" stopIfTrue="1" operator="equal">
      <formula>0</formula>
    </cfRule>
  </conditionalFormatting>
  <conditionalFormatting sqref="BC774:BC775">
    <cfRule type="cellIs" dxfId="1654" priority="2144" stopIfTrue="1" operator="equal">
      <formula>""</formula>
    </cfRule>
  </conditionalFormatting>
  <conditionalFormatting sqref="BG774:BG775">
    <cfRule type="cellIs" dxfId="1653" priority="2143" stopIfTrue="1" operator="equal">
      <formula>0</formula>
    </cfRule>
  </conditionalFormatting>
  <conditionalFormatting sqref="BG774:BG775">
    <cfRule type="cellIs" dxfId="1652" priority="2142" stopIfTrue="1" operator="equal">
      <formula>""</formula>
    </cfRule>
  </conditionalFormatting>
  <conditionalFormatting sqref="O776:O777">
    <cfRule type="cellIs" dxfId="1651" priority="2129" stopIfTrue="1" operator="equal">
      <formula>0</formula>
    </cfRule>
  </conditionalFormatting>
  <conditionalFormatting sqref="O776:O777">
    <cfRule type="cellIs" dxfId="1650" priority="2128" stopIfTrue="1" operator="equal">
      <formula>""</formula>
    </cfRule>
  </conditionalFormatting>
  <conditionalFormatting sqref="K776:K777">
    <cfRule type="cellIs" dxfId="1649" priority="2131" stopIfTrue="1" operator="equal">
      <formula>0</formula>
    </cfRule>
  </conditionalFormatting>
  <conditionalFormatting sqref="K776:K777">
    <cfRule type="cellIs" dxfId="1648" priority="2130" stopIfTrue="1" operator="equal">
      <formula>""</formula>
    </cfRule>
  </conditionalFormatting>
  <conditionalFormatting sqref="S776:S777">
    <cfRule type="cellIs" dxfId="1647" priority="2125" stopIfTrue="1" operator="equal">
      <formula>0</formula>
    </cfRule>
  </conditionalFormatting>
  <conditionalFormatting sqref="S776:S777">
    <cfRule type="cellIs" dxfId="1646" priority="2124" stopIfTrue="1" operator="equal">
      <formula>""</formula>
    </cfRule>
  </conditionalFormatting>
  <conditionalFormatting sqref="W776:W777">
    <cfRule type="cellIs" dxfId="1645" priority="2123" stopIfTrue="1" operator="equal">
      <formula>0</formula>
    </cfRule>
  </conditionalFormatting>
  <conditionalFormatting sqref="W776:W777">
    <cfRule type="cellIs" dxfId="1644" priority="2122" stopIfTrue="1" operator="equal">
      <formula>""</formula>
    </cfRule>
  </conditionalFormatting>
  <conditionalFormatting sqref="AA776:AA777">
    <cfRule type="cellIs" dxfId="1643" priority="2121" stopIfTrue="1" operator="equal">
      <formula>0</formula>
    </cfRule>
  </conditionalFormatting>
  <conditionalFormatting sqref="AA776:AA777">
    <cfRule type="cellIs" dxfId="1642" priority="2120" stopIfTrue="1" operator="equal">
      <formula>""</formula>
    </cfRule>
  </conditionalFormatting>
  <conditionalFormatting sqref="AE776:AE777">
    <cfRule type="cellIs" dxfId="1641" priority="2119" stopIfTrue="1" operator="equal">
      <formula>0</formula>
    </cfRule>
  </conditionalFormatting>
  <conditionalFormatting sqref="AE776:AE777">
    <cfRule type="cellIs" dxfId="1640" priority="2118" stopIfTrue="1" operator="equal">
      <formula>""</formula>
    </cfRule>
  </conditionalFormatting>
  <conditionalFormatting sqref="AI776:AI777">
    <cfRule type="cellIs" dxfId="1639" priority="2117" stopIfTrue="1" operator="equal">
      <formula>0</formula>
    </cfRule>
  </conditionalFormatting>
  <conditionalFormatting sqref="AI776:AI777">
    <cfRule type="cellIs" dxfId="1638" priority="2116" stopIfTrue="1" operator="equal">
      <formula>""</formula>
    </cfRule>
  </conditionalFormatting>
  <conditionalFormatting sqref="AM776:AM777">
    <cfRule type="cellIs" dxfId="1637" priority="2115" stopIfTrue="1" operator="equal">
      <formula>0</formula>
    </cfRule>
  </conditionalFormatting>
  <conditionalFormatting sqref="AM776:AM777">
    <cfRule type="cellIs" dxfId="1636" priority="2114" stopIfTrue="1" operator="equal">
      <formula>""</formula>
    </cfRule>
  </conditionalFormatting>
  <conditionalFormatting sqref="AQ776:AQ777">
    <cfRule type="cellIs" dxfId="1635" priority="2113" stopIfTrue="1" operator="equal">
      <formula>0</formula>
    </cfRule>
  </conditionalFormatting>
  <conditionalFormatting sqref="AQ776:AQ777">
    <cfRule type="cellIs" dxfId="1634" priority="2112" stopIfTrue="1" operator="equal">
      <formula>""</formula>
    </cfRule>
  </conditionalFormatting>
  <conditionalFormatting sqref="AU776:AU777">
    <cfRule type="cellIs" dxfId="1633" priority="2111" stopIfTrue="1" operator="equal">
      <formula>0</formula>
    </cfRule>
  </conditionalFormatting>
  <conditionalFormatting sqref="AU776:AU777">
    <cfRule type="cellIs" dxfId="1632" priority="2110" stopIfTrue="1" operator="equal">
      <formula>""</formula>
    </cfRule>
  </conditionalFormatting>
  <conditionalFormatting sqref="AY776:AY777">
    <cfRule type="cellIs" dxfId="1631" priority="2109" stopIfTrue="1" operator="equal">
      <formula>0</formula>
    </cfRule>
  </conditionalFormatting>
  <conditionalFormatting sqref="AY776:AY777">
    <cfRule type="cellIs" dxfId="1630" priority="2108" stopIfTrue="1" operator="equal">
      <formula>""</formula>
    </cfRule>
  </conditionalFormatting>
  <conditionalFormatting sqref="BC776:BC777">
    <cfRule type="cellIs" dxfId="1629" priority="2107" stopIfTrue="1" operator="equal">
      <formula>0</formula>
    </cfRule>
  </conditionalFormatting>
  <conditionalFormatting sqref="BC776:BC777">
    <cfRule type="cellIs" dxfId="1628" priority="2106" stopIfTrue="1" operator="equal">
      <formula>""</formula>
    </cfRule>
  </conditionalFormatting>
  <conditionalFormatting sqref="BG776:BG777">
    <cfRule type="cellIs" dxfId="1627" priority="2105" stopIfTrue="1" operator="equal">
      <formula>0</formula>
    </cfRule>
  </conditionalFormatting>
  <conditionalFormatting sqref="BG776:BG777">
    <cfRule type="cellIs" dxfId="1626" priority="2104" stopIfTrue="1" operator="equal">
      <formula>""</formula>
    </cfRule>
  </conditionalFormatting>
  <conditionalFormatting sqref="O778:O781">
    <cfRule type="cellIs" dxfId="1625" priority="2091" stopIfTrue="1" operator="equal">
      <formula>0</formula>
    </cfRule>
  </conditionalFormatting>
  <conditionalFormatting sqref="O778:O781">
    <cfRule type="cellIs" dxfId="1624" priority="2090" stopIfTrue="1" operator="equal">
      <formula>""</formula>
    </cfRule>
  </conditionalFormatting>
  <conditionalFormatting sqref="K778:K781">
    <cfRule type="cellIs" dxfId="1623" priority="2093" stopIfTrue="1" operator="equal">
      <formula>0</formula>
    </cfRule>
  </conditionalFormatting>
  <conditionalFormatting sqref="K778:K781">
    <cfRule type="cellIs" dxfId="1622" priority="2092" stopIfTrue="1" operator="equal">
      <formula>""</formula>
    </cfRule>
  </conditionalFormatting>
  <conditionalFormatting sqref="S778:S781">
    <cfRule type="cellIs" dxfId="1621" priority="2087" stopIfTrue="1" operator="equal">
      <formula>0</formula>
    </cfRule>
  </conditionalFormatting>
  <conditionalFormatting sqref="S778:S781">
    <cfRule type="cellIs" dxfId="1620" priority="2086" stopIfTrue="1" operator="equal">
      <formula>""</formula>
    </cfRule>
  </conditionalFormatting>
  <conditionalFormatting sqref="W778:W781">
    <cfRule type="cellIs" dxfId="1619" priority="2085" stopIfTrue="1" operator="equal">
      <formula>0</formula>
    </cfRule>
  </conditionalFormatting>
  <conditionalFormatting sqref="W778:W781">
    <cfRule type="cellIs" dxfId="1618" priority="2084" stopIfTrue="1" operator="equal">
      <formula>""</formula>
    </cfRule>
  </conditionalFormatting>
  <conditionalFormatting sqref="AA778:AA781">
    <cfRule type="cellIs" dxfId="1617" priority="2083" stopIfTrue="1" operator="equal">
      <formula>0</formula>
    </cfRule>
  </conditionalFormatting>
  <conditionalFormatting sqref="AA778:AA781">
    <cfRule type="cellIs" dxfId="1616" priority="2082" stopIfTrue="1" operator="equal">
      <formula>""</formula>
    </cfRule>
  </conditionalFormatting>
  <conditionalFormatting sqref="AE778:AE781">
    <cfRule type="cellIs" dxfId="1615" priority="2081" stopIfTrue="1" operator="equal">
      <formula>0</formula>
    </cfRule>
  </conditionalFormatting>
  <conditionalFormatting sqref="AE778:AE781">
    <cfRule type="cellIs" dxfId="1614" priority="2080" stopIfTrue="1" operator="equal">
      <formula>""</formula>
    </cfRule>
  </conditionalFormatting>
  <conditionalFormatting sqref="AI778:AI781">
    <cfRule type="cellIs" dxfId="1613" priority="2079" stopIfTrue="1" operator="equal">
      <formula>0</formula>
    </cfRule>
  </conditionalFormatting>
  <conditionalFormatting sqref="AI778:AI781">
    <cfRule type="cellIs" dxfId="1612" priority="2078" stopIfTrue="1" operator="equal">
      <formula>""</formula>
    </cfRule>
  </conditionalFormatting>
  <conditionalFormatting sqref="AM778:AM781">
    <cfRule type="cellIs" dxfId="1611" priority="2077" stopIfTrue="1" operator="equal">
      <formula>0</formula>
    </cfRule>
  </conditionalFormatting>
  <conditionalFormatting sqref="AM778:AM781">
    <cfRule type="cellIs" dxfId="1610" priority="2076" stopIfTrue="1" operator="equal">
      <formula>""</formula>
    </cfRule>
  </conditionalFormatting>
  <conditionalFormatting sqref="AQ778:AQ781">
    <cfRule type="cellIs" dxfId="1609" priority="2075" stopIfTrue="1" operator="equal">
      <formula>0</formula>
    </cfRule>
  </conditionalFormatting>
  <conditionalFormatting sqref="AQ778:AQ781">
    <cfRule type="cellIs" dxfId="1608" priority="2074" stopIfTrue="1" operator="equal">
      <formula>""</formula>
    </cfRule>
  </conditionalFormatting>
  <conditionalFormatting sqref="AU778:AU781">
    <cfRule type="cellIs" dxfId="1607" priority="2073" stopIfTrue="1" operator="equal">
      <formula>0</formula>
    </cfRule>
  </conditionalFormatting>
  <conditionalFormatting sqref="AU778:AU781">
    <cfRule type="cellIs" dxfId="1606" priority="2072" stopIfTrue="1" operator="equal">
      <formula>""</formula>
    </cfRule>
  </conditionalFormatting>
  <conditionalFormatting sqref="AY778:AY781">
    <cfRule type="cellIs" dxfId="1605" priority="2071" stopIfTrue="1" operator="equal">
      <formula>0</formula>
    </cfRule>
  </conditionalFormatting>
  <conditionalFormatting sqref="AY778:AY781">
    <cfRule type="cellIs" dxfId="1604" priority="2070" stopIfTrue="1" operator="equal">
      <formula>""</formula>
    </cfRule>
  </conditionalFormatting>
  <conditionalFormatting sqref="BC778:BC781">
    <cfRule type="cellIs" dxfId="1603" priority="2069" stopIfTrue="1" operator="equal">
      <formula>0</formula>
    </cfRule>
  </conditionalFormatting>
  <conditionalFormatting sqref="BC778:BC781">
    <cfRule type="cellIs" dxfId="1602" priority="2068" stopIfTrue="1" operator="equal">
      <formula>""</formula>
    </cfRule>
  </conditionalFormatting>
  <conditionalFormatting sqref="BG778:BG781">
    <cfRule type="cellIs" dxfId="1601" priority="2067" stopIfTrue="1" operator="equal">
      <formula>0</formula>
    </cfRule>
  </conditionalFormatting>
  <conditionalFormatting sqref="BG778:BG781">
    <cfRule type="cellIs" dxfId="1600" priority="2066" stopIfTrue="1" operator="equal">
      <formula>""</formula>
    </cfRule>
  </conditionalFormatting>
  <conditionalFormatting sqref="O782:O783">
    <cfRule type="cellIs" dxfId="1599" priority="2053" stopIfTrue="1" operator="equal">
      <formula>0</formula>
    </cfRule>
  </conditionalFormatting>
  <conditionalFormatting sqref="O782:O783">
    <cfRule type="cellIs" dxfId="1598" priority="2052" stopIfTrue="1" operator="equal">
      <formula>""</formula>
    </cfRule>
  </conditionalFormatting>
  <conditionalFormatting sqref="K782:K783">
    <cfRule type="cellIs" dxfId="1597" priority="2055" stopIfTrue="1" operator="equal">
      <formula>0</formula>
    </cfRule>
  </conditionalFormatting>
  <conditionalFormatting sqref="K782:K783">
    <cfRule type="cellIs" dxfId="1596" priority="2054" stopIfTrue="1" operator="equal">
      <formula>""</formula>
    </cfRule>
  </conditionalFormatting>
  <conditionalFormatting sqref="S782:S783">
    <cfRule type="cellIs" dxfId="1595" priority="2049" stopIfTrue="1" operator="equal">
      <formula>0</formula>
    </cfRule>
  </conditionalFormatting>
  <conditionalFormatting sqref="S782:S783">
    <cfRule type="cellIs" dxfId="1594" priority="2048" stopIfTrue="1" operator="equal">
      <formula>""</formula>
    </cfRule>
  </conditionalFormatting>
  <conditionalFormatting sqref="W782:W783">
    <cfRule type="cellIs" dxfId="1593" priority="2047" stopIfTrue="1" operator="equal">
      <formula>0</formula>
    </cfRule>
  </conditionalFormatting>
  <conditionalFormatting sqref="W782:W783">
    <cfRule type="cellIs" dxfId="1592" priority="2046" stopIfTrue="1" operator="equal">
      <formula>""</formula>
    </cfRule>
  </conditionalFormatting>
  <conditionalFormatting sqref="AA782:AA783">
    <cfRule type="cellIs" dxfId="1591" priority="2045" stopIfTrue="1" operator="equal">
      <formula>0</formula>
    </cfRule>
  </conditionalFormatting>
  <conditionalFormatting sqref="AA782:AA783">
    <cfRule type="cellIs" dxfId="1590" priority="2044" stopIfTrue="1" operator="equal">
      <formula>""</formula>
    </cfRule>
  </conditionalFormatting>
  <conditionalFormatting sqref="AE782:AE783">
    <cfRule type="cellIs" dxfId="1589" priority="2043" stopIfTrue="1" operator="equal">
      <formula>0</formula>
    </cfRule>
  </conditionalFormatting>
  <conditionalFormatting sqref="AE782:AE783">
    <cfRule type="cellIs" dxfId="1588" priority="2042" stopIfTrue="1" operator="equal">
      <formula>""</formula>
    </cfRule>
  </conditionalFormatting>
  <conditionalFormatting sqref="AI782:AI783">
    <cfRule type="cellIs" dxfId="1587" priority="2041" stopIfTrue="1" operator="equal">
      <formula>0</formula>
    </cfRule>
  </conditionalFormatting>
  <conditionalFormatting sqref="AI782:AI783">
    <cfRule type="cellIs" dxfId="1586" priority="2040" stopIfTrue="1" operator="equal">
      <formula>""</formula>
    </cfRule>
  </conditionalFormatting>
  <conditionalFormatting sqref="AM782:AM783">
    <cfRule type="cellIs" dxfId="1585" priority="2039" stopIfTrue="1" operator="equal">
      <formula>0</formula>
    </cfRule>
  </conditionalFormatting>
  <conditionalFormatting sqref="AM782:AM783">
    <cfRule type="cellIs" dxfId="1584" priority="2038" stopIfTrue="1" operator="equal">
      <formula>""</formula>
    </cfRule>
  </conditionalFormatting>
  <conditionalFormatting sqref="AQ782:AQ783">
    <cfRule type="cellIs" dxfId="1583" priority="2037" stopIfTrue="1" operator="equal">
      <formula>0</formula>
    </cfRule>
  </conditionalFormatting>
  <conditionalFormatting sqref="AQ782:AQ783">
    <cfRule type="cellIs" dxfId="1582" priority="2036" stopIfTrue="1" operator="equal">
      <formula>""</formula>
    </cfRule>
  </conditionalFormatting>
  <conditionalFormatting sqref="AU782:AU783">
    <cfRule type="cellIs" dxfId="1581" priority="2035" stopIfTrue="1" operator="equal">
      <formula>0</formula>
    </cfRule>
  </conditionalFormatting>
  <conditionalFormatting sqref="AU782:AU783">
    <cfRule type="cellIs" dxfId="1580" priority="2034" stopIfTrue="1" operator="equal">
      <formula>""</formula>
    </cfRule>
  </conditionalFormatting>
  <conditionalFormatting sqref="AY782:AY783">
    <cfRule type="cellIs" dxfId="1579" priority="2033" stopIfTrue="1" operator="equal">
      <formula>0</formula>
    </cfRule>
  </conditionalFormatting>
  <conditionalFormatting sqref="AY782:AY783">
    <cfRule type="cellIs" dxfId="1578" priority="2032" stopIfTrue="1" operator="equal">
      <formula>""</formula>
    </cfRule>
  </conditionalFormatting>
  <conditionalFormatting sqref="BC782:BC783">
    <cfRule type="cellIs" dxfId="1577" priority="2031" stopIfTrue="1" operator="equal">
      <formula>0</formula>
    </cfRule>
  </conditionalFormatting>
  <conditionalFormatting sqref="BC782:BC783">
    <cfRule type="cellIs" dxfId="1576" priority="2030" stopIfTrue="1" operator="equal">
      <formula>""</formula>
    </cfRule>
  </conditionalFormatting>
  <conditionalFormatting sqref="BG782:BG783">
    <cfRule type="cellIs" dxfId="1575" priority="2029" stopIfTrue="1" operator="equal">
      <formula>0</formula>
    </cfRule>
  </conditionalFormatting>
  <conditionalFormatting sqref="BG782:BG783">
    <cfRule type="cellIs" dxfId="1574" priority="2028" stopIfTrue="1" operator="equal">
      <formula>""</formula>
    </cfRule>
  </conditionalFormatting>
  <conditionalFormatting sqref="O784:O785">
    <cfRule type="cellIs" dxfId="1573" priority="2015" stopIfTrue="1" operator="equal">
      <formula>0</formula>
    </cfRule>
  </conditionalFormatting>
  <conditionalFormatting sqref="O784:O785">
    <cfRule type="cellIs" dxfId="1572" priority="2014" stopIfTrue="1" operator="equal">
      <formula>""</formula>
    </cfRule>
  </conditionalFormatting>
  <conditionalFormatting sqref="K784:K785">
    <cfRule type="cellIs" dxfId="1571" priority="2017" stopIfTrue="1" operator="equal">
      <formula>0</formula>
    </cfRule>
  </conditionalFormatting>
  <conditionalFormatting sqref="K784:K785">
    <cfRule type="cellIs" dxfId="1570" priority="2016" stopIfTrue="1" operator="equal">
      <formula>""</formula>
    </cfRule>
  </conditionalFormatting>
  <conditionalFormatting sqref="S784:S785">
    <cfRule type="cellIs" dxfId="1569" priority="2011" stopIfTrue="1" operator="equal">
      <formula>0</formula>
    </cfRule>
  </conditionalFormatting>
  <conditionalFormatting sqref="S784:S785">
    <cfRule type="cellIs" dxfId="1568" priority="2010" stopIfTrue="1" operator="equal">
      <formula>""</formula>
    </cfRule>
  </conditionalFormatting>
  <conditionalFormatting sqref="W784:W785">
    <cfRule type="cellIs" dxfId="1567" priority="2009" stopIfTrue="1" operator="equal">
      <formula>0</formula>
    </cfRule>
  </conditionalFormatting>
  <conditionalFormatting sqref="W784:W785">
    <cfRule type="cellIs" dxfId="1566" priority="2008" stopIfTrue="1" operator="equal">
      <formula>""</formula>
    </cfRule>
  </conditionalFormatting>
  <conditionalFormatting sqref="AA784:AA785">
    <cfRule type="cellIs" dxfId="1565" priority="2007" stopIfTrue="1" operator="equal">
      <formula>0</formula>
    </cfRule>
  </conditionalFormatting>
  <conditionalFormatting sqref="AA784:AA785">
    <cfRule type="cellIs" dxfId="1564" priority="2006" stopIfTrue="1" operator="equal">
      <formula>""</formula>
    </cfRule>
  </conditionalFormatting>
  <conditionalFormatting sqref="AE784:AE785">
    <cfRule type="cellIs" dxfId="1563" priority="2005" stopIfTrue="1" operator="equal">
      <formula>0</formula>
    </cfRule>
  </conditionalFormatting>
  <conditionalFormatting sqref="AE784:AE785">
    <cfRule type="cellIs" dxfId="1562" priority="2004" stopIfTrue="1" operator="equal">
      <formula>""</formula>
    </cfRule>
  </conditionalFormatting>
  <conditionalFormatting sqref="AI784:AI785">
    <cfRule type="cellIs" dxfId="1561" priority="2003" stopIfTrue="1" operator="equal">
      <formula>0</formula>
    </cfRule>
  </conditionalFormatting>
  <conditionalFormatting sqref="AI784:AI785">
    <cfRule type="cellIs" dxfId="1560" priority="2002" stopIfTrue="1" operator="equal">
      <formula>""</formula>
    </cfRule>
  </conditionalFormatting>
  <conditionalFormatting sqref="AM784:AM785">
    <cfRule type="cellIs" dxfId="1559" priority="2001" stopIfTrue="1" operator="equal">
      <formula>0</formula>
    </cfRule>
  </conditionalFormatting>
  <conditionalFormatting sqref="AM784:AM785">
    <cfRule type="cellIs" dxfId="1558" priority="2000" stopIfTrue="1" operator="equal">
      <formula>""</formula>
    </cfRule>
  </conditionalFormatting>
  <conditionalFormatting sqref="AQ784:AQ785">
    <cfRule type="cellIs" dxfId="1557" priority="1999" stopIfTrue="1" operator="equal">
      <formula>0</formula>
    </cfRule>
  </conditionalFormatting>
  <conditionalFormatting sqref="AQ784:AQ785">
    <cfRule type="cellIs" dxfId="1556" priority="1998" stopIfTrue="1" operator="equal">
      <formula>""</formula>
    </cfRule>
  </conditionalFormatting>
  <conditionalFormatting sqref="AU784:AU785">
    <cfRule type="cellIs" dxfId="1555" priority="1997" stopIfTrue="1" operator="equal">
      <formula>0</formula>
    </cfRule>
  </conditionalFormatting>
  <conditionalFormatting sqref="AU784:AU785">
    <cfRule type="cellIs" dxfId="1554" priority="1996" stopIfTrue="1" operator="equal">
      <formula>""</formula>
    </cfRule>
  </conditionalFormatting>
  <conditionalFormatting sqref="AY784:AY785">
    <cfRule type="cellIs" dxfId="1553" priority="1995" stopIfTrue="1" operator="equal">
      <formula>0</formula>
    </cfRule>
  </conditionalFormatting>
  <conditionalFormatting sqref="AY784:AY785">
    <cfRule type="cellIs" dxfId="1552" priority="1994" stopIfTrue="1" operator="equal">
      <formula>""</formula>
    </cfRule>
  </conditionalFormatting>
  <conditionalFormatting sqref="BC784:BC785">
    <cfRule type="cellIs" dxfId="1551" priority="1993" stopIfTrue="1" operator="equal">
      <formula>0</formula>
    </cfRule>
  </conditionalFormatting>
  <conditionalFormatting sqref="BC784:BC785">
    <cfRule type="cellIs" dxfId="1550" priority="1992" stopIfTrue="1" operator="equal">
      <formula>""</formula>
    </cfRule>
  </conditionalFormatting>
  <conditionalFormatting sqref="BG784:BG785">
    <cfRule type="cellIs" dxfId="1549" priority="1991" stopIfTrue="1" operator="equal">
      <formula>0</formula>
    </cfRule>
  </conditionalFormatting>
  <conditionalFormatting sqref="BG784:BG785">
    <cfRule type="cellIs" dxfId="1548" priority="1990" stopIfTrue="1" operator="equal">
      <formula>""</formula>
    </cfRule>
  </conditionalFormatting>
  <conditionalFormatting sqref="O786:O787">
    <cfRule type="cellIs" dxfId="1547" priority="1977" stopIfTrue="1" operator="equal">
      <formula>0</formula>
    </cfRule>
  </conditionalFormatting>
  <conditionalFormatting sqref="O786:O787">
    <cfRule type="cellIs" dxfId="1546" priority="1976" stopIfTrue="1" operator="equal">
      <formula>""</formula>
    </cfRule>
  </conditionalFormatting>
  <conditionalFormatting sqref="K786:K787">
    <cfRule type="cellIs" dxfId="1545" priority="1979" stopIfTrue="1" operator="equal">
      <formula>0</formula>
    </cfRule>
  </conditionalFormatting>
  <conditionalFormatting sqref="K786:K787">
    <cfRule type="cellIs" dxfId="1544" priority="1978" stopIfTrue="1" operator="equal">
      <formula>""</formula>
    </cfRule>
  </conditionalFormatting>
  <conditionalFormatting sqref="S786:S787">
    <cfRule type="cellIs" dxfId="1543" priority="1973" stopIfTrue="1" operator="equal">
      <formula>0</formula>
    </cfRule>
  </conditionalFormatting>
  <conditionalFormatting sqref="S786:S787">
    <cfRule type="cellIs" dxfId="1542" priority="1972" stopIfTrue="1" operator="equal">
      <formula>""</formula>
    </cfRule>
  </conditionalFormatting>
  <conditionalFormatting sqref="W786:W787">
    <cfRule type="cellIs" dxfId="1541" priority="1971" stopIfTrue="1" operator="equal">
      <formula>0</formula>
    </cfRule>
  </conditionalFormatting>
  <conditionalFormatting sqref="W786:W787">
    <cfRule type="cellIs" dxfId="1540" priority="1970" stopIfTrue="1" operator="equal">
      <formula>""</formula>
    </cfRule>
  </conditionalFormatting>
  <conditionalFormatting sqref="AA786:AA787">
    <cfRule type="cellIs" dxfId="1539" priority="1969" stopIfTrue="1" operator="equal">
      <formula>0</formula>
    </cfRule>
  </conditionalFormatting>
  <conditionalFormatting sqref="AA786:AA787">
    <cfRule type="cellIs" dxfId="1538" priority="1968" stopIfTrue="1" operator="equal">
      <formula>""</formula>
    </cfRule>
  </conditionalFormatting>
  <conditionalFormatting sqref="AE786:AE787">
    <cfRule type="cellIs" dxfId="1537" priority="1967" stopIfTrue="1" operator="equal">
      <formula>0</formula>
    </cfRule>
  </conditionalFormatting>
  <conditionalFormatting sqref="AE786:AE787">
    <cfRule type="cellIs" dxfId="1536" priority="1966" stopIfTrue="1" operator="equal">
      <formula>""</formula>
    </cfRule>
  </conditionalFormatting>
  <conditionalFormatting sqref="AI786:AI787">
    <cfRule type="cellIs" dxfId="1535" priority="1965" stopIfTrue="1" operator="equal">
      <formula>0</formula>
    </cfRule>
  </conditionalFormatting>
  <conditionalFormatting sqref="AI786:AI787">
    <cfRule type="cellIs" dxfId="1534" priority="1964" stopIfTrue="1" operator="equal">
      <formula>""</formula>
    </cfRule>
  </conditionalFormatting>
  <conditionalFormatting sqref="AM786:AM787">
    <cfRule type="cellIs" dxfId="1533" priority="1963" stopIfTrue="1" operator="equal">
      <formula>0</formula>
    </cfRule>
  </conditionalFormatting>
  <conditionalFormatting sqref="AM786:AM787">
    <cfRule type="cellIs" dxfId="1532" priority="1962" stopIfTrue="1" operator="equal">
      <formula>""</formula>
    </cfRule>
  </conditionalFormatting>
  <conditionalFormatting sqref="AQ786:AQ787">
    <cfRule type="cellIs" dxfId="1531" priority="1961" stopIfTrue="1" operator="equal">
      <formula>0</formula>
    </cfRule>
  </conditionalFormatting>
  <conditionalFormatting sqref="AQ786:AQ787">
    <cfRule type="cellIs" dxfId="1530" priority="1960" stopIfTrue="1" operator="equal">
      <formula>""</formula>
    </cfRule>
  </conditionalFormatting>
  <conditionalFormatting sqref="AU786:AU787">
    <cfRule type="cellIs" dxfId="1529" priority="1959" stopIfTrue="1" operator="equal">
      <formula>0</formula>
    </cfRule>
  </conditionalFormatting>
  <conditionalFormatting sqref="AU786:AU787">
    <cfRule type="cellIs" dxfId="1528" priority="1958" stopIfTrue="1" operator="equal">
      <formula>""</formula>
    </cfRule>
  </conditionalFormatting>
  <conditionalFormatting sqref="AY786:AY787">
    <cfRule type="cellIs" dxfId="1527" priority="1957" stopIfTrue="1" operator="equal">
      <formula>0</formula>
    </cfRule>
  </conditionalFormatting>
  <conditionalFormatting sqref="AY786:AY787">
    <cfRule type="cellIs" dxfId="1526" priority="1956" stopIfTrue="1" operator="equal">
      <formula>""</formula>
    </cfRule>
  </conditionalFormatting>
  <conditionalFormatting sqref="BC786:BC787">
    <cfRule type="cellIs" dxfId="1525" priority="1955" stopIfTrue="1" operator="equal">
      <formula>0</formula>
    </cfRule>
  </conditionalFormatting>
  <conditionalFormatting sqref="BC786:BC787">
    <cfRule type="cellIs" dxfId="1524" priority="1954" stopIfTrue="1" operator="equal">
      <formula>""</formula>
    </cfRule>
  </conditionalFormatting>
  <conditionalFormatting sqref="BG786:BG787">
    <cfRule type="cellIs" dxfId="1523" priority="1953" stopIfTrue="1" operator="equal">
      <formula>0</formula>
    </cfRule>
  </conditionalFormatting>
  <conditionalFormatting sqref="BG786:BG787">
    <cfRule type="cellIs" dxfId="1522" priority="1952" stopIfTrue="1" operator="equal">
      <formula>""</formula>
    </cfRule>
  </conditionalFormatting>
  <conditionalFormatting sqref="O788:O790">
    <cfRule type="cellIs" dxfId="1521" priority="1939" stopIfTrue="1" operator="equal">
      <formula>0</formula>
    </cfRule>
  </conditionalFormatting>
  <conditionalFormatting sqref="O788:O790">
    <cfRule type="cellIs" dxfId="1520" priority="1938" stopIfTrue="1" operator="equal">
      <formula>""</formula>
    </cfRule>
  </conditionalFormatting>
  <conditionalFormatting sqref="K788:K790">
    <cfRule type="cellIs" dxfId="1519" priority="1941" stopIfTrue="1" operator="equal">
      <formula>0</formula>
    </cfRule>
  </conditionalFormatting>
  <conditionalFormatting sqref="K788:K790">
    <cfRule type="cellIs" dxfId="1518" priority="1940" stopIfTrue="1" operator="equal">
      <formula>""</formula>
    </cfRule>
  </conditionalFormatting>
  <conditionalFormatting sqref="S788:S790">
    <cfRule type="cellIs" dxfId="1517" priority="1935" stopIfTrue="1" operator="equal">
      <formula>0</formula>
    </cfRule>
  </conditionalFormatting>
  <conditionalFormatting sqref="S788:S790">
    <cfRule type="cellIs" dxfId="1516" priority="1934" stopIfTrue="1" operator="equal">
      <formula>""</formula>
    </cfRule>
  </conditionalFormatting>
  <conditionalFormatting sqref="W788:W790">
    <cfRule type="cellIs" dxfId="1515" priority="1933" stopIfTrue="1" operator="equal">
      <formula>0</formula>
    </cfRule>
  </conditionalFormatting>
  <conditionalFormatting sqref="W788:W790">
    <cfRule type="cellIs" dxfId="1514" priority="1932" stopIfTrue="1" operator="equal">
      <formula>""</formula>
    </cfRule>
  </conditionalFormatting>
  <conditionalFormatting sqref="AA788:AA790">
    <cfRule type="cellIs" dxfId="1513" priority="1931" stopIfTrue="1" operator="equal">
      <formula>0</formula>
    </cfRule>
  </conditionalFormatting>
  <conditionalFormatting sqref="AA788:AA790">
    <cfRule type="cellIs" dxfId="1512" priority="1930" stopIfTrue="1" operator="equal">
      <formula>""</formula>
    </cfRule>
  </conditionalFormatting>
  <conditionalFormatting sqref="AE788:AE790">
    <cfRule type="cellIs" dxfId="1511" priority="1929" stopIfTrue="1" operator="equal">
      <formula>0</formula>
    </cfRule>
  </conditionalFormatting>
  <conditionalFormatting sqref="AE788:AE790">
    <cfRule type="cellIs" dxfId="1510" priority="1928" stopIfTrue="1" operator="equal">
      <formula>""</formula>
    </cfRule>
  </conditionalFormatting>
  <conditionalFormatting sqref="AI788:AI790">
    <cfRule type="cellIs" dxfId="1509" priority="1927" stopIfTrue="1" operator="equal">
      <formula>0</formula>
    </cfRule>
  </conditionalFormatting>
  <conditionalFormatting sqref="AI788:AI790">
    <cfRule type="cellIs" dxfId="1508" priority="1926" stopIfTrue="1" operator="equal">
      <formula>""</formula>
    </cfRule>
  </conditionalFormatting>
  <conditionalFormatting sqref="AM788:AM790">
    <cfRule type="cellIs" dxfId="1507" priority="1925" stopIfTrue="1" operator="equal">
      <formula>0</formula>
    </cfRule>
  </conditionalFormatting>
  <conditionalFormatting sqref="AM788:AM790">
    <cfRule type="cellIs" dxfId="1506" priority="1924" stopIfTrue="1" operator="equal">
      <formula>""</formula>
    </cfRule>
  </conditionalFormatting>
  <conditionalFormatting sqref="AQ788:AQ790">
    <cfRule type="cellIs" dxfId="1505" priority="1923" stopIfTrue="1" operator="equal">
      <formula>0</formula>
    </cfRule>
  </conditionalFormatting>
  <conditionalFormatting sqref="AQ788:AQ790">
    <cfRule type="cellIs" dxfId="1504" priority="1922" stopIfTrue="1" operator="equal">
      <formula>""</formula>
    </cfRule>
  </conditionalFormatting>
  <conditionalFormatting sqref="AU788:AU790">
    <cfRule type="cellIs" dxfId="1503" priority="1921" stopIfTrue="1" operator="equal">
      <formula>0</formula>
    </cfRule>
  </conditionalFormatting>
  <conditionalFormatting sqref="AU788:AU790">
    <cfRule type="cellIs" dxfId="1502" priority="1920" stopIfTrue="1" operator="equal">
      <formula>""</formula>
    </cfRule>
  </conditionalFormatting>
  <conditionalFormatting sqref="AY788:AY790">
    <cfRule type="cellIs" dxfId="1501" priority="1919" stopIfTrue="1" operator="equal">
      <formula>0</formula>
    </cfRule>
  </conditionalFormatting>
  <conditionalFormatting sqref="AY788:AY790">
    <cfRule type="cellIs" dxfId="1500" priority="1918" stopIfTrue="1" operator="equal">
      <formula>""</formula>
    </cfRule>
  </conditionalFormatting>
  <conditionalFormatting sqref="BC788:BC790">
    <cfRule type="cellIs" dxfId="1499" priority="1917" stopIfTrue="1" operator="equal">
      <formula>0</formula>
    </cfRule>
  </conditionalFormatting>
  <conditionalFormatting sqref="BC788:BC790">
    <cfRule type="cellIs" dxfId="1498" priority="1916" stopIfTrue="1" operator="equal">
      <formula>""</formula>
    </cfRule>
  </conditionalFormatting>
  <conditionalFormatting sqref="BG788:BG790">
    <cfRule type="cellIs" dxfId="1497" priority="1915" stopIfTrue="1" operator="equal">
      <formula>0</formula>
    </cfRule>
  </conditionalFormatting>
  <conditionalFormatting sqref="BG788:BG790">
    <cfRule type="cellIs" dxfId="1496" priority="1914" stopIfTrue="1" operator="equal">
      <formula>""</formula>
    </cfRule>
  </conditionalFormatting>
  <conditionalFormatting sqref="O791:O795">
    <cfRule type="cellIs" dxfId="1495" priority="1901" stopIfTrue="1" operator="equal">
      <formula>0</formula>
    </cfRule>
  </conditionalFormatting>
  <conditionalFormatting sqref="O791:O795">
    <cfRule type="cellIs" dxfId="1494" priority="1900" stopIfTrue="1" operator="equal">
      <formula>""</formula>
    </cfRule>
  </conditionalFormatting>
  <conditionalFormatting sqref="K791:K795">
    <cfRule type="cellIs" dxfId="1493" priority="1903" stopIfTrue="1" operator="equal">
      <formula>0</formula>
    </cfRule>
  </conditionalFormatting>
  <conditionalFormatting sqref="K791:K795">
    <cfRule type="cellIs" dxfId="1492" priority="1902" stopIfTrue="1" operator="equal">
      <formula>""</formula>
    </cfRule>
  </conditionalFormatting>
  <conditionalFormatting sqref="S791:S795">
    <cfRule type="cellIs" dxfId="1491" priority="1897" stopIfTrue="1" operator="equal">
      <formula>0</formula>
    </cfRule>
  </conditionalFormatting>
  <conditionalFormatting sqref="S791:S795">
    <cfRule type="cellIs" dxfId="1490" priority="1896" stopIfTrue="1" operator="equal">
      <formula>""</formula>
    </cfRule>
  </conditionalFormatting>
  <conditionalFormatting sqref="W791:W795">
    <cfRule type="cellIs" dxfId="1489" priority="1895" stopIfTrue="1" operator="equal">
      <formula>0</formula>
    </cfRule>
  </conditionalFormatting>
  <conditionalFormatting sqref="W791:W795">
    <cfRule type="cellIs" dxfId="1488" priority="1894" stopIfTrue="1" operator="equal">
      <formula>""</formula>
    </cfRule>
  </conditionalFormatting>
  <conditionalFormatting sqref="AA791:AA795">
    <cfRule type="cellIs" dxfId="1487" priority="1893" stopIfTrue="1" operator="equal">
      <formula>0</formula>
    </cfRule>
  </conditionalFormatting>
  <conditionalFormatting sqref="AA791:AA795">
    <cfRule type="cellIs" dxfId="1486" priority="1892" stopIfTrue="1" operator="equal">
      <formula>""</formula>
    </cfRule>
  </conditionalFormatting>
  <conditionalFormatting sqref="AE791:AE795">
    <cfRule type="cellIs" dxfId="1485" priority="1891" stopIfTrue="1" operator="equal">
      <formula>0</formula>
    </cfRule>
  </conditionalFormatting>
  <conditionalFormatting sqref="AE791:AE795">
    <cfRule type="cellIs" dxfId="1484" priority="1890" stopIfTrue="1" operator="equal">
      <formula>""</formula>
    </cfRule>
  </conditionalFormatting>
  <conditionalFormatting sqref="AI791:AI795">
    <cfRule type="cellIs" dxfId="1483" priority="1889" stopIfTrue="1" operator="equal">
      <formula>0</formula>
    </cfRule>
  </conditionalFormatting>
  <conditionalFormatting sqref="AI791:AI795">
    <cfRule type="cellIs" dxfId="1482" priority="1888" stopIfTrue="1" operator="equal">
      <formula>""</formula>
    </cfRule>
  </conditionalFormatting>
  <conditionalFormatting sqref="AM791:AM795">
    <cfRule type="cellIs" dxfId="1481" priority="1887" stopIfTrue="1" operator="equal">
      <formula>0</formula>
    </cfRule>
  </conditionalFormatting>
  <conditionalFormatting sqref="AM791:AM795">
    <cfRule type="cellIs" dxfId="1480" priority="1886" stopIfTrue="1" operator="equal">
      <formula>""</formula>
    </cfRule>
  </conditionalFormatting>
  <conditionalFormatting sqref="AQ791:AQ795">
    <cfRule type="cellIs" dxfId="1479" priority="1885" stopIfTrue="1" operator="equal">
      <formula>0</formula>
    </cfRule>
  </conditionalFormatting>
  <conditionalFormatting sqref="AQ791:AQ795">
    <cfRule type="cellIs" dxfId="1478" priority="1884" stopIfTrue="1" operator="equal">
      <formula>""</formula>
    </cfRule>
  </conditionalFormatting>
  <conditionalFormatting sqref="AU791:AU795">
    <cfRule type="cellIs" dxfId="1477" priority="1883" stopIfTrue="1" operator="equal">
      <formula>0</formula>
    </cfRule>
  </conditionalFormatting>
  <conditionalFormatting sqref="AU791:AU795">
    <cfRule type="cellIs" dxfId="1476" priority="1882" stopIfTrue="1" operator="equal">
      <formula>""</formula>
    </cfRule>
  </conditionalFormatting>
  <conditionalFormatting sqref="AY791:AY795">
    <cfRule type="cellIs" dxfId="1475" priority="1881" stopIfTrue="1" operator="equal">
      <formula>0</formula>
    </cfRule>
  </conditionalFormatting>
  <conditionalFormatting sqref="AY791:AY795">
    <cfRule type="cellIs" dxfId="1474" priority="1880" stopIfTrue="1" operator="equal">
      <formula>""</formula>
    </cfRule>
  </conditionalFormatting>
  <conditionalFormatting sqref="BC791:BC795">
    <cfRule type="cellIs" dxfId="1473" priority="1879" stopIfTrue="1" operator="equal">
      <formula>0</formula>
    </cfRule>
  </conditionalFormatting>
  <conditionalFormatting sqref="BC791:BC795">
    <cfRule type="cellIs" dxfId="1472" priority="1878" stopIfTrue="1" operator="equal">
      <formula>""</formula>
    </cfRule>
  </conditionalFormatting>
  <conditionalFormatting sqref="BG791:BG795">
    <cfRule type="cellIs" dxfId="1471" priority="1877" stopIfTrue="1" operator="equal">
      <formula>0</formula>
    </cfRule>
  </conditionalFormatting>
  <conditionalFormatting sqref="BG791:BG795">
    <cfRule type="cellIs" dxfId="1470" priority="1876" stopIfTrue="1" operator="equal">
      <formula>""</formula>
    </cfRule>
  </conditionalFormatting>
  <conditionalFormatting sqref="O796:O800">
    <cfRule type="cellIs" dxfId="1469" priority="1863" stopIfTrue="1" operator="equal">
      <formula>0</formula>
    </cfRule>
  </conditionalFormatting>
  <conditionalFormatting sqref="O796:O800">
    <cfRule type="cellIs" dxfId="1468" priority="1862" stopIfTrue="1" operator="equal">
      <formula>""</formula>
    </cfRule>
  </conditionalFormatting>
  <conditionalFormatting sqref="K796:K800">
    <cfRule type="cellIs" dxfId="1467" priority="1865" stopIfTrue="1" operator="equal">
      <formula>0</formula>
    </cfRule>
  </conditionalFormatting>
  <conditionalFormatting sqref="K796:K800">
    <cfRule type="cellIs" dxfId="1466" priority="1864" stopIfTrue="1" operator="equal">
      <formula>""</formula>
    </cfRule>
  </conditionalFormatting>
  <conditionalFormatting sqref="S796:S800">
    <cfRule type="cellIs" dxfId="1465" priority="1859" stopIfTrue="1" operator="equal">
      <formula>0</formula>
    </cfRule>
  </conditionalFormatting>
  <conditionalFormatting sqref="S796:S800">
    <cfRule type="cellIs" dxfId="1464" priority="1858" stopIfTrue="1" operator="equal">
      <formula>""</formula>
    </cfRule>
  </conditionalFormatting>
  <conditionalFormatting sqref="W796:W800">
    <cfRule type="cellIs" dxfId="1463" priority="1857" stopIfTrue="1" operator="equal">
      <formula>0</formula>
    </cfRule>
  </conditionalFormatting>
  <conditionalFormatting sqref="W796:W800">
    <cfRule type="cellIs" dxfId="1462" priority="1856" stopIfTrue="1" operator="equal">
      <formula>""</formula>
    </cfRule>
  </conditionalFormatting>
  <conditionalFormatting sqref="AA796:AA800">
    <cfRule type="cellIs" dxfId="1461" priority="1855" stopIfTrue="1" operator="equal">
      <formula>0</formula>
    </cfRule>
  </conditionalFormatting>
  <conditionalFormatting sqref="AA796:AA800">
    <cfRule type="cellIs" dxfId="1460" priority="1854" stopIfTrue="1" operator="equal">
      <formula>""</formula>
    </cfRule>
  </conditionalFormatting>
  <conditionalFormatting sqref="AE796:AE800">
    <cfRule type="cellIs" dxfId="1459" priority="1853" stopIfTrue="1" operator="equal">
      <formula>0</formula>
    </cfRule>
  </conditionalFormatting>
  <conditionalFormatting sqref="AE796:AE800">
    <cfRule type="cellIs" dxfId="1458" priority="1852" stopIfTrue="1" operator="equal">
      <formula>""</formula>
    </cfRule>
  </conditionalFormatting>
  <conditionalFormatting sqref="AI796:AI800">
    <cfRule type="cellIs" dxfId="1457" priority="1851" stopIfTrue="1" operator="equal">
      <formula>0</formula>
    </cfRule>
  </conditionalFormatting>
  <conditionalFormatting sqref="AI796:AI800">
    <cfRule type="cellIs" dxfId="1456" priority="1850" stopIfTrue="1" operator="equal">
      <formula>""</formula>
    </cfRule>
  </conditionalFormatting>
  <conditionalFormatting sqref="AM796:AM800">
    <cfRule type="cellIs" dxfId="1455" priority="1849" stopIfTrue="1" operator="equal">
      <formula>0</formula>
    </cfRule>
  </conditionalFormatting>
  <conditionalFormatting sqref="AM796:AM800">
    <cfRule type="cellIs" dxfId="1454" priority="1848" stopIfTrue="1" operator="equal">
      <formula>""</formula>
    </cfRule>
  </conditionalFormatting>
  <conditionalFormatting sqref="AQ796:AQ800">
    <cfRule type="cellIs" dxfId="1453" priority="1847" stopIfTrue="1" operator="equal">
      <formula>0</formula>
    </cfRule>
  </conditionalFormatting>
  <conditionalFormatting sqref="AQ796:AQ800">
    <cfRule type="cellIs" dxfId="1452" priority="1846" stopIfTrue="1" operator="equal">
      <formula>""</formula>
    </cfRule>
  </conditionalFormatting>
  <conditionalFormatting sqref="AU796:AU800">
    <cfRule type="cellIs" dxfId="1451" priority="1845" stopIfTrue="1" operator="equal">
      <formula>0</formula>
    </cfRule>
  </conditionalFormatting>
  <conditionalFormatting sqref="AU796:AU800">
    <cfRule type="cellIs" dxfId="1450" priority="1844" stopIfTrue="1" operator="equal">
      <formula>""</formula>
    </cfRule>
  </conditionalFormatting>
  <conditionalFormatting sqref="AY796:AY800">
    <cfRule type="cellIs" dxfId="1449" priority="1843" stopIfTrue="1" operator="equal">
      <formula>0</formula>
    </cfRule>
  </conditionalFormatting>
  <conditionalFormatting sqref="AY796:AY800">
    <cfRule type="cellIs" dxfId="1448" priority="1842" stopIfTrue="1" operator="equal">
      <formula>""</formula>
    </cfRule>
  </conditionalFormatting>
  <conditionalFormatting sqref="BC796:BC800">
    <cfRule type="cellIs" dxfId="1447" priority="1841" stopIfTrue="1" operator="equal">
      <formula>0</formula>
    </cfRule>
  </conditionalFormatting>
  <conditionalFormatting sqref="BC796:BC800">
    <cfRule type="cellIs" dxfId="1446" priority="1840" stopIfTrue="1" operator="equal">
      <formula>""</formula>
    </cfRule>
  </conditionalFormatting>
  <conditionalFormatting sqref="BG796:BG800">
    <cfRule type="cellIs" dxfId="1445" priority="1839" stopIfTrue="1" operator="equal">
      <formula>0</formula>
    </cfRule>
  </conditionalFormatting>
  <conditionalFormatting sqref="BG796:BG800">
    <cfRule type="cellIs" dxfId="1444" priority="1838" stopIfTrue="1" operator="equal">
      <formula>""</formula>
    </cfRule>
  </conditionalFormatting>
  <conditionalFormatting sqref="O801">
    <cfRule type="cellIs" dxfId="1443" priority="1825" stopIfTrue="1" operator="equal">
      <formula>0</formula>
    </cfRule>
  </conditionalFormatting>
  <conditionalFormatting sqref="O801">
    <cfRule type="cellIs" dxfId="1442" priority="1824" stopIfTrue="1" operator="equal">
      <formula>""</formula>
    </cfRule>
  </conditionalFormatting>
  <conditionalFormatting sqref="K801">
    <cfRule type="cellIs" dxfId="1441" priority="1827" stopIfTrue="1" operator="equal">
      <formula>0</formula>
    </cfRule>
  </conditionalFormatting>
  <conditionalFormatting sqref="K801">
    <cfRule type="cellIs" dxfId="1440" priority="1826" stopIfTrue="1" operator="equal">
      <formula>""</formula>
    </cfRule>
  </conditionalFormatting>
  <conditionalFormatting sqref="S801">
    <cfRule type="cellIs" dxfId="1439" priority="1821" stopIfTrue="1" operator="equal">
      <formula>0</formula>
    </cfRule>
  </conditionalFormatting>
  <conditionalFormatting sqref="S801">
    <cfRule type="cellIs" dxfId="1438" priority="1820" stopIfTrue="1" operator="equal">
      <formula>""</formula>
    </cfRule>
  </conditionalFormatting>
  <conditionalFormatting sqref="W801">
    <cfRule type="cellIs" dxfId="1437" priority="1819" stopIfTrue="1" operator="equal">
      <formula>0</formula>
    </cfRule>
  </conditionalFormatting>
  <conditionalFormatting sqref="W801">
    <cfRule type="cellIs" dxfId="1436" priority="1818" stopIfTrue="1" operator="equal">
      <formula>""</formula>
    </cfRule>
  </conditionalFormatting>
  <conditionalFormatting sqref="AA801">
    <cfRule type="cellIs" dxfId="1435" priority="1817" stopIfTrue="1" operator="equal">
      <formula>0</formula>
    </cfRule>
  </conditionalFormatting>
  <conditionalFormatting sqref="AA801">
    <cfRule type="cellIs" dxfId="1434" priority="1816" stopIfTrue="1" operator="equal">
      <formula>""</formula>
    </cfRule>
  </conditionalFormatting>
  <conditionalFormatting sqref="AE801">
    <cfRule type="cellIs" dxfId="1433" priority="1815" stopIfTrue="1" operator="equal">
      <formula>0</formula>
    </cfRule>
  </conditionalFormatting>
  <conditionalFormatting sqref="AE801">
    <cfRule type="cellIs" dxfId="1432" priority="1814" stopIfTrue="1" operator="equal">
      <formula>""</formula>
    </cfRule>
  </conditionalFormatting>
  <conditionalFormatting sqref="AI801">
    <cfRule type="cellIs" dxfId="1431" priority="1813" stopIfTrue="1" operator="equal">
      <formula>0</formula>
    </cfRule>
  </conditionalFormatting>
  <conditionalFormatting sqref="AI801">
    <cfRule type="cellIs" dxfId="1430" priority="1812" stopIfTrue="1" operator="equal">
      <formula>""</formula>
    </cfRule>
  </conditionalFormatting>
  <conditionalFormatting sqref="AM801">
    <cfRule type="cellIs" dxfId="1429" priority="1811" stopIfTrue="1" operator="equal">
      <formula>0</formula>
    </cfRule>
  </conditionalFormatting>
  <conditionalFormatting sqref="AM801">
    <cfRule type="cellIs" dxfId="1428" priority="1810" stopIfTrue="1" operator="equal">
      <formula>""</formula>
    </cfRule>
  </conditionalFormatting>
  <conditionalFormatting sqref="AQ801">
    <cfRule type="cellIs" dxfId="1427" priority="1809" stopIfTrue="1" operator="equal">
      <formula>0</formula>
    </cfRule>
  </conditionalFormatting>
  <conditionalFormatting sqref="AQ801">
    <cfRule type="cellIs" dxfId="1426" priority="1808" stopIfTrue="1" operator="equal">
      <formula>""</formula>
    </cfRule>
  </conditionalFormatting>
  <conditionalFormatting sqref="AU801">
    <cfRule type="cellIs" dxfId="1425" priority="1807" stopIfTrue="1" operator="equal">
      <formula>0</formula>
    </cfRule>
  </conditionalFormatting>
  <conditionalFormatting sqref="AU801">
    <cfRule type="cellIs" dxfId="1424" priority="1806" stopIfTrue="1" operator="equal">
      <formula>""</formula>
    </cfRule>
  </conditionalFormatting>
  <conditionalFormatting sqref="AY801">
    <cfRule type="cellIs" dxfId="1423" priority="1805" stopIfTrue="1" operator="equal">
      <formula>0</formula>
    </cfRule>
  </conditionalFormatting>
  <conditionalFormatting sqref="AY801">
    <cfRule type="cellIs" dxfId="1422" priority="1804" stopIfTrue="1" operator="equal">
      <formula>""</formula>
    </cfRule>
  </conditionalFormatting>
  <conditionalFormatting sqref="BC801">
    <cfRule type="cellIs" dxfId="1421" priority="1803" stopIfTrue="1" operator="equal">
      <formula>0</formula>
    </cfRule>
  </conditionalFormatting>
  <conditionalFormatting sqref="BC801">
    <cfRule type="cellIs" dxfId="1420" priority="1802" stopIfTrue="1" operator="equal">
      <formula>""</formula>
    </cfRule>
  </conditionalFormatting>
  <conditionalFormatting sqref="BG801">
    <cfRule type="cellIs" dxfId="1419" priority="1801" stopIfTrue="1" operator="equal">
      <formula>0</formula>
    </cfRule>
  </conditionalFormatting>
  <conditionalFormatting sqref="BG801">
    <cfRule type="cellIs" dxfId="1418" priority="1800" stopIfTrue="1" operator="equal">
      <formula>""</formula>
    </cfRule>
  </conditionalFormatting>
  <conditionalFormatting sqref="O802:O804">
    <cfRule type="cellIs" dxfId="1417" priority="1787" stopIfTrue="1" operator="equal">
      <formula>0</formula>
    </cfRule>
  </conditionalFormatting>
  <conditionalFormatting sqref="O802:O804">
    <cfRule type="cellIs" dxfId="1416" priority="1786" stopIfTrue="1" operator="equal">
      <formula>""</formula>
    </cfRule>
  </conditionalFormatting>
  <conditionalFormatting sqref="K802:K804">
    <cfRule type="cellIs" dxfId="1415" priority="1789" stopIfTrue="1" operator="equal">
      <formula>0</formula>
    </cfRule>
  </conditionalFormatting>
  <conditionalFormatting sqref="K802:K804">
    <cfRule type="cellIs" dxfId="1414" priority="1788" stopIfTrue="1" operator="equal">
      <formula>""</formula>
    </cfRule>
  </conditionalFormatting>
  <conditionalFormatting sqref="S802:S804">
    <cfRule type="cellIs" dxfId="1413" priority="1783" stopIfTrue="1" operator="equal">
      <formula>0</formula>
    </cfRule>
  </conditionalFormatting>
  <conditionalFormatting sqref="S802:S804">
    <cfRule type="cellIs" dxfId="1412" priority="1782" stopIfTrue="1" operator="equal">
      <formula>""</formula>
    </cfRule>
  </conditionalFormatting>
  <conditionalFormatting sqref="W802:W804">
    <cfRule type="cellIs" dxfId="1411" priority="1781" stopIfTrue="1" operator="equal">
      <formula>0</formula>
    </cfRule>
  </conditionalFormatting>
  <conditionalFormatting sqref="W802:W804">
    <cfRule type="cellIs" dxfId="1410" priority="1780" stopIfTrue="1" operator="equal">
      <formula>""</formula>
    </cfRule>
  </conditionalFormatting>
  <conditionalFormatting sqref="AA802:AA804">
    <cfRule type="cellIs" dxfId="1409" priority="1779" stopIfTrue="1" operator="equal">
      <formula>0</formula>
    </cfRule>
  </conditionalFormatting>
  <conditionalFormatting sqref="AA802:AA804">
    <cfRule type="cellIs" dxfId="1408" priority="1778" stopIfTrue="1" operator="equal">
      <formula>""</formula>
    </cfRule>
  </conditionalFormatting>
  <conditionalFormatting sqref="AE802:AE804">
    <cfRule type="cellIs" dxfId="1407" priority="1777" stopIfTrue="1" operator="equal">
      <formula>0</formula>
    </cfRule>
  </conditionalFormatting>
  <conditionalFormatting sqref="AE802:AE804">
    <cfRule type="cellIs" dxfId="1406" priority="1776" stopIfTrue="1" operator="equal">
      <formula>""</formula>
    </cfRule>
  </conditionalFormatting>
  <conditionalFormatting sqref="AI802:AI804">
    <cfRule type="cellIs" dxfId="1405" priority="1775" stopIfTrue="1" operator="equal">
      <formula>0</formula>
    </cfRule>
  </conditionalFormatting>
  <conditionalFormatting sqref="AI802:AI804">
    <cfRule type="cellIs" dxfId="1404" priority="1774" stopIfTrue="1" operator="equal">
      <formula>""</formula>
    </cfRule>
  </conditionalFormatting>
  <conditionalFormatting sqref="AM802:AM804">
    <cfRule type="cellIs" dxfId="1403" priority="1773" stopIfTrue="1" operator="equal">
      <formula>0</formula>
    </cfRule>
  </conditionalFormatting>
  <conditionalFormatting sqref="AM802:AM804">
    <cfRule type="cellIs" dxfId="1402" priority="1772" stopIfTrue="1" operator="equal">
      <formula>""</formula>
    </cfRule>
  </conditionalFormatting>
  <conditionalFormatting sqref="AQ802:AQ804">
    <cfRule type="cellIs" dxfId="1401" priority="1771" stopIfTrue="1" operator="equal">
      <formula>0</formula>
    </cfRule>
  </conditionalFormatting>
  <conditionalFormatting sqref="AQ802:AQ804">
    <cfRule type="cellIs" dxfId="1400" priority="1770" stopIfTrue="1" operator="equal">
      <formula>""</formula>
    </cfRule>
  </conditionalFormatting>
  <conditionalFormatting sqref="AU802:AU804">
    <cfRule type="cellIs" dxfId="1399" priority="1769" stopIfTrue="1" operator="equal">
      <formula>0</formula>
    </cfRule>
  </conditionalFormatting>
  <conditionalFormatting sqref="AU802:AU804">
    <cfRule type="cellIs" dxfId="1398" priority="1768" stopIfTrue="1" operator="equal">
      <formula>""</formula>
    </cfRule>
  </conditionalFormatting>
  <conditionalFormatting sqref="AY802:AY804">
    <cfRule type="cellIs" dxfId="1397" priority="1767" stopIfTrue="1" operator="equal">
      <formula>0</formula>
    </cfRule>
  </conditionalFormatting>
  <conditionalFormatting sqref="AY802:AY804">
    <cfRule type="cellIs" dxfId="1396" priority="1766" stopIfTrue="1" operator="equal">
      <formula>""</formula>
    </cfRule>
  </conditionalFormatting>
  <conditionalFormatting sqref="BC802:BC804">
    <cfRule type="cellIs" dxfId="1395" priority="1765" stopIfTrue="1" operator="equal">
      <formula>0</formula>
    </cfRule>
  </conditionalFormatting>
  <conditionalFormatting sqref="BC802:BC804">
    <cfRule type="cellIs" dxfId="1394" priority="1764" stopIfTrue="1" operator="equal">
      <formula>""</formula>
    </cfRule>
  </conditionalFormatting>
  <conditionalFormatting sqref="BG802:BG804">
    <cfRule type="cellIs" dxfId="1393" priority="1763" stopIfTrue="1" operator="equal">
      <formula>0</formula>
    </cfRule>
  </conditionalFormatting>
  <conditionalFormatting sqref="BG802:BG804">
    <cfRule type="cellIs" dxfId="1392" priority="1762" stopIfTrue="1" operator="equal">
      <formula>""</formula>
    </cfRule>
  </conditionalFormatting>
  <conditionalFormatting sqref="O805:O808">
    <cfRule type="cellIs" dxfId="1391" priority="1749" stopIfTrue="1" operator="equal">
      <formula>0</formula>
    </cfRule>
  </conditionalFormatting>
  <conditionalFormatting sqref="O805:O808">
    <cfRule type="cellIs" dxfId="1390" priority="1748" stopIfTrue="1" operator="equal">
      <formula>""</formula>
    </cfRule>
  </conditionalFormatting>
  <conditionalFormatting sqref="K805:K808">
    <cfRule type="cellIs" dxfId="1389" priority="1751" stopIfTrue="1" operator="equal">
      <formula>0</formula>
    </cfRule>
  </conditionalFormatting>
  <conditionalFormatting sqref="K805:K808">
    <cfRule type="cellIs" dxfId="1388" priority="1750" stopIfTrue="1" operator="equal">
      <formula>""</formula>
    </cfRule>
  </conditionalFormatting>
  <conditionalFormatting sqref="S805:S808">
    <cfRule type="cellIs" dxfId="1387" priority="1745" stopIfTrue="1" operator="equal">
      <formula>0</formula>
    </cfRule>
  </conditionalFormatting>
  <conditionalFormatting sqref="S805:S808">
    <cfRule type="cellIs" dxfId="1386" priority="1744" stopIfTrue="1" operator="equal">
      <formula>""</formula>
    </cfRule>
  </conditionalFormatting>
  <conditionalFormatting sqref="W805:W808">
    <cfRule type="cellIs" dxfId="1385" priority="1743" stopIfTrue="1" operator="equal">
      <formula>0</formula>
    </cfRule>
  </conditionalFormatting>
  <conditionalFormatting sqref="W805:W808">
    <cfRule type="cellIs" dxfId="1384" priority="1742" stopIfTrue="1" operator="equal">
      <formula>""</formula>
    </cfRule>
  </conditionalFormatting>
  <conditionalFormatting sqref="AA805:AA808">
    <cfRule type="cellIs" dxfId="1383" priority="1741" stopIfTrue="1" operator="equal">
      <formula>0</formula>
    </cfRule>
  </conditionalFormatting>
  <conditionalFormatting sqref="AA805:AA808">
    <cfRule type="cellIs" dxfId="1382" priority="1740" stopIfTrue="1" operator="equal">
      <formula>""</formula>
    </cfRule>
  </conditionalFormatting>
  <conditionalFormatting sqref="AE805:AE808">
    <cfRule type="cellIs" dxfId="1381" priority="1739" stopIfTrue="1" operator="equal">
      <formula>0</formula>
    </cfRule>
  </conditionalFormatting>
  <conditionalFormatting sqref="AE805:AE808">
    <cfRule type="cellIs" dxfId="1380" priority="1738" stopIfTrue="1" operator="equal">
      <formula>""</formula>
    </cfRule>
  </conditionalFormatting>
  <conditionalFormatting sqref="AI805:AI808">
    <cfRule type="cellIs" dxfId="1379" priority="1737" stopIfTrue="1" operator="equal">
      <formula>0</formula>
    </cfRule>
  </conditionalFormatting>
  <conditionalFormatting sqref="AI805:AI808">
    <cfRule type="cellIs" dxfId="1378" priority="1736" stopIfTrue="1" operator="equal">
      <formula>""</formula>
    </cfRule>
  </conditionalFormatting>
  <conditionalFormatting sqref="AM805:AM808">
    <cfRule type="cellIs" dxfId="1377" priority="1735" stopIfTrue="1" operator="equal">
      <formula>0</formula>
    </cfRule>
  </conditionalFormatting>
  <conditionalFormatting sqref="AM805:AM808">
    <cfRule type="cellIs" dxfId="1376" priority="1734" stopIfTrue="1" operator="equal">
      <formula>""</formula>
    </cfRule>
  </conditionalFormatting>
  <conditionalFormatting sqref="AQ805:AQ808">
    <cfRule type="cellIs" dxfId="1375" priority="1733" stopIfTrue="1" operator="equal">
      <formula>0</formula>
    </cfRule>
  </conditionalFormatting>
  <conditionalFormatting sqref="AQ805:AQ808">
    <cfRule type="cellIs" dxfId="1374" priority="1732" stopIfTrue="1" operator="equal">
      <formula>""</formula>
    </cfRule>
  </conditionalFormatting>
  <conditionalFormatting sqref="AU805:AU808">
    <cfRule type="cellIs" dxfId="1373" priority="1731" stopIfTrue="1" operator="equal">
      <formula>0</formula>
    </cfRule>
  </conditionalFormatting>
  <conditionalFormatting sqref="AU805:AU808">
    <cfRule type="cellIs" dxfId="1372" priority="1730" stopIfTrue="1" operator="equal">
      <formula>""</formula>
    </cfRule>
  </conditionalFormatting>
  <conditionalFormatting sqref="AY805:AY808">
    <cfRule type="cellIs" dxfId="1371" priority="1729" stopIfTrue="1" operator="equal">
      <formula>0</formula>
    </cfRule>
  </conditionalFormatting>
  <conditionalFormatting sqref="AY805:AY808">
    <cfRule type="cellIs" dxfId="1370" priority="1728" stopIfTrue="1" operator="equal">
      <formula>""</formula>
    </cfRule>
  </conditionalFormatting>
  <conditionalFormatting sqref="BC805:BC808">
    <cfRule type="cellIs" dxfId="1369" priority="1727" stopIfTrue="1" operator="equal">
      <formula>0</formula>
    </cfRule>
  </conditionalFormatting>
  <conditionalFormatting sqref="BC805:BC808">
    <cfRule type="cellIs" dxfId="1368" priority="1726" stopIfTrue="1" operator="equal">
      <formula>""</formula>
    </cfRule>
  </conditionalFormatting>
  <conditionalFormatting sqref="BG805:BG808">
    <cfRule type="cellIs" dxfId="1367" priority="1725" stopIfTrue="1" operator="equal">
      <formula>0</formula>
    </cfRule>
  </conditionalFormatting>
  <conditionalFormatting sqref="BG805:BG808">
    <cfRule type="cellIs" dxfId="1366" priority="1724" stopIfTrue="1" operator="equal">
      <formula>""</formula>
    </cfRule>
  </conditionalFormatting>
  <conditionalFormatting sqref="O809">
    <cfRule type="cellIs" dxfId="1365" priority="1711" stopIfTrue="1" operator="equal">
      <formula>0</formula>
    </cfRule>
  </conditionalFormatting>
  <conditionalFormatting sqref="O809">
    <cfRule type="cellIs" dxfId="1364" priority="1710" stopIfTrue="1" operator="equal">
      <formula>""</formula>
    </cfRule>
  </conditionalFormatting>
  <conditionalFormatting sqref="K809">
    <cfRule type="cellIs" dxfId="1363" priority="1713" stopIfTrue="1" operator="equal">
      <formula>0</formula>
    </cfRule>
  </conditionalFormatting>
  <conditionalFormatting sqref="K809">
    <cfRule type="cellIs" dxfId="1362" priority="1712" stopIfTrue="1" operator="equal">
      <formula>""</formula>
    </cfRule>
  </conditionalFormatting>
  <conditionalFormatting sqref="S809">
    <cfRule type="cellIs" dxfId="1361" priority="1707" stopIfTrue="1" operator="equal">
      <formula>0</formula>
    </cfRule>
  </conditionalFormatting>
  <conditionalFormatting sqref="S809">
    <cfRule type="cellIs" dxfId="1360" priority="1706" stopIfTrue="1" operator="equal">
      <formula>""</formula>
    </cfRule>
  </conditionalFormatting>
  <conditionalFormatting sqref="W809">
    <cfRule type="cellIs" dxfId="1359" priority="1705" stopIfTrue="1" operator="equal">
      <formula>0</formula>
    </cfRule>
  </conditionalFormatting>
  <conditionalFormatting sqref="W809">
    <cfRule type="cellIs" dxfId="1358" priority="1704" stopIfTrue="1" operator="equal">
      <formula>""</formula>
    </cfRule>
  </conditionalFormatting>
  <conditionalFormatting sqref="AA809">
    <cfRule type="cellIs" dxfId="1357" priority="1703" stopIfTrue="1" operator="equal">
      <formula>0</formula>
    </cfRule>
  </conditionalFormatting>
  <conditionalFormatting sqref="AA809">
    <cfRule type="cellIs" dxfId="1356" priority="1702" stopIfTrue="1" operator="equal">
      <formula>""</formula>
    </cfRule>
  </conditionalFormatting>
  <conditionalFormatting sqref="AE809">
    <cfRule type="cellIs" dxfId="1355" priority="1701" stopIfTrue="1" operator="equal">
      <formula>0</formula>
    </cfRule>
  </conditionalFormatting>
  <conditionalFormatting sqref="AE809">
    <cfRule type="cellIs" dxfId="1354" priority="1700" stopIfTrue="1" operator="equal">
      <formula>""</formula>
    </cfRule>
  </conditionalFormatting>
  <conditionalFormatting sqref="AI809">
    <cfRule type="cellIs" dxfId="1353" priority="1699" stopIfTrue="1" operator="equal">
      <formula>0</formula>
    </cfRule>
  </conditionalFormatting>
  <conditionalFormatting sqref="AI809">
    <cfRule type="cellIs" dxfId="1352" priority="1698" stopIfTrue="1" operator="equal">
      <formula>""</formula>
    </cfRule>
  </conditionalFormatting>
  <conditionalFormatting sqref="AM809">
    <cfRule type="cellIs" dxfId="1351" priority="1697" stopIfTrue="1" operator="equal">
      <formula>0</formula>
    </cfRule>
  </conditionalFormatting>
  <conditionalFormatting sqref="AM809">
    <cfRule type="cellIs" dxfId="1350" priority="1696" stopIfTrue="1" operator="equal">
      <formula>""</formula>
    </cfRule>
  </conditionalFormatting>
  <conditionalFormatting sqref="AQ809">
    <cfRule type="cellIs" dxfId="1349" priority="1695" stopIfTrue="1" operator="equal">
      <formula>0</formula>
    </cfRule>
  </conditionalFormatting>
  <conditionalFormatting sqref="AQ809">
    <cfRule type="cellIs" dxfId="1348" priority="1694" stopIfTrue="1" operator="equal">
      <formula>""</formula>
    </cfRule>
  </conditionalFormatting>
  <conditionalFormatting sqref="AU809">
    <cfRule type="cellIs" dxfId="1347" priority="1693" stopIfTrue="1" operator="equal">
      <formula>0</formula>
    </cfRule>
  </conditionalFormatting>
  <conditionalFormatting sqref="AU809">
    <cfRule type="cellIs" dxfId="1346" priority="1692" stopIfTrue="1" operator="equal">
      <formula>""</formula>
    </cfRule>
  </conditionalFormatting>
  <conditionalFormatting sqref="AY809">
    <cfRule type="cellIs" dxfId="1345" priority="1691" stopIfTrue="1" operator="equal">
      <formula>0</formula>
    </cfRule>
  </conditionalFormatting>
  <conditionalFormatting sqref="AY809">
    <cfRule type="cellIs" dxfId="1344" priority="1690" stopIfTrue="1" operator="equal">
      <formula>""</formula>
    </cfRule>
  </conditionalFormatting>
  <conditionalFormatting sqref="BC809">
    <cfRule type="cellIs" dxfId="1343" priority="1689" stopIfTrue="1" operator="equal">
      <formula>0</formula>
    </cfRule>
  </conditionalFormatting>
  <conditionalFormatting sqref="BC809">
    <cfRule type="cellIs" dxfId="1342" priority="1688" stopIfTrue="1" operator="equal">
      <formula>""</formula>
    </cfRule>
  </conditionalFormatting>
  <conditionalFormatting sqref="BG809">
    <cfRule type="cellIs" dxfId="1341" priority="1687" stopIfTrue="1" operator="equal">
      <formula>0</formula>
    </cfRule>
  </conditionalFormatting>
  <conditionalFormatting sqref="BG809">
    <cfRule type="cellIs" dxfId="1340" priority="1686" stopIfTrue="1" operator="equal">
      <formula>""</formula>
    </cfRule>
  </conditionalFormatting>
  <conditionalFormatting sqref="O810:O811">
    <cfRule type="cellIs" dxfId="1339" priority="1673" stopIfTrue="1" operator="equal">
      <formula>0</formula>
    </cfRule>
  </conditionalFormatting>
  <conditionalFormatting sqref="O810:O811">
    <cfRule type="cellIs" dxfId="1338" priority="1672" stopIfTrue="1" operator="equal">
      <formula>""</formula>
    </cfRule>
  </conditionalFormatting>
  <conditionalFormatting sqref="K810:K811">
    <cfRule type="cellIs" dxfId="1337" priority="1675" stopIfTrue="1" operator="equal">
      <formula>0</formula>
    </cfRule>
  </conditionalFormatting>
  <conditionalFormatting sqref="K810:K811">
    <cfRule type="cellIs" dxfId="1336" priority="1674" stopIfTrue="1" operator="equal">
      <formula>""</formula>
    </cfRule>
  </conditionalFormatting>
  <conditionalFormatting sqref="S810:S811">
    <cfRule type="cellIs" dxfId="1335" priority="1669" stopIfTrue="1" operator="equal">
      <formula>0</formula>
    </cfRule>
  </conditionalFormatting>
  <conditionalFormatting sqref="S810:S811">
    <cfRule type="cellIs" dxfId="1334" priority="1668" stopIfTrue="1" operator="equal">
      <formula>""</formula>
    </cfRule>
  </conditionalFormatting>
  <conditionalFormatting sqref="W810:W811">
    <cfRule type="cellIs" dxfId="1333" priority="1667" stopIfTrue="1" operator="equal">
      <formula>0</formula>
    </cfRule>
  </conditionalFormatting>
  <conditionalFormatting sqref="W810:W811">
    <cfRule type="cellIs" dxfId="1332" priority="1666" stopIfTrue="1" operator="equal">
      <formula>""</formula>
    </cfRule>
  </conditionalFormatting>
  <conditionalFormatting sqref="AA810:AA811">
    <cfRule type="cellIs" dxfId="1331" priority="1665" stopIfTrue="1" operator="equal">
      <formula>0</formula>
    </cfRule>
  </conditionalFormatting>
  <conditionalFormatting sqref="AA810:AA811">
    <cfRule type="cellIs" dxfId="1330" priority="1664" stopIfTrue="1" operator="equal">
      <formula>""</formula>
    </cfRule>
  </conditionalFormatting>
  <conditionalFormatting sqref="AE810:AE811">
    <cfRule type="cellIs" dxfId="1329" priority="1663" stopIfTrue="1" operator="equal">
      <formula>0</formula>
    </cfRule>
  </conditionalFormatting>
  <conditionalFormatting sqref="AE810:AE811">
    <cfRule type="cellIs" dxfId="1328" priority="1662" stopIfTrue="1" operator="equal">
      <formula>""</formula>
    </cfRule>
  </conditionalFormatting>
  <conditionalFormatting sqref="AI810:AI811">
    <cfRule type="cellIs" dxfId="1327" priority="1661" stopIfTrue="1" operator="equal">
      <formula>0</formula>
    </cfRule>
  </conditionalFormatting>
  <conditionalFormatting sqref="AI810:AI811">
    <cfRule type="cellIs" dxfId="1326" priority="1660" stopIfTrue="1" operator="equal">
      <formula>""</formula>
    </cfRule>
  </conditionalFormatting>
  <conditionalFormatting sqref="AM810:AM811">
    <cfRule type="cellIs" dxfId="1325" priority="1659" stopIfTrue="1" operator="equal">
      <formula>0</formula>
    </cfRule>
  </conditionalFormatting>
  <conditionalFormatting sqref="AM810:AM811">
    <cfRule type="cellIs" dxfId="1324" priority="1658" stopIfTrue="1" operator="equal">
      <formula>""</formula>
    </cfRule>
  </conditionalFormatting>
  <conditionalFormatting sqref="AQ810:AQ811">
    <cfRule type="cellIs" dxfId="1323" priority="1657" stopIfTrue="1" operator="equal">
      <formula>0</formula>
    </cfRule>
  </conditionalFormatting>
  <conditionalFormatting sqref="AQ810:AQ811">
    <cfRule type="cellIs" dxfId="1322" priority="1656" stopIfTrue="1" operator="equal">
      <formula>""</formula>
    </cfRule>
  </conditionalFormatting>
  <conditionalFormatting sqref="AU810:AU811">
    <cfRule type="cellIs" dxfId="1321" priority="1655" stopIfTrue="1" operator="equal">
      <formula>0</formula>
    </cfRule>
  </conditionalFormatting>
  <conditionalFormatting sqref="AU810:AU811">
    <cfRule type="cellIs" dxfId="1320" priority="1654" stopIfTrue="1" operator="equal">
      <formula>""</formula>
    </cfRule>
  </conditionalFormatting>
  <conditionalFormatting sqref="AY810:AY811">
    <cfRule type="cellIs" dxfId="1319" priority="1653" stopIfTrue="1" operator="equal">
      <formula>0</formula>
    </cfRule>
  </conditionalFormatting>
  <conditionalFormatting sqref="AY810:AY811">
    <cfRule type="cellIs" dxfId="1318" priority="1652" stopIfTrue="1" operator="equal">
      <formula>""</formula>
    </cfRule>
  </conditionalFormatting>
  <conditionalFormatting sqref="BC810:BC811">
    <cfRule type="cellIs" dxfId="1317" priority="1651" stopIfTrue="1" operator="equal">
      <formula>0</formula>
    </cfRule>
  </conditionalFormatting>
  <conditionalFormatting sqref="BC810:BC811">
    <cfRule type="cellIs" dxfId="1316" priority="1650" stopIfTrue="1" operator="equal">
      <formula>""</formula>
    </cfRule>
  </conditionalFormatting>
  <conditionalFormatting sqref="BG810:BG811">
    <cfRule type="cellIs" dxfId="1315" priority="1649" stopIfTrue="1" operator="equal">
      <formula>0</formula>
    </cfRule>
  </conditionalFormatting>
  <conditionalFormatting sqref="BG810:BG811">
    <cfRule type="cellIs" dxfId="1314" priority="1648" stopIfTrue="1" operator="equal">
      <formula>""</formula>
    </cfRule>
  </conditionalFormatting>
  <conditionalFormatting sqref="O812:O814">
    <cfRule type="cellIs" dxfId="1313" priority="1635" stopIfTrue="1" operator="equal">
      <formula>0</formula>
    </cfRule>
  </conditionalFormatting>
  <conditionalFormatting sqref="O812:O814">
    <cfRule type="cellIs" dxfId="1312" priority="1634" stopIfTrue="1" operator="equal">
      <formula>""</formula>
    </cfRule>
  </conditionalFormatting>
  <conditionalFormatting sqref="K812:K814">
    <cfRule type="cellIs" dxfId="1311" priority="1637" stopIfTrue="1" operator="equal">
      <formula>0</formula>
    </cfRule>
  </conditionalFormatting>
  <conditionalFormatting sqref="K812:K814">
    <cfRule type="cellIs" dxfId="1310" priority="1636" stopIfTrue="1" operator="equal">
      <formula>""</formula>
    </cfRule>
  </conditionalFormatting>
  <conditionalFormatting sqref="S812:S814">
    <cfRule type="cellIs" dxfId="1309" priority="1631" stopIfTrue="1" operator="equal">
      <formula>0</formula>
    </cfRule>
  </conditionalFormatting>
  <conditionalFormatting sqref="S812:S814">
    <cfRule type="cellIs" dxfId="1308" priority="1630" stopIfTrue="1" operator="equal">
      <formula>""</formula>
    </cfRule>
  </conditionalFormatting>
  <conditionalFormatting sqref="W812:W814">
    <cfRule type="cellIs" dxfId="1307" priority="1629" stopIfTrue="1" operator="equal">
      <formula>0</formula>
    </cfRule>
  </conditionalFormatting>
  <conditionalFormatting sqref="W812:W814">
    <cfRule type="cellIs" dxfId="1306" priority="1628" stopIfTrue="1" operator="equal">
      <formula>""</formula>
    </cfRule>
  </conditionalFormatting>
  <conditionalFormatting sqref="AA812:AA814">
    <cfRule type="cellIs" dxfId="1305" priority="1627" stopIfTrue="1" operator="equal">
      <formula>0</formula>
    </cfRule>
  </conditionalFormatting>
  <conditionalFormatting sqref="AA812:AA814">
    <cfRule type="cellIs" dxfId="1304" priority="1626" stopIfTrue="1" operator="equal">
      <formula>""</formula>
    </cfRule>
  </conditionalFormatting>
  <conditionalFormatting sqref="AE812:AE814">
    <cfRule type="cellIs" dxfId="1303" priority="1625" stopIfTrue="1" operator="equal">
      <formula>0</formula>
    </cfRule>
  </conditionalFormatting>
  <conditionalFormatting sqref="AE812:AE814">
    <cfRule type="cellIs" dxfId="1302" priority="1624" stopIfTrue="1" operator="equal">
      <formula>""</formula>
    </cfRule>
  </conditionalFormatting>
  <conditionalFormatting sqref="AI812:AI814">
    <cfRule type="cellIs" dxfId="1301" priority="1623" stopIfTrue="1" operator="equal">
      <formula>0</formula>
    </cfRule>
  </conditionalFormatting>
  <conditionalFormatting sqref="AI812:AI814">
    <cfRule type="cellIs" dxfId="1300" priority="1622" stopIfTrue="1" operator="equal">
      <formula>""</formula>
    </cfRule>
  </conditionalFormatting>
  <conditionalFormatting sqref="AM812:AM814">
    <cfRule type="cellIs" dxfId="1299" priority="1621" stopIfTrue="1" operator="equal">
      <formula>0</formula>
    </cfRule>
  </conditionalFormatting>
  <conditionalFormatting sqref="AM812:AM814">
    <cfRule type="cellIs" dxfId="1298" priority="1620" stopIfTrue="1" operator="equal">
      <formula>""</formula>
    </cfRule>
  </conditionalFormatting>
  <conditionalFormatting sqref="AQ812:AQ814">
    <cfRule type="cellIs" dxfId="1297" priority="1619" stopIfTrue="1" operator="equal">
      <formula>0</formula>
    </cfRule>
  </conditionalFormatting>
  <conditionalFormatting sqref="AQ812:AQ814">
    <cfRule type="cellIs" dxfId="1296" priority="1618" stopIfTrue="1" operator="equal">
      <formula>""</formula>
    </cfRule>
  </conditionalFormatting>
  <conditionalFormatting sqref="AU812:AU814">
    <cfRule type="cellIs" dxfId="1295" priority="1617" stopIfTrue="1" operator="equal">
      <formula>0</formula>
    </cfRule>
  </conditionalFormatting>
  <conditionalFormatting sqref="AU812:AU814">
    <cfRule type="cellIs" dxfId="1294" priority="1616" stopIfTrue="1" operator="equal">
      <formula>""</formula>
    </cfRule>
  </conditionalFormatting>
  <conditionalFormatting sqref="AY812:AY814">
    <cfRule type="cellIs" dxfId="1293" priority="1615" stopIfTrue="1" operator="equal">
      <formula>0</formula>
    </cfRule>
  </conditionalFormatting>
  <conditionalFormatting sqref="AY812:AY814">
    <cfRule type="cellIs" dxfId="1292" priority="1614" stopIfTrue="1" operator="equal">
      <formula>""</formula>
    </cfRule>
  </conditionalFormatting>
  <conditionalFormatting sqref="BC812:BC814">
    <cfRule type="cellIs" dxfId="1291" priority="1613" stopIfTrue="1" operator="equal">
      <formula>0</formula>
    </cfRule>
  </conditionalFormatting>
  <conditionalFormatting sqref="BC812:BC814">
    <cfRule type="cellIs" dxfId="1290" priority="1612" stopIfTrue="1" operator="equal">
      <formula>""</formula>
    </cfRule>
  </conditionalFormatting>
  <conditionalFormatting sqref="BG812:BG814">
    <cfRule type="cellIs" dxfId="1289" priority="1611" stopIfTrue="1" operator="equal">
      <formula>0</formula>
    </cfRule>
  </conditionalFormatting>
  <conditionalFormatting sqref="BG812:BG814">
    <cfRule type="cellIs" dxfId="1288" priority="1610" stopIfTrue="1" operator="equal">
      <formula>""</formula>
    </cfRule>
  </conditionalFormatting>
  <conditionalFormatting sqref="O815:O817">
    <cfRule type="cellIs" dxfId="1287" priority="1597" stopIfTrue="1" operator="equal">
      <formula>0</formula>
    </cfRule>
  </conditionalFormatting>
  <conditionalFormatting sqref="O815:O817">
    <cfRule type="cellIs" dxfId="1286" priority="1596" stopIfTrue="1" operator="equal">
      <formula>""</formula>
    </cfRule>
  </conditionalFormatting>
  <conditionalFormatting sqref="K815:K817">
    <cfRule type="cellIs" dxfId="1285" priority="1599" stopIfTrue="1" operator="equal">
      <formula>0</formula>
    </cfRule>
  </conditionalFormatting>
  <conditionalFormatting sqref="K815:K817">
    <cfRule type="cellIs" dxfId="1284" priority="1598" stopIfTrue="1" operator="equal">
      <formula>""</formula>
    </cfRule>
  </conditionalFormatting>
  <conditionalFormatting sqref="S815:S817">
    <cfRule type="cellIs" dxfId="1283" priority="1593" stopIfTrue="1" operator="equal">
      <formula>0</formula>
    </cfRule>
  </conditionalFormatting>
  <conditionalFormatting sqref="S815:S817">
    <cfRule type="cellIs" dxfId="1282" priority="1592" stopIfTrue="1" operator="equal">
      <formula>""</formula>
    </cfRule>
  </conditionalFormatting>
  <conditionalFormatting sqref="W815:W817">
    <cfRule type="cellIs" dxfId="1281" priority="1591" stopIfTrue="1" operator="equal">
      <formula>0</formula>
    </cfRule>
  </conditionalFormatting>
  <conditionalFormatting sqref="W815:W817">
    <cfRule type="cellIs" dxfId="1280" priority="1590" stopIfTrue="1" operator="equal">
      <formula>""</formula>
    </cfRule>
  </conditionalFormatting>
  <conditionalFormatting sqref="AA815:AA817">
    <cfRule type="cellIs" dxfId="1279" priority="1589" stopIfTrue="1" operator="equal">
      <formula>0</formula>
    </cfRule>
  </conditionalFormatting>
  <conditionalFormatting sqref="AA815:AA817">
    <cfRule type="cellIs" dxfId="1278" priority="1588" stopIfTrue="1" operator="equal">
      <formula>""</formula>
    </cfRule>
  </conditionalFormatting>
  <conditionalFormatting sqref="AE815:AE817">
    <cfRule type="cellIs" dxfId="1277" priority="1587" stopIfTrue="1" operator="equal">
      <formula>0</formula>
    </cfRule>
  </conditionalFormatting>
  <conditionalFormatting sqref="AE815:AE817">
    <cfRule type="cellIs" dxfId="1276" priority="1586" stopIfTrue="1" operator="equal">
      <formula>""</formula>
    </cfRule>
  </conditionalFormatting>
  <conditionalFormatting sqref="AI815:AI817">
    <cfRule type="cellIs" dxfId="1275" priority="1585" stopIfTrue="1" operator="equal">
      <formula>0</formula>
    </cfRule>
  </conditionalFormatting>
  <conditionalFormatting sqref="AI815:AI817">
    <cfRule type="cellIs" dxfId="1274" priority="1584" stopIfTrue="1" operator="equal">
      <formula>""</formula>
    </cfRule>
  </conditionalFormatting>
  <conditionalFormatting sqref="AM815:AM817">
    <cfRule type="cellIs" dxfId="1273" priority="1583" stopIfTrue="1" operator="equal">
      <formula>0</formula>
    </cfRule>
  </conditionalFormatting>
  <conditionalFormatting sqref="AM815:AM817">
    <cfRule type="cellIs" dxfId="1272" priority="1582" stopIfTrue="1" operator="equal">
      <formula>""</formula>
    </cfRule>
  </conditionalFormatting>
  <conditionalFormatting sqref="AQ815:AQ817">
    <cfRule type="cellIs" dxfId="1271" priority="1581" stopIfTrue="1" operator="equal">
      <formula>0</formula>
    </cfRule>
  </conditionalFormatting>
  <conditionalFormatting sqref="AQ815:AQ817">
    <cfRule type="cellIs" dxfId="1270" priority="1580" stopIfTrue="1" operator="equal">
      <formula>""</formula>
    </cfRule>
  </conditionalFormatting>
  <conditionalFormatting sqref="AU815:AU817">
    <cfRule type="cellIs" dxfId="1269" priority="1579" stopIfTrue="1" operator="equal">
      <formula>0</formula>
    </cfRule>
  </conditionalFormatting>
  <conditionalFormatting sqref="AU815:AU817">
    <cfRule type="cellIs" dxfId="1268" priority="1578" stopIfTrue="1" operator="equal">
      <formula>""</formula>
    </cfRule>
  </conditionalFormatting>
  <conditionalFormatting sqref="AY815:AY817">
    <cfRule type="cellIs" dxfId="1267" priority="1577" stopIfTrue="1" operator="equal">
      <formula>0</formula>
    </cfRule>
  </conditionalFormatting>
  <conditionalFormatting sqref="AY815:AY817">
    <cfRule type="cellIs" dxfId="1266" priority="1576" stopIfTrue="1" operator="equal">
      <formula>""</formula>
    </cfRule>
  </conditionalFormatting>
  <conditionalFormatting sqref="BC815:BC817">
    <cfRule type="cellIs" dxfId="1265" priority="1575" stopIfTrue="1" operator="equal">
      <formula>0</formula>
    </cfRule>
  </conditionalFormatting>
  <conditionalFormatting sqref="BC815:BC817">
    <cfRule type="cellIs" dxfId="1264" priority="1574" stopIfTrue="1" operator="equal">
      <formula>""</formula>
    </cfRule>
  </conditionalFormatting>
  <conditionalFormatting sqref="BG815:BG817">
    <cfRule type="cellIs" dxfId="1263" priority="1573" stopIfTrue="1" operator="equal">
      <formula>0</formula>
    </cfRule>
  </conditionalFormatting>
  <conditionalFormatting sqref="BG815:BG817">
    <cfRule type="cellIs" dxfId="1262" priority="1572" stopIfTrue="1" operator="equal">
      <formula>""</formula>
    </cfRule>
  </conditionalFormatting>
  <conditionalFormatting sqref="O818:O821">
    <cfRule type="cellIs" dxfId="1261" priority="1559" stopIfTrue="1" operator="equal">
      <formula>0</formula>
    </cfRule>
  </conditionalFormatting>
  <conditionalFormatting sqref="O818:O821">
    <cfRule type="cellIs" dxfId="1260" priority="1558" stopIfTrue="1" operator="equal">
      <formula>""</formula>
    </cfRule>
  </conditionalFormatting>
  <conditionalFormatting sqref="K818:K821">
    <cfRule type="cellIs" dxfId="1259" priority="1561" stopIfTrue="1" operator="equal">
      <formula>0</formula>
    </cfRule>
  </conditionalFormatting>
  <conditionalFormatting sqref="K818:K821">
    <cfRule type="cellIs" dxfId="1258" priority="1560" stopIfTrue="1" operator="equal">
      <formula>""</formula>
    </cfRule>
  </conditionalFormatting>
  <conditionalFormatting sqref="S818:S821">
    <cfRule type="cellIs" dxfId="1257" priority="1555" stopIfTrue="1" operator="equal">
      <formula>0</formula>
    </cfRule>
  </conditionalFormatting>
  <conditionalFormatting sqref="S818:S821">
    <cfRule type="cellIs" dxfId="1256" priority="1554" stopIfTrue="1" operator="equal">
      <formula>""</formula>
    </cfRule>
  </conditionalFormatting>
  <conditionalFormatting sqref="W818:W821">
    <cfRule type="cellIs" dxfId="1255" priority="1553" stopIfTrue="1" operator="equal">
      <formula>0</formula>
    </cfRule>
  </conditionalFormatting>
  <conditionalFormatting sqref="W818:W821">
    <cfRule type="cellIs" dxfId="1254" priority="1552" stopIfTrue="1" operator="equal">
      <formula>""</formula>
    </cfRule>
  </conditionalFormatting>
  <conditionalFormatting sqref="AA818:AA821">
    <cfRule type="cellIs" dxfId="1253" priority="1551" stopIfTrue="1" operator="equal">
      <formula>0</formula>
    </cfRule>
  </conditionalFormatting>
  <conditionalFormatting sqref="AA818:AA821">
    <cfRule type="cellIs" dxfId="1252" priority="1550" stopIfTrue="1" operator="equal">
      <formula>""</formula>
    </cfRule>
  </conditionalFormatting>
  <conditionalFormatting sqref="AE818:AE821">
    <cfRule type="cellIs" dxfId="1251" priority="1549" stopIfTrue="1" operator="equal">
      <formula>0</formula>
    </cfRule>
  </conditionalFormatting>
  <conditionalFormatting sqref="AE818:AE821">
    <cfRule type="cellIs" dxfId="1250" priority="1548" stopIfTrue="1" operator="equal">
      <formula>""</formula>
    </cfRule>
  </conditionalFormatting>
  <conditionalFormatting sqref="AI818:AI821">
    <cfRule type="cellIs" dxfId="1249" priority="1547" stopIfTrue="1" operator="equal">
      <formula>0</formula>
    </cfRule>
  </conditionalFormatting>
  <conditionalFormatting sqref="AI818:AI821">
    <cfRule type="cellIs" dxfId="1248" priority="1546" stopIfTrue="1" operator="equal">
      <formula>""</formula>
    </cfRule>
  </conditionalFormatting>
  <conditionalFormatting sqref="AM818:AM821">
    <cfRule type="cellIs" dxfId="1247" priority="1545" stopIfTrue="1" operator="equal">
      <formula>0</formula>
    </cfRule>
  </conditionalFormatting>
  <conditionalFormatting sqref="AM818:AM821">
    <cfRule type="cellIs" dxfId="1246" priority="1544" stopIfTrue="1" operator="equal">
      <formula>""</formula>
    </cfRule>
  </conditionalFormatting>
  <conditionalFormatting sqref="AQ818:AQ821">
    <cfRule type="cellIs" dxfId="1245" priority="1543" stopIfTrue="1" operator="equal">
      <formula>0</formula>
    </cfRule>
  </conditionalFormatting>
  <conditionalFormatting sqref="AQ818:AQ821">
    <cfRule type="cellIs" dxfId="1244" priority="1542" stopIfTrue="1" operator="equal">
      <formula>""</formula>
    </cfRule>
  </conditionalFormatting>
  <conditionalFormatting sqref="AU818:AU821">
    <cfRule type="cellIs" dxfId="1243" priority="1541" stopIfTrue="1" operator="equal">
      <formula>0</formula>
    </cfRule>
  </conditionalFormatting>
  <conditionalFormatting sqref="AU818:AU821">
    <cfRule type="cellIs" dxfId="1242" priority="1540" stopIfTrue="1" operator="equal">
      <formula>""</formula>
    </cfRule>
  </conditionalFormatting>
  <conditionalFormatting sqref="AY818:AY821">
    <cfRule type="cellIs" dxfId="1241" priority="1539" stopIfTrue="1" operator="equal">
      <formula>0</formula>
    </cfRule>
  </conditionalFormatting>
  <conditionalFormatting sqref="AY818:AY821">
    <cfRule type="cellIs" dxfId="1240" priority="1538" stopIfTrue="1" operator="equal">
      <formula>""</formula>
    </cfRule>
  </conditionalFormatting>
  <conditionalFormatting sqref="BC818:BC821">
    <cfRule type="cellIs" dxfId="1239" priority="1537" stopIfTrue="1" operator="equal">
      <formula>0</formula>
    </cfRule>
  </conditionalFormatting>
  <conditionalFormatting sqref="BC818:BC821">
    <cfRule type="cellIs" dxfId="1238" priority="1536" stopIfTrue="1" operator="equal">
      <formula>""</formula>
    </cfRule>
  </conditionalFormatting>
  <conditionalFormatting sqref="BG818:BG821">
    <cfRule type="cellIs" dxfId="1237" priority="1535" stopIfTrue="1" operator="equal">
      <formula>0</formula>
    </cfRule>
  </conditionalFormatting>
  <conditionalFormatting sqref="BG818:BG821">
    <cfRule type="cellIs" dxfId="1236" priority="1534" stopIfTrue="1" operator="equal">
      <formula>""</formula>
    </cfRule>
  </conditionalFormatting>
  <conditionalFormatting sqref="O822:O827">
    <cfRule type="cellIs" dxfId="1235" priority="1521" stopIfTrue="1" operator="equal">
      <formula>0</formula>
    </cfRule>
  </conditionalFormatting>
  <conditionalFormatting sqref="O822:O827">
    <cfRule type="cellIs" dxfId="1234" priority="1520" stopIfTrue="1" operator="equal">
      <formula>""</formula>
    </cfRule>
  </conditionalFormatting>
  <conditionalFormatting sqref="K822:K827">
    <cfRule type="cellIs" dxfId="1233" priority="1523" stopIfTrue="1" operator="equal">
      <formula>0</formula>
    </cfRule>
  </conditionalFormatting>
  <conditionalFormatting sqref="K822:K827">
    <cfRule type="cellIs" dxfId="1232" priority="1522" stopIfTrue="1" operator="equal">
      <formula>""</formula>
    </cfRule>
  </conditionalFormatting>
  <conditionalFormatting sqref="S822:S827">
    <cfRule type="cellIs" dxfId="1231" priority="1517" stopIfTrue="1" operator="equal">
      <formula>0</formula>
    </cfRule>
  </conditionalFormatting>
  <conditionalFormatting sqref="S822:S827">
    <cfRule type="cellIs" dxfId="1230" priority="1516" stopIfTrue="1" operator="equal">
      <formula>""</formula>
    </cfRule>
  </conditionalFormatting>
  <conditionalFormatting sqref="W822:W827">
    <cfRule type="cellIs" dxfId="1229" priority="1515" stopIfTrue="1" operator="equal">
      <formula>0</formula>
    </cfRule>
  </conditionalFormatting>
  <conditionalFormatting sqref="W822:W827">
    <cfRule type="cellIs" dxfId="1228" priority="1514" stopIfTrue="1" operator="equal">
      <formula>""</formula>
    </cfRule>
  </conditionalFormatting>
  <conditionalFormatting sqref="AA822:AA827">
    <cfRule type="cellIs" dxfId="1227" priority="1513" stopIfTrue="1" operator="equal">
      <formula>0</formula>
    </cfRule>
  </conditionalFormatting>
  <conditionalFormatting sqref="AA822:AA827">
    <cfRule type="cellIs" dxfId="1226" priority="1512" stopIfTrue="1" operator="equal">
      <formula>""</formula>
    </cfRule>
  </conditionalFormatting>
  <conditionalFormatting sqref="AE822:AE827">
    <cfRule type="cellIs" dxfId="1225" priority="1511" stopIfTrue="1" operator="equal">
      <formula>0</formula>
    </cfRule>
  </conditionalFormatting>
  <conditionalFormatting sqref="AE822:AE827">
    <cfRule type="cellIs" dxfId="1224" priority="1510" stopIfTrue="1" operator="equal">
      <formula>""</formula>
    </cfRule>
  </conditionalFormatting>
  <conditionalFormatting sqref="AI822:AI827">
    <cfRule type="cellIs" dxfId="1223" priority="1509" stopIfTrue="1" operator="equal">
      <formula>0</formula>
    </cfRule>
  </conditionalFormatting>
  <conditionalFormatting sqref="AI822:AI827">
    <cfRule type="cellIs" dxfId="1222" priority="1508" stopIfTrue="1" operator="equal">
      <formula>""</formula>
    </cfRule>
  </conditionalFormatting>
  <conditionalFormatting sqref="AM822:AM827">
    <cfRule type="cellIs" dxfId="1221" priority="1507" stopIfTrue="1" operator="equal">
      <formula>0</formula>
    </cfRule>
  </conditionalFormatting>
  <conditionalFormatting sqref="AM822:AM827">
    <cfRule type="cellIs" dxfId="1220" priority="1506" stopIfTrue="1" operator="equal">
      <formula>""</formula>
    </cfRule>
  </conditionalFormatting>
  <conditionalFormatting sqref="AQ822:AQ827">
    <cfRule type="cellIs" dxfId="1219" priority="1505" stopIfTrue="1" operator="equal">
      <formula>0</formula>
    </cfRule>
  </conditionalFormatting>
  <conditionalFormatting sqref="AQ822:AQ827">
    <cfRule type="cellIs" dxfId="1218" priority="1504" stopIfTrue="1" operator="equal">
      <formula>""</formula>
    </cfRule>
  </conditionalFormatting>
  <conditionalFormatting sqref="AU822:AU827">
    <cfRule type="cellIs" dxfId="1217" priority="1503" stopIfTrue="1" operator="equal">
      <formula>0</formula>
    </cfRule>
  </conditionalFormatting>
  <conditionalFormatting sqref="AU822:AU827">
    <cfRule type="cellIs" dxfId="1216" priority="1502" stopIfTrue="1" operator="equal">
      <formula>""</formula>
    </cfRule>
  </conditionalFormatting>
  <conditionalFormatting sqref="AY822:AY827">
    <cfRule type="cellIs" dxfId="1215" priority="1501" stopIfTrue="1" operator="equal">
      <formula>0</formula>
    </cfRule>
  </conditionalFormatting>
  <conditionalFormatting sqref="AY822:AY827">
    <cfRule type="cellIs" dxfId="1214" priority="1500" stopIfTrue="1" operator="equal">
      <formula>""</formula>
    </cfRule>
  </conditionalFormatting>
  <conditionalFormatting sqref="BC822:BC827">
    <cfRule type="cellIs" dxfId="1213" priority="1499" stopIfTrue="1" operator="equal">
      <formula>0</formula>
    </cfRule>
  </conditionalFormatting>
  <conditionalFormatting sqref="BC822:BC827">
    <cfRule type="cellIs" dxfId="1212" priority="1498" stopIfTrue="1" operator="equal">
      <formula>""</formula>
    </cfRule>
  </conditionalFormatting>
  <conditionalFormatting sqref="BG822:BG827">
    <cfRule type="cellIs" dxfId="1211" priority="1497" stopIfTrue="1" operator="equal">
      <formula>0</formula>
    </cfRule>
  </conditionalFormatting>
  <conditionalFormatting sqref="BG822:BG827">
    <cfRule type="cellIs" dxfId="1210" priority="1496" stopIfTrue="1" operator="equal">
      <formula>""</formula>
    </cfRule>
  </conditionalFormatting>
  <conditionalFormatting sqref="O828:O829">
    <cfRule type="cellIs" dxfId="1209" priority="1483" stopIfTrue="1" operator="equal">
      <formula>0</formula>
    </cfRule>
  </conditionalFormatting>
  <conditionalFormatting sqref="O828:O829">
    <cfRule type="cellIs" dxfId="1208" priority="1482" stopIfTrue="1" operator="equal">
      <formula>""</formula>
    </cfRule>
  </conditionalFormatting>
  <conditionalFormatting sqref="K828:K829">
    <cfRule type="cellIs" dxfId="1207" priority="1485" stopIfTrue="1" operator="equal">
      <formula>0</formula>
    </cfRule>
  </conditionalFormatting>
  <conditionalFormatting sqref="K828:K829">
    <cfRule type="cellIs" dxfId="1206" priority="1484" stopIfTrue="1" operator="equal">
      <formula>""</formula>
    </cfRule>
  </conditionalFormatting>
  <conditionalFormatting sqref="S828:S829">
    <cfRule type="cellIs" dxfId="1205" priority="1479" stopIfTrue="1" operator="equal">
      <formula>0</formula>
    </cfRule>
  </conditionalFormatting>
  <conditionalFormatting sqref="S828:S829">
    <cfRule type="cellIs" dxfId="1204" priority="1478" stopIfTrue="1" operator="equal">
      <formula>""</formula>
    </cfRule>
  </conditionalFormatting>
  <conditionalFormatting sqref="W828:W829">
    <cfRule type="cellIs" dxfId="1203" priority="1477" stopIfTrue="1" operator="equal">
      <formula>0</formula>
    </cfRule>
  </conditionalFormatting>
  <conditionalFormatting sqref="W828:W829">
    <cfRule type="cellIs" dxfId="1202" priority="1476" stopIfTrue="1" operator="equal">
      <formula>""</formula>
    </cfRule>
  </conditionalFormatting>
  <conditionalFormatting sqref="AA828:AA829">
    <cfRule type="cellIs" dxfId="1201" priority="1475" stopIfTrue="1" operator="equal">
      <formula>0</formula>
    </cfRule>
  </conditionalFormatting>
  <conditionalFormatting sqref="AA828:AA829">
    <cfRule type="cellIs" dxfId="1200" priority="1474" stopIfTrue="1" operator="equal">
      <formula>""</formula>
    </cfRule>
  </conditionalFormatting>
  <conditionalFormatting sqref="AE828:AE829">
    <cfRule type="cellIs" dxfId="1199" priority="1473" stopIfTrue="1" operator="equal">
      <formula>0</formula>
    </cfRule>
  </conditionalFormatting>
  <conditionalFormatting sqref="AE828:AE829">
    <cfRule type="cellIs" dxfId="1198" priority="1472" stopIfTrue="1" operator="equal">
      <formula>""</formula>
    </cfRule>
  </conditionalFormatting>
  <conditionalFormatting sqref="AI828:AI829">
    <cfRule type="cellIs" dxfId="1197" priority="1471" stopIfTrue="1" operator="equal">
      <formula>0</formula>
    </cfRule>
  </conditionalFormatting>
  <conditionalFormatting sqref="AI828:AI829">
    <cfRule type="cellIs" dxfId="1196" priority="1470" stopIfTrue="1" operator="equal">
      <formula>""</formula>
    </cfRule>
  </conditionalFormatting>
  <conditionalFormatting sqref="AM828:AM829">
    <cfRule type="cellIs" dxfId="1195" priority="1469" stopIfTrue="1" operator="equal">
      <formula>0</formula>
    </cfRule>
  </conditionalFormatting>
  <conditionalFormatting sqref="AM828:AM829">
    <cfRule type="cellIs" dxfId="1194" priority="1468" stopIfTrue="1" operator="equal">
      <formula>""</formula>
    </cfRule>
  </conditionalFormatting>
  <conditionalFormatting sqref="AQ828:AQ829">
    <cfRule type="cellIs" dxfId="1193" priority="1467" stopIfTrue="1" operator="equal">
      <formula>0</formula>
    </cfRule>
  </conditionalFormatting>
  <conditionalFormatting sqref="AQ828:AQ829">
    <cfRule type="cellIs" dxfId="1192" priority="1466" stopIfTrue="1" operator="equal">
      <formula>""</formula>
    </cfRule>
  </conditionalFormatting>
  <conditionalFormatting sqref="AU828:AU829">
    <cfRule type="cellIs" dxfId="1191" priority="1465" stopIfTrue="1" operator="equal">
      <formula>0</formula>
    </cfRule>
  </conditionalFormatting>
  <conditionalFormatting sqref="AU828:AU829">
    <cfRule type="cellIs" dxfId="1190" priority="1464" stopIfTrue="1" operator="equal">
      <formula>""</formula>
    </cfRule>
  </conditionalFormatting>
  <conditionalFormatting sqref="AY828:AY829">
    <cfRule type="cellIs" dxfId="1189" priority="1463" stopIfTrue="1" operator="equal">
      <formula>0</formula>
    </cfRule>
  </conditionalFormatting>
  <conditionalFormatting sqref="AY828:AY829">
    <cfRule type="cellIs" dxfId="1188" priority="1462" stopIfTrue="1" operator="equal">
      <formula>""</formula>
    </cfRule>
  </conditionalFormatting>
  <conditionalFormatting sqref="BC828:BC829">
    <cfRule type="cellIs" dxfId="1187" priority="1461" stopIfTrue="1" operator="equal">
      <formula>0</formula>
    </cfRule>
  </conditionalFormatting>
  <conditionalFormatting sqref="BC828:BC829">
    <cfRule type="cellIs" dxfId="1186" priority="1460" stopIfTrue="1" operator="equal">
      <formula>""</formula>
    </cfRule>
  </conditionalFormatting>
  <conditionalFormatting sqref="BG828:BG829">
    <cfRule type="cellIs" dxfId="1185" priority="1459" stopIfTrue="1" operator="equal">
      <formula>0</formula>
    </cfRule>
  </conditionalFormatting>
  <conditionalFormatting sqref="BG828:BG829">
    <cfRule type="cellIs" dxfId="1184" priority="1458" stopIfTrue="1" operator="equal">
      <formula>""</formula>
    </cfRule>
  </conditionalFormatting>
  <conditionalFormatting sqref="O830:O833">
    <cfRule type="cellIs" dxfId="1183" priority="1445" stopIfTrue="1" operator="equal">
      <formula>0</formula>
    </cfRule>
  </conditionalFormatting>
  <conditionalFormatting sqref="O830:O833">
    <cfRule type="cellIs" dxfId="1182" priority="1444" stopIfTrue="1" operator="equal">
      <formula>""</formula>
    </cfRule>
  </conditionalFormatting>
  <conditionalFormatting sqref="K830:K833">
    <cfRule type="cellIs" dxfId="1181" priority="1447" stopIfTrue="1" operator="equal">
      <formula>0</formula>
    </cfRule>
  </conditionalFormatting>
  <conditionalFormatting sqref="K830:K833">
    <cfRule type="cellIs" dxfId="1180" priority="1446" stopIfTrue="1" operator="equal">
      <formula>""</formula>
    </cfRule>
  </conditionalFormatting>
  <conditionalFormatting sqref="S830:S833">
    <cfRule type="cellIs" dxfId="1179" priority="1441" stopIfTrue="1" operator="equal">
      <formula>0</formula>
    </cfRule>
  </conditionalFormatting>
  <conditionalFormatting sqref="S830:S833">
    <cfRule type="cellIs" dxfId="1178" priority="1440" stopIfTrue="1" operator="equal">
      <formula>""</formula>
    </cfRule>
  </conditionalFormatting>
  <conditionalFormatting sqref="W830:W833">
    <cfRule type="cellIs" dxfId="1177" priority="1439" stopIfTrue="1" operator="equal">
      <formula>0</formula>
    </cfRule>
  </conditionalFormatting>
  <conditionalFormatting sqref="W830:W833">
    <cfRule type="cellIs" dxfId="1176" priority="1438" stopIfTrue="1" operator="equal">
      <formula>""</formula>
    </cfRule>
  </conditionalFormatting>
  <conditionalFormatting sqref="AA830:AA833">
    <cfRule type="cellIs" dxfId="1175" priority="1437" stopIfTrue="1" operator="equal">
      <formula>0</formula>
    </cfRule>
  </conditionalFormatting>
  <conditionalFormatting sqref="AA830:AA833">
    <cfRule type="cellIs" dxfId="1174" priority="1436" stopIfTrue="1" operator="equal">
      <formula>""</formula>
    </cfRule>
  </conditionalFormatting>
  <conditionalFormatting sqref="AE830:AE833">
    <cfRule type="cellIs" dxfId="1173" priority="1435" stopIfTrue="1" operator="equal">
      <formula>0</formula>
    </cfRule>
  </conditionalFormatting>
  <conditionalFormatting sqref="AE830:AE833">
    <cfRule type="cellIs" dxfId="1172" priority="1434" stopIfTrue="1" operator="equal">
      <formula>""</formula>
    </cfRule>
  </conditionalFormatting>
  <conditionalFormatting sqref="AI830:AI833">
    <cfRule type="cellIs" dxfId="1171" priority="1433" stopIfTrue="1" operator="equal">
      <formula>0</formula>
    </cfRule>
  </conditionalFormatting>
  <conditionalFormatting sqref="AI830:AI833">
    <cfRule type="cellIs" dxfId="1170" priority="1432" stopIfTrue="1" operator="equal">
      <formula>""</formula>
    </cfRule>
  </conditionalFormatting>
  <conditionalFormatting sqref="AM830:AM833">
    <cfRule type="cellIs" dxfId="1169" priority="1431" stopIfTrue="1" operator="equal">
      <formula>0</formula>
    </cfRule>
  </conditionalFormatting>
  <conditionalFormatting sqref="AM830:AM833">
    <cfRule type="cellIs" dxfId="1168" priority="1430" stopIfTrue="1" operator="equal">
      <formula>""</formula>
    </cfRule>
  </conditionalFormatting>
  <conditionalFormatting sqref="AQ830:AQ833">
    <cfRule type="cellIs" dxfId="1167" priority="1429" stopIfTrue="1" operator="equal">
      <formula>0</formula>
    </cfRule>
  </conditionalFormatting>
  <conditionalFormatting sqref="AQ830:AQ833">
    <cfRule type="cellIs" dxfId="1166" priority="1428" stopIfTrue="1" operator="equal">
      <formula>""</formula>
    </cfRule>
  </conditionalFormatting>
  <conditionalFormatting sqref="AU830:AU833">
    <cfRule type="cellIs" dxfId="1165" priority="1427" stopIfTrue="1" operator="equal">
      <formula>0</formula>
    </cfRule>
  </conditionalFormatting>
  <conditionalFormatting sqref="AU830:AU833">
    <cfRule type="cellIs" dxfId="1164" priority="1426" stopIfTrue="1" operator="equal">
      <formula>""</formula>
    </cfRule>
  </conditionalFormatting>
  <conditionalFormatting sqref="AY830:AY833">
    <cfRule type="cellIs" dxfId="1163" priority="1425" stopIfTrue="1" operator="equal">
      <formula>0</formula>
    </cfRule>
  </conditionalFormatting>
  <conditionalFormatting sqref="AY830:AY833">
    <cfRule type="cellIs" dxfId="1162" priority="1424" stopIfTrue="1" operator="equal">
      <formula>""</formula>
    </cfRule>
  </conditionalFormatting>
  <conditionalFormatting sqref="BC830:BC833">
    <cfRule type="cellIs" dxfId="1161" priority="1423" stopIfTrue="1" operator="equal">
      <formula>0</formula>
    </cfRule>
  </conditionalFormatting>
  <conditionalFormatting sqref="BC830:BC833">
    <cfRule type="cellIs" dxfId="1160" priority="1422" stopIfTrue="1" operator="equal">
      <formula>""</formula>
    </cfRule>
  </conditionalFormatting>
  <conditionalFormatting sqref="BG830:BG833">
    <cfRule type="cellIs" dxfId="1159" priority="1421" stopIfTrue="1" operator="equal">
      <formula>0</formula>
    </cfRule>
  </conditionalFormatting>
  <conditionalFormatting sqref="BG830:BG833">
    <cfRule type="cellIs" dxfId="1158" priority="1420" stopIfTrue="1" operator="equal">
      <formula>""</formula>
    </cfRule>
  </conditionalFormatting>
  <conditionalFormatting sqref="O834:O835">
    <cfRule type="cellIs" dxfId="1157" priority="1407" stopIfTrue="1" operator="equal">
      <formula>0</formula>
    </cfRule>
  </conditionalFormatting>
  <conditionalFormatting sqref="O834:O835">
    <cfRule type="cellIs" dxfId="1156" priority="1406" stopIfTrue="1" operator="equal">
      <formula>""</formula>
    </cfRule>
  </conditionalFormatting>
  <conditionalFormatting sqref="K834:K835">
    <cfRule type="cellIs" dxfId="1155" priority="1409" stopIfTrue="1" operator="equal">
      <formula>0</formula>
    </cfRule>
  </conditionalFormatting>
  <conditionalFormatting sqref="K834:K835">
    <cfRule type="cellIs" dxfId="1154" priority="1408" stopIfTrue="1" operator="equal">
      <formula>""</formula>
    </cfRule>
  </conditionalFormatting>
  <conditionalFormatting sqref="S834:S835">
    <cfRule type="cellIs" dxfId="1153" priority="1403" stopIfTrue="1" operator="equal">
      <formula>0</formula>
    </cfRule>
  </conditionalFormatting>
  <conditionalFormatting sqref="S834:S835">
    <cfRule type="cellIs" dxfId="1152" priority="1402" stopIfTrue="1" operator="equal">
      <formula>""</formula>
    </cfRule>
  </conditionalFormatting>
  <conditionalFormatting sqref="W834:W835">
    <cfRule type="cellIs" dxfId="1151" priority="1401" stopIfTrue="1" operator="equal">
      <formula>0</formula>
    </cfRule>
  </conditionalFormatting>
  <conditionalFormatting sqref="W834:W835">
    <cfRule type="cellIs" dxfId="1150" priority="1400" stopIfTrue="1" operator="equal">
      <formula>""</formula>
    </cfRule>
  </conditionalFormatting>
  <conditionalFormatting sqref="AA834:AA835">
    <cfRule type="cellIs" dxfId="1149" priority="1399" stopIfTrue="1" operator="equal">
      <formula>0</formula>
    </cfRule>
  </conditionalFormatting>
  <conditionalFormatting sqref="AA834:AA835">
    <cfRule type="cellIs" dxfId="1148" priority="1398" stopIfTrue="1" operator="equal">
      <formula>""</formula>
    </cfRule>
  </conditionalFormatting>
  <conditionalFormatting sqref="AE834:AE835">
    <cfRule type="cellIs" dxfId="1147" priority="1397" stopIfTrue="1" operator="equal">
      <formula>0</formula>
    </cfRule>
  </conditionalFormatting>
  <conditionalFormatting sqref="AE834:AE835">
    <cfRule type="cellIs" dxfId="1146" priority="1396" stopIfTrue="1" operator="equal">
      <formula>""</formula>
    </cfRule>
  </conditionalFormatting>
  <conditionalFormatting sqref="AI834:AI835">
    <cfRule type="cellIs" dxfId="1145" priority="1395" stopIfTrue="1" operator="equal">
      <formula>0</formula>
    </cfRule>
  </conditionalFormatting>
  <conditionalFormatting sqref="AI834:AI835">
    <cfRule type="cellIs" dxfId="1144" priority="1394" stopIfTrue="1" operator="equal">
      <formula>""</formula>
    </cfRule>
  </conditionalFormatting>
  <conditionalFormatting sqref="AM834:AM835">
    <cfRule type="cellIs" dxfId="1143" priority="1393" stopIfTrue="1" operator="equal">
      <formula>0</formula>
    </cfRule>
  </conditionalFormatting>
  <conditionalFormatting sqref="AM834:AM835">
    <cfRule type="cellIs" dxfId="1142" priority="1392" stopIfTrue="1" operator="equal">
      <formula>""</formula>
    </cfRule>
  </conditionalFormatting>
  <conditionalFormatting sqref="AQ834:AQ835">
    <cfRule type="cellIs" dxfId="1141" priority="1391" stopIfTrue="1" operator="equal">
      <formula>0</formula>
    </cfRule>
  </conditionalFormatting>
  <conditionalFormatting sqref="AQ834:AQ835">
    <cfRule type="cellIs" dxfId="1140" priority="1390" stopIfTrue="1" operator="equal">
      <formula>""</formula>
    </cfRule>
  </conditionalFormatting>
  <conditionalFormatting sqref="AU834:AU835">
    <cfRule type="cellIs" dxfId="1139" priority="1389" stopIfTrue="1" operator="equal">
      <formula>0</formula>
    </cfRule>
  </conditionalFormatting>
  <conditionalFormatting sqref="AU834:AU835">
    <cfRule type="cellIs" dxfId="1138" priority="1388" stopIfTrue="1" operator="equal">
      <formula>""</formula>
    </cfRule>
  </conditionalFormatting>
  <conditionalFormatting sqref="AY834:AY835">
    <cfRule type="cellIs" dxfId="1137" priority="1387" stopIfTrue="1" operator="equal">
      <formula>0</formula>
    </cfRule>
  </conditionalFormatting>
  <conditionalFormatting sqref="AY834:AY835">
    <cfRule type="cellIs" dxfId="1136" priority="1386" stopIfTrue="1" operator="equal">
      <formula>""</formula>
    </cfRule>
  </conditionalFormatting>
  <conditionalFormatting sqref="BC834:BC835">
    <cfRule type="cellIs" dxfId="1135" priority="1385" stopIfTrue="1" operator="equal">
      <formula>0</formula>
    </cfRule>
  </conditionalFormatting>
  <conditionalFormatting sqref="BC834:BC835">
    <cfRule type="cellIs" dxfId="1134" priority="1384" stopIfTrue="1" operator="equal">
      <formula>""</formula>
    </cfRule>
  </conditionalFormatting>
  <conditionalFormatting sqref="BG834:BG835">
    <cfRule type="cellIs" dxfId="1133" priority="1383" stopIfTrue="1" operator="equal">
      <formula>0</formula>
    </cfRule>
  </conditionalFormatting>
  <conditionalFormatting sqref="BG834:BG835">
    <cfRule type="cellIs" dxfId="1132" priority="1382" stopIfTrue="1" operator="equal">
      <formula>""</formula>
    </cfRule>
  </conditionalFormatting>
  <conditionalFormatting sqref="S822">
    <cfRule type="cellIs" dxfId="1131" priority="1371" stopIfTrue="1" operator="equal">
      <formula>0</formula>
    </cfRule>
  </conditionalFormatting>
  <conditionalFormatting sqref="S822">
    <cfRule type="cellIs" dxfId="1130" priority="1370" stopIfTrue="1" operator="equal">
      <formula>""</formula>
    </cfRule>
  </conditionalFormatting>
  <conditionalFormatting sqref="O822">
    <cfRule type="cellIs" dxfId="1129" priority="1373" stopIfTrue="1" operator="equal">
      <formula>0</formula>
    </cfRule>
  </conditionalFormatting>
  <conditionalFormatting sqref="O822">
    <cfRule type="cellIs" dxfId="1128" priority="1372" stopIfTrue="1" operator="equal">
      <formula>""</formula>
    </cfRule>
  </conditionalFormatting>
  <conditionalFormatting sqref="W822">
    <cfRule type="cellIs" dxfId="1127" priority="1369" stopIfTrue="1" operator="equal">
      <formula>0</formula>
    </cfRule>
  </conditionalFormatting>
  <conditionalFormatting sqref="W822">
    <cfRule type="cellIs" dxfId="1126" priority="1368" stopIfTrue="1" operator="equal">
      <formula>""</formula>
    </cfRule>
  </conditionalFormatting>
  <conditionalFormatting sqref="AA822">
    <cfRule type="cellIs" dxfId="1125" priority="1367" stopIfTrue="1" operator="equal">
      <formula>0</formula>
    </cfRule>
  </conditionalFormatting>
  <conditionalFormatting sqref="AA822">
    <cfRule type="cellIs" dxfId="1124" priority="1366" stopIfTrue="1" operator="equal">
      <formula>""</formula>
    </cfRule>
  </conditionalFormatting>
  <conditionalFormatting sqref="AE822">
    <cfRule type="cellIs" dxfId="1123" priority="1365" stopIfTrue="1" operator="equal">
      <formula>0</formula>
    </cfRule>
  </conditionalFormatting>
  <conditionalFormatting sqref="AE822">
    <cfRule type="cellIs" dxfId="1122" priority="1364" stopIfTrue="1" operator="equal">
      <formula>""</formula>
    </cfRule>
  </conditionalFormatting>
  <conditionalFormatting sqref="AI822">
    <cfRule type="cellIs" dxfId="1121" priority="1363" stopIfTrue="1" operator="equal">
      <formula>0</formula>
    </cfRule>
  </conditionalFormatting>
  <conditionalFormatting sqref="AI822">
    <cfRule type="cellIs" dxfId="1120" priority="1362" stopIfTrue="1" operator="equal">
      <formula>""</formula>
    </cfRule>
  </conditionalFormatting>
  <conditionalFormatting sqref="AM822">
    <cfRule type="cellIs" dxfId="1119" priority="1361" stopIfTrue="1" operator="equal">
      <formula>0</formula>
    </cfRule>
  </conditionalFormatting>
  <conditionalFormatting sqref="AM822">
    <cfRule type="cellIs" dxfId="1118" priority="1360" stopIfTrue="1" operator="equal">
      <formula>""</formula>
    </cfRule>
  </conditionalFormatting>
  <conditionalFormatting sqref="AQ822">
    <cfRule type="cellIs" dxfId="1117" priority="1359" stopIfTrue="1" operator="equal">
      <formula>0</formula>
    </cfRule>
  </conditionalFormatting>
  <conditionalFormatting sqref="AQ822">
    <cfRule type="cellIs" dxfId="1116" priority="1358" stopIfTrue="1" operator="equal">
      <formula>""</formula>
    </cfRule>
  </conditionalFormatting>
  <conditionalFormatting sqref="AU822">
    <cfRule type="cellIs" dxfId="1115" priority="1357" stopIfTrue="1" operator="equal">
      <formula>0</formula>
    </cfRule>
  </conditionalFormatting>
  <conditionalFormatting sqref="AU822">
    <cfRule type="cellIs" dxfId="1114" priority="1356" stopIfTrue="1" operator="equal">
      <formula>""</formula>
    </cfRule>
  </conditionalFormatting>
  <conditionalFormatting sqref="AY822">
    <cfRule type="cellIs" dxfId="1113" priority="1355" stopIfTrue="1" operator="equal">
      <formula>0</formula>
    </cfRule>
  </conditionalFormatting>
  <conditionalFormatting sqref="AY822">
    <cfRule type="cellIs" dxfId="1112" priority="1354" stopIfTrue="1" operator="equal">
      <formula>""</formula>
    </cfRule>
  </conditionalFormatting>
  <conditionalFormatting sqref="BC822">
    <cfRule type="cellIs" dxfId="1111" priority="1353" stopIfTrue="1" operator="equal">
      <formula>0</formula>
    </cfRule>
  </conditionalFormatting>
  <conditionalFormatting sqref="BC822">
    <cfRule type="cellIs" dxfId="1110" priority="1352" stopIfTrue="1" operator="equal">
      <formula>""</formula>
    </cfRule>
  </conditionalFormatting>
  <conditionalFormatting sqref="BG822">
    <cfRule type="cellIs" dxfId="1109" priority="1351" stopIfTrue="1" operator="equal">
      <formula>0</formula>
    </cfRule>
  </conditionalFormatting>
  <conditionalFormatting sqref="BG822">
    <cfRule type="cellIs" dxfId="1108" priority="1350" stopIfTrue="1" operator="equal">
      <formula>""</formula>
    </cfRule>
  </conditionalFormatting>
  <conditionalFormatting sqref="O836:O839">
    <cfRule type="cellIs" dxfId="1107" priority="1338" stopIfTrue="1" operator="equal">
      <formula>0</formula>
    </cfRule>
  </conditionalFormatting>
  <conditionalFormatting sqref="O836:O839">
    <cfRule type="cellIs" dxfId="1106" priority="1337" stopIfTrue="1" operator="equal">
      <formula>""</formula>
    </cfRule>
  </conditionalFormatting>
  <conditionalFormatting sqref="K836:K839">
    <cfRule type="cellIs" dxfId="1105" priority="1340" stopIfTrue="1" operator="equal">
      <formula>0</formula>
    </cfRule>
  </conditionalFormatting>
  <conditionalFormatting sqref="K836:K839">
    <cfRule type="cellIs" dxfId="1104" priority="1339" stopIfTrue="1" operator="equal">
      <formula>""</formula>
    </cfRule>
  </conditionalFormatting>
  <conditionalFormatting sqref="S836:S839">
    <cfRule type="cellIs" dxfId="1103" priority="1334" stopIfTrue="1" operator="equal">
      <formula>0</formula>
    </cfRule>
  </conditionalFormatting>
  <conditionalFormatting sqref="S836:S839">
    <cfRule type="cellIs" dxfId="1102" priority="1333" stopIfTrue="1" operator="equal">
      <formula>""</formula>
    </cfRule>
  </conditionalFormatting>
  <conditionalFormatting sqref="W836:W839">
    <cfRule type="cellIs" dxfId="1101" priority="1332" stopIfTrue="1" operator="equal">
      <formula>0</formula>
    </cfRule>
  </conditionalFormatting>
  <conditionalFormatting sqref="W836:W839">
    <cfRule type="cellIs" dxfId="1100" priority="1331" stopIfTrue="1" operator="equal">
      <formula>""</formula>
    </cfRule>
  </conditionalFormatting>
  <conditionalFormatting sqref="AA836:AA839">
    <cfRule type="cellIs" dxfId="1099" priority="1330" stopIfTrue="1" operator="equal">
      <formula>0</formula>
    </cfRule>
  </conditionalFormatting>
  <conditionalFormatting sqref="AA836:AA839">
    <cfRule type="cellIs" dxfId="1098" priority="1329" stopIfTrue="1" operator="equal">
      <formula>""</formula>
    </cfRule>
  </conditionalFormatting>
  <conditionalFormatting sqref="AE836:AE839">
    <cfRule type="cellIs" dxfId="1097" priority="1328" stopIfTrue="1" operator="equal">
      <formula>0</formula>
    </cfRule>
  </conditionalFormatting>
  <conditionalFormatting sqref="AE836:AE839">
    <cfRule type="cellIs" dxfId="1096" priority="1327" stopIfTrue="1" operator="equal">
      <formula>""</formula>
    </cfRule>
  </conditionalFormatting>
  <conditionalFormatting sqref="AI836:AI839">
    <cfRule type="cellIs" dxfId="1095" priority="1326" stopIfTrue="1" operator="equal">
      <formula>0</formula>
    </cfRule>
  </conditionalFormatting>
  <conditionalFormatting sqref="AI836:AI839">
    <cfRule type="cellIs" dxfId="1094" priority="1325" stopIfTrue="1" operator="equal">
      <formula>""</formula>
    </cfRule>
  </conditionalFormatting>
  <conditionalFormatting sqref="AM836:AM839">
    <cfRule type="cellIs" dxfId="1093" priority="1324" stopIfTrue="1" operator="equal">
      <formula>0</formula>
    </cfRule>
  </conditionalFormatting>
  <conditionalFormatting sqref="AM836:AM839">
    <cfRule type="cellIs" dxfId="1092" priority="1323" stopIfTrue="1" operator="equal">
      <formula>""</formula>
    </cfRule>
  </conditionalFormatting>
  <conditionalFormatting sqref="AQ836:AQ839">
    <cfRule type="cellIs" dxfId="1091" priority="1322" stopIfTrue="1" operator="equal">
      <formula>0</formula>
    </cfRule>
  </conditionalFormatting>
  <conditionalFormatting sqref="AQ836:AQ839">
    <cfRule type="cellIs" dxfId="1090" priority="1321" stopIfTrue="1" operator="equal">
      <formula>""</formula>
    </cfRule>
  </conditionalFormatting>
  <conditionalFormatting sqref="AU836:AU839">
    <cfRule type="cellIs" dxfId="1089" priority="1320" stopIfTrue="1" operator="equal">
      <formula>0</formula>
    </cfRule>
  </conditionalFormatting>
  <conditionalFormatting sqref="AU836:AU839">
    <cfRule type="cellIs" dxfId="1088" priority="1319" stopIfTrue="1" operator="equal">
      <formula>""</formula>
    </cfRule>
  </conditionalFormatting>
  <conditionalFormatting sqref="AY836:AY839">
    <cfRule type="cellIs" dxfId="1087" priority="1318" stopIfTrue="1" operator="equal">
      <formula>0</formula>
    </cfRule>
  </conditionalFormatting>
  <conditionalFormatting sqref="AY836:AY839">
    <cfRule type="cellIs" dxfId="1086" priority="1317" stopIfTrue="1" operator="equal">
      <formula>""</formula>
    </cfRule>
  </conditionalFormatting>
  <conditionalFormatting sqref="BC836:BC839">
    <cfRule type="cellIs" dxfId="1085" priority="1316" stopIfTrue="1" operator="equal">
      <formula>0</formula>
    </cfRule>
  </conditionalFormatting>
  <conditionalFormatting sqref="BC836:BC839">
    <cfRule type="cellIs" dxfId="1084" priority="1315" stopIfTrue="1" operator="equal">
      <formula>""</formula>
    </cfRule>
  </conditionalFormatting>
  <conditionalFormatting sqref="BG836:BG839">
    <cfRule type="cellIs" dxfId="1083" priority="1314" stopIfTrue="1" operator="equal">
      <formula>0</formula>
    </cfRule>
  </conditionalFormatting>
  <conditionalFormatting sqref="BG836:BG839">
    <cfRule type="cellIs" dxfId="1082" priority="1313" stopIfTrue="1" operator="equal">
      <formula>""</formula>
    </cfRule>
  </conditionalFormatting>
  <conditionalFormatting sqref="O840:O842">
    <cfRule type="cellIs" dxfId="1081" priority="1300" stopIfTrue="1" operator="equal">
      <formula>0</formula>
    </cfRule>
  </conditionalFormatting>
  <conditionalFormatting sqref="O840:O842">
    <cfRule type="cellIs" dxfId="1080" priority="1299" stopIfTrue="1" operator="equal">
      <formula>""</formula>
    </cfRule>
  </conditionalFormatting>
  <conditionalFormatting sqref="K840:K842">
    <cfRule type="cellIs" dxfId="1079" priority="1302" stopIfTrue="1" operator="equal">
      <formula>0</formula>
    </cfRule>
  </conditionalFormatting>
  <conditionalFormatting sqref="K840:K842">
    <cfRule type="cellIs" dxfId="1078" priority="1301" stopIfTrue="1" operator="equal">
      <formula>""</formula>
    </cfRule>
  </conditionalFormatting>
  <conditionalFormatting sqref="S840:S842">
    <cfRule type="cellIs" dxfId="1077" priority="1296" stopIfTrue="1" operator="equal">
      <formula>0</formula>
    </cfRule>
  </conditionalFormatting>
  <conditionalFormatting sqref="S840:S842">
    <cfRule type="cellIs" dxfId="1076" priority="1295" stopIfTrue="1" operator="equal">
      <formula>""</formula>
    </cfRule>
  </conditionalFormatting>
  <conditionalFormatting sqref="W840:W842">
    <cfRule type="cellIs" dxfId="1075" priority="1294" stopIfTrue="1" operator="equal">
      <formula>0</formula>
    </cfRule>
  </conditionalFormatting>
  <conditionalFormatting sqref="W840:W842">
    <cfRule type="cellIs" dxfId="1074" priority="1293" stopIfTrue="1" operator="equal">
      <formula>""</formula>
    </cfRule>
  </conditionalFormatting>
  <conditionalFormatting sqref="AA840:AA842">
    <cfRule type="cellIs" dxfId="1073" priority="1292" stopIfTrue="1" operator="equal">
      <formula>0</formula>
    </cfRule>
  </conditionalFormatting>
  <conditionalFormatting sqref="AA840:AA842">
    <cfRule type="cellIs" dxfId="1072" priority="1291" stopIfTrue="1" operator="equal">
      <formula>""</formula>
    </cfRule>
  </conditionalFormatting>
  <conditionalFormatting sqref="AE840:AE842">
    <cfRule type="cellIs" dxfId="1071" priority="1290" stopIfTrue="1" operator="equal">
      <formula>0</formula>
    </cfRule>
  </conditionalFormatting>
  <conditionalFormatting sqref="AE840:AE842">
    <cfRule type="cellIs" dxfId="1070" priority="1289" stopIfTrue="1" operator="equal">
      <formula>""</formula>
    </cfRule>
  </conditionalFormatting>
  <conditionalFormatting sqref="AI840:AI842">
    <cfRule type="cellIs" dxfId="1069" priority="1288" stopIfTrue="1" operator="equal">
      <formula>0</formula>
    </cfRule>
  </conditionalFormatting>
  <conditionalFormatting sqref="AI840:AI842">
    <cfRule type="cellIs" dxfId="1068" priority="1287" stopIfTrue="1" operator="equal">
      <formula>""</formula>
    </cfRule>
  </conditionalFormatting>
  <conditionalFormatting sqref="AM840:AM842">
    <cfRule type="cellIs" dxfId="1067" priority="1286" stopIfTrue="1" operator="equal">
      <formula>0</formula>
    </cfRule>
  </conditionalFormatting>
  <conditionalFormatting sqref="AM840:AM842">
    <cfRule type="cellIs" dxfId="1066" priority="1285" stopIfTrue="1" operator="equal">
      <formula>""</formula>
    </cfRule>
  </conditionalFormatting>
  <conditionalFormatting sqref="AQ840:AQ842">
    <cfRule type="cellIs" dxfId="1065" priority="1284" stopIfTrue="1" operator="equal">
      <formula>0</formula>
    </cfRule>
  </conditionalFormatting>
  <conditionalFormatting sqref="AQ840:AQ842">
    <cfRule type="cellIs" dxfId="1064" priority="1283" stopIfTrue="1" operator="equal">
      <formula>""</formula>
    </cfRule>
  </conditionalFormatting>
  <conditionalFormatting sqref="AU840:AU842">
    <cfRule type="cellIs" dxfId="1063" priority="1282" stopIfTrue="1" operator="equal">
      <formula>0</formula>
    </cfRule>
  </conditionalFormatting>
  <conditionalFormatting sqref="AU840:AU842">
    <cfRule type="cellIs" dxfId="1062" priority="1281" stopIfTrue="1" operator="equal">
      <formula>""</formula>
    </cfRule>
  </conditionalFormatting>
  <conditionalFormatting sqref="AY840:AY842">
    <cfRule type="cellIs" dxfId="1061" priority="1280" stopIfTrue="1" operator="equal">
      <formula>0</formula>
    </cfRule>
  </conditionalFormatting>
  <conditionalFormatting sqref="AY840:AY842">
    <cfRule type="cellIs" dxfId="1060" priority="1279" stopIfTrue="1" operator="equal">
      <formula>""</formula>
    </cfRule>
  </conditionalFormatting>
  <conditionalFormatting sqref="BC840:BC842">
    <cfRule type="cellIs" dxfId="1059" priority="1278" stopIfTrue="1" operator="equal">
      <formula>0</formula>
    </cfRule>
  </conditionalFormatting>
  <conditionalFormatting sqref="BC840:BC842">
    <cfRule type="cellIs" dxfId="1058" priority="1277" stopIfTrue="1" operator="equal">
      <formula>""</formula>
    </cfRule>
  </conditionalFormatting>
  <conditionalFormatting sqref="BG840:BG842">
    <cfRule type="cellIs" dxfId="1057" priority="1276" stopIfTrue="1" operator="equal">
      <formula>0</formula>
    </cfRule>
  </conditionalFormatting>
  <conditionalFormatting sqref="BG840:BG842">
    <cfRule type="cellIs" dxfId="1056" priority="1275" stopIfTrue="1" operator="equal">
      <formula>""</formula>
    </cfRule>
  </conditionalFormatting>
  <conditionalFormatting sqref="O843">
    <cfRule type="cellIs" dxfId="1055" priority="1262" stopIfTrue="1" operator="equal">
      <formula>0</formula>
    </cfRule>
  </conditionalFormatting>
  <conditionalFormatting sqref="O843">
    <cfRule type="cellIs" dxfId="1054" priority="1261" stopIfTrue="1" operator="equal">
      <formula>""</formula>
    </cfRule>
  </conditionalFormatting>
  <conditionalFormatting sqref="K843">
    <cfRule type="cellIs" dxfId="1053" priority="1264" stopIfTrue="1" operator="equal">
      <formula>0</formula>
    </cfRule>
  </conditionalFormatting>
  <conditionalFormatting sqref="K843">
    <cfRule type="cellIs" dxfId="1052" priority="1263" stopIfTrue="1" operator="equal">
      <formula>""</formula>
    </cfRule>
  </conditionalFormatting>
  <conditionalFormatting sqref="S843">
    <cfRule type="cellIs" dxfId="1051" priority="1258" stopIfTrue="1" operator="equal">
      <formula>0</formula>
    </cfRule>
  </conditionalFormatting>
  <conditionalFormatting sqref="S843">
    <cfRule type="cellIs" dxfId="1050" priority="1257" stopIfTrue="1" operator="equal">
      <formula>""</formula>
    </cfRule>
  </conditionalFormatting>
  <conditionalFormatting sqref="W843">
    <cfRule type="cellIs" dxfId="1049" priority="1256" stopIfTrue="1" operator="equal">
      <formula>0</formula>
    </cfRule>
  </conditionalFormatting>
  <conditionalFormatting sqref="W843">
    <cfRule type="cellIs" dxfId="1048" priority="1255" stopIfTrue="1" operator="equal">
      <formula>""</formula>
    </cfRule>
  </conditionalFormatting>
  <conditionalFormatting sqref="AA843">
    <cfRule type="cellIs" dxfId="1047" priority="1254" stopIfTrue="1" operator="equal">
      <formula>0</formula>
    </cfRule>
  </conditionalFormatting>
  <conditionalFormatting sqref="AA843">
    <cfRule type="cellIs" dxfId="1046" priority="1253" stopIfTrue="1" operator="equal">
      <formula>""</formula>
    </cfRule>
  </conditionalFormatting>
  <conditionalFormatting sqref="AE843">
    <cfRule type="cellIs" dxfId="1045" priority="1252" stopIfTrue="1" operator="equal">
      <formula>0</formula>
    </cfRule>
  </conditionalFormatting>
  <conditionalFormatting sqref="AE843">
    <cfRule type="cellIs" dxfId="1044" priority="1251" stopIfTrue="1" operator="equal">
      <formula>""</formula>
    </cfRule>
  </conditionalFormatting>
  <conditionalFormatting sqref="AI843">
    <cfRule type="cellIs" dxfId="1043" priority="1250" stopIfTrue="1" operator="equal">
      <formula>0</formula>
    </cfRule>
  </conditionalFormatting>
  <conditionalFormatting sqref="AI843">
    <cfRule type="cellIs" dxfId="1042" priority="1249" stopIfTrue="1" operator="equal">
      <formula>""</formula>
    </cfRule>
  </conditionalFormatting>
  <conditionalFormatting sqref="AM843">
    <cfRule type="cellIs" dxfId="1041" priority="1248" stopIfTrue="1" operator="equal">
      <formula>0</formula>
    </cfRule>
  </conditionalFormatting>
  <conditionalFormatting sqref="AM843">
    <cfRule type="cellIs" dxfId="1040" priority="1247" stopIfTrue="1" operator="equal">
      <formula>""</formula>
    </cfRule>
  </conditionalFormatting>
  <conditionalFormatting sqref="AQ843">
    <cfRule type="cellIs" dxfId="1039" priority="1246" stopIfTrue="1" operator="equal">
      <formula>0</formula>
    </cfRule>
  </conditionalFormatting>
  <conditionalFormatting sqref="AQ843">
    <cfRule type="cellIs" dxfId="1038" priority="1245" stopIfTrue="1" operator="equal">
      <formula>""</formula>
    </cfRule>
  </conditionalFormatting>
  <conditionalFormatting sqref="AU843">
    <cfRule type="cellIs" dxfId="1037" priority="1244" stopIfTrue="1" operator="equal">
      <formula>0</formula>
    </cfRule>
  </conditionalFormatting>
  <conditionalFormatting sqref="AU843">
    <cfRule type="cellIs" dxfId="1036" priority="1243" stopIfTrue="1" operator="equal">
      <formula>""</formula>
    </cfRule>
  </conditionalFormatting>
  <conditionalFormatting sqref="AY843">
    <cfRule type="cellIs" dxfId="1035" priority="1242" stopIfTrue="1" operator="equal">
      <formula>0</formula>
    </cfRule>
  </conditionalFormatting>
  <conditionalFormatting sqref="AY843">
    <cfRule type="cellIs" dxfId="1034" priority="1241" stopIfTrue="1" operator="equal">
      <formula>""</formula>
    </cfRule>
  </conditionalFormatting>
  <conditionalFormatting sqref="BC843">
    <cfRule type="cellIs" dxfId="1033" priority="1240" stopIfTrue="1" operator="equal">
      <formula>0</formula>
    </cfRule>
  </conditionalFormatting>
  <conditionalFormatting sqref="BC843">
    <cfRule type="cellIs" dxfId="1032" priority="1239" stopIfTrue="1" operator="equal">
      <formula>""</formula>
    </cfRule>
  </conditionalFormatting>
  <conditionalFormatting sqref="BG843">
    <cfRule type="cellIs" dxfId="1031" priority="1238" stopIfTrue="1" operator="equal">
      <formula>0</formula>
    </cfRule>
  </conditionalFormatting>
  <conditionalFormatting sqref="BG843">
    <cfRule type="cellIs" dxfId="1030" priority="1237" stopIfTrue="1" operator="equal">
      <formula>""</formula>
    </cfRule>
  </conditionalFormatting>
  <conditionalFormatting sqref="O844:O845">
    <cfRule type="cellIs" dxfId="1029" priority="1224" stopIfTrue="1" operator="equal">
      <formula>0</formula>
    </cfRule>
  </conditionalFormatting>
  <conditionalFormatting sqref="O844:O845">
    <cfRule type="cellIs" dxfId="1028" priority="1223" stopIfTrue="1" operator="equal">
      <formula>""</formula>
    </cfRule>
  </conditionalFormatting>
  <conditionalFormatting sqref="K844:K845">
    <cfRule type="cellIs" dxfId="1027" priority="1226" stopIfTrue="1" operator="equal">
      <formula>0</formula>
    </cfRule>
  </conditionalFormatting>
  <conditionalFormatting sqref="K844:K845">
    <cfRule type="cellIs" dxfId="1026" priority="1225" stopIfTrue="1" operator="equal">
      <formula>""</formula>
    </cfRule>
  </conditionalFormatting>
  <conditionalFormatting sqref="S844:S845">
    <cfRule type="cellIs" dxfId="1025" priority="1220" stopIfTrue="1" operator="equal">
      <formula>0</formula>
    </cfRule>
  </conditionalFormatting>
  <conditionalFormatting sqref="S844:S845">
    <cfRule type="cellIs" dxfId="1024" priority="1219" stopIfTrue="1" operator="equal">
      <formula>""</formula>
    </cfRule>
  </conditionalFormatting>
  <conditionalFormatting sqref="W844:W845">
    <cfRule type="cellIs" dxfId="1023" priority="1218" stopIfTrue="1" operator="equal">
      <formula>0</formula>
    </cfRule>
  </conditionalFormatting>
  <conditionalFormatting sqref="W844:W845">
    <cfRule type="cellIs" dxfId="1022" priority="1217" stopIfTrue="1" operator="equal">
      <formula>""</formula>
    </cfRule>
  </conditionalFormatting>
  <conditionalFormatting sqref="AA844:AA845">
    <cfRule type="cellIs" dxfId="1021" priority="1216" stopIfTrue="1" operator="equal">
      <formula>0</formula>
    </cfRule>
  </conditionalFormatting>
  <conditionalFormatting sqref="AA844:AA845">
    <cfRule type="cellIs" dxfId="1020" priority="1215" stopIfTrue="1" operator="equal">
      <formula>""</formula>
    </cfRule>
  </conditionalFormatting>
  <conditionalFormatting sqref="AE844:AE845">
    <cfRule type="cellIs" dxfId="1019" priority="1214" stopIfTrue="1" operator="equal">
      <formula>0</formula>
    </cfRule>
  </conditionalFormatting>
  <conditionalFormatting sqref="AE844:AE845">
    <cfRule type="cellIs" dxfId="1018" priority="1213" stopIfTrue="1" operator="equal">
      <formula>""</formula>
    </cfRule>
  </conditionalFormatting>
  <conditionalFormatting sqref="AI844:AI845">
    <cfRule type="cellIs" dxfId="1017" priority="1212" stopIfTrue="1" operator="equal">
      <formula>0</formula>
    </cfRule>
  </conditionalFormatting>
  <conditionalFormatting sqref="AI844:AI845">
    <cfRule type="cellIs" dxfId="1016" priority="1211" stopIfTrue="1" operator="equal">
      <formula>""</formula>
    </cfRule>
  </conditionalFormatting>
  <conditionalFormatting sqref="AM844:AM845">
    <cfRule type="cellIs" dxfId="1015" priority="1210" stopIfTrue="1" operator="equal">
      <formula>0</formula>
    </cfRule>
  </conditionalFormatting>
  <conditionalFormatting sqref="AM844:AM845">
    <cfRule type="cellIs" dxfId="1014" priority="1209" stopIfTrue="1" operator="equal">
      <formula>""</formula>
    </cfRule>
  </conditionalFormatting>
  <conditionalFormatting sqref="AQ844:AQ845">
    <cfRule type="cellIs" dxfId="1013" priority="1208" stopIfTrue="1" operator="equal">
      <formula>0</formula>
    </cfRule>
  </conditionalFormatting>
  <conditionalFormatting sqref="AQ844:AQ845">
    <cfRule type="cellIs" dxfId="1012" priority="1207" stopIfTrue="1" operator="equal">
      <formula>""</formula>
    </cfRule>
  </conditionalFormatting>
  <conditionalFormatting sqref="AU844:AU845">
    <cfRule type="cellIs" dxfId="1011" priority="1206" stopIfTrue="1" operator="equal">
      <formula>0</formula>
    </cfRule>
  </conditionalFormatting>
  <conditionalFormatting sqref="AU844:AU845">
    <cfRule type="cellIs" dxfId="1010" priority="1205" stopIfTrue="1" operator="equal">
      <formula>""</formula>
    </cfRule>
  </conditionalFormatting>
  <conditionalFormatting sqref="AY844:AY845">
    <cfRule type="cellIs" dxfId="1009" priority="1204" stopIfTrue="1" operator="equal">
      <formula>0</formula>
    </cfRule>
  </conditionalFormatting>
  <conditionalFormatting sqref="AY844:AY845">
    <cfRule type="cellIs" dxfId="1008" priority="1203" stopIfTrue="1" operator="equal">
      <formula>""</formula>
    </cfRule>
  </conditionalFormatting>
  <conditionalFormatting sqref="BC844:BC845">
    <cfRule type="cellIs" dxfId="1007" priority="1202" stopIfTrue="1" operator="equal">
      <formula>0</formula>
    </cfRule>
  </conditionalFormatting>
  <conditionalFormatting sqref="BC844:BC845">
    <cfRule type="cellIs" dxfId="1006" priority="1201" stopIfTrue="1" operator="equal">
      <formula>""</formula>
    </cfRule>
  </conditionalFormatting>
  <conditionalFormatting sqref="BG844:BG845">
    <cfRule type="cellIs" dxfId="1005" priority="1200" stopIfTrue="1" operator="equal">
      <formula>0</formula>
    </cfRule>
  </conditionalFormatting>
  <conditionalFormatting sqref="BG844:BG845">
    <cfRule type="cellIs" dxfId="1004" priority="1199" stopIfTrue="1" operator="equal">
      <formula>""</formula>
    </cfRule>
  </conditionalFormatting>
  <conditionalFormatting sqref="O846:O847">
    <cfRule type="cellIs" dxfId="1003" priority="1186" stopIfTrue="1" operator="equal">
      <formula>0</formula>
    </cfRule>
  </conditionalFormatting>
  <conditionalFormatting sqref="O846:O847">
    <cfRule type="cellIs" dxfId="1002" priority="1185" stopIfTrue="1" operator="equal">
      <formula>""</formula>
    </cfRule>
  </conditionalFormatting>
  <conditionalFormatting sqref="K846:K847">
    <cfRule type="cellIs" dxfId="1001" priority="1188" stopIfTrue="1" operator="equal">
      <formula>0</formula>
    </cfRule>
  </conditionalFormatting>
  <conditionalFormatting sqref="K846:K847">
    <cfRule type="cellIs" dxfId="1000" priority="1187" stopIfTrue="1" operator="equal">
      <formula>""</formula>
    </cfRule>
  </conditionalFormatting>
  <conditionalFormatting sqref="S846:S847">
    <cfRule type="cellIs" dxfId="999" priority="1182" stopIfTrue="1" operator="equal">
      <formula>0</formula>
    </cfRule>
  </conditionalFormatting>
  <conditionalFormatting sqref="S846:S847">
    <cfRule type="cellIs" dxfId="998" priority="1181" stopIfTrue="1" operator="equal">
      <formula>""</formula>
    </cfRule>
  </conditionalFormatting>
  <conditionalFormatting sqref="W846:W847">
    <cfRule type="cellIs" dxfId="997" priority="1180" stopIfTrue="1" operator="equal">
      <formula>0</formula>
    </cfRule>
  </conditionalFormatting>
  <conditionalFormatting sqref="W846:W847">
    <cfRule type="cellIs" dxfId="996" priority="1179" stopIfTrue="1" operator="equal">
      <formula>""</formula>
    </cfRule>
  </conditionalFormatting>
  <conditionalFormatting sqref="AA846:AA847">
    <cfRule type="cellIs" dxfId="995" priority="1178" stopIfTrue="1" operator="equal">
      <formula>0</formula>
    </cfRule>
  </conditionalFormatting>
  <conditionalFormatting sqref="AA846:AA847">
    <cfRule type="cellIs" dxfId="994" priority="1177" stopIfTrue="1" operator="equal">
      <formula>""</formula>
    </cfRule>
  </conditionalFormatting>
  <conditionalFormatting sqref="AE846:AE847">
    <cfRule type="cellIs" dxfId="993" priority="1176" stopIfTrue="1" operator="equal">
      <formula>0</formula>
    </cfRule>
  </conditionalFormatting>
  <conditionalFormatting sqref="AE846:AE847">
    <cfRule type="cellIs" dxfId="992" priority="1175" stopIfTrue="1" operator="equal">
      <formula>""</formula>
    </cfRule>
  </conditionalFormatting>
  <conditionalFormatting sqref="AI846:AI847">
    <cfRule type="cellIs" dxfId="991" priority="1174" stopIfTrue="1" operator="equal">
      <formula>0</formula>
    </cfRule>
  </conditionalFormatting>
  <conditionalFormatting sqref="AI846:AI847">
    <cfRule type="cellIs" dxfId="990" priority="1173" stopIfTrue="1" operator="equal">
      <formula>""</formula>
    </cfRule>
  </conditionalFormatting>
  <conditionalFormatting sqref="AM846:AM847">
    <cfRule type="cellIs" dxfId="989" priority="1172" stopIfTrue="1" operator="equal">
      <formula>0</formula>
    </cfRule>
  </conditionalFormatting>
  <conditionalFormatting sqref="AM846:AM847">
    <cfRule type="cellIs" dxfId="988" priority="1171" stopIfTrue="1" operator="equal">
      <formula>""</formula>
    </cfRule>
  </conditionalFormatting>
  <conditionalFormatting sqref="AQ846:AQ847">
    <cfRule type="cellIs" dxfId="987" priority="1170" stopIfTrue="1" operator="equal">
      <formula>0</formula>
    </cfRule>
  </conditionalFormatting>
  <conditionalFormatting sqref="AQ846:AQ847">
    <cfRule type="cellIs" dxfId="986" priority="1169" stopIfTrue="1" operator="equal">
      <formula>""</formula>
    </cfRule>
  </conditionalFormatting>
  <conditionalFormatting sqref="AU846:AU847">
    <cfRule type="cellIs" dxfId="985" priority="1168" stopIfTrue="1" operator="equal">
      <formula>0</formula>
    </cfRule>
  </conditionalFormatting>
  <conditionalFormatting sqref="AU846:AU847">
    <cfRule type="cellIs" dxfId="984" priority="1167" stopIfTrue="1" operator="equal">
      <formula>""</formula>
    </cfRule>
  </conditionalFormatting>
  <conditionalFormatting sqref="AY846:AY847">
    <cfRule type="cellIs" dxfId="983" priority="1166" stopIfTrue="1" operator="equal">
      <formula>0</formula>
    </cfRule>
  </conditionalFormatting>
  <conditionalFormatting sqref="AY846:AY847">
    <cfRule type="cellIs" dxfId="982" priority="1165" stopIfTrue="1" operator="equal">
      <formula>""</formula>
    </cfRule>
  </conditionalFormatting>
  <conditionalFormatting sqref="BC846:BC847">
    <cfRule type="cellIs" dxfId="981" priority="1164" stopIfTrue="1" operator="equal">
      <formula>0</formula>
    </cfRule>
  </conditionalFormatting>
  <conditionalFormatting sqref="BC846:BC847">
    <cfRule type="cellIs" dxfId="980" priority="1163" stopIfTrue="1" operator="equal">
      <formula>""</formula>
    </cfRule>
  </conditionalFormatting>
  <conditionalFormatting sqref="BG846:BG847">
    <cfRule type="cellIs" dxfId="979" priority="1162" stopIfTrue="1" operator="equal">
      <formula>0</formula>
    </cfRule>
  </conditionalFormatting>
  <conditionalFormatting sqref="BG846:BG847">
    <cfRule type="cellIs" dxfId="978" priority="1161" stopIfTrue="1" operator="equal">
      <formula>""</formula>
    </cfRule>
  </conditionalFormatting>
  <conditionalFormatting sqref="O848:O851">
    <cfRule type="cellIs" dxfId="977" priority="1148" stopIfTrue="1" operator="equal">
      <formula>0</formula>
    </cfRule>
  </conditionalFormatting>
  <conditionalFormatting sqref="O848:O851">
    <cfRule type="cellIs" dxfId="976" priority="1147" stopIfTrue="1" operator="equal">
      <formula>""</formula>
    </cfRule>
  </conditionalFormatting>
  <conditionalFormatting sqref="K848:K849 K851">
    <cfRule type="cellIs" dxfId="975" priority="1149" stopIfTrue="1" operator="equal">
      <formula>""</formula>
    </cfRule>
  </conditionalFormatting>
  <conditionalFormatting sqref="S848:S851">
    <cfRule type="cellIs" dxfId="974" priority="1144" stopIfTrue="1" operator="equal">
      <formula>0</formula>
    </cfRule>
  </conditionalFormatting>
  <conditionalFormatting sqref="S848:S851">
    <cfRule type="cellIs" dxfId="973" priority="1143" stopIfTrue="1" operator="equal">
      <formula>""</formula>
    </cfRule>
  </conditionalFormatting>
  <conditionalFormatting sqref="W848:W851">
    <cfRule type="cellIs" dxfId="972" priority="1142" stopIfTrue="1" operator="equal">
      <formula>0</formula>
    </cfRule>
  </conditionalFormatting>
  <conditionalFormatting sqref="W848:W851">
    <cfRule type="cellIs" dxfId="971" priority="1141" stopIfTrue="1" operator="equal">
      <formula>""</formula>
    </cfRule>
  </conditionalFormatting>
  <conditionalFormatting sqref="AA848:AA851">
    <cfRule type="cellIs" dxfId="970" priority="1140" stopIfTrue="1" operator="equal">
      <formula>0</formula>
    </cfRule>
  </conditionalFormatting>
  <conditionalFormatting sqref="AA848:AA851">
    <cfRule type="cellIs" dxfId="969" priority="1139" stopIfTrue="1" operator="equal">
      <formula>""</formula>
    </cfRule>
  </conditionalFormatting>
  <conditionalFormatting sqref="AE848:AE851">
    <cfRule type="cellIs" dxfId="968" priority="1138" stopIfTrue="1" operator="equal">
      <formula>0</formula>
    </cfRule>
  </conditionalFormatting>
  <conditionalFormatting sqref="AE848:AE851">
    <cfRule type="cellIs" dxfId="967" priority="1137" stopIfTrue="1" operator="equal">
      <formula>""</formula>
    </cfRule>
  </conditionalFormatting>
  <conditionalFormatting sqref="AI848:AI851">
    <cfRule type="cellIs" dxfId="966" priority="1136" stopIfTrue="1" operator="equal">
      <formula>0</formula>
    </cfRule>
  </conditionalFormatting>
  <conditionalFormatting sqref="AI848:AI851">
    <cfRule type="cellIs" dxfId="965" priority="1135" stopIfTrue="1" operator="equal">
      <formula>""</formula>
    </cfRule>
  </conditionalFormatting>
  <conditionalFormatting sqref="AM848:AM851">
    <cfRule type="cellIs" dxfId="964" priority="1134" stopIfTrue="1" operator="equal">
      <formula>0</formula>
    </cfRule>
  </conditionalFormatting>
  <conditionalFormatting sqref="AM848:AM851">
    <cfRule type="cellIs" dxfId="963" priority="1133" stopIfTrue="1" operator="equal">
      <formula>""</formula>
    </cfRule>
  </conditionalFormatting>
  <conditionalFormatting sqref="AQ848:AQ851">
    <cfRule type="cellIs" dxfId="962" priority="1132" stopIfTrue="1" operator="equal">
      <formula>0</formula>
    </cfRule>
  </conditionalFormatting>
  <conditionalFormatting sqref="AQ848:AQ851">
    <cfRule type="cellIs" dxfId="961" priority="1131" stopIfTrue="1" operator="equal">
      <formula>""</formula>
    </cfRule>
  </conditionalFormatting>
  <conditionalFormatting sqref="AU848:AU851">
    <cfRule type="cellIs" dxfId="960" priority="1130" stopIfTrue="1" operator="equal">
      <formula>0</formula>
    </cfRule>
  </conditionalFormatting>
  <conditionalFormatting sqref="AU848:AU851">
    <cfRule type="cellIs" dxfId="959" priority="1129" stopIfTrue="1" operator="equal">
      <formula>""</formula>
    </cfRule>
  </conditionalFormatting>
  <conditionalFormatting sqref="AY848:AY851">
    <cfRule type="cellIs" dxfId="958" priority="1128" stopIfTrue="1" operator="equal">
      <formula>0</formula>
    </cfRule>
  </conditionalFormatting>
  <conditionalFormatting sqref="AY848:AY851">
    <cfRule type="cellIs" dxfId="957" priority="1127" stopIfTrue="1" operator="equal">
      <formula>""</formula>
    </cfRule>
  </conditionalFormatting>
  <conditionalFormatting sqref="BC848:BC851">
    <cfRule type="cellIs" dxfId="956" priority="1126" stopIfTrue="1" operator="equal">
      <formula>0</formula>
    </cfRule>
  </conditionalFormatting>
  <conditionalFormatting sqref="BC848:BC851">
    <cfRule type="cellIs" dxfId="955" priority="1125" stopIfTrue="1" operator="equal">
      <formula>""</formula>
    </cfRule>
  </conditionalFormatting>
  <conditionalFormatting sqref="BG848:BG851">
    <cfRule type="cellIs" dxfId="954" priority="1124" stopIfTrue="1" operator="equal">
      <formula>0</formula>
    </cfRule>
  </conditionalFormatting>
  <conditionalFormatting sqref="BG848:BG851">
    <cfRule type="cellIs" dxfId="953" priority="1123" stopIfTrue="1" operator="equal">
      <formula>""</formula>
    </cfRule>
  </conditionalFormatting>
  <conditionalFormatting sqref="O852:O854">
    <cfRule type="cellIs" dxfId="952" priority="1110" stopIfTrue="1" operator="equal">
      <formula>0</formula>
    </cfRule>
  </conditionalFormatting>
  <conditionalFormatting sqref="O852:O854">
    <cfRule type="cellIs" dxfId="951" priority="1109" stopIfTrue="1" operator="equal">
      <formula>""</formula>
    </cfRule>
  </conditionalFormatting>
  <conditionalFormatting sqref="K852:K854">
    <cfRule type="cellIs" dxfId="950" priority="1112" stopIfTrue="1" operator="equal">
      <formula>0</formula>
    </cfRule>
  </conditionalFormatting>
  <conditionalFormatting sqref="K852:K854">
    <cfRule type="cellIs" dxfId="949" priority="1111" stopIfTrue="1" operator="equal">
      <formula>""</formula>
    </cfRule>
  </conditionalFormatting>
  <conditionalFormatting sqref="S852:S854">
    <cfRule type="cellIs" dxfId="948" priority="1106" stopIfTrue="1" operator="equal">
      <formula>0</formula>
    </cfRule>
  </conditionalFormatting>
  <conditionalFormatting sqref="S852:S854">
    <cfRule type="cellIs" dxfId="947" priority="1105" stopIfTrue="1" operator="equal">
      <formula>""</formula>
    </cfRule>
  </conditionalFormatting>
  <conditionalFormatting sqref="W852:W854">
    <cfRule type="cellIs" dxfId="946" priority="1104" stopIfTrue="1" operator="equal">
      <formula>0</formula>
    </cfRule>
  </conditionalFormatting>
  <conditionalFormatting sqref="W852:W854">
    <cfRule type="cellIs" dxfId="945" priority="1103" stopIfTrue="1" operator="equal">
      <formula>""</formula>
    </cfRule>
  </conditionalFormatting>
  <conditionalFormatting sqref="AA852:AA854">
    <cfRule type="cellIs" dxfId="944" priority="1102" stopIfTrue="1" operator="equal">
      <formula>0</formula>
    </cfRule>
  </conditionalFormatting>
  <conditionalFormatting sqref="AA852:AA854">
    <cfRule type="cellIs" dxfId="943" priority="1101" stopIfTrue="1" operator="equal">
      <formula>""</formula>
    </cfRule>
  </conditionalFormatting>
  <conditionalFormatting sqref="AE852:AE854">
    <cfRule type="cellIs" dxfId="942" priority="1100" stopIfTrue="1" operator="equal">
      <formula>0</formula>
    </cfRule>
  </conditionalFormatting>
  <conditionalFormatting sqref="AE852:AE854">
    <cfRule type="cellIs" dxfId="941" priority="1099" stopIfTrue="1" operator="equal">
      <formula>""</formula>
    </cfRule>
  </conditionalFormatting>
  <conditionalFormatting sqref="AI852:AI854">
    <cfRule type="cellIs" dxfId="940" priority="1098" stopIfTrue="1" operator="equal">
      <formula>0</formula>
    </cfRule>
  </conditionalFormatting>
  <conditionalFormatting sqref="AI852:AI854">
    <cfRule type="cellIs" dxfId="939" priority="1097" stopIfTrue="1" operator="equal">
      <formula>""</formula>
    </cfRule>
  </conditionalFormatting>
  <conditionalFormatting sqref="AM852:AM854">
    <cfRule type="cellIs" dxfId="938" priority="1096" stopIfTrue="1" operator="equal">
      <formula>0</formula>
    </cfRule>
  </conditionalFormatting>
  <conditionalFormatting sqref="AM852:AM854">
    <cfRule type="cellIs" dxfId="937" priority="1095" stopIfTrue="1" operator="equal">
      <formula>""</formula>
    </cfRule>
  </conditionalFormatting>
  <conditionalFormatting sqref="AQ852:AQ854">
    <cfRule type="cellIs" dxfId="936" priority="1094" stopIfTrue="1" operator="equal">
      <formula>0</formula>
    </cfRule>
  </conditionalFormatting>
  <conditionalFormatting sqref="AQ852:AQ854">
    <cfRule type="cellIs" dxfId="935" priority="1093" stopIfTrue="1" operator="equal">
      <formula>""</formula>
    </cfRule>
  </conditionalFormatting>
  <conditionalFormatting sqref="AU852:AU854">
    <cfRule type="cellIs" dxfId="934" priority="1092" stopIfTrue="1" operator="equal">
      <formula>0</formula>
    </cfRule>
  </conditionalFormatting>
  <conditionalFormatting sqref="AU852:AU854">
    <cfRule type="cellIs" dxfId="933" priority="1091" stopIfTrue="1" operator="equal">
      <formula>""</formula>
    </cfRule>
  </conditionalFormatting>
  <conditionalFormatting sqref="AY852:AY854">
    <cfRule type="cellIs" dxfId="932" priority="1090" stopIfTrue="1" operator="equal">
      <formula>0</formula>
    </cfRule>
  </conditionalFormatting>
  <conditionalFormatting sqref="AY852:AY854">
    <cfRule type="cellIs" dxfId="931" priority="1089" stopIfTrue="1" operator="equal">
      <formula>""</formula>
    </cfRule>
  </conditionalFormatting>
  <conditionalFormatting sqref="BC852:BC854">
    <cfRule type="cellIs" dxfId="930" priority="1088" stopIfTrue="1" operator="equal">
      <formula>0</formula>
    </cfRule>
  </conditionalFormatting>
  <conditionalFormatting sqref="BC852:BC854">
    <cfRule type="cellIs" dxfId="929" priority="1087" stopIfTrue="1" operator="equal">
      <formula>""</formula>
    </cfRule>
  </conditionalFormatting>
  <conditionalFormatting sqref="BG852:BG854">
    <cfRule type="cellIs" dxfId="928" priority="1086" stopIfTrue="1" operator="equal">
      <formula>0</formula>
    </cfRule>
  </conditionalFormatting>
  <conditionalFormatting sqref="BG852:BG854">
    <cfRule type="cellIs" dxfId="927" priority="1085" stopIfTrue="1" operator="equal">
      <formula>""</formula>
    </cfRule>
  </conditionalFormatting>
  <conditionalFormatting sqref="AE850">
    <cfRule type="cellIs" dxfId="926" priority="1075" stopIfTrue="1" operator="equal">
      <formula>0</formula>
    </cfRule>
  </conditionalFormatting>
  <conditionalFormatting sqref="AE850">
    <cfRule type="cellIs" dxfId="925" priority="1074" stopIfTrue="1" operator="equal">
      <formula>""</formula>
    </cfRule>
  </conditionalFormatting>
  <conditionalFormatting sqref="AA850">
    <cfRule type="cellIs" dxfId="924" priority="1076" stopIfTrue="1" operator="equal">
      <formula>""</formula>
    </cfRule>
  </conditionalFormatting>
  <conditionalFormatting sqref="AI850">
    <cfRule type="cellIs" dxfId="923" priority="1072" stopIfTrue="1" operator="equal">
      <formula>0</formula>
    </cfRule>
  </conditionalFormatting>
  <conditionalFormatting sqref="AI850">
    <cfRule type="cellIs" dxfId="922" priority="1071" stopIfTrue="1" operator="equal">
      <formula>""</formula>
    </cfRule>
  </conditionalFormatting>
  <conditionalFormatting sqref="AM850">
    <cfRule type="cellIs" dxfId="921" priority="1070" stopIfTrue="1" operator="equal">
      <formula>0</formula>
    </cfRule>
  </conditionalFormatting>
  <conditionalFormatting sqref="AM850">
    <cfRule type="cellIs" dxfId="920" priority="1069" stopIfTrue="1" operator="equal">
      <formula>""</formula>
    </cfRule>
  </conditionalFormatting>
  <conditionalFormatting sqref="AQ850">
    <cfRule type="cellIs" dxfId="919" priority="1068" stopIfTrue="1" operator="equal">
      <formula>0</formula>
    </cfRule>
  </conditionalFormatting>
  <conditionalFormatting sqref="AQ850">
    <cfRule type="cellIs" dxfId="918" priority="1067" stopIfTrue="1" operator="equal">
      <formula>""</formula>
    </cfRule>
  </conditionalFormatting>
  <conditionalFormatting sqref="K850">
    <cfRule type="cellIs" dxfId="917" priority="1066" stopIfTrue="1" operator="equal">
      <formula>0</formula>
    </cfRule>
  </conditionalFormatting>
  <conditionalFormatting sqref="K850">
    <cfRule type="cellIs" dxfId="916" priority="1065" stopIfTrue="1" operator="equal">
      <formula>""</formula>
    </cfRule>
  </conditionalFormatting>
  <conditionalFormatting sqref="O855:O860">
    <cfRule type="cellIs" dxfId="915" priority="1056" stopIfTrue="1" operator="equal">
      <formula>0</formula>
    </cfRule>
  </conditionalFormatting>
  <conditionalFormatting sqref="O855:O860">
    <cfRule type="cellIs" dxfId="914" priority="1055" stopIfTrue="1" operator="equal">
      <formula>""</formula>
    </cfRule>
  </conditionalFormatting>
  <conditionalFormatting sqref="K855:K860">
    <cfRule type="cellIs" dxfId="913" priority="1058" stopIfTrue="1" operator="equal">
      <formula>0</formula>
    </cfRule>
  </conditionalFormatting>
  <conditionalFormatting sqref="K855:K860">
    <cfRule type="cellIs" dxfId="912" priority="1057" stopIfTrue="1" operator="equal">
      <formula>""</formula>
    </cfRule>
  </conditionalFormatting>
  <conditionalFormatting sqref="S855:S860">
    <cfRule type="cellIs" dxfId="911" priority="1052" stopIfTrue="1" operator="equal">
      <formula>0</formula>
    </cfRule>
  </conditionalFormatting>
  <conditionalFormatting sqref="S855:S860">
    <cfRule type="cellIs" dxfId="910" priority="1051" stopIfTrue="1" operator="equal">
      <formula>""</formula>
    </cfRule>
  </conditionalFormatting>
  <conditionalFormatting sqref="W855:W860">
    <cfRule type="cellIs" dxfId="909" priority="1050" stopIfTrue="1" operator="equal">
      <formula>0</formula>
    </cfRule>
  </conditionalFormatting>
  <conditionalFormatting sqref="W855:W860">
    <cfRule type="cellIs" dxfId="908" priority="1049" stopIfTrue="1" operator="equal">
      <formula>""</formula>
    </cfRule>
  </conditionalFormatting>
  <conditionalFormatting sqref="AA855:AA860">
    <cfRule type="cellIs" dxfId="907" priority="1048" stopIfTrue="1" operator="equal">
      <formula>0</formula>
    </cfRule>
  </conditionalFormatting>
  <conditionalFormatting sqref="AA855:AA860">
    <cfRule type="cellIs" dxfId="906" priority="1047" stopIfTrue="1" operator="equal">
      <formula>""</formula>
    </cfRule>
  </conditionalFormatting>
  <conditionalFormatting sqref="AE855:AE860">
    <cfRule type="cellIs" dxfId="905" priority="1046" stopIfTrue="1" operator="equal">
      <formula>0</formula>
    </cfRule>
  </conditionalFormatting>
  <conditionalFormatting sqref="AE855:AE860">
    <cfRule type="cellIs" dxfId="904" priority="1045" stopIfTrue="1" operator="equal">
      <formula>""</formula>
    </cfRule>
  </conditionalFormatting>
  <conditionalFormatting sqref="AI855:AI860">
    <cfRule type="cellIs" dxfId="903" priority="1044" stopIfTrue="1" operator="equal">
      <formula>0</formula>
    </cfRule>
  </conditionalFormatting>
  <conditionalFormatting sqref="AI855:AI860">
    <cfRule type="cellIs" dxfId="902" priority="1043" stopIfTrue="1" operator="equal">
      <formula>""</formula>
    </cfRule>
  </conditionalFormatting>
  <conditionalFormatting sqref="AM855:AM856 AM858:AM860">
    <cfRule type="cellIs" dxfId="901" priority="1042" stopIfTrue="1" operator="equal">
      <formula>0</formula>
    </cfRule>
  </conditionalFormatting>
  <conditionalFormatting sqref="AM855:AM856 AM858:AM860">
    <cfRule type="cellIs" dxfId="900" priority="1041" stopIfTrue="1" operator="equal">
      <formula>""</formula>
    </cfRule>
  </conditionalFormatting>
  <conditionalFormatting sqref="AQ855:AQ860">
    <cfRule type="cellIs" dxfId="899" priority="1040" stopIfTrue="1" operator="equal">
      <formula>0</formula>
    </cfRule>
  </conditionalFormatting>
  <conditionalFormatting sqref="AQ855:AQ860">
    <cfRule type="cellIs" dxfId="898" priority="1039" stopIfTrue="1" operator="equal">
      <formula>""</formula>
    </cfRule>
  </conditionalFormatting>
  <conditionalFormatting sqref="AU855:AU860">
    <cfRule type="cellIs" dxfId="897" priority="1038" stopIfTrue="1" operator="equal">
      <formula>0</formula>
    </cfRule>
  </conditionalFormatting>
  <conditionalFormatting sqref="AU855:AU860">
    <cfRule type="cellIs" dxfId="896" priority="1037" stopIfTrue="1" operator="equal">
      <formula>""</formula>
    </cfRule>
  </conditionalFormatting>
  <conditionalFormatting sqref="AY855:AY860">
    <cfRule type="cellIs" dxfId="895" priority="1036" stopIfTrue="1" operator="equal">
      <formula>0</formula>
    </cfRule>
  </conditionalFormatting>
  <conditionalFormatting sqref="AY855:AY860">
    <cfRule type="cellIs" dxfId="894" priority="1035" stopIfTrue="1" operator="equal">
      <formula>""</formula>
    </cfRule>
  </conditionalFormatting>
  <conditionalFormatting sqref="BC855:BC860">
    <cfRule type="cellIs" dxfId="893" priority="1034" stopIfTrue="1" operator="equal">
      <formula>0</formula>
    </cfRule>
  </conditionalFormatting>
  <conditionalFormatting sqref="BC855:BC860">
    <cfRule type="cellIs" dxfId="892" priority="1033" stopIfTrue="1" operator="equal">
      <formula>""</formula>
    </cfRule>
  </conditionalFormatting>
  <conditionalFormatting sqref="BG855:BG860">
    <cfRule type="cellIs" dxfId="891" priority="1032" stopIfTrue="1" operator="equal">
      <formula>0</formula>
    </cfRule>
  </conditionalFormatting>
  <conditionalFormatting sqref="BG855:BG860">
    <cfRule type="cellIs" dxfId="890" priority="1031" stopIfTrue="1" operator="equal">
      <formula>""</formula>
    </cfRule>
  </conditionalFormatting>
  <conditionalFormatting sqref="AM857">
    <cfRule type="cellIs" dxfId="889" priority="1026" stopIfTrue="1" operator="equal">
      <formula>0</formula>
    </cfRule>
  </conditionalFormatting>
  <conditionalFormatting sqref="AM857">
    <cfRule type="cellIs" dxfId="888" priority="1025" stopIfTrue="1" operator="equal">
      <formula>""</formula>
    </cfRule>
  </conditionalFormatting>
  <conditionalFormatting sqref="O861:O863">
    <cfRule type="cellIs" dxfId="887" priority="1016" stopIfTrue="1" operator="equal">
      <formula>0</formula>
    </cfRule>
  </conditionalFormatting>
  <conditionalFormatting sqref="O861:O863">
    <cfRule type="cellIs" dxfId="886" priority="1015" stopIfTrue="1" operator="equal">
      <formula>""</formula>
    </cfRule>
  </conditionalFormatting>
  <conditionalFormatting sqref="K861:K863">
    <cfRule type="cellIs" dxfId="885" priority="1018" stopIfTrue="1" operator="equal">
      <formula>0</formula>
    </cfRule>
  </conditionalFormatting>
  <conditionalFormatting sqref="K861:K863">
    <cfRule type="cellIs" dxfId="884" priority="1017" stopIfTrue="1" operator="equal">
      <formula>""</formula>
    </cfRule>
  </conditionalFormatting>
  <conditionalFormatting sqref="S861:S863">
    <cfRule type="cellIs" dxfId="883" priority="1012" stopIfTrue="1" operator="equal">
      <formula>0</formula>
    </cfRule>
  </conditionalFormatting>
  <conditionalFormatting sqref="S861:S863">
    <cfRule type="cellIs" dxfId="882" priority="1011" stopIfTrue="1" operator="equal">
      <formula>""</formula>
    </cfRule>
  </conditionalFormatting>
  <conditionalFormatting sqref="W861:W863">
    <cfRule type="cellIs" dxfId="881" priority="1010" stopIfTrue="1" operator="equal">
      <formula>0</formula>
    </cfRule>
  </conditionalFormatting>
  <conditionalFormatting sqref="W861:W863">
    <cfRule type="cellIs" dxfId="880" priority="1009" stopIfTrue="1" operator="equal">
      <formula>""</formula>
    </cfRule>
  </conditionalFormatting>
  <conditionalFormatting sqref="AA861:AA863">
    <cfRule type="cellIs" dxfId="879" priority="1008" stopIfTrue="1" operator="equal">
      <formula>0</formula>
    </cfRule>
  </conditionalFormatting>
  <conditionalFormatting sqref="AA861:AA863">
    <cfRule type="cellIs" dxfId="878" priority="1007" stopIfTrue="1" operator="equal">
      <formula>""</formula>
    </cfRule>
  </conditionalFormatting>
  <conditionalFormatting sqref="AE861:AE863">
    <cfRule type="cellIs" dxfId="877" priority="1006" stopIfTrue="1" operator="equal">
      <formula>0</formula>
    </cfRule>
  </conditionalFormatting>
  <conditionalFormatting sqref="AE861:AE863">
    <cfRule type="cellIs" dxfId="876" priority="1005" stopIfTrue="1" operator="equal">
      <formula>""</formula>
    </cfRule>
  </conditionalFormatting>
  <conditionalFormatting sqref="AI861:AI863">
    <cfRule type="cellIs" dxfId="875" priority="1004" stopIfTrue="1" operator="equal">
      <formula>0</formula>
    </cfRule>
  </conditionalFormatting>
  <conditionalFormatting sqref="AI861:AI863">
    <cfRule type="cellIs" dxfId="874" priority="1003" stopIfTrue="1" operator="equal">
      <formula>""</formula>
    </cfRule>
  </conditionalFormatting>
  <conditionalFormatting sqref="AM861:AM863">
    <cfRule type="cellIs" dxfId="873" priority="1002" stopIfTrue="1" operator="equal">
      <formula>0</formula>
    </cfRule>
  </conditionalFormatting>
  <conditionalFormatting sqref="AM861:AM863">
    <cfRule type="cellIs" dxfId="872" priority="1001" stopIfTrue="1" operator="equal">
      <formula>""</formula>
    </cfRule>
  </conditionalFormatting>
  <conditionalFormatting sqref="AQ861:AQ863">
    <cfRule type="cellIs" dxfId="871" priority="1000" stopIfTrue="1" operator="equal">
      <formula>0</formula>
    </cfRule>
  </conditionalFormatting>
  <conditionalFormatting sqref="AQ861:AQ863">
    <cfRule type="cellIs" dxfId="870" priority="999" stopIfTrue="1" operator="equal">
      <formula>""</formula>
    </cfRule>
  </conditionalFormatting>
  <conditionalFormatting sqref="AU861:AU863">
    <cfRule type="cellIs" dxfId="869" priority="998" stopIfTrue="1" operator="equal">
      <formula>0</formula>
    </cfRule>
  </conditionalFormatting>
  <conditionalFormatting sqref="AU861:AU863">
    <cfRule type="cellIs" dxfId="868" priority="997" stopIfTrue="1" operator="equal">
      <formula>""</formula>
    </cfRule>
  </conditionalFormatting>
  <conditionalFormatting sqref="AY861:AY863">
    <cfRule type="cellIs" dxfId="867" priority="996" stopIfTrue="1" operator="equal">
      <formula>0</formula>
    </cfRule>
  </conditionalFormatting>
  <conditionalFormatting sqref="AY861:AY863">
    <cfRule type="cellIs" dxfId="866" priority="995" stopIfTrue="1" operator="equal">
      <formula>""</formula>
    </cfRule>
  </conditionalFormatting>
  <conditionalFormatting sqref="BC861:BC863">
    <cfRule type="cellIs" dxfId="865" priority="994" stopIfTrue="1" operator="equal">
      <formula>0</formula>
    </cfRule>
  </conditionalFormatting>
  <conditionalFormatting sqref="BC861:BC863">
    <cfRule type="cellIs" dxfId="864" priority="993" stopIfTrue="1" operator="equal">
      <formula>""</formula>
    </cfRule>
  </conditionalFormatting>
  <conditionalFormatting sqref="BG861:BG863">
    <cfRule type="cellIs" dxfId="863" priority="992" stopIfTrue="1" operator="equal">
      <formula>0</formula>
    </cfRule>
  </conditionalFormatting>
  <conditionalFormatting sqref="BG861:BG863">
    <cfRule type="cellIs" dxfId="862" priority="991" stopIfTrue="1" operator="equal">
      <formula>""</formula>
    </cfRule>
  </conditionalFormatting>
  <conditionalFormatting sqref="O864:O868">
    <cfRule type="cellIs" dxfId="861" priority="978" stopIfTrue="1" operator="equal">
      <formula>0</formula>
    </cfRule>
  </conditionalFormatting>
  <conditionalFormatting sqref="O864:O868">
    <cfRule type="cellIs" dxfId="860" priority="977" stopIfTrue="1" operator="equal">
      <formula>""</formula>
    </cfRule>
  </conditionalFormatting>
  <conditionalFormatting sqref="K864:K868">
    <cfRule type="cellIs" dxfId="859" priority="980" stopIfTrue="1" operator="equal">
      <formula>0</formula>
    </cfRule>
  </conditionalFormatting>
  <conditionalFormatting sqref="K864:K868">
    <cfRule type="cellIs" dxfId="858" priority="979" stopIfTrue="1" operator="equal">
      <formula>""</formula>
    </cfRule>
  </conditionalFormatting>
  <conditionalFormatting sqref="S864:S868">
    <cfRule type="cellIs" dxfId="857" priority="974" stopIfTrue="1" operator="equal">
      <formula>0</formula>
    </cfRule>
  </conditionalFormatting>
  <conditionalFormatting sqref="S864:S868">
    <cfRule type="cellIs" dxfId="856" priority="973" stopIfTrue="1" operator="equal">
      <formula>""</formula>
    </cfRule>
  </conditionalFormatting>
  <conditionalFormatting sqref="W864:W868">
    <cfRule type="cellIs" dxfId="855" priority="972" stopIfTrue="1" operator="equal">
      <formula>0</formula>
    </cfRule>
  </conditionalFormatting>
  <conditionalFormatting sqref="W864:W868">
    <cfRule type="cellIs" dxfId="854" priority="971" stopIfTrue="1" operator="equal">
      <formula>""</formula>
    </cfRule>
  </conditionalFormatting>
  <conditionalFormatting sqref="AA864:AA868">
    <cfRule type="cellIs" dxfId="853" priority="970" stopIfTrue="1" operator="equal">
      <formula>0</formula>
    </cfRule>
  </conditionalFormatting>
  <conditionalFormatting sqref="AA864:AA868">
    <cfRule type="cellIs" dxfId="852" priority="969" stopIfTrue="1" operator="equal">
      <formula>""</formula>
    </cfRule>
  </conditionalFormatting>
  <conditionalFormatting sqref="AE864:AE868">
    <cfRule type="cellIs" dxfId="851" priority="968" stopIfTrue="1" operator="equal">
      <formula>0</formula>
    </cfRule>
  </conditionalFormatting>
  <conditionalFormatting sqref="AE864:AE868">
    <cfRule type="cellIs" dxfId="850" priority="967" stopIfTrue="1" operator="equal">
      <formula>""</formula>
    </cfRule>
  </conditionalFormatting>
  <conditionalFormatting sqref="AI864:AI868">
    <cfRule type="cellIs" dxfId="849" priority="966" stopIfTrue="1" operator="equal">
      <formula>0</formula>
    </cfRule>
  </conditionalFormatting>
  <conditionalFormatting sqref="AI864:AI868">
    <cfRule type="cellIs" dxfId="848" priority="965" stopIfTrue="1" operator="equal">
      <formula>""</formula>
    </cfRule>
  </conditionalFormatting>
  <conditionalFormatting sqref="AM864:AM868">
    <cfRule type="cellIs" dxfId="847" priority="964" stopIfTrue="1" operator="equal">
      <formula>0</formula>
    </cfRule>
  </conditionalFormatting>
  <conditionalFormatting sqref="AM864:AM868">
    <cfRule type="cellIs" dxfId="846" priority="963" stopIfTrue="1" operator="equal">
      <formula>""</formula>
    </cfRule>
  </conditionalFormatting>
  <conditionalFormatting sqref="AQ864:AQ868">
    <cfRule type="cellIs" dxfId="845" priority="962" stopIfTrue="1" operator="equal">
      <formula>0</formula>
    </cfRule>
  </conditionalFormatting>
  <conditionalFormatting sqref="AQ864:AQ868">
    <cfRule type="cellIs" dxfId="844" priority="961" stopIfTrue="1" operator="equal">
      <formula>""</formula>
    </cfRule>
  </conditionalFormatting>
  <conditionalFormatting sqref="AU864:AU868">
    <cfRule type="cellIs" dxfId="843" priority="960" stopIfTrue="1" operator="equal">
      <formula>0</formula>
    </cfRule>
  </conditionalFormatting>
  <conditionalFormatting sqref="AU864:AU868">
    <cfRule type="cellIs" dxfId="842" priority="959" stopIfTrue="1" operator="equal">
      <formula>""</formula>
    </cfRule>
  </conditionalFormatting>
  <conditionalFormatting sqref="AY864:AY868">
    <cfRule type="cellIs" dxfId="841" priority="958" stopIfTrue="1" operator="equal">
      <formula>0</formula>
    </cfRule>
  </conditionalFormatting>
  <conditionalFormatting sqref="AY864:AY868">
    <cfRule type="cellIs" dxfId="840" priority="957" stopIfTrue="1" operator="equal">
      <formula>""</formula>
    </cfRule>
  </conditionalFormatting>
  <conditionalFormatting sqref="BC864:BC868">
    <cfRule type="cellIs" dxfId="839" priority="956" stopIfTrue="1" operator="equal">
      <formula>0</formula>
    </cfRule>
  </conditionalFormatting>
  <conditionalFormatting sqref="BC864:BC868">
    <cfRule type="cellIs" dxfId="838" priority="955" stopIfTrue="1" operator="equal">
      <formula>""</formula>
    </cfRule>
  </conditionalFormatting>
  <conditionalFormatting sqref="BG864:BG868">
    <cfRule type="cellIs" dxfId="837" priority="954" stopIfTrue="1" operator="equal">
      <formula>0</formula>
    </cfRule>
  </conditionalFormatting>
  <conditionalFormatting sqref="BG864:BG868">
    <cfRule type="cellIs" dxfId="836" priority="953" stopIfTrue="1" operator="equal">
      <formula>""</formula>
    </cfRule>
  </conditionalFormatting>
  <conditionalFormatting sqref="BC705">
    <cfRule type="cellIs" dxfId="835" priority="948" stopIfTrue="1" operator="equal">
      <formula>0</formula>
    </cfRule>
  </conditionalFormatting>
  <conditionalFormatting sqref="BC705">
    <cfRule type="cellIs" dxfId="834" priority="947" stopIfTrue="1" operator="equal">
      <formula>""</formula>
    </cfRule>
  </conditionalFormatting>
  <conditionalFormatting sqref="BG705">
    <cfRule type="cellIs" dxfId="833" priority="946" stopIfTrue="1" operator="equal">
      <formula>0</formula>
    </cfRule>
  </conditionalFormatting>
  <conditionalFormatting sqref="BG705">
    <cfRule type="cellIs" dxfId="832" priority="945" stopIfTrue="1" operator="equal">
      <formula>""</formula>
    </cfRule>
  </conditionalFormatting>
  <conditionalFormatting sqref="O869:O871">
    <cfRule type="cellIs" dxfId="831" priority="936" stopIfTrue="1" operator="equal">
      <formula>0</formula>
    </cfRule>
  </conditionalFormatting>
  <conditionalFormatting sqref="O869:O871">
    <cfRule type="cellIs" dxfId="830" priority="935" stopIfTrue="1" operator="equal">
      <formula>""</formula>
    </cfRule>
  </conditionalFormatting>
  <conditionalFormatting sqref="K869:K871">
    <cfRule type="cellIs" dxfId="829" priority="938" stopIfTrue="1" operator="equal">
      <formula>0</formula>
    </cfRule>
  </conditionalFormatting>
  <conditionalFormatting sqref="K869:K871">
    <cfRule type="cellIs" dxfId="828" priority="937" stopIfTrue="1" operator="equal">
      <formula>""</formula>
    </cfRule>
  </conditionalFormatting>
  <conditionalFormatting sqref="S869:S871">
    <cfRule type="cellIs" dxfId="827" priority="932" stopIfTrue="1" operator="equal">
      <formula>0</formula>
    </cfRule>
  </conditionalFormatting>
  <conditionalFormatting sqref="S869:S871">
    <cfRule type="cellIs" dxfId="826" priority="931" stopIfTrue="1" operator="equal">
      <formula>""</formula>
    </cfRule>
  </conditionalFormatting>
  <conditionalFormatting sqref="W869:W871">
    <cfRule type="cellIs" dxfId="825" priority="930" stopIfTrue="1" operator="equal">
      <formula>0</formula>
    </cfRule>
  </conditionalFormatting>
  <conditionalFormatting sqref="W869:W871">
    <cfRule type="cellIs" dxfId="824" priority="929" stopIfTrue="1" operator="equal">
      <formula>""</formula>
    </cfRule>
  </conditionalFormatting>
  <conditionalFormatting sqref="AA869:AA871">
    <cfRule type="cellIs" dxfId="823" priority="928" stopIfTrue="1" operator="equal">
      <formula>0</formula>
    </cfRule>
  </conditionalFormatting>
  <conditionalFormatting sqref="AA869:AA871">
    <cfRule type="cellIs" dxfId="822" priority="927" stopIfTrue="1" operator="equal">
      <formula>""</formula>
    </cfRule>
  </conditionalFormatting>
  <conditionalFormatting sqref="AE869:AE871">
    <cfRule type="cellIs" dxfId="821" priority="926" stopIfTrue="1" operator="equal">
      <formula>0</formula>
    </cfRule>
  </conditionalFormatting>
  <conditionalFormatting sqref="AE869:AE871">
    <cfRule type="cellIs" dxfId="820" priority="925" stopIfTrue="1" operator="equal">
      <formula>""</formula>
    </cfRule>
  </conditionalFormatting>
  <conditionalFormatting sqref="AI869:AI871">
    <cfRule type="cellIs" dxfId="819" priority="924" stopIfTrue="1" operator="equal">
      <formula>0</formula>
    </cfRule>
  </conditionalFormatting>
  <conditionalFormatting sqref="AI869:AI871">
    <cfRule type="cellIs" dxfId="818" priority="923" stopIfTrue="1" operator="equal">
      <formula>""</formula>
    </cfRule>
  </conditionalFormatting>
  <conditionalFormatting sqref="AM869:AM871">
    <cfRule type="cellIs" dxfId="817" priority="922" stopIfTrue="1" operator="equal">
      <formula>0</formula>
    </cfRule>
  </conditionalFormatting>
  <conditionalFormatting sqref="AM869:AM871">
    <cfRule type="cellIs" dxfId="816" priority="921" stopIfTrue="1" operator="equal">
      <formula>""</formula>
    </cfRule>
  </conditionalFormatting>
  <conditionalFormatting sqref="AQ869:AQ871">
    <cfRule type="cellIs" dxfId="815" priority="920" stopIfTrue="1" operator="equal">
      <formula>0</formula>
    </cfRule>
  </conditionalFormatting>
  <conditionalFormatting sqref="AQ869:AQ871">
    <cfRule type="cellIs" dxfId="814" priority="919" stopIfTrue="1" operator="equal">
      <formula>""</formula>
    </cfRule>
  </conditionalFormatting>
  <conditionalFormatting sqref="AU869:AU871">
    <cfRule type="cellIs" dxfId="813" priority="918" stopIfTrue="1" operator="equal">
      <formula>0</formula>
    </cfRule>
  </conditionalFormatting>
  <conditionalFormatting sqref="AU869:AU871">
    <cfRule type="cellIs" dxfId="812" priority="917" stopIfTrue="1" operator="equal">
      <formula>""</formula>
    </cfRule>
  </conditionalFormatting>
  <conditionalFormatting sqref="AY869:AY871">
    <cfRule type="cellIs" dxfId="811" priority="916" stopIfTrue="1" operator="equal">
      <formula>0</formula>
    </cfRule>
  </conditionalFormatting>
  <conditionalFormatting sqref="AY869:AY871">
    <cfRule type="cellIs" dxfId="810" priority="915" stopIfTrue="1" operator="equal">
      <formula>""</formula>
    </cfRule>
  </conditionalFormatting>
  <conditionalFormatting sqref="BC869:BC871">
    <cfRule type="cellIs" dxfId="809" priority="914" stopIfTrue="1" operator="equal">
      <formula>0</formula>
    </cfRule>
  </conditionalFormatting>
  <conditionalFormatting sqref="BC869:BC871">
    <cfRule type="cellIs" dxfId="808" priority="913" stopIfTrue="1" operator="equal">
      <formula>""</formula>
    </cfRule>
  </conditionalFormatting>
  <conditionalFormatting sqref="BG869:BG871">
    <cfRule type="cellIs" dxfId="807" priority="912" stopIfTrue="1" operator="equal">
      <formula>0</formula>
    </cfRule>
  </conditionalFormatting>
  <conditionalFormatting sqref="BG869:BG871">
    <cfRule type="cellIs" dxfId="806" priority="911" stopIfTrue="1" operator="equal">
      <formula>""</formula>
    </cfRule>
  </conditionalFormatting>
  <conditionalFormatting sqref="O872:O875">
    <cfRule type="cellIs" dxfId="805" priority="898" stopIfTrue="1" operator="equal">
      <formula>0</formula>
    </cfRule>
  </conditionalFormatting>
  <conditionalFormatting sqref="O872:O875">
    <cfRule type="cellIs" dxfId="804" priority="897" stopIfTrue="1" operator="equal">
      <formula>""</formula>
    </cfRule>
  </conditionalFormatting>
  <conditionalFormatting sqref="K872:K875">
    <cfRule type="cellIs" dxfId="803" priority="900" stopIfTrue="1" operator="equal">
      <formula>0</formula>
    </cfRule>
  </conditionalFormatting>
  <conditionalFormatting sqref="K872:K875">
    <cfRule type="cellIs" dxfId="802" priority="899" stopIfTrue="1" operator="equal">
      <formula>""</formula>
    </cfRule>
  </conditionalFormatting>
  <conditionalFormatting sqref="S872:S875">
    <cfRule type="cellIs" dxfId="801" priority="894" stopIfTrue="1" operator="equal">
      <formula>0</formula>
    </cfRule>
  </conditionalFormatting>
  <conditionalFormatting sqref="S872:S875">
    <cfRule type="cellIs" dxfId="800" priority="893" stopIfTrue="1" operator="equal">
      <formula>""</formula>
    </cfRule>
  </conditionalFormatting>
  <conditionalFormatting sqref="W872:W875">
    <cfRule type="cellIs" dxfId="799" priority="892" stopIfTrue="1" operator="equal">
      <formula>0</formula>
    </cfRule>
  </conditionalFormatting>
  <conditionalFormatting sqref="W872:W875">
    <cfRule type="cellIs" dxfId="798" priority="891" stopIfTrue="1" operator="equal">
      <formula>""</formula>
    </cfRule>
  </conditionalFormatting>
  <conditionalFormatting sqref="AA872:AA875">
    <cfRule type="cellIs" dxfId="797" priority="890" stopIfTrue="1" operator="equal">
      <formula>0</formula>
    </cfRule>
  </conditionalFormatting>
  <conditionalFormatting sqref="AA872:AA875">
    <cfRule type="cellIs" dxfId="796" priority="889" stopIfTrue="1" operator="equal">
      <formula>""</formula>
    </cfRule>
  </conditionalFormatting>
  <conditionalFormatting sqref="AE872:AE875">
    <cfRule type="cellIs" dxfId="795" priority="888" stopIfTrue="1" operator="equal">
      <formula>0</formula>
    </cfRule>
  </conditionalFormatting>
  <conditionalFormatting sqref="AE872:AE875">
    <cfRule type="cellIs" dxfId="794" priority="887" stopIfTrue="1" operator="equal">
      <formula>""</formula>
    </cfRule>
  </conditionalFormatting>
  <conditionalFormatting sqref="AI872:AI875">
    <cfRule type="cellIs" dxfId="793" priority="886" stopIfTrue="1" operator="equal">
      <formula>0</formula>
    </cfRule>
  </conditionalFormatting>
  <conditionalFormatting sqref="AI872:AI875">
    <cfRule type="cellIs" dxfId="792" priority="885" stopIfTrue="1" operator="equal">
      <formula>""</formula>
    </cfRule>
  </conditionalFormatting>
  <conditionalFormatting sqref="AM872:AM875">
    <cfRule type="cellIs" dxfId="791" priority="884" stopIfTrue="1" operator="equal">
      <formula>0</formula>
    </cfRule>
  </conditionalFormatting>
  <conditionalFormatting sqref="AM872:AM875">
    <cfRule type="cellIs" dxfId="790" priority="883" stopIfTrue="1" operator="equal">
      <formula>""</formula>
    </cfRule>
  </conditionalFormatting>
  <conditionalFormatting sqref="AQ872:AQ875">
    <cfRule type="cellIs" dxfId="789" priority="882" stopIfTrue="1" operator="equal">
      <formula>0</formula>
    </cfRule>
  </conditionalFormatting>
  <conditionalFormatting sqref="AQ872:AQ875">
    <cfRule type="cellIs" dxfId="788" priority="881" stopIfTrue="1" operator="equal">
      <formula>""</formula>
    </cfRule>
  </conditionalFormatting>
  <conditionalFormatting sqref="AU872:AU875">
    <cfRule type="cellIs" dxfId="787" priority="880" stopIfTrue="1" operator="equal">
      <formula>0</formula>
    </cfRule>
  </conditionalFormatting>
  <conditionalFormatting sqref="AU872:AU875">
    <cfRule type="cellIs" dxfId="786" priority="879" stopIfTrue="1" operator="equal">
      <formula>""</formula>
    </cfRule>
  </conditionalFormatting>
  <conditionalFormatting sqref="AY872:AY875">
    <cfRule type="cellIs" dxfId="785" priority="878" stopIfTrue="1" operator="equal">
      <formula>0</formula>
    </cfRule>
  </conditionalFormatting>
  <conditionalFormatting sqref="AY872:AY875">
    <cfRule type="cellIs" dxfId="784" priority="877" stopIfTrue="1" operator="equal">
      <formula>""</formula>
    </cfRule>
  </conditionalFormatting>
  <conditionalFormatting sqref="BC872:BC875">
    <cfRule type="cellIs" dxfId="783" priority="876" stopIfTrue="1" operator="equal">
      <formula>0</formula>
    </cfRule>
  </conditionalFormatting>
  <conditionalFormatting sqref="BC872:BC875">
    <cfRule type="cellIs" dxfId="782" priority="875" stopIfTrue="1" operator="equal">
      <formula>""</formula>
    </cfRule>
  </conditionalFormatting>
  <conditionalFormatting sqref="BG872:BG875">
    <cfRule type="cellIs" dxfId="781" priority="874" stopIfTrue="1" operator="equal">
      <formula>0</formula>
    </cfRule>
  </conditionalFormatting>
  <conditionalFormatting sqref="BG872:BG875">
    <cfRule type="cellIs" dxfId="780" priority="873" stopIfTrue="1" operator="equal">
      <formula>""</formula>
    </cfRule>
  </conditionalFormatting>
  <conditionalFormatting sqref="O876:O878">
    <cfRule type="cellIs" dxfId="779" priority="860" stopIfTrue="1" operator="equal">
      <formula>0</formula>
    </cfRule>
  </conditionalFormatting>
  <conditionalFormatting sqref="O876:O878">
    <cfRule type="cellIs" dxfId="778" priority="859" stopIfTrue="1" operator="equal">
      <formula>""</formula>
    </cfRule>
  </conditionalFormatting>
  <conditionalFormatting sqref="K876:K878">
    <cfRule type="cellIs" dxfId="777" priority="862" stopIfTrue="1" operator="equal">
      <formula>0</formula>
    </cfRule>
  </conditionalFormatting>
  <conditionalFormatting sqref="K876:K878">
    <cfRule type="cellIs" dxfId="776" priority="861" stopIfTrue="1" operator="equal">
      <formula>""</formula>
    </cfRule>
  </conditionalFormatting>
  <conditionalFormatting sqref="S876:S878">
    <cfRule type="cellIs" dxfId="775" priority="856" stopIfTrue="1" operator="equal">
      <formula>0</formula>
    </cfRule>
  </conditionalFormatting>
  <conditionalFormatting sqref="S876:S878">
    <cfRule type="cellIs" dxfId="774" priority="855" stopIfTrue="1" operator="equal">
      <formula>""</formula>
    </cfRule>
  </conditionalFormatting>
  <conditionalFormatting sqref="W876:W878">
    <cfRule type="cellIs" dxfId="773" priority="854" stopIfTrue="1" operator="equal">
      <formula>0</formula>
    </cfRule>
  </conditionalFormatting>
  <conditionalFormatting sqref="W876:W878">
    <cfRule type="cellIs" dxfId="772" priority="853" stopIfTrue="1" operator="equal">
      <formula>""</formula>
    </cfRule>
  </conditionalFormatting>
  <conditionalFormatting sqref="AA876:AA878">
    <cfRule type="cellIs" dxfId="771" priority="852" stopIfTrue="1" operator="equal">
      <formula>0</formula>
    </cfRule>
  </conditionalFormatting>
  <conditionalFormatting sqref="AA876:AA878">
    <cfRule type="cellIs" dxfId="770" priority="851" stopIfTrue="1" operator="equal">
      <formula>""</formula>
    </cfRule>
  </conditionalFormatting>
  <conditionalFormatting sqref="AE876:AE878">
    <cfRule type="cellIs" dxfId="769" priority="850" stopIfTrue="1" operator="equal">
      <formula>0</formula>
    </cfRule>
  </conditionalFormatting>
  <conditionalFormatting sqref="AE876:AE878">
    <cfRule type="cellIs" dxfId="768" priority="849" stopIfTrue="1" operator="equal">
      <formula>""</formula>
    </cfRule>
  </conditionalFormatting>
  <conditionalFormatting sqref="AI876:AI878">
    <cfRule type="cellIs" dxfId="767" priority="848" stopIfTrue="1" operator="equal">
      <formula>0</formula>
    </cfRule>
  </conditionalFormatting>
  <conditionalFormatting sqref="AI876:AI878">
    <cfRule type="cellIs" dxfId="766" priority="847" stopIfTrue="1" operator="equal">
      <formula>""</formula>
    </cfRule>
  </conditionalFormatting>
  <conditionalFormatting sqref="AM876:AM878">
    <cfRule type="cellIs" dxfId="765" priority="846" stopIfTrue="1" operator="equal">
      <formula>0</formula>
    </cfRule>
  </conditionalFormatting>
  <conditionalFormatting sqref="AM876:AM878">
    <cfRule type="cellIs" dxfId="764" priority="845" stopIfTrue="1" operator="equal">
      <formula>""</formula>
    </cfRule>
  </conditionalFormatting>
  <conditionalFormatting sqref="AQ876:AQ878">
    <cfRule type="cellIs" dxfId="763" priority="844" stopIfTrue="1" operator="equal">
      <formula>0</formula>
    </cfRule>
  </conditionalFormatting>
  <conditionalFormatting sqref="AQ876:AQ878">
    <cfRule type="cellIs" dxfId="762" priority="843" stopIfTrue="1" operator="equal">
      <formula>""</formula>
    </cfRule>
  </conditionalFormatting>
  <conditionalFormatting sqref="AU876:AU878">
    <cfRule type="cellIs" dxfId="761" priority="842" stopIfTrue="1" operator="equal">
      <formula>0</formula>
    </cfRule>
  </conditionalFormatting>
  <conditionalFormatting sqref="AU876:AU878">
    <cfRule type="cellIs" dxfId="760" priority="841" stopIfTrue="1" operator="equal">
      <formula>""</formula>
    </cfRule>
  </conditionalFormatting>
  <conditionalFormatting sqref="AY876:AY878">
    <cfRule type="cellIs" dxfId="759" priority="840" stopIfTrue="1" operator="equal">
      <formula>0</formula>
    </cfRule>
  </conditionalFormatting>
  <conditionalFormatting sqref="AY876:AY878">
    <cfRule type="cellIs" dxfId="758" priority="839" stopIfTrue="1" operator="equal">
      <formula>""</formula>
    </cfRule>
  </conditionalFormatting>
  <conditionalFormatting sqref="BC876:BC878">
    <cfRule type="cellIs" dxfId="757" priority="838" stopIfTrue="1" operator="equal">
      <formula>0</formula>
    </cfRule>
  </conditionalFormatting>
  <conditionalFormatting sqref="BC876:BC878">
    <cfRule type="cellIs" dxfId="756" priority="837" stopIfTrue="1" operator="equal">
      <formula>""</formula>
    </cfRule>
  </conditionalFormatting>
  <conditionalFormatting sqref="BG876:BG878">
    <cfRule type="cellIs" dxfId="755" priority="836" stopIfTrue="1" operator="equal">
      <formula>0</formula>
    </cfRule>
  </conditionalFormatting>
  <conditionalFormatting sqref="BG876:BG878">
    <cfRule type="cellIs" dxfId="754" priority="835" stopIfTrue="1" operator="equal">
      <formula>""</formula>
    </cfRule>
  </conditionalFormatting>
  <conditionalFormatting sqref="O879">
    <cfRule type="cellIs" dxfId="753" priority="822" stopIfTrue="1" operator="equal">
      <formula>0</formula>
    </cfRule>
  </conditionalFormatting>
  <conditionalFormatting sqref="O879">
    <cfRule type="cellIs" dxfId="752" priority="821" stopIfTrue="1" operator="equal">
      <formula>""</formula>
    </cfRule>
  </conditionalFormatting>
  <conditionalFormatting sqref="K879">
    <cfRule type="cellIs" dxfId="751" priority="824" stopIfTrue="1" operator="equal">
      <formula>0</formula>
    </cfRule>
  </conditionalFormatting>
  <conditionalFormatting sqref="K879">
    <cfRule type="cellIs" dxfId="750" priority="823" stopIfTrue="1" operator="equal">
      <formula>""</formula>
    </cfRule>
  </conditionalFormatting>
  <conditionalFormatting sqref="S879">
    <cfRule type="cellIs" dxfId="749" priority="818" stopIfTrue="1" operator="equal">
      <formula>0</formula>
    </cfRule>
  </conditionalFormatting>
  <conditionalFormatting sqref="S879">
    <cfRule type="cellIs" dxfId="748" priority="817" stopIfTrue="1" operator="equal">
      <formula>""</formula>
    </cfRule>
  </conditionalFormatting>
  <conditionalFormatting sqref="W879">
    <cfRule type="cellIs" dxfId="747" priority="816" stopIfTrue="1" operator="equal">
      <formula>0</formula>
    </cfRule>
  </conditionalFormatting>
  <conditionalFormatting sqref="W879">
    <cfRule type="cellIs" dxfId="746" priority="815" stopIfTrue="1" operator="equal">
      <formula>""</formula>
    </cfRule>
  </conditionalFormatting>
  <conditionalFormatting sqref="AA879">
    <cfRule type="cellIs" dxfId="745" priority="814" stopIfTrue="1" operator="equal">
      <formula>0</formula>
    </cfRule>
  </conditionalFormatting>
  <conditionalFormatting sqref="AA879">
    <cfRule type="cellIs" dxfId="744" priority="813" stopIfTrue="1" operator="equal">
      <formula>""</formula>
    </cfRule>
  </conditionalFormatting>
  <conditionalFormatting sqref="AE879">
    <cfRule type="cellIs" dxfId="743" priority="812" stopIfTrue="1" operator="equal">
      <formula>0</formula>
    </cfRule>
  </conditionalFormatting>
  <conditionalFormatting sqref="AE879">
    <cfRule type="cellIs" dxfId="742" priority="811" stopIfTrue="1" operator="equal">
      <formula>""</formula>
    </cfRule>
  </conditionalFormatting>
  <conditionalFormatting sqref="AI879">
    <cfRule type="cellIs" dxfId="741" priority="810" stopIfTrue="1" operator="equal">
      <formula>0</formula>
    </cfRule>
  </conditionalFormatting>
  <conditionalFormatting sqref="AI879">
    <cfRule type="cellIs" dxfId="740" priority="809" stopIfTrue="1" operator="equal">
      <formula>""</formula>
    </cfRule>
  </conditionalFormatting>
  <conditionalFormatting sqref="AM879">
    <cfRule type="cellIs" dxfId="739" priority="808" stopIfTrue="1" operator="equal">
      <formula>0</formula>
    </cfRule>
  </conditionalFormatting>
  <conditionalFormatting sqref="AM879">
    <cfRule type="cellIs" dxfId="738" priority="807" stopIfTrue="1" operator="equal">
      <formula>""</formula>
    </cfRule>
  </conditionalFormatting>
  <conditionalFormatting sqref="AQ879">
    <cfRule type="cellIs" dxfId="737" priority="806" stopIfTrue="1" operator="equal">
      <formula>0</formula>
    </cfRule>
  </conditionalFormatting>
  <conditionalFormatting sqref="AQ879">
    <cfRule type="cellIs" dxfId="736" priority="805" stopIfTrue="1" operator="equal">
      <formula>""</formula>
    </cfRule>
  </conditionalFormatting>
  <conditionalFormatting sqref="AU879">
    <cfRule type="cellIs" dxfId="735" priority="804" stopIfTrue="1" operator="equal">
      <formula>0</formula>
    </cfRule>
  </conditionalFormatting>
  <conditionalFormatting sqref="AU879">
    <cfRule type="cellIs" dxfId="734" priority="803" stopIfTrue="1" operator="equal">
      <formula>""</formula>
    </cfRule>
  </conditionalFormatting>
  <conditionalFormatting sqref="AY879">
    <cfRule type="cellIs" dxfId="733" priority="802" stopIfTrue="1" operator="equal">
      <formula>0</formula>
    </cfRule>
  </conditionalFormatting>
  <conditionalFormatting sqref="AY879">
    <cfRule type="cellIs" dxfId="732" priority="801" stopIfTrue="1" operator="equal">
      <formula>""</formula>
    </cfRule>
  </conditionalFormatting>
  <conditionalFormatting sqref="BC879">
    <cfRule type="cellIs" dxfId="731" priority="800" stopIfTrue="1" operator="equal">
      <formula>0</formula>
    </cfRule>
  </conditionalFormatting>
  <conditionalFormatting sqref="BC879">
    <cfRule type="cellIs" dxfId="730" priority="799" stopIfTrue="1" operator="equal">
      <formula>""</formula>
    </cfRule>
  </conditionalFormatting>
  <conditionalFormatting sqref="BG879">
    <cfRule type="cellIs" dxfId="729" priority="798" stopIfTrue="1" operator="equal">
      <formula>0</formula>
    </cfRule>
  </conditionalFormatting>
  <conditionalFormatting sqref="BG879">
    <cfRule type="cellIs" dxfId="728" priority="797" stopIfTrue="1" operator="equal">
      <formula>""</formula>
    </cfRule>
  </conditionalFormatting>
  <conditionalFormatting sqref="O880:O883">
    <cfRule type="cellIs" dxfId="727" priority="784" stopIfTrue="1" operator="equal">
      <formula>0</formula>
    </cfRule>
  </conditionalFormatting>
  <conditionalFormatting sqref="O880:O883">
    <cfRule type="cellIs" dxfId="726" priority="783" stopIfTrue="1" operator="equal">
      <formula>""</formula>
    </cfRule>
  </conditionalFormatting>
  <conditionalFormatting sqref="K880:K883">
    <cfRule type="cellIs" dxfId="725" priority="786" stopIfTrue="1" operator="equal">
      <formula>0</formula>
    </cfRule>
  </conditionalFormatting>
  <conditionalFormatting sqref="K880:K883">
    <cfRule type="cellIs" dxfId="724" priority="785" stopIfTrue="1" operator="equal">
      <formula>""</formula>
    </cfRule>
  </conditionalFormatting>
  <conditionalFormatting sqref="S880:S883">
    <cfRule type="cellIs" dxfId="723" priority="780" stopIfTrue="1" operator="equal">
      <formula>0</formula>
    </cfRule>
  </conditionalFormatting>
  <conditionalFormatting sqref="S880:S883">
    <cfRule type="cellIs" dxfId="722" priority="779" stopIfTrue="1" operator="equal">
      <formula>""</formula>
    </cfRule>
  </conditionalFormatting>
  <conditionalFormatting sqref="W880:W883">
    <cfRule type="cellIs" dxfId="721" priority="778" stopIfTrue="1" operator="equal">
      <formula>0</formula>
    </cfRule>
  </conditionalFormatting>
  <conditionalFormatting sqref="W880:W883">
    <cfRule type="cellIs" dxfId="720" priority="777" stopIfTrue="1" operator="equal">
      <formula>""</formula>
    </cfRule>
  </conditionalFormatting>
  <conditionalFormatting sqref="AA880:AA883">
    <cfRule type="cellIs" dxfId="719" priority="776" stopIfTrue="1" operator="equal">
      <formula>0</formula>
    </cfRule>
  </conditionalFormatting>
  <conditionalFormatting sqref="AA880:AA883">
    <cfRule type="cellIs" dxfId="718" priority="775" stopIfTrue="1" operator="equal">
      <formula>""</formula>
    </cfRule>
  </conditionalFormatting>
  <conditionalFormatting sqref="AE880:AE883">
    <cfRule type="cellIs" dxfId="717" priority="774" stopIfTrue="1" operator="equal">
      <formula>0</formula>
    </cfRule>
  </conditionalFormatting>
  <conditionalFormatting sqref="AE880:AE883">
    <cfRule type="cellIs" dxfId="716" priority="773" stopIfTrue="1" operator="equal">
      <formula>""</formula>
    </cfRule>
  </conditionalFormatting>
  <conditionalFormatting sqref="AI880:AI883">
    <cfRule type="cellIs" dxfId="715" priority="772" stopIfTrue="1" operator="equal">
      <formula>0</formula>
    </cfRule>
  </conditionalFormatting>
  <conditionalFormatting sqref="AI880:AI883">
    <cfRule type="cellIs" dxfId="714" priority="771" stopIfTrue="1" operator="equal">
      <formula>""</formula>
    </cfRule>
  </conditionalFormatting>
  <conditionalFormatting sqref="AM880:AM883">
    <cfRule type="cellIs" dxfId="713" priority="770" stopIfTrue="1" operator="equal">
      <formula>0</formula>
    </cfRule>
  </conditionalFormatting>
  <conditionalFormatting sqref="AM880:AM883">
    <cfRule type="cellIs" dxfId="712" priority="769" stopIfTrue="1" operator="equal">
      <formula>""</formula>
    </cfRule>
  </conditionalFormatting>
  <conditionalFormatting sqref="AQ880:AQ883">
    <cfRule type="cellIs" dxfId="711" priority="768" stopIfTrue="1" operator="equal">
      <formula>0</formula>
    </cfRule>
  </conditionalFormatting>
  <conditionalFormatting sqref="AQ880:AQ883">
    <cfRule type="cellIs" dxfId="710" priority="767" stopIfTrue="1" operator="equal">
      <formula>""</formula>
    </cfRule>
  </conditionalFormatting>
  <conditionalFormatting sqref="AU880:AU883">
    <cfRule type="cellIs" dxfId="709" priority="766" stopIfTrue="1" operator="equal">
      <formula>0</formula>
    </cfRule>
  </conditionalFormatting>
  <conditionalFormatting sqref="AU880:AU883">
    <cfRule type="cellIs" dxfId="708" priority="765" stopIfTrue="1" operator="equal">
      <formula>""</formula>
    </cfRule>
  </conditionalFormatting>
  <conditionalFormatting sqref="AY880:AY883">
    <cfRule type="cellIs" dxfId="707" priority="764" stopIfTrue="1" operator="equal">
      <formula>0</formula>
    </cfRule>
  </conditionalFormatting>
  <conditionalFormatting sqref="AY880:AY883">
    <cfRule type="cellIs" dxfId="706" priority="763" stopIfTrue="1" operator="equal">
      <formula>""</formula>
    </cfRule>
  </conditionalFormatting>
  <conditionalFormatting sqref="BC880:BC883">
    <cfRule type="cellIs" dxfId="705" priority="762" stopIfTrue="1" operator="equal">
      <formula>0</formula>
    </cfRule>
  </conditionalFormatting>
  <conditionalFormatting sqref="BC880:BC883">
    <cfRule type="cellIs" dxfId="704" priority="761" stopIfTrue="1" operator="equal">
      <formula>""</formula>
    </cfRule>
  </conditionalFormatting>
  <conditionalFormatting sqref="BG880:BG883">
    <cfRule type="cellIs" dxfId="703" priority="760" stopIfTrue="1" operator="equal">
      <formula>0</formula>
    </cfRule>
  </conditionalFormatting>
  <conditionalFormatting sqref="BG880:BG883">
    <cfRule type="cellIs" dxfId="702" priority="759" stopIfTrue="1" operator="equal">
      <formula>""</formula>
    </cfRule>
  </conditionalFormatting>
  <conditionalFormatting sqref="S883">
    <cfRule type="cellIs" dxfId="701" priority="752" stopIfTrue="1" operator="equal">
      <formula>0</formula>
    </cfRule>
  </conditionalFormatting>
  <conditionalFormatting sqref="S883">
    <cfRule type="cellIs" dxfId="700" priority="751" stopIfTrue="1" operator="equal">
      <formula>""</formula>
    </cfRule>
  </conditionalFormatting>
  <conditionalFormatting sqref="O883">
    <cfRule type="cellIs" dxfId="699" priority="754" stopIfTrue="1" operator="equal">
      <formula>0</formula>
    </cfRule>
  </conditionalFormatting>
  <conditionalFormatting sqref="O883">
    <cfRule type="cellIs" dxfId="698" priority="753" stopIfTrue="1" operator="equal">
      <formula>""</formula>
    </cfRule>
  </conditionalFormatting>
  <conditionalFormatting sqref="W883">
    <cfRule type="cellIs" dxfId="697" priority="750" stopIfTrue="1" operator="equal">
      <formula>0</formula>
    </cfRule>
  </conditionalFormatting>
  <conditionalFormatting sqref="W883">
    <cfRule type="cellIs" dxfId="696" priority="749" stopIfTrue="1" operator="equal">
      <formula>""</formula>
    </cfRule>
  </conditionalFormatting>
  <conditionalFormatting sqref="AA883">
    <cfRule type="cellIs" dxfId="695" priority="748" stopIfTrue="1" operator="equal">
      <formula>0</formula>
    </cfRule>
  </conditionalFormatting>
  <conditionalFormatting sqref="AA883">
    <cfRule type="cellIs" dxfId="694" priority="747" stopIfTrue="1" operator="equal">
      <formula>""</formula>
    </cfRule>
  </conditionalFormatting>
  <conditionalFormatting sqref="O884:O886">
    <cfRule type="cellIs" dxfId="693" priority="742" stopIfTrue="1" operator="equal">
      <formula>0</formula>
    </cfRule>
  </conditionalFormatting>
  <conditionalFormatting sqref="O884:O886">
    <cfRule type="cellIs" dxfId="692" priority="741" stopIfTrue="1" operator="equal">
      <formula>""</formula>
    </cfRule>
  </conditionalFormatting>
  <conditionalFormatting sqref="K884:K886">
    <cfRule type="cellIs" dxfId="691" priority="744" stopIfTrue="1" operator="equal">
      <formula>0</formula>
    </cfRule>
  </conditionalFormatting>
  <conditionalFormatting sqref="K884:K886">
    <cfRule type="cellIs" dxfId="690" priority="743" stopIfTrue="1" operator="equal">
      <formula>""</formula>
    </cfRule>
  </conditionalFormatting>
  <conditionalFormatting sqref="S884:S886">
    <cfRule type="cellIs" dxfId="689" priority="739" stopIfTrue="1" operator="equal">
      <formula>0</formula>
    </cfRule>
  </conditionalFormatting>
  <conditionalFormatting sqref="S884:S886">
    <cfRule type="cellIs" dxfId="688" priority="738" stopIfTrue="1" operator="equal">
      <formula>""</formula>
    </cfRule>
  </conditionalFormatting>
  <conditionalFormatting sqref="W884:W886">
    <cfRule type="cellIs" dxfId="687" priority="737" stopIfTrue="1" operator="equal">
      <formula>0</formula>
    </cfRule>
  </conditionalFormatting>
  <conditionalFormatting sqref="W884:W886">
    <cfRule type="cellIs" dxfId="686" priority="736" stopIfTrue="1" operator="equal">
      <formula>""</formula>
    </cfRule>
  </conditionalFormatting>
  <conditionalFormatting sqref="AA884:AA886">
    <cfRule type="cellIs" dxfId="685" priority="735" stopIfTrue="1" operator="equal">
      <formula>0</formula>
    </cfRule>
  </conditionalFormatting>
  <conditionalFormatting sqref="AA884:AA886">
    <cfRule type="cellIs" dxfId="684" priority="734" stopIfTrue="1" operator="equal">
      <formula>""</formula>
    </cfRule>
  </conditionalFormatting>
  <conditionalFormatting sqref="AE884:AE886">
    <cfRule type="cellIs" dxfId="683" priority="733" stopIfTrue="1" operator="equal">
      <formula>0</formula>
    </cfRule>
  </conditionalFormatting>
  <conditionalFormatting sqref="AE884:AE886">
    <cfRule type="cellIs" dxfId="682" priority="732" stopIfTrue="1" operator="equal">
      <formula>""</formula>
    </cfRule>
  </conditionalFormatting>
  <conditionalFormatting sqref="AI884:AI886">
    <cfRule type="cellIs" dxfId="681" priority="731" stopIfTrue="1" operator="equal">
      <formula>0</formula>
    </cfRule>
  </conditionalFormatting>
  <conditionalFormatting sqref="AI884:AI886">
    <cfRule type="cellIs" dxfId="680" priority="730" stopIfTrue="1" operator="equal">
      <formula>""</formula>
    </cfRule>
  </conditionalFormatting>
  <conditionalFormatting sqref="AM884:AM886">
    <cfRule type="cellIs" dxfId="679" priority="729" stopIfTrue="1" operator="equal">
      <formula>0</formula>
    </cfRule>
  </conditionalFormatting>
  <conditionalFormatting sqref="AM884:AM886">
    <cfRule type="cellIs" dxfId="678" priority="728" stopIfTrue="1" operator="equal">
      <formula>""</formula>
    </cfRule>
  </conditionalFormatting>
  <conditionalFormatting sqref="AQ884:AQ886">
    <cfRule type="cellIs" dxfId="677" priority="727" stopIfTrue="1" operator="equal">
      <formula>0</formula>
    </cfRule>
  </conditionalFormatting>
  <conditionalFormatting sqref="AQ884:AQ886">
    <cfRule type="cellIs" dxfId="676" priority="726" stopIfTrue="1" operator="equal">
      <formula>""</formula>
    </cfRule>
  </conditionalFormatting>
  <conditionalFormatting sqref="AU884:AU886">
    <cfRule type="cellIs" dxfId="675" priority="725" stopIfTrue="1" operator="equal">
      <formula>0</formula>
    </cfRule>
  </conditionalFormatting>
  <conditionalFormatting sqref="AU884:AU886">
    <cfRule type="cellIs" dxfId="674" priority="724" stopIfTrue="1" operator="equal">
      <formula>""</formula>
    </cfRule>
  </conditionalFormatting>
  <conditionalFormatting sqref="AY884:AY886">
    <cfRule type="cellIs" dxfId="673" priority="723" stopIfTrue="1" operator="equal">
      <formula>0</formula>
    </cfRule>
  </conditionalFormatting>
  <conditionalFormatting sqref="AY884:AY886">
    <cfRule type="cellIs" dxfId="672" priority="722" stopIfTrue="1" operator="equal">
      <formula>""</formula>
    </cfRule>
  </conditionalFormatting>
  <conditionalFormatting sqref="BC884:BC886">
    <cfRule type="cellIs" dxfId="671" priority="721" stopIfTrue="1" operator="equal">
      <formula>0</formula>
    </cfRule>
  </conditionalFormatting>
  <conditionalFormatting sqref="BC884:BC886">
    <cfRule type="cellIs" dxfId="670" priority="720" stopIfTrue="1" operator="equal">
      <formula>""</formula>
    </cfRule>
  </conditionalFormatting>
  <conditionalFormatting sqref="BG884:BG886">
    <cfRule type="cellIs" dxfId="669" priority="719" stopIfTrue="1" operator="equal">
      <formula>0</formula>
    </cfRule>
  </conditionalFormatting>
  <conditionalFormatting sqref="BG884:BG886">
    <cfRule type="cellIs" dxfId="668" priority="718" stopIfTrue="1" operator="equal">
      <formula>""</formula>
    </cfRule>
  </conditionalFormatting>
  <conditionalFormatting sqref="O887:O889">
    <cfRule type="cellIs" dxfId="667" priority="713" stopIfTrue="1" operator="equal">
      <formula>0</formula>
    </cfRule>
  </conditionalFormatting>
  <conditionalFormatting sqref="O887:O889">
    <cfRule type="cellIs" dxfId="666" priority="712" stopIfTrue="1" operator="equal">
      <formula>""</formula>
    </cfRule>
  </conditionalFormatting>
  <conditionalFormatting sqref="K887:K889">
    <cfRule type="cellIs" dxfId="665" priority="715" stopIfTrue="1" operator="equal">
      <formula>0</formula>
    </cfRule>
  </conditionalFormatting>
  <conditionalFormatting sqref="K887:K889">
    <cfRule type="cellIs" dxfId="664" priority="714" stopIfTrue="1" operator="equal">
      <formula>""</formula>
    </cfRule>
  </conditionalFormatting>
  <conditionalFormatting sqref="S887:S889">
    <cfRule type="cellIs" dxfId="663" priority="710" stopIfTrue="1" operator="equal">
      <formula>0</formula>
    </cfRule>
  </conditionalFormatting>
  <conditionalFormatting sqref="S887:S889">
    <cfRule type="cellIs" dxfId="662" priority="709" stopIfTrue="1" operator="equal">
      <formula>""</formula>
    </cfRule>
  </conditionalFormatting>
  <conditionalFormatting sqref="W887:W889">
    <cfRule type="cellIs" dxfId="661" priority="708" stopIfTrue="1" operator="equal">
      <formula>0</formula>
    </cfRule>
  </conditionalFormatting>
  <conditionalFormatting sqref="W887:W889">
    <cfRule type="cellIs" dxfId="660" priority="707" stopIfTrue="1" operator="equal">
      <formula>""</formula>
    </cfRule>
  </conditionalFormatting>
  <conditionalFormatting sqref="AA887:AA889">
    <cfRule type="cellIs" dxfId="659" priority="706" stopIfTrue="1" operator="equal">
      <formula>0</formula>
    </cfRule>
  </conditionalFormatting>
  <conditionalFormatting sqref="AA887:AA889">
    <cfRule type="cellIs" dxfId="658" priority="705" stopIfTrue="1" operator="equal">
      <formula>""</formula>
    </cfRule>
  </conditionalFormatting>
  <conditionalFormatting sqref="AE887:AE889">
    <cfRule type="cellIs" dxfId="657" priority="704" stopIfTrue="1" operator="equal">
      <formula>0</formula>
    </cfRule>
  </conditionalFormatting>
  <conditionalFormatting sqref="AE887:AE889">
    <cfRule type="cellIs" dxfId="656" priority="703" stopIfTrue="1" operator="equal">
      <formula>""</formula>
    </cfRule>
  </conditionalFormatting>
  <conditionalFormatting sqref="AI887:AI889">
    <cfRule type="cellIs" dxfId="655" priority="702" stopIfTrue="1" operator="equal">
      <formula>0</formula>
    </cfRule>
  </conditionalFormatting>
  <conditionalFormatting sqref="AI887:AI889">
    <cfRule type="cellIs" dxfId="654" priority="701" stopIfTrue="1" operator="equal">
      <formula>""</formula>
    </cfRule>
  </conditionalFormatting>
  <conditionalFormatting sqref="AM887:AM889">
    <cfRule type="cellIs" dxfId="653" priority="700" stopIfTrue="1" operator="equal">
      <formula>0</formula>
    </cfRule>
  </conditionalFormatting>
  <conditionalFormatting sqref="AM887:AM889">
    <cfRule type="cellIs" dxfId="652" priority="699" stopIfTrue="1" operator="equal">
      <formula>""</formula>
    </cfRule>
  </conditionalFormatting>
  <conditionalFormatting sqref="AQ887:AQ889">
    <cfRule type="cellIs" dxfId="651" priority="698" stopIfTrue="1" operator="equal">
      <formula>0</formula>
    </cfRule>
  </conditionalFormatting>
  <conditionalFormatting sqref="AQ887:AQ889">
    <cfRule type="cellIs" dxfId="650" priority="697" stopIfTrue="1" operator="equal">
      <formula>""</formula>
    </cfRule>
  </conditionalFormatting>
  <conditionalFormatting sqref="AU887:AU889">
    <cfRule type="cellIs" dxfId="649" priority="696" stopIfTrue="1" operator="equal">
      <formula>0</formula>
    </cfRule>
  </conditionalFormatting>
  <conditionalFormatting sqref="AU887:AU889">
    <cfRule type="cellIs" dxfId="648" priority="695" stopIfTrue="1" operator="equal">
      <formula>""</formula>
    </cfRule>
  </conditionalFormatting>
  <conditionalFormatting sqref="AY887:AY889">
    <cfRule type="cellIs" dxfId="647" priority="694" stopIfTrue="1" operator="equal">
      <formula>0</formula>
    </cfRule>
  </conditionalFormatting>
  <conditionalFormatting sqref="AY887:AY889">
    <cfRule type="cellIs" dxfId="646" priority="693" stopIfTrue="1" operator="equal">
      <formula>""</formula>
    </cfRule>
  </conditionalFormatting>
  <conditionalFormatting sqref="BC887:BC889">
    <cfRule type="cellIs" dxfId="645" priority="692" stopIfTrue="1" operator="equal">
      <formula>0</formula>
    </cfRule>
  </conditionalFormatting>
  <conditionalFormatting sqref="BC887:BC889">
    <cfRule type="cellIs" dxfId="644" priority="691" stopIfTrue="1" operator="equal">
      <formula>""</formula>
    </cfRule>
  </conditionalFormatting>
  <conditionalFormatting sqref="BG887:BG889">
    <cfRule type="cellIs" dxfId="643" priority="690" stopIfTrue="1" operator="equal">
      <formula>0</formula>
    </cfRule>
  </conditionalFormatting>
  <conditionalFormatting sqref="BG887:BG889">
    <cfRule type="cellIs" dxfId="642" priority="689" stopIfTrue="1" operator="equal">
      <formula>""</formula>
    </cfRule>
  </conditionalFormatting>
  <conditionalFormatting sqref="O890:O894">
    <cfRule type="cellIs" dxfId="641" priority="684" stopIfTrue="1" operator="equal">
      <formula>0</formula>
    </cfRule>
  </conditionalFormatting>
  <conditionalFormatting sqref="O890:O894">
    <cfRule type="cellIs" dxfId="640" priority="683" stopIfTrue="1" operator="equal">
      <formula>""</formula>
    </cfRule>
  </conditionalFormatting>
  <conditionalFormatting sqref="K890:K894">
    <cfRule type="cellIs" dxfId="639" priority="686" stopIfTrue="1" operator="equal">
      <formula>0</formula>
    </cfRule>
  </conditionalFormatting>
  <conditionalFormatting sqref="K890:K894">
    <cfRule type="cellIs" dxfId="638" priority="685" stopIfTrue="1" operator="equal">
      <formula>""</formula>
    </cfRule>
  </conditionalFormatting>
  <conditionalFormatting sqref="S890:S894">
    <cfRule type="cellIs" dxfId="637" priority="681" stopIfTrue="1" operator="equal">
      <formula>0</formula>
    </cfRule>
  </conditionalFormatting>
  <conditionalFormatting sqref="S890:S894">
    <cfRule type="cellIs" dxfId="636" priority="680" stopIfTrue="1" operator="equal">
      <formula>""</formula>
    </cfRule>
  </conditionalFormatting>
  <conditionalFormatting sqref="W890:W894">
    <cfRule type="cellIs" dxfId="635" priority="679" stopIfTrue="1" operator="equal">
      <formula>0</formula>
    </cfRule>
  </conditionalFormatting>
  <conditionalFormatting sqref="W890:W894">
    <cfRule type="cellIs" dxfId="634" priority="678" stopIfTrue="1" operator="equal">
      <formula>""</formula>
    </cfRule>
  </conditionalFormatting>
  <conditionalFormatting sqref="AA890:AA894">
    <cfRule type="cellIs" dxfId="633" priority="677" stopIfTrue="1" operator="equal">
      <formula>0</formula>
    </cfRule>
  </conditionalFormatting>
  <conditionalFormatting sqref="AA890:AA894">
    <cfRule type="cellIs" dxfId="632" priority="676" stopIfTrue="1" operator="equal">
      <formula>""</formula>
    </cfRule>
  </conditionalFormatting>
  <conditionalFormatting sqref="AE890:AE894">
    <cfRule type="cellIs" dxfId="631" priority="675" stopIfTrue="1" operator="equal">
      <formula>0</formula>
    </cfRule>
  </conditionalFormatting>
  <conditionalFormatting sqref="AE890:AE894">
    <cfRule type="cellIs" dxfId="630" priority="674" stopIfTrue="1" operator="equal">
      <formula>""</formula>
    </cfRule>
  </conditionalFormatting>
  <conditionalFormatting sqref="AI890:AI894">
    <cfRule type="cellIs" dxfId="629" priority="673" stopIfTrue="1" operator="equal">
      <formula>0</formula>
    </cfRule>
  </conditionalFormatting>
  <conditionalFormatting sqref="AI890:AI894">
    <cfRule type="cellIs" dxfId="628" priority="672" stopIfTrue="1" operator="equal">
      <formula>""</formula>
    </cfRule>
  </conditionalFormatting>
  <conditionalFormatting sqref="AM890:AM894">
    <cfRule type="cellIs" dxfId="627" priority="671" stopIfTrue="1" operator="equal">
      <formula>0</formula>
    </cfRule>
  </conditionalFormatting>
  <conditionalFormatting sqref="AM890:AM894">
    <cfRule type="cellIs" dxfId="626" priority="670" stopIfTrue="1" operator="equal">
      <formula>""</formula>
    </cfRule>
  </conditionalFormatting>
  <conditionalFormatting sqref="AQ890:AQ894">
    <cfRule type="cellIs" dxfId="625" priority="669" stopIfTrue="1" operator="equal">
      <formula>0</formula>
    </cfRule>
  </conditionalFormatting>
  <conditionalFormatting sqref="AQ890:AQ894">
    <cfRule type="cellIs" dxfId="624" priority="668" stopIfTrue="1" operator="equal">
      <formula>""</formula>
    </cfRule>
  </conditionalFormatting>
  <conditionalFormatting sqref="AU890:AU894">
    <cfRule type="cellIs" dxfId="623" priority="667" stopIfTrue="1" operator="equal">
      <formula>0</formula>
    </cfRule>
  </conditionalFormatting>
  <conditionalFormatting sqref="AU890:AU894">
    <cfRule type="cellIs" dxfId="622" priority="666" stopIfTrue="1" operator="equal">
      <formula>""</formula>
    </cfRule>
  </conditionalFormatting>
  <conditionalFormatting sqref="AY890:AY894">
    <cfRule type="cellIs" dxfId="621" priority="665" stopIfTrue="1" operator="equal">
      <formula>0</formula>
    </cfRule>
  </conditionalFormatting>
  <conditionalFormatting sqref="AY890:AY894">
    <cfRule type="cellIs" dxfId="620" priority="664" stopIfTrue="1" operator="equal">
      <formula>""</formula>
    </cfRule>
  </conditionalFormatting>
  <conditionalFormatting sqref="BC890:BC894">
    <cfRule type="cellIs" dxfId="619" priority="663" stopIfTrue="1" operator="equal">
      <formula>0</formula>
    </cfRule>
  </conditionalFormatting>
  <conditionalFormatting sqref="BC890:BC894">
    <cfRule type="cellIs" dxfId="618" priority="662" stopIfTrue="1" operator="equal">
      <formula>""</formula>
    </cfRule>
  </conditionalFormatting>
  <conditionalFormatting sqref="BG890:BG894">
    <cfRule type="cellIs" dxfId="617" priority="661" stopIfTrue="1" operator="equal">
      <formula>0</formula>
    </cfRule>
  </conditionalFormatting>
  <conditionalFormatting sqref="BG890:BG894">
    <cfRule type="cellIs" dxfId="616" priority="660" stopIfTrue="1" operator="equal">
      <formula>""</formula>
    </cfRule>
  </conditionalFormatting>
  <conditionalFormatting sqref="O895:O897">
    <cfRule type="cellIs" dxfId="615" priority="655" stopIfTrue="1" operator="equal">
      <formula>0</formula>
    </cfRule>
  </conditionalFormatting>
  <conditionalFormatting sqref="O895:O897">
    <cfRule type="cellIs" dxfId="614" priority="654" stopIfTrue="1" operator="equal">
      <formula>""</formula>
    </cfRule>
  </conditionalFormatting>
  <conditionalFormatting sqref="K895:K897">
    <cfRule type="cellIs" dxfId="613" priority="657" stopIfTrue="1" operator="equal">
      <formula>0</formula>
    </cfRule>
  </conditionalFormatting>
  <conditionalFormatting sqref="K895:K897">
    <cfRule type="cellIs" dxfId="612" priority="656" stopIfTrue="1" operator="equal">
      <formula>""</formula>
    </cfRule>
  </conditionalFormatting>
  <conditionalFormatting sqref="S895:S897">
    <cfRule type="cellIs" dxfId="611" priority="652" stopIfTrue="1" operator="equal">
      <formula>0</formula>
    </cfRule>
  </conditionalFormatting>
  <conditionalFormatting sqref="S895:S897">
    <cfRule type="cellIs" dxfId="610" priority="651" stopIfTrue="1" operator="equal">
      <formula>""</formula>
    </cfRule>
  </conditionalFormatting>
  <conditionalFormatting sqref="W895:W897">
    <cfRule type="cellIs" dxfId="609" priority="650" stopIfTrue="1" operator="equal">
      <formula>0</formula>
    </cfRule>
  </conditionalFormatting>
  <conditionalFormatting sqref="W895:W897">
    <cfRule type="cellIs" dxfId="608" priority="649" stopIfTrue="1" operator="equal">
      <formula>""</formula>
    </cfRule>
  </conditionalFormatting>
  <conditionalFormatting sqref="AA895:AA897">
    <cfRule type="cellIs" dxfId="607" priority="648" stopIfTrue="1" operator="equal">
      <formula>0</formula>
    </cfRule>
  </conditionalFormatting>
  <conditionalFormatting sqref="AA895:AA897">
    <cfRule type="cellIs" dxfId="606" priority="647" stopIfTrue="1" operator="equal">
      <formula>""</formula>
    </cfRule>
  </conditionalFormatting>
  <conditionalFormatting sqref="AE895:AE897">
    <cfRule type="cellIs" dxfId="605" priority="646" stopIfTrue="1" operator="equal">
      <formula>0</formula>
    </cfRule>
  </conditionalFormatting>
  <conditionalFormatting sqref="AE895:AE897">
    <cfRule type="cellIs" dxfId="604" priority="645" stopIfTrue="1" operator="equal">
      <formula>""</formula>
    </cfRule>
  </conditionalFormatting>
  <conditionalFormatting sqref="AI895:AI897">
    <cfRule type="cellIs" dxfId="603" priority="644" stopIfTrue="1" operator="equal">
      <formula>0</formula>
    </cfRule>
  </conditionalFormatting>
  <conditionalFormatting sqref="AI895:AI897">
    <cfRule type="cellIs" dxfId="602" priority="643" stopIfTrue="1" operator="equal">
      <formula>""</formula>
    </cfRule>
  </conditionalFormatting>
  <conditionalFormatting sqref="AM895:AM897">
    <cfRule type="cellIs" dxfId="601" priority="642" stopIfTrue="1" operator="equal">
      <formula>0</formula>
    </cfRule>
  </conditionalFormatting>
  <conditionalFormatting sqref="AM895:AM897">
    <cfRule type="cellIs" dxfId="600" priority="641" stopIfTrue="1" operator="equal">
      <formula>""</formula>
    </cfRule>
  </conditionalFormatting>
  <conditionalFormatting sqref="AQ895:AQ897">
    <cfRule type="cellIs" dxfId="599" priority="640" stopIfTrue="1" operator="equal">
      <formula>0</formula>
    </cfRule>
  </conditionalFormatting>
  <conditionalFormatting sqref="AQ895:AQ897">
    <cfRule type="cellIs" dxfId="598" priority="639" stopIfTrue="1" operator="equal">
      <formula>""</formula>
    </cfRule>
  </conditionalFormatting>
  <conditionalFormatting sqref="AU895:AU897">
    <cfRule type="cellIs" dxfId="597" priority="638" stopIfTrue="1" operator="equal">
      <formula>0</formula>
    </cfRule>
  </conditionalFormatting>
  <conditionalFormatting sqref="AU895:AU897">
    <cfRule type="cellIs" dxfId="596" priority="637" stopIfTrue="1" operator="equal">
      <formula>""</formula>
    </cfRule>
  </conditionalFormatting>
  <conditionalFormatting sqref="AY895:AY897">
    <cfRule type="cellIs" dxfId="595" priority="636" stopIfTrue="1" operator="equal">
      <formula>0</formula>
    </cfRule>
  </conditionalFormatting>
  <conditionalFormatting sqref="AY895:AY897">
    <cfRule type="cellIs" dxfId="594" priority="635" stopIfTrue="1" operator="equal">
      <formula>""</formula>
    </cfRule>
  </conditionalFormatting>
  <conditionalFormatting sqref="BC895:BC897">
    <cfRule type="cellIs" dxfId="593" priority="634" stopIfTrue="1" operator="equal">
      <formula>0</formula>
    </cfRule>
  </conditionalFormatting>
  <conditionalFormatting sqref="BC895:BC897">
    <cfRule type="cellIs" dxfId="592" priority="633" stopIfTrue="1" operator="equal">
      <formula>""</formula>
    </cfRule>
  </conditionalFormatting>
  <conditionalFormatting sqref="BG895:BG897">
    <cfRule type="cellIs" dxfId="591" priority="632" stopIfTrue="1" operator="equal">
      <formula>0</formula>
    </cfRule>
  </conditionalFormatting>
  <conditionalFormatting sqref="BG895:BG897">
    <cfRule type="cellIs" dxfId="590" priority="631" stopIfTrue="1" operator="equal">
      <formula>""</formula>
    </cfRule>
  </conditionalFormatting>
  <conditionalFormatting sqref="O898:O900">
    <cfRule type="cellIs" dxfId="589" priority="626" stopIfTrue="1" operator="equal">
      <formula>0</formula>
    </cfRule>
  </conditionalFormatting>
  <conditionalFormatting sqref="O898:O900">
    <cfRule type="cellIs" dxfId="588" priority="625" stopIfTrue="1" operator="equal">
      <formula>""</formula>
    </cfRule>
  </conditionalFormatting>
  <conditionalFormatting sqref="K898:K900">
    <cfRule type="cellIs" dxfId="587" priority="628" stopIfTrue="1" operator="equal">
      <formula>0</formula>
    </cfRule>
  </conditionalFormatting>
  <conditionalFormatting sqref="K898:K900">
    <cfRule type="cellIs" dxfId="586" priority="627" stopIfTrue="1" operator="equal">
      <formula>""</formula>
    </cfRule>
  </conditionalFormatting>
  <conditionalFormatting sqref="S898:S900">
    <cfRule type="cellIs" dxfId="585" priority="623" stopIfTrue="1" operator="equal">
      <formula>0</formula>
    </cfRule>
  </conditionalFormatting>
  <conditionalFormatting sqref="S898:S900">
    <cfRule type="cellIs" dxfId="584" priority="622" stopIfTrue="1" operator="equal">
      <formula>""</formula>
    </cfRule>
  </conditionalFormatting>
  <conditionalFormatting sqref="W898:W900">
    <cfRule type="cellIs" dxfId="583" priority="621" stopIfTrue="1" operator="equal">
      <formula>0</formula>
    </cfRule>
  </conditionalFormatting>
  <conditionalFormatting sqref="W898:W900">
    <cfRule type="cellIs" dxfId="582" priority="620" stopIfTrue="1" operator="equal">
      <formula>""</formula>
    </cfRule>
  </conditionalFormatting>
  <conditionalFormatting sqref="AA898:AA900">
    <cfRule type="cellIs" dxfId="581" priority="619" stopIfTrue="1" operator="equal">
      <formula>0</formula>
    </cfRule>
  </conditionalFormatting>
  <conditionalFormatting sqref="AA898:AA900">
    <cfRule type="cellIs" dxfId="580" priority="618" stopIfTrue="1" operator="equal">
      <formula>""</formula>
    </cfRule>
  </conditionalFormatting>
  <conditionalFormatting sqref="AE898:AE900">
    <cfRule type="cellIs" dxfId="579" priority="617" stopIfTrue="1" operator="equal">
      <formula>0</formula>
    </cfRule>
  </conditionalFormatting>
  <conditionalFormatting sqref="AE898:AE900">
    <cfRule type="cellIs" dxfId="578" priority="616" stopIfTrue="1" operator="equal">
      <formula>""</formula>
    </cfRule>
  </conditionalFormatting>
  <conditionalFormatting sqref="AI898:AI900">
    <cfRule type="cellIs" dxfId="577" priority="615" stopIfTrue="1" operator="equal">
      <formula>0</formula>
    </cfRule>
  </conditionalFormatting>
  <conditionalFormatting sqref="AI898:AI900">
    <cfRule type="cellIs" dxfId="576" priority="614" stopIfTrue="1" operator="equal">
      <formula>""</formula>
    </cfRule>
  </conditionalFormatting>
  <conditionalFormatting sqref="AM898:AM900">
    <cfRule type="cellIs" dxfId="575" priority="613" stopIfTrue="1" operator="equal">
      <formula>0</formula>
    </cfRule>
  </conditionalFormatting>
  <conditionalFormatting sqref="AM898:AM900">
    <cfRule type="cellIs" dxfId="574" priority="612" stopIfTrue="1" operator="equal">
      <formula>""</formula>
    </cfRule>
  </conditionalFormatting>
  <conditionalFormatting sqref="AQ898:AQ900">
    <cfRule type="cellIs" dxfId="573" priority="611" stopIfTrue="1" operator="equal">
      <formula>0</formula>
    </cfRule>
  </conditionalFormatting>
  <conditionalFormatting sqref="AQ898:AQ900">
    <cfRule type="cellIs" dxfId="572" priority="610" stopIfTrue="1" operator="equal">
      <formula>""</formula>
    </cfRule>
  </conditionalFormatting>
  <conditionalFormatting sqref="AU898:AU900">
    <cfRule type="cellIs" dxfId="571" priority="609" stopIfTrue="1" operator="equal">
      <formula>0</formula>
    </cfRule>
  </conditionalFormatting>
  <conditionalFormatting sqref="AU898:AU900">
    <cfRule type="cellIs" dxfId="570" priority="608" stopIfTrue="1" operator="equal">
      <formula>""</formula>
    </cfRule>
  </conditionalFormatting>
  <conditionalFormatting sqref="AY898:AY900">
    <cfRule type="cellIs" dxfId="569" priority="607" stopIfTrue="1" operator="equal">
      <formula>0</formula>
    </cfRule>
  </conditionalFormatting>
  <conditionalFormatting sqref="AY898:AY900">
    <cfRule type="cellIs" dxfId="568" priority="606" stopIfTrue="1" operator="equal">
      <formula>""</formula>
    </cfRule>
  </conditionalFormatting>
  <conditionalFormatting sqref="BC898:BC900">
    <cfRule type="cellIs" dxfId="567" priority="605" stopIfTrue="1" operator="equal">
      <formula>0</formula>
    </cfRule>
  </conditionalFormatting>
  <conditionalFormatting sqref="BC898:BC900">
    <cfRule type="cellIs" dxfId="566" priority="604" stopIfTrue="1" operator="equal">
      <formula>""</formula>
    </cfRule>
  </conditionalFormatting>
  <conditionalFormatting sqref="BG898:BG900">
    <cfRule type="cellIs" dxfId="565" priority="603" stopIfTrue="1" operator="equal">
      <formula>0</formula>
    </cfRule>
  </conditionalFormatting>
  <conditionalFormatting sqref="BG898:BG900">
    <cfRule type="cellIs" dxfId="564" priority="602" stopIfTrue="1" operator="equal">
      <formula>""</formula>
    </cfRule>
  </conditionalFormatting>
  <conditionalFormatting sqref="S886">
    <cfRule type="cellIs" dxfId="563" priority="599" stopIfTrue="1" operator="equal">
      <formula>0</formula>
    </cfRule>
  </conditionalFormatting>
  <conditionalFormatting sqref="S886">
    <cfRule type="cellIs" dxfId="562" priority="598" stopIfTrue="1" operator="equal">
      <formula>""</formula>
    </cfRule>
  </conditionalFormatting>
  <conditionalFormatting sqref="O886">
    <cfRule type="cellIs" dxfId="561" priority="601" stopIfTrue="1" operator="equal">
      <formula>0</formula>
    </cfRule>
  </conditionalFormatting>
  <conditionalFormatting sqref="O886">
    <cfRule type="cellIs" dxfId="560" priority="600" stopIfTrue="1" operator="equal">
      <formula>""</formula>
    </cfRule>
  </conditionalFormatting>
  <conditionalFormatting sqref="W886">
    <cfRule type="cellIs" dxfId="559" priority="597" stopIfTrue="1" operator="equal">
      <formula>0</formula>
    </cfRule>
  </conditionalFormatting>
  <conditionalFormatting sqref="W886">
    <cfRule type="cellIs" dxfId="558" priority="596" stopIfTrue="1" operator="equal">
      <formula>""</formula>
    </cfRule>
  </conditionalFormatting>
  <conditionalFormatting sqref="AA886">
    <cfRule type="cellIs" dxfId="557" priority="595" stopIfTrue="1" operator="equal">
      <formula>0</formula>
    </cfRule>
  </conditionalFormatting>
  <conditionalFormatting sqref="AA886">
    <cfRule type="cellIs" dxfId="556" priority="594" stopIfTrue="1" operator="equal">
      <formula>""</formula>
    </cfRule>
  </conditionalFormatting>
  <conditionalFormatting sqref="AE886">
    <cfRule type="cellIs" dxfId="555" priority="593" stopIfTrue="1" operator="equal">
      <formula>0</formula>
    </cfRule>
  </conditionalFormatting>
  <conditionalFormatting sqref="AE886">
    <cfRule type="cellIs" dxfId="554" priority="592" stopIfTrue="1" operator="equal">
      <formula>""</formula>
    </cfRule>
  </conditionalFormatting>
  <conditionalFormatting sqref="AI886">
    <cfRule type="cellIs" dxfId="553" priority="591" stopIfTrue="1" operator="equal">
      <formula>0</formula>
    </cfRule>
  </conditionalFormatting>
  <conditionalFormatting sqref="AI886">
    <cfRule type="cellIs" dxfId="552" priority="590" stopIfTrue="1" operator="equal">
      <formula>""</formula>
    </cfRule>
  </conditionalFormatting>
  <conditionalFormatting sqref="AM886">
    <cfRule type="cellIs" dxfId="551" priority="589" stopIfTrue="1" operator="equal">
      <formula>0</formula>
    </cfRule>
  </conditionalFormatting>
  <conditionalFormatting sqref="AM886">
    <cfRule type="cellIs" dxfId="550" priority="588" stopIfTrue="1" operator="equal">
      <formula>""</formula>
    </cfRule>
  </conditionalFormatting>
  <conditionalFormatting sqref="AQ886">
    <cfRule type="cellIs" dxfId="549" priority="587" stopIfTrue="1" operator="equal">
      <formula>0</formula>
    </cfRule>
  </conditionalFormatting>
  <conditionalFormatting sqref="AQ886">
    <cfRule type="cellIs" dxfId="548" priority="586" stopIfTrue="1" operator="equal">
      <formula>""</formula>
    </cfRule>
  </conditionalFormatting>
  <conditionalFormatting sqref="AU886">
    <cfRule type="cellIs" dxfId="547" priority="585" stopIfTrue="1" operator="equal">
      <formula>0</formula>
    </cfRule>
  </conditionalFormatting>
  <conditionalFormatting sqref="AU886">
    <cfRule type="cellIs" dxfId="546" priority="584" stopIfTrue="1" operator="equal">
      <formula>""</formula>
    </cfRule>
  </conditionalFormatting>
  <conditionalFormatting sqref="AY886">
    <cfRule type="cellIs" dxfId="545" priority="583" stopIfTrue="1" operator="equal">
      <formula>0</formula>
    </cfRule>
  </conditionalFormatting>
  <conditionalFormatting sqref="AY886">
    <cfRule type="cellIs" dxfId="544" priority="582" stopIfTrue="1" operator="equal">
      <formula>""</formula>
    </cfRule>
  </conditionalFormatting>
  <conditionalFormatting sqref="BC886">
    <cfRule type="cellIs" dxfId="543" priority="581" stopIfTrue="1" operator="equal">
      <formula>0</formula>
    </cfRule>
  </conditionalFormatting>
  <conditionalFormatting sqref="BC886">
    <cfRule type="cellIs" dxfId="542" priority="580" stopIfTrue="1" operator="equal">
      <formula>""</formula>
    </cfRule>
  </conditionalFormatting>
  <conditionalFormatting sqref="BG886">
    <cfRule type="cellIs" dxfId="541" priority="579" stopIfTrue="1" operator="equal">
      <formula>0</formula>
    </cfRule>
  </conditionalFormatting>
  <conditionalFormatting sqref="BG886">
    <cfRule type="cellIs" dxfId="540" priority="578" stopIfTrue="1" operator="equal">
      <formula>""</formula>
    </cfRule>
  </conditionalFormatting>
  <conditionalFormatting sqref="AE890">
    <cfRule type="cellIs" dxfId="539" priority="575" stopIfTrue="1" operator="equal">
      <formula>0</formula>
    </cfRule>
  </conditionalFormatting>
  <conditionalFormatting sqref="AE890">
    <cfRule type="cellIs" dxfId="538" priority="574" stopIfTrue="1" operator="equal">
      <formula>""</formula>
    </cfRule>
  </conditionalFormatting>
  <conditionalFormatting sqref="AA890">
    <cfRule type="cellIs" dxfId="537" priority="577" stopIfTrue="1" operator="equal">
      <formula>0</formula>
    </cfRule>
  </conditionalFormatting>
  <conditionalFormatting sqref="AA890">
    <cfRule type="cellIs" dxfId="536" priority="576" stopIfTrue="1" operator="equal">
      <formula>""</formula>
    </cfRule>
  </conditionalFormatting>
  <conditionalFormatting sqref="AI890">
    <cfRule type="cellIs" dxfId="535" priority="572" stopIfTrue="1" operator="equal">
      <formula>0</formula>
    </cfRule>
  </conditionalFormatting>
  <conditionalFormatting sqref="AI890">
    <cfRule type="cellIs" dxfId="534" priority="571" stopIfTrue="1" operator="equal">
      <formula>""</formula>
    </cfRule>
  </conditionalFormatting>
  <conditionalFormatting sqref="AM890">
    <cfRule type="cellIs" dxfId="533" priority="570" stopIfTrue="1" operator="equal">
      <formula>0</formula>
    </cfRule>
  </conditionalFormatting>
  <conditionalFormatting sqref="AM890">
    <cfRule type="cellIs" dxfId="532" priority="569" stopIfTrue="1" operator="equal">
      <formula>""</formula>
    </cfRule>
  </conditionalFormatting>
  <conditionalFormatting sqref="AQ890">
    <cfRule type="cellIs" dxfId="531" priority="568" stopIfTrue="1" operator="equal">
      <formula>0</formula>
    </cfRule>
  </conditionalFormatting>
  <conditionalFormatting sqref="AQ890">
    <cfRule type="cellIs" dxfId="530" priority="567" stopIfTrue="1" operator="equal">
      <formula>""</formula>
    </cfRule>
  </conditionalFormatting>
  <conditionalFormatting sqref="AU890">
    <cfRule type="cellIs" dxfId="529" priority="566" stopIfTrue="1" operator="equal">
      <formula>0</formula>
    </cfRule>
  </conditionalFormatting>
  <conditionalFormatting sqref="AU890">
    <cfRule type="cellIs" dxfId="528" priority="565" stopIfTrue="1" operator="equal">
      <formula>""</formula>
    </cfRule>
  </conditionalFormatting>
  <conditionalFormatting sqref="AY890">
    <cfRule type="cellIs" dxfId="527" priority="564" stopIfTrue="1" operator="equal">
      <formula>0</formula>
    </cfRule>
  </conditionalFormatting>
  <conditionalFormatting sqref="AY890">
    <cfRule type="cellIs" dxfId="526" priority="563" stopIfTrue="1" operator="equal">
      <formula>""</formula>
    </cfRule>
  </conditionalFormatting>
  <conditionalFormatting sqref="BC890">
    <cfRule type="cellIs" dxfId="525" priority="562" stopIfTrue="1" operator="equal">
      <formula>0</formula>
    </cfRule>
  </conditionalFormatting>
  <conditionalFormatting sqref="BC890">
    <cfRule type="cellIs" dxfId="524" priority="561" stopIfTrue="1" operator="equal">
      <formula>""</formula>
    </cfRule>
  </conditionalFormatting>
  <conditionalFormatting sqref="BG890">
    <cfRule type="cellIs" dxfId="523" priority="560" stopIfTrue="1" operator="equal">
      <formula>0</formula>
    </cfRule>
  </conditionalFormatting>
  <conditionalFormatting sqref="BG890">
    <cfRule type="cellIs" dxfId="522" priority="559" stopIfTrue="1" operator="equal">
      <formula>""</formula>
    </cfRule>
  </conditionalFormatting>
  <conditionalFormatting sqref="AA891">
    <cfRule type="cellIs" dxfId="521" priority="556" stopIfTrue="1" operator="equal">
      <formula>0</formula>
    </cfRule>
  </conditionalFormatting>
  <conditionalFormatting sqref="AA891">
    <cfRule type="cellIs" dxfId="520" priority="555" stopIfTrue="1" operator="equal">
      <formula>""</formula>
    </cfRule>
  </conditionalFormatting>
  <conditionalFormatting sqref="W891">
    <cfRule type="cellIs" dxfId="519" priority="558" stopIfTrue="1" operator="equal">
      <formula>0</formula>
    </cfRule>
  </conditionalFormatting>
  <conditionalFormatting sqref="W891">
    <cfRule type="cellIs" dxfId="518" priority="557" stopIfTrue="1" operator="equal">
      <formula>""</formula>
    </cfRule>
  </conditionalFormatting>
  <conditionalFormatting sqref="AE891">
    <cfRule type="cellIs" dxfId="517" priority="553" stopIfTrue="1" operator="equal">
      <formula>0</formula>
    </cfRule>
  </conditionalFormatting>
  <conditionalFormatting sqref="AE891">
    <cfRule type="cellIs" dxfId="516" priority="552" stopIfTrue="1" operator="equal">
      <formula>""</formula>
    </cfRule>
  </conditionalFormatting>
  <conditionalFormatting sqref="AI891">
    <cfRule type="cellIs" dxfId="515" priority="551" stopIfTrue="1" operator="equal">
      <formula>0</formula>
    </cfRule>
  </conditionalFormatting>
  <conditionalFormatting sqref="AI891">
    <cfRule type="cellIs" dxfId="514" priority="550" stopIfTrue="1" operator="equal">
      <formula>""</formula>
    </cfRule>
  </conditionalFormatting>
  <conditionalFormatting sqref="AM891">
    <cfRule type="cellIs" dxfId="513" priority="549" stopIfTrue="1" operator="equal">
      <formula>0</formula>
    </cfRule>
  </conditionalFormatting>
  <conditionalFormatting sqref="AM891">
    <cfRule type="cellIs" dxfId="512" priority="548" stopIfTrue="1" operator="equal">
      <formula>""</formula>
    </cfRule>
  </conditionalFormatting>
  <conditionalFormatting sqref="AQ891">
    <cfRule type="cellIs" dxfId="511" priority="547" stopIfTrue="1" operator="equal">
      <formula>0</formula>
    </cfRule>
  </conditionalFormatting>
  <conditionalFormatting sqref="AQ891">
    <cfRule type="cellIs" dxfId="510" priority="546" stopIfTrue="1" operator="equal">
      <formula>""</formula>
    </cfRule>
  </conditionalFormatting>
  <conditionalFormatting sqref="AU891">
    <cfRule type="cellIs" dxfId="509" priority="545" stopIfTrue="1" operator="equal">
      <formula>0</formula>
    </cfRule>
  </conditionalFormatting>
  <conditionalFormatting sqref="AU891">
    <cfRule type="cellIs" dxfId="508" priority="544" stopIfTrue="1" operator="equal">
      <formula>""</formula>
    </cfRule>
  </conditionalFormatting>
  <conditionalFormatting sqref="AY891">
    <cfRule type="cellIs" dxfId="507" priority="543" stopIfTrue="1" operator="equal">
      <formula>0</formula>
    </cfRule>
  </conditionalFormatting>
  <conditionalFormatting sqref="AY891">
    <cfRule type="cellIs" dxfId="506" priority="542" stopIfTrue="1" operator="equal">
      <formula>""</formula>
    </cfRule>
  </conditionalFormatting>
  <conditionalFormatting sqref="BC891">
    <cfRule type="cellIs" dxfId="505" priority="541" stopIfTrue="1" operator="equal">
      <formula>0</formula>
    </cfRule>
  </conditionalFormatting>
  <conditionalFormatting sqref="BC891">
    <cfRule type="cellIs" dxfId="504" priority="540" stopIfTrue="1" operator="equal">
      <formula>""</formula>
    </cfRule>
  </conditionalFormatting>
  <conditionalFormatting sqref="BG891">
    <cfRule type="cellIs" dxfId="503" priority="539" stopIfTrue="1" operator="equal">
      <formula>0</formula>
    </cfRule>
  </conditionalFormatting>
  <conditionalFormatting sqref="BG891">
    <cfRule type="cellIs" dxfId="502" priority="538" stopIfTrue="1" operator="equal">
      <formula>""</formula>
    </cfRule>
  </conditionalFormatting>
  <conditionalFormatting sqref="O902:O905 K902:K905 S902:S905 W902:W905 AA902:AA905 AE902:AE905 AI902:AI905 AM902:AM905 AQ902:AQ905 AU902:AU905 AY902:AY905 BC902:BC905 BG902:BG905">
    <cfRule type="cellIs" dxfId="501" priority="535" stopIfTrue="1" operator="equal">
      <formula>0</formula>
    </cfRule>
  </conditionalFormatting>
  <conditionalFormatting sqref="O902:O905 K902:K905 S902:S905 W902:W905 AA902:AA905 AE902:AE905 AI902:AI905 AM902:AM905 AQ902:AQ905 AU902:AU905 AY902:AY905 BC902:BC905 BG902:BG905">
    <cfRule type="cellIs" dxfId="500" priority="534" stopIfTrue="1" operator="equal">
      <formula>""</formula>
    </cfRule>
  </conditionalFormatting>
  <conditionalFormatting sqref="O901">
    <cfRule type="cellIs" dxfId="499" priority="528" stopIfTrue="1" operator="equal">
      <formula>0</formula>
    </cfRule>
  </conditionalFormatting>
  <conditionalFormatting sqref="O901">
    <cfRule type="cellIs" dxfId="498" priority="527" stopIfTrue="1" operator="equal">
      <formula>""</formula>
    </cfRule>
  </conditionalFormatting>
  <conditionalFormatting sqref="K901">
    <cfRule type="cellIs" dxfId="497" priority="530" stopIfTrue="1" operator="equal">
      <formula>0</formula>
    </cfRule>
  </conditionalFormatting>
  <conditionalFormatting sqref="K901">
    <cfRule type="cellIs" dxfId="496" priority="529" stopIfTrue="1" operator="equal">
      <formula>""</formula>
    </cfRule>
  </conditionalFormatting>
  <conditionalFormatting sqref="S901">
    <cfRule type="cellIs" dxfId="495" priority="525" stopIfTrue="1" operator="equal">
      <formula>0</formula>
    </cfRule>
  </conditionalFormatting>
  <conditionalFormatting sqref="S901">
    <cfRule type="cellIs" dxfId="494" priority="524" stopIfTrue="1" operator="equal">
      <formula>""</formula>
    </cfRule>
  </conditionalFormatting>
  <conditionalFormatting sqref="W901">
    <cfRule type="cellIs" dxfId="493" priority="523" stopIfTrue="1" operator="equal">
      <formula>0</formula>
    </cfRule>
  </conditionalFormatting>
  <conditionalFormatting sqref="W901">
    <cfRule type="cellIs" dxfId="492" priority="522" stopIfTrue="1" operator="equal">
      <formula>""</formula>
    </cfRule>
  </conditionalFormatting>
  <conditionalFormatting sqref="AA901">
    <cfRule type="cellIs" dxfId="491" priority="521" stopIfTrue="1" operator="equal">
      <formula>0</formula>
    </cfRule>
  </conditionalFormatting>
  <conditionalFormatting sqref="AA901">
    <cfRule type="cellIs" dxfId="490" priority="520" stopIfTrue="1" operator="equal">
      <formula>""</formula>
    </cfRule>
  </conditionalFormatting>
  <conditionalFormatting sqref="AE901">
    <cfRule type="cellIs" dxfId="489" priority="519" stopIfTrue="1" operator="equal">
      <formula>0</formula>
    </cfRule>
  </conditionalFormatting>
  <conditionalFormatting sqref="AE901">
    <cfRule type="cellIs" dxfId="488" priority="518" stopIfTrue="1" operator="equal">
      <formula>""</formula>
    </cfRule>
  </conditionalFormatting>
  <conditionalFormatting sqref="AI901">
    <cfRule type="cellIs" dxfId="487" priority="517" stopIfTrue="1" operator="equal">
      <formula>0</formula>
    </cfRule>
  </conditionalFormatting>
  <conditionalFormatting sqref="AI901">
    <cfRule type="cellIs" dxfId="486" priority="516" stopIfTrue="1" operator="equal">
      <formula>""</formula>
    </cfRule>
  </conditionalFormatting>
  <conditionalFormatting sqref="AM901">
    <cfRule type="cellIs" dxfId="485" priority="515" stopIfTrue="1" operator="equal">
      <formula>0</formula>
    </cfRule>
  </conditionalFormatting>
  <conditionalFormatting sqref="AM901">
    <cfRule type="cellIs" dxfId="484" priority="514" stopIfTrue="1" operator="equal">
      <formula>""</formula>
    </cfRule>
  </conditionalFormatting>
  <conditionalFormatting sqref="AQ901">
    <cfRule type="cellIs" dxfId="483" priority="513" stopIfTrue="1" operator="equal">
      <formula>0</formula>
    </cfRule>
  </conditionalFormatting>
  <conditionalFormatting sqref="AQ901">
    <cfRule type="cellIs" dxfId="482" priority="512" stopIfTrue="1" operator="equal">
      <formula>""</formula>
    </cfRule>
  </conditionalFormatting>
  <conditionalFormatting sqref="AU901">
    <cfRule type="cellIs" dxfId="481" priority="511" stopIfTrue="1" operator="equal">
      <formula>0</formula>
    </cfRule>
  </conditionalFormatting>
  <conditionalFormatting sqref="AU901">
    <cfRule type="cellIs" dxfId="480" priority="510" stopIfTrue="1" operator="equal">
      <formula>""</formula>
    </cfRule>
  </conditionalFormatting>
  <conditionalFormatting sqref="AY901">
    <cfRule type="cellIs" dxfId="479" priority="509" stopIfTrue="1" operator="equal">
      <formula>0</formula>
    </cfRule>
  </conditionalFormatting>
  <conditionalFormatting sqref="AY901">
    <cfRule type="cellIs" dxfId="478" priority="508" stopIfTrue="1" operator="equal">
      <formula>""</formula>
    </cfRule>
  </conditionalFormatting>
  <conditionalFormatting sqref="BC901">
    <cfRule type="cellIs" dxfId="477" priority="507" stopIfTrue="1" operator="equal">
      <formula>0</formula>
    </cfRule>
  </conditionalFormatting>
  <conditionalFormatting sqref="BC901">
    <cfRule type="cellIs" dxfId="476" priority="506" stopIfTrue="1" operator="equal">
      <formula>""</formula>
    </cfRule>
  </conditionalFormatting>
  <conditionalFormatting sqref="BG901">
    <cfRule type="cellIs" dxfId="475" priority="505" stopIfTrue="1" operator="equal">
      <formula>0</formula>
    </cfRule>
  </conditionalFormatting>
  <conditionalFormatting sqref="BG901">
    <cfRule type="cellIs" dxfId="474" priority="504" stopIfTrue="1" operator="equal">
      <formula>""</formula>
    </cfRule>
  </conditionalFormatting>
  <conditionalFormatting sqref="O907:O910">
    <cfRule type="cellIs" dxfId="473" priority="499" stopIfTrue="1" operator="equal">
      <formula>0</formula>
    </cfRule>
  </conditionalFormatting>
  <conditionalFormatting sqref="O907:O910">
    <cfRule type="cellIs" dxfId="472" priority="498" stopIfTrue="1" operator="equal">
      <formula>""</formula>
    </cfRule>
  </conditionalFormatting>
  <conditionalFormatting sqref="K906:K910">
    <cfRule type="cellIs" dxfId="471" priority="501" stopIfTrue="1" operator="equal">
      <formula>0</formula>
    </cfRule>
  </conditionalFormatting>
  <conditionalFormatting sqref="K906:K910">
    <cfRule type="cellIs" dxfId="470" priority="500" stopIfTrue="1" operator="equal">
      <formula>""</formula>
    </cfRule>
  </conditionalFormatting>
  <conditionalFormatting sqref="S906:S910">
    <cfRule type="cellIs" dxfId="469" priority="496" stopIfTrue="1" operator="equal">
      <formula>0</formula>
    </cfRule>
  </conditionalFormatting>
  <conditionalFormatting sqref="S906:S910">
    <cfRule type="cellIs" dxfId="468" priority="495" stopIfTrue="1" operator="equal">
      <formula>""</formula>
    </cfRule>
  </conditionalFormatting>
  <conditionalFormatting sqref="W906:W910">
    <cfRule type="cellIs" dxfId="467" priority="494" stopIfTrue="1" operator="equal">
      <formula>0</formula>
    </cfRule>
  </conditionalFormatting>
  <conditionalFormatting sqref="W906:W910">
    <cfRule type="cellIs" dxfId="466" priority="493" stopIfTrue="1" operator="equal">
      <formula>""</formula>
    </cfRule>
  </conditionalFormatting>
  <conditionalFormatting sqref="AA906:AA910">
    <cfRule type="cellIs" dxfId="465" priority="492" stopIfTrue="1" operator="equal">
      <formula>0</formula>
    </cfRule>
  </conditionalFormatting>
  <conditionalFormatting sqref="AA906:AA910">
    <cfRule type="cellIs" dxfId="464" priority="491" stopIfTrue="1" operator="equal">
      <formula>""</formula>
    </cfRule>
  </conditionalFormatting>
  <conditionalFormatting sqref="AE906:AE910">
    <cfRule type="cellIs" dxfId="463" priority="490" stopIfTrue="1" operator="equal">
      <formula>0</formula>
    </cfRule>
  </conditionalFormatting>
  <conditionalFormatting sqref="AE906:AE910">
    <cfRule type="cellIs" dxfId="462" priority="489" stopIfTrue="1" operator="equal">
      <formula>""</formula>
    </cfRule>
  </conditionalFormatting>
  <conditionalFormatting sqref="AI906:AI910">
    <cfRule type="cellIs" dxfId="461" priority="488" stopIfTrue="1" operator="equal">
      <formula>0</formula>
    </cfRule>
  </conditionalFormatting>
  <conditionalFormatting sqref="AI906:AI910">
    <cfRule type="cellIs" dxfId="460" priority="487" stopIfTrue="1" operator="equal">
      <formula>""</formula>
    </cfRule>
  </conditionalFormatting>
  <conditionalFormatting sqref="AM906:AM910">
    <cfRule type="cellIs" dxfId="459" priority="486" stopIfTrue="1" operator="equal">
      <formula>0</formula>
    </cfRule>
  </conditionalFormatting>
  <conditionalFormatting sqref="AM906:AM910">
    <cfRule type="cellIs" dxfId="458" priority="485" stopIfTrue="1" operator="equal">
      <formula>""</formula>
    </cfRule>
  </conditionalFormatting>
  <conditionalFormatting sqref="AQ906:AQ910">
    <cfRule type="cellIs" dxfId="457" priority="484" stopIfTrue="1" operator="equal">
      <formula>0</formula>
    </cfRule>
  </conditionalFormatting>
  <conditionalFormatting sqref="AQ906:AQ910">
    <cfRule type="cellIs" dxfId="456" priority="483" stopIfTrue="1" operator="equal">
      <formula>""</formula>
    </cfRule>
  </conditionalFormatting>
  <conditionalFormatting sqref="AU906:AU910">
    <cfRule type="cellIs" dxfId="455" priority="482" stopIfTrue="1" operator="equal">
      <formula>0</formula>
    </cfRule>
  </conditionalFormatting>
  <conditionalFormatting sqref="AU906:AU910">
    <cfRule type="cellIs" dxfId="454" priority="481" stopIfTrue="1" operator="equal">
      <formula>""</formula>
    </cfRule>
  </conditionalFormatting>
  <conditionalFormatting sqref="AY906:AY910">
    <cfRule type="cellIs" dxfId="453" priority="480" stopIfTrue="1" operator="equal">
      <formula>0</formula>
    </cfRule>
  </conditionalFormatting>
  <conditionalFormatting sqref="AY906:AY910">
    <cfRule type="cellIs" dxfId="452" priority="479" stopIfTrue="1" operator="equal">
      <formula>""</formula>
    </cfRule>
  </conditionalFormatting>
  <conditionalFormatting sqref="BC906:BC910">
    <cfRule type="cellIs" dxfId="451" priority="478" stopIfTrue="1" operator="equal">
      <formula>0</formula>
    </cfRule>
  </conditionalFormatting>
  <conditionalFormatting sqref="BC906:BC910">
    <cfRule type="cellIs" dxfId="450" priority="477" stopIfTrue="1" operator="equal">
      <formula>""</formula>
    </cfRule>
  </conditionalFormatting>
  <conditionalFormatting sqref="BG906:BG910">
    <cfRule type="cellIs" dxfId="449" priority="476" stopIfTrue="1" operator="equal">
      <formula>0</formula>
    </cfRule>
  </conditionalFormatting>
  <conditionalFormatting sqref="BG906:BG910">
    <cfRule type="cellIs" dxfId="448" priority="475" stopIfTrue="1" operator="equal">
      <formula>""</formula>
    </cfRule>
  </conditionalFormatting>
  <conditionalFormatting sqref="W901">
    <cfRule type="cellIs" dxfId="447" priority="472" stopIfTrue="1" operator="equal">
      <formula>0</formula>
    </cfRule>
  </conditionalFormatting>
  <conditionalFormatting sqref="W901">
    <cfRule type="cellIs" dxfId="446" priority="471" stopIfTrue="1" operator="equal">
      <formula>""</formula>
    </cfRule>
  </conditionalFormatting>
  <conditionalFormatting sqref="S901">
    <cfRule type="cellIs" dxfId="445" priority="474" stopIfTrue="1" operator="equal">
      <formula>0</formula>
    </cfRule>
  </conditionalFormatting>
  <conditionalFormatting sqref="S901">
    <cfRule type="cellIs" dxfId="444" priority="473" stopIfTrue="1" operator="equal">
      <formula>""</formula>
    </cfRule>
  </conditionalFormatting>
  <conditionalFormatting sqref="AA901">
    <cfRule type="cellIs" dxfId="443" priority="469" stopIfTrue="1" operator="equal">
      <formula>0</formula>
    </cfRule>
  </conditionalFormatting>
  <conditionalFormatting sqref="AA901">
    <cfRule type="cellIs" dxfId="442" priority="468" stopIfTrue="1" operator="equal">
      <formula>""</formula>
    </cfRule>
  </conditionalFormatting>
  <conditionalFormatting sqref="AE901">
    <cfRule type="cellIs" dxfId="441" priority="467" stopIfTrue="1" operator="equal">
      <formula>0</formula>
    </cfRule>
  </conditionalFormatting>
  <conditionalFormatting sqref="AE901">
    <cfRule type="cellIs" dxfId="440" priority="466" stopIfTrue="1" operator="equal">
      <formula>""</formula>
    </cfRule>
  </conditionalFormatting>
  <conditionalFormatting sqref="AI901">
    <cfRule type="cellIs" dxfId="439" priority="465" stopIfTrue="1" operator="equal">
      <formula>0</formula>
    </cfRule>
  </conditionalFormatting>
  <conditionalFormatting sqref="AI901">
    <cfRule type="cellIs" dxfId="438" priority="464" stopIfTrue="1" operator="equal">
      <formula>""</formula>
    </cfRule>
  </conditionalFormatting>
  <conditionalFormatting sqref="AM901">
    <cfRule type="cellIs" dxfId="437" priority="463" stopIfTrue="1" operator="equal">
      <formula>0</formula>
    </cfRule>
  </conditionalFormatting>
  <conditionalFormatting sqref="AM901">
    <cfRule type="cellIs" dxfId="436" priority="462" stopIfTrue="1" operator="equal">
      <formula>""</formula>
    </cfRule>
  </conditionalFormatting>
  <conditionalFormatting sqref="O906">
    <cfRule type="cellIs" dxfId="435" priority="461" stopIfTrue="1" operator="equal">
      <formula>0</formula>
    </cfRule>
  </conditionalFormatting>
  <conditionalFormatting sqref="O906">
    <cfRule type="cellIs" dxfId="434" priority="460" stopIfTrue="1" operator="equal">
      <formula>""</formula>
    </cfRule>
  </conditionalFormatting>
  <conditionalFormatting sqref="O911:O912">
    <cfRule type="cellIs" dxfId="433" priority="455" stopIfTrue="1" operator="equal">
      <formula>0</formula>
    </cfRule>
  </conditionalFormatting>
  <conditionalFormatting sqref="O911:O912">
    <cfRule type="cellIs" dxfId="432" priority="454" stopIfTrue="1" operator="equal">
      <formula>""</formula>
    </cfRule>
  </conditionalFormatting>
  <conditionalFormatting sqref="K911:K912">
    <cfRule type="cellIs" dxfId="431" priority="457" stopIfTrue="1" operator="equal">
      <formula>0</formula>
    </cfRule>
  </conditionalFormatting>
  <conditionalFormatting sqref="K911:K912">
    <cfRule type="cellIs" dxfId="430" priority="456" stopIfTrue="1" operator="equal">
      <formula>""</formula>
    </cfRule>
  </conditionalFormatting>
  <conditionalFormatting sqref="S911:S912">
    <cfRule type="cellIs" dxfId="429" priority="452" stopIfTrue="1" operator="equal">
      <formula>0</formula>
    </cfRule>
  </conditionalFormatting>
  <conditionalFormatting sqref="S911:S912">
    <cfRule type="cellIs" dxfId="428" priority="451" stopIfTrue="1" operator="equal">
      <formula>""</formula>
    </cfRule>
  </conditionalFormatting>
  <conditionalFormatting sqref="W911:W912">
    <cfRule type="cellIs" dxfId="427" priority="450" stopIfTrue="1" operator="equal">
      <formula>0</formula>
    </cfRule>
  </conditionalFormatting>
  <conditionalFormatting sqref="W911:W912">
    <cfRule type="cellIs" dxfId="426" priority="449" stopIfTrue="1" operator="equal">
      <formula>""</formula>
    </cfRule>
  </conditionalFormatting>
  <conditionalFormatting sqref="AA911:AA912">
    <cfRule type="cellIs" dxfId="425" priority="448" stopIfTrue="1" operator="equal">
      <formula>0</formula>
    </cfRule>
  </conditionalFormatting>
  <conditionalFormatting sqref="AA911:AA912">
    <cfRule type="cellIs" dxfId="424" priority="447" stopIfTrue="1" operator="equal">
      <formula>""</formula>
    </cfRule>
  </conditionalFormatting>
  <conditionalFormatting sqref="AE911:AE912">
    <cfRule type="cellIs" dxfId="423" priority="446" stopIfTrue="1" operator="equal">
      <formula>0</formula>
    </cfRule>
  </conditionalFormatting>
  <conditionalFormatting sqref="AE911:AE912">
    <cfRule type="cellIs" dxfId="422" priority="445" stopIfTrue="1" operator="equal">
      <formula>""</formula>
    </cfRule>
  </conditionalFormatting>
  <conditionalFormatting sqref="AI911:AI912">
    <cfRule type="cellIs" dxfId="421" priority="444" stopIfTrue="1" operator="equal">
      <formula>0</formula>
    </cfRule>
  </conditionalFormatting>
  <conditionalFormatting sqref="AI911:AI912">
    <cfRule type="cellIs" dxfId="420" priority="443" stopIfTrue="1" operator="equal">
      <formula>""</formula>
    </cfRule>
  </conditionalFormatting>
  <conditionalFormatting sqref="AM911:AM912">
    <cfRule type="cellIs" dxfId="419" priority="442" stopIfTrue="1" operator="equal">
      <formula>0</formula>
    </cfRule>
  </conditionalFormatting>
  <conditionalFormatting sqref="AM911:AM912">
    <cfRule type="cellIs" dxfId="418" priority="441" stopIfTrue="1" operator="equal">
      <formula>""</formula>
    </cfRule>
  </conditionalFormatting>
  <conditionalFormatting sqref="AQ911:AQ912">
    <cfRule type="cellIs" dxfId="417" priority="440" stopIfTrue="1" operator="equal">
      <formula>0</formula>
    </cfRule>
  </conditionalFormatting>
  <conditionalFormatting sqref="AQ911:AQ912">
    <cfRule type="cellIs" dxfId="416" priority="439" stopIfTrue="1" operator="equal">
      <formula>""</formula>
    </cfRule>
  </conditionalFormatting>
  <conditionalFormatting sqref="AU911:AU912">
    <cfRule type="cellIs" dxfId="415" priority="438" stopIfTrue="1" operator="equal">
      <formula>0</formula>
    </cfRule>
  </conditionalFormatting>
  <conditionalFormatting sqref="AU911:AU912">
    <cfRule type="cellIs" dxfId="414" priority="437" stopIfTrue="1" operator="equal">
      <formula>""</formula>
    </cfRule>
  </conditionalFormatting>
  <conditionalFormatting sqref="AY911:AY912">
    <cfRule type="cellIs" dxfId="413" priority="436" stopIfTrue="1" operator="equal">
      <formula>0</formula>
    </cfRule>
  </conditionalFormatting>
  <conditionalFormatting sqref="AY911:AY912">
    <cfRule type="cellIs" dxfId="412" priority="435" stopIfTrue="1" operator="equal">
      <formula>""</formula>
    </cfRule>
  </conditionalFormatting>
  <conditionalFormatting sqref="BC911:BC912">
    <cfRule type="cellIs" dxfId="411" priority="434" stopIfTrue="1" operator="equal">
      <formula>0</formula>
    </cfRule>
  </conditionalFormatting>
  <conditionalFormatting sqref="BC911:BC912">
    <cfRule type="cellIs" dxfId="410" priority="433" stopIfTrue="1" operator="equal">
      <formula>""</formula>
    </cfRule>
  </conditionalFormatting>
  <conditionalFormatting sqref="BG911:BG912">
    <cfRule type="cellIs" dxfId="409" priority="432" stopIfTrue="1" operator="equal">
      <formula>0</formula>
    </cfRule>
  </conditionalFormatting>
  <conditionalFormatting sqref="BG911:BG912">
    <cfRule type="cellIs" dxfId="408" priority="431" stopIfTrue="1" operator="equal">
      <formula>""</formula>
    </cfRule>
  </conditionalFormatting>
  <conditionalFormatting sqref="O913:O914">
    <cfRule type="cellIs" dxfId="407" priority="426" stopIfTrue="1" operator="equal">
      <formula>0</formula>
    </cfRule>
  </conditionalFormatting>
  <conditionalFormatting sqref="O913:O914">
    <cfRule type="cellIs" dxfId="406" priority="425" stopIfTrue="1" operator="equal">
      <formula>""</formula>
    </cfRule>
  </conditionalFormatting>
  <conditionalFormatting sqref="K913:K914">
    <cfRule type="cellIs" dxfId="405" priority="428" stopIfTrue="1" operator="equal">
      <formula>0</formula>
    </cfRule>
  </conditionalFormatting>
  <conditionalFormatting sqref="K913:K914">
    <cfRule type="cellIs" dxfId="404" priority="427" stopIfTrue="1" operator="equal">
      <formula>""</formula>
    </cfRule>
  </conditionalFormatting>
  <conditionalFormatting sqref="S913:S914">
    <cfRule type="cellIs" dxfId="403" priority="423" stopIfTrue="1" operator="equal">
      <formula>0</formula>
    </cfRule>
  </conditionalFormatting>
  <conditionalFormatting sqref="S913:S914">
    <cfRule type="cellIs" dxfId="402" priority="422" stopIfTrue="1" operator="equal">
      <formula>""</formula>
    </cfRule>
  </conditionalFormatting>
  <conditionalFormatting sqref="W913:W914">
    <cfRule type="cellIs" dxfId="401" priority="421" stopIfTrue="1" operator="equal">
      <formula>0</formula>
    </cfRule>
  </conditionalFormatting>
  <conditionalFormatting sqref="W913:W914">
    <cfRule type="cellIs" dxfId="400" priority="420" stopIfTrue="1" operator="equal">
      <formula>""</formula>
    </cfRule>
  </conditionalFormatting>
  <conditionalFormatting sqref="AA913:AA914">
    <cfRule type="cellIs" dxfId="399" priority="419" stopIfTrue="1" operator="equal">
      <formula>0</formula>
    </cfRule>
  </conditionalFormatting>
  <conditionalFormatting sqref="AA913:AA914">
    <cfRule type="cellIs" dxfId="398" priority="418" stopIfTrue="1" operator="equal">
      <formula>""</formula>
    </cfRule>
  </conditionalFormatting>
  <conditionalFormatting sqref="AE913:AE914">
    <cfRule type="cellIs" dxfId="397" priority="417" stopIfTrue="1" operator="equal">
      <formula>0</formula>
    </cfRule>
  </conditionalFormatting>
  <conditionalFormatting sqref="AE913:AE914">
    <cfRule type="cellIs" dxfId="396" priority="416" stopIfTrue="1" operator="equal">
      <formula>""</formula>
    </cfRule>
  </conditionalFormatting>
  <conditionalFormatting sqref="AI913:AI914">
    <cfRule type="cellIs" dxfId="395" priority="415" stopIfTrue="1" operator="equal">
      <formula>0</formula>
    </cfRule>
  </conditionalFormatting>
  <conditionalFormatting sqref="AI913:AI914">
    <cfRule type="cellIs" dxfId="394" priority="414" stopIfTrue="1" operator="equal">
      <formula>""</formula>
    </cfRule>
  </conditionalFormatting>
  <conditionalFormatting sqref="AM913:AM914">
    <cfRule type="cellIs" dxfId="393" priority="413" stopIfTrue="1" operator="equal">
      <formula>0</formula>
    </cfRule>
  </conditionalFormatting>
  <conditionalFormatting sqref="AM913:AM914">
    <cfRule type="cellIs" dxfId="392" priority="412" stopIfTrue="1" operator="equal">
      <formula>""</formula>
    </cfRule>
  </conditionalFormatting>
  <conditionalFormatting sqref="AQ913:AQ914">
    <cfRule type="cellIs" dxfId="391" priority="411" stopIfTrue="1" operator="equal">
      <formula>0</formula>
    </cfRule>
  </conditionalFormatting>
  <conditionalFormatting sqref="AQ913:AQ914">
    <cfRule type="cellIs" dxfId="390" priority="410" stopIfTrue="1" operator="equal">
      <formula>""</formula>
    </cfRule>
  </conditionalFormatting>
  <conditionalFormatting sqref="AU913:AU914">
    <cfRule type="cellIs" dxfId="389" priority="409" stopIfTrue="1" operator="equal">
      <formula>0</formula>
    </cfRule>
  </conditionalFormatting>
  <conditionalFormatting sqref="AU913:AU914">
    <cfRule type="cellIs" dxfId="388" priority="408" stopIfTrue="1" operator="equal">
      <formula>""</formula>
    </cfRule>
  </conditionalFormatting>
  <conditionalFormatting sqref="AY913:AY914">
    <cfRule type="cellIs" dxfId="387" priority="407" stopIfTrue="1" operator="equal">
      <formula>0</formula>
    </cfRule>
  </conditionalFormatting>
  <conditionalFormatting sqref="AY913:AY914">
    <cfRule type="cellIs" dxfId="386" priority="406" stopIfTrue="1" operator="equal">
      <formula>""</formula>
    </cfRule>
  </conditionalFormatting>
  <conditionalFormatting sqref="BC913:BC914">
    <cfRule type="cellIs" dxfId="385" priority="405" stopIfTrue="1" operator="equal">
      <formula>0</formula>
    </cfRule>
  </conditionalFormatting>
  <conditionalFormatting sqref="BC913:BC914">
    <cfRule type="cellIs" dxfId="384" priority="404" stopIfTrue="1" operator="equal">
      <formula>""</formula>
    </cfRule>
  </conditionalFormatting>
  <conditionalFormatting sqref="BG913:BG914">
    <cfRule type="cellIs" dxfId="383" priority="403" stopIfTrue="1" operator="equal">
      <formula>0</formula>
    </cfRule>
  </conditionalFormatting>
  <conditionalFormatting sqref="BG913:BG914">
    <cfRule type="cellIs" dxfId="382" priority="402" stopIfTrue="1" operator="equal">
      <formula>""</formula>
    </cfRule>
  </conditionalFormatting>
  <conditionalFormatting sqref="K915:K916 O915:O916 S915:S916 W915:W916 AA915:AA916 AE915:AE916 AI915:AI916 AM915:AM916 AQ915:AQ916 AU915:AU916 AY915:AY916 BC915:BC916 BG915:BG916">
    <cfRule type="cellIs" dxfId="381" priority="400" stopIfTrue="1" operator="equal">
      <formula>""</formula>
    </cfRule>
    <cfRule type="cellIs" dxfId="380" priority="401" stopIfTrue="1" operator="equal">
      <formula>0</formula>
    </cfRule>
  </conditionalFormatting>
  <conditionalFormatting sqref="K917:K919 W917:W919 AA917:AA919 AE917:AE919 AI917:AI919 AM917:AM919 AQ917:AQ919 AU917:AU919 AY917:AY919 BC917:BC919 BG917:BG919 O917:O919 S917:S919">
    <cfRule type="cellIs" dxfId="379" priority="398" stopIfTrue="1" operator="equal">
      <formula>""</formula>
    </cfRule>
    <cfRule type="cellIs" dxfId="378" priority="399" stopIfTrue="1" operator="equal">
      <formula>0</formula>
    </cfRule>
  </conditionalFormatting>
  <conditionalFormatting sqref="K920:K923 AA920:AA923 AE920:AE923 AI920:AI923 AM920:AM923 AQ920:AQ923 AU920:AU923 AY920:AY923 BC920:BC923 BG920:BG923 O920:O923 S920:S923 W920:W923">
    <cfRule type="cellIs" dxfId="377" priority="396" stopIfTrue="1" operator="equal">
      <formula>""</formula>
    </cfRule>
    <cfRule type="cellIs" dxfId="376" priority="397" stopIfTrue="1" operator="equal">
      <formula>0</formula>
    </cfRule>
  </conditionalFormatting>
  <conditionalFormatting sqref="K924:K928 O924:O928 S924:S928 W924:W928 AA924:AA928 AE924:AE928 AI924:AI928 AM924:AM928 AQ924:AQ928 AU924:AU928 AY924:AY928 BC924:BC928 BG924:BG928">
    <cfRule type="cellIs" dxfId="375" priority="394" stopIfTrue="1" operator="equal">
      <formula>""</formula>
    </cfRule>
    <cfRule type="cellIs" dxfId="374" priority="395" stopIfTrue="1" operator="equal">
      <formula>0</formula>
    </cfRule>
  </conditionalFormatting>
  <conditionalFormatting sqref="K929:K932 O929:O932 S929:S932 W929:W932 AA929:AA932 AE929:AE932 AI929:AI932 AM929:AM932 AQ929:AQ932 AU929:AU932 AY929:AY932 BC929:BC932 BG929:BG932">
    <cfRule type="cellIs" dxfId="373" priority="392" stopIfTrue="1" operator="equal">
      <formula>""</formula>
    </cfRule>
    <cfRule type="cellIs" dxfId="372" priority="393" stopIfTrue="1" operator="equal">
      <formula>0</formula>
    </cfRule>
  </conditionalFormatting>
  <conditionalFormatting sqref="K933:K934 O933:O934 S933:S934 W933:W934 AA933:AA934 AE933:AE934 AI933:AI934 AM933:AM934 AQ933:AQ934 AU933:AU934 AY933:AY934 BC933:BC934 BG933:BG934">
    <cfRule type="cellIs" dxfId="371" priority="390" stopIfTrue="1" operator="equal">
      <formula>""</formula>
    </cfRule>
    <cfRule type="cellIs" dxfId="370" priority="391" stopIfTrue="1" operator="equal">
      <formula>0</formula>
    </cfRule>
  </conditionalFormatting>
  <conditionalFormatting sqref="K935:K939 O935:O939 S935:S939 W935:W939 AA935:AA939 AE935:AE939 AI935:AI939 AM935:AM939 AQ935:AQ939 AU935:AU939 AY935:AY939 BC935:BC939 BG935:BG939">
    <cfRule type="cellIs" dxfId="369" priority="388" stopIfTrue="1" operator="equal">
      <formula>""</formula>
    </cfRule>
    <cfRule type="cellIs" dxfId="368" priority="389" stopIfTrue="1" operator="equal">
      <formula>0</formula>
    </cfRule>
  </conditionalFormatting>
  <conditionalFormatting sqref="K940:K942 O940:O942 S940:S942 W940:W942 AA940:AA942 AE940:AE942 AI940:AI942 AM940:AM942 AQ940:AQ942 AU940:AU942 AY940:AY942 BC940:BC942 BG940:BG942">
    <cfRule type="cellIs" dxfId="367" priority="386" stopIfTrue="1" operator="equal">
      <formula>""</formula>
    </cfRule>
    <cfRule type="cellIs" dxfId="366" priority="387" stopIfTrue="1" operator="equal">
      <formula>0</formula>
    </cfRule>
  </conditionalFormatting>
  <conditionalFormatting sqref="K943:K944 O943:O944 S943:S944 W943:W944 AA943:AA944 AE943:AE944 AI943:AI944 AM943:AM944 AQ943:AQ944 AU943:AU944 AY943:AY944 BC943:BC944 BG943:BG944">
    <cfRule type="cellIs" dxfId="365" priority="384" stopIfTrue="1" operator="equal">
      <formula>""</formula>
    </cfRule>
    <cfRule type="cellIs" dxfId="364" priority="385" stopIfTrue="1" operator="equal">
      <formula>0</formula>
    </cfRule>
  </conditionalFormatting>
  <conditionalFormatting sqref="K945:K947 O945:O947 S945:S947 W945:W947 AA945:AA947 AE945:AE947 AI945:AI947 AM945:AM947 AQ945:AQ947 AU945:AU947 AY945:AY947 BC945:BC947 BG945:BG947">
    <cfRule type="cellIs" dxfId="363" priority="382" stopIfTrue="1" operator="equal">
      <formula>""</formula>
    </cfRule>
    <cfRule type="cellIs" dxfId="362" priority="383" stopIfTrue="1" operator="equal">
      <formula>0</formula>
    </cfRule>
  </conditionalFormatting>
  <conditionalFormatting sqref="K948:K950 O948:O950 S948:S950 W948:W950 AA948:AA950 AE948:AE950 AI948:AI950 AM948:AM950 AQ948:AQ950 AU948:AU950 AY948:AY950 BC948:BC950 BG948:BG950">
    <cfRule type="cellIs" dxfId="361" priority="380" stopIfTrue="1" operator="equal">
      <formula>""</formula>
    </cfRule>
    <cfRule type="cellIs" dxfId="360" priority="381" stopIfTrue="1" operator="equal">
      <formula>0</formula>
    </cfRule>
  </conditionalFormatting>
  <conditionalFormatting sqref="K951 O951 S951 W951 AA951 AE951 AI951 AM951 AQ951 AU951 AY951 BC951 BG951">
    <cfRule type="cellIs" dxfId="359" priority="378" stopIfTrue="1" operator="equal">
      <formula>""</formula>
    </cfRule>
    <cfRule type="cellIs" dxfId="358" priority="379" stopIfTrue="1" operator="equal">
      <formula>0</formula>
    </cfRule>
  </conditionalFormatting>
  <conditionalFormatting sqref="K952:K953 O952:O953 S952:S953 W952:W953 AA952:AA953 AE952:AE953 AI952:AI953 AM952:AM953 AQ952:AQ953 AU952:AU953 AY952:AY953 BC952:BC953 BG952:BG953">
    <cfRule type="cellIs" dxfId="357" priority="376" stopIfTrue="1" operator="equal">
      <formula>""</formula>
    </cfRule>
    <cfRule type="cellIs" dxfId="356" priority="377" stopIfTrue="1" operator="equal">
      <formula>0</formula>
    </cfRule>
  </conditionalFormatting>
  <conditionalFormatting sqref="K954:K956 O954:O956 S954:S956 W954:W956 AA954:AA956 AE954:AE956 AI954:AI956 AM954:AM956 AQ954:AQ956 AU954:AU956 AY954:AY956 BC954:BC956 BG954:BG956">
    <cfRule type="cellIs" dxfId="355" priority="374" stopIfTrue="1" operator="equal">
      <formula>""</formula>
    </cfRule>
    <cfRule type="cellIs" dxfId="354" priority="375" stopIfTrue="1" operator="equal">
      <formula>0</formula>
    </cfRule>
  </conditionalFormatting>
  <conditionalFormatting sqref="K957:K958 O957:O958 S957:S958 W957:W958 AA957:AA958 AE957:AE958 AI957:AI958 AM957:AM958 AQ957:AQ958 AU957:AU958 AY957:AY958 BC957:BC958 BG957:BG958">
    <cfRule type="cellIs" dxfId="353" priority="372" stopIfTrue="1" operator="equal">
      <formula>""</formula>
    </cfRule>
    <cfRule type="cellIs" dxfId="352" priority="373" stopIfTrue="1" operator="equal">
      <formula>0</formula>
    </cfRule>
  </conditionalFormatting>
  <conditionalFormatting sqref="K959 O959 S959 W959 AA959 AE959 AI959 AM959 AQ959 AU959 AY959 BC959 BG959">
    <cfRule type="cellIs" dxfId="351" priority="370" stopIfTrue="1" operator="equal">
      <formula>""</formula>
    </cfRule>
    <cfRule type="cellIs" dxfId="350" priority="371" stopIfTrue="1" operator="equal">
      <formula>0</formula>
    </cfRule>
  </conditionalFormatting>
  <conditionalFormatting sqref="K960:K962 O960:O962 S960:S962 W960:W962 AA960:AA962 AE960:AE962 AI960:AI962 AM960:AM962 AQ960:AQ962 AU960:AU962 AY960:AY962 BC960:BC962 BG960:BG962">
    <cfRule type="cellIs" dxfId="349" priority="368" stopIfTrue="1" operator="equal">
      <formula>""</formula>
    </cfRule>
    <cfRule type="cellIs" dxfId="348" priority="369" stopIfTrue="1" operator="equal">
      <formula>0</formula>
    </cfRule>
  </conditionalFormatting>
  <conditionalFormatting sqref="K963:K964 O963:O964 S963:S964 W963:W964 AA963:AA964 AE963:AE964 AI963:AI964 AM963:AM964 AQ963:AQ964 AU963:AU964 AY963:AY964 BC963:BC964 BG963:BG964">
    <cfRule type="cellIs" dxfId="347" priority="366" stopIfTrue="1" operator="equal">
      <formula>""</formula>
    </cfRule>
    <cfRule type="cellIs" dxfId="346" priority="367" stopIfTrue="1" operator="equal">
      <formula>0</formula>
    </cfRule>
  </conditionalFormatting>
  <conditionalFormatting sqref="K965:K968 O965:O968 S965:S968 W965:W968 AA965:AA968 AE965:AE968 AI965:AI968 AM965:AM968 AQ965:AQ968 AU965:AU968 AY965:AY968 BC965:BC968 BG965:BG968">
    <cfRule type="cellIs" dxfId="345" priority="364" stopIfTrue="1" operator="equal">
      <formula>""</formula>
    </cfRule>
    <cfRule type="cellIs" dxfId="344" priority="365" stopIfTrue="1" operator="equal">
      <formula>0</formula>
    </cfRule>
  </conditionalFormatting>
  <conditionalFormatting sqref="K969:K972 O969:O972 S969:S972 W969:W972 AA969:AA972 AE969:AE972 AI969:AI972 AU969:AU972 AY969:AY972 BC969:BC972 BG969:BG972 AM969:AM972 AQ969:AQ972">
    <cfRule type="cellIs" dxfId="343" priority="362" stopIfTrue="1" operator="equal">
      <formula>""</formula>
    </cfRule>
    <cfRule type="cellIs" dxfId="342" priority="363" stopIfTrue="1" operator="equal">
      <formula>0</formula>
    </cfRule>
  </conditionalFormatting>
  <conditionalFormatting sqref="K973:K974 O973:O974 S973:S974 W973:W974 AA973:AA974 AE973:AE974 AI973:AI974 AU973:AU974 AY973:AY974 BC973:BC974 BG973:BG974 AM973:AM974 AQ973:AQ974">
    <cfRule type="cellIs" dxfId="341" priority="360" stopIfTrue="1" operator="equal">
      <formula>""</formula>
    </cfRule>
    <cfRule type="cellIs" dxfId="340" priority="361" stopIfTrue="1" operator="equal">
      <formula>0</formula>
    </cfRule>
  </conditionalFormatting>
  <conditionalFormatting sqref="K975:K976 O975:O976 S975:S976 W975:W976 AA975:AA976 AE975:AE976 AI975:AI976 AU975:AU976 AY975:AY976 BC975:BC976 BG975:BG976 AM975:AM976 AQ975:AQ976">
    <cfRule type="cellIs" dxfId="339" priority="358" stopIfTrue="1" operator="equal">
      <formula>""</formula>
    </cfRule>
    <cfRule type="cellIs" dxfId="338" priority="359" stopIfTrue="1" operator="equal">
      <formula>0</formula>
    </cfRule>
  </conditionalFormatting>
  <conditionalFormatting sqref="K978:K980 O978:O980 S978:S980 W978:W980 AA978:AA980 AE978:AE980 AI978:AI980 AU978:AU980 AY978:AY980 BC978:BC980 BG978:BG980 AM978:AM980 AQ978:AQ980">
    <cfRule type="cellIs" dxfId="337" priority="356" stopIfTrue="1" operator="equal">
      <formula>""</formula>
    </cfRule>
    <cfRule type="cellIs" dxfId="336" priority="357" stopIfTrue="1" operator="equal">
      <formula>0</formula>
    </cfRule>
  </conditionalFormatting>
  <conditionalFormatting sqref="K977 O977 S977 W977 AA977 AE977 AI977 AU977 AY977 BC977 BG977 AM977 AQ977">
    <cfRule type="cellIs" dxfId="335" priority="354" stopIfTrue="1" operator="equal">
      <formula>""</formula>
    </cfRule>
    <cfRule type="cellIs" dxfId="334" priority="355" stopIfTrue="1" operator="equal">
      <formula>0</formula>
    </cfRule>
  </conditionalFormatting>
  <conditionalFormatting sqref="K982:K983 O982:O983 S982:S983 W982:W983 AA982:AA983 AE982:AE983 AI982:AI983 AU982:AU983 AY982:AY983 BC982:BC983 BG982:BG983 AM982:AM983 AQ982:AQ983">
    <cfRule type="cellIs" dxfId="333" priority="352" stopIfTrue="1" operator="equal">
      <formula>""</formula>
    </cfRule>
    <cfRule type="cellIs" dxfId="332" priority="353" stopIfTrue="1" operator="equal">
      <formula>0</formula>
    </cfRule>
  </conditionalFormatting>
  <conditionalFormatting sqref="K981 O981 S981 W981 AA981 AE981 AI981 AU981 AY981 BC981 BG981 AM981 AQ981">
    <cfRule type="cellIs" dxfId="331" priority="350" stopIfTrue="1" operator="equal">
      <formula>""</formula>
    </cfRule>
    <cfRule type="cellIs" dxfId="330" priority="351" stopIfTrue="1" operator="equal">
      <formula>0</formula>
    </cfRule>
  </conditionalFormatting>
  <conditionalFormatting sqref="K984:K986 O984:O986 S984:S986 W984:W986 AA984:AA986 AE984:AE986 AI984:AI986 AU984:AU986 AY984:AY986 BC984:BC986 BG984:BG986 AM984:AM986 AQ984:AQ986">
    <cfRule type="cellIs" dxfId="329" priority="348" stopIfTrue="1" operator="equal">
      <formula>""</formula>
    </cfRule>
    <cfRule type="cellIs" dxfId="328" priority="349" stopIfTrue="1" operator="equal">
      <formula>0</formula>
    </cfRule>
  </conditionalFormatting>
  <conditionalFormatting sqref="K987 O987 S987 W987 AA987 AE987 AI987 AU987 AY987 BC987 BG987 AM987 AQ987">
    <cfRule type="cellIs" dxfId="327" priority="346" stopIfTrue="1" operator="equal">
      <formula>""</formula>
    </cfRule>
    <cfRule type="cellIs" dxfId="326" priority="347" stopIfTrue="1" operator="equal">
      <formula>0</formula>
    </cfRule>
  </conditionalFormatting>
  <conditionalFormatting sqref="K988:K992 O988:O992 S988:S992 W988:W992 AA988:AA992 AE988:AE992 AI988:AI992 AU988:AU992 AY988:AY992 BC988:BC992 BG988:BG992 AM988:AM992 AQ988:AQ992">
    <cfRule type="cellIs" dxfId="325" priority="344" stopIfTrue="1" operator="equal">
      <formula>""</formula>
    </cfRule>
    <cfRule type="cellIs" dxfId="324" priority="345" stopIfTrue="1" operator="equal">
      <formula>0</formula>
    </cfRule>
  </conditionalFormatting>
  <conditionalFormatting sqref="K993:K997 O993:O997 S993:S997 W993:W997 AA993:AA997 AE993:AE997 AY993:AY997 BG993 AI993:AI997 AM993:AM997 AQ993:AQ997 AU993:AU997 BC993 BG995:BG997 BC995:BC997">
    <cfRule type="cellIs" dxfId="323" priority="342" stopIfTrue="1" operator="equal">
      <formula>""</formula>
    </cfRule>
    <cfRule type="cellIs" dxfId="322" priority="343" stopIfTrue="1" operator="equal">
      <formula>0</formula>
    </cfRule>
  </conditionalFormatting>
  <conditionalFormatting sqref="K999 O999 S999 W999 AA999 AE999 AY999 BG999 AI999 AM999 AQ999 AU999 BC999">
    <cfRule type="cellIs" dxfId="321" priority="340" stopIfTrue="1" operator="equal">
      <formula>""</formula>
    </cfRule>
    <cfRule type="cellIs" dxfId="320" priority="341" stopIfTrue="1" operator="equal">
      <formula>0</formula>
    </cfRule>
  </conditionalFormatting>
  <conditionalFormatting sqref="K998 O998 S998 W998 AA998 AE998 AY998 BG998 AI998 AM998 AQ998 AU998 BC998">
    <cfRule type="cellIs" dxfId="319" priority="338" stopIfTrue="1" operator="equal">
      <formula>""</formula>
    </cfRule>
    <cfRule type="cellIs" dxfId="318" priority="339" stopIfTrue="1" operator="equal">
      <formula>0</formula>
    </cfRule>
  </conditionalFormatting>
  <conditionalFormatting sqref="K1000:K1002 O1000:O1002 S1000:S1002 W1000:W1002 AA1000:AA1002 AE1000:AE1002 AI1000:AI1002 AU1000:AU1002 AY1000:AY1002 BC1000:BC1002 BG1000:BG1002 AM1000:AM1002 AQ1000:AQ1002">
    <cfRule type="cellIs" dxfId="317" priority="336" stopIfTrue="1" operator="equal">
      <formula>""</formula>
    </cfRule>
    <cfRule type="cellIs" dxfId="316" priority="337" stopIfTrue="1" operator="equal">
      <formula>0</formula>
    </cfRule>
  </conditionalFormatting>
  <conditionalFormatting sqref="K1003:K1004 O1003:O1004 S1003:S1004 W1003:W1004 AA1003:AA1004 AE1003:AE1004 AI1003:AI1004 AU1003:AU1004 AY1003:AY1004 BC1003:BC1004 BG1003:BG1004 AM1003:AM1004 AQ1003:AQ1004">
    <cfRule type="cellIs" dxfId="315" priority="334" stopIfTrue="1" operator="equal">
      <formula>""</formula>
    </cfRule>
    <cfRule type="cellIs" dxfId="314" priority="335" stopIfTrue="1" operator="equal">
      <formula>0</formula>
    </cfRule>
  </conditionalFormatting>
  <conditionalFormatting sqref="O1005:O1007 S1005:S1007 W1005:W1007 AA1005:AA1007 AE1005:AE1007 AI1005:AI1007 AU1005:AU1007 AY1005:AY1007 BC1005:BC1007 BG1005:BG1007 AM1005:AM1007 AQ1005:AQ1007 K1005:K1007">
    <cfRule type="cellIs" dxfId="313" priority="332" stopIfTrue="1" operator="equal">
      <formula>""</formula>
    </cfRule>
    <cfRule type="cellIs" dxfId="312" priority="333" stopIfTrue="1" operator="equal">
      <formula>0</formula>
    </cfRule>
  </conditionalFormatting>
  <conditionalFormatting sqref="K1008:K1009 O1008:O1009 S1008:S1009 W1008:W1009 AA1008:AA1009 AE1008:AE1009 AI1008:AI1009 AU1008:AU1009 AY1008:AY1009 BC1008:BC1009 BG1008:BG1009 AM1008:AM1009 AQ1008:AQ1009">
    <cfRule type="cellIs" dxfId="311" priority="330" stopIfTrue="1" operator="equal">
      <formula>""</formula>
    </cfRule>
    <cfRule type="cellIs" dxfId="310" priority="331" stopIfTrue="1" operator="equal">
      <formula>0</formula>
    </cfRule>
  </conditionalFormatting>
  <conditionalFormatting sqref="K1010:K1012 O1010:O1012 S1010:S1012 W1010:W1012 AA1010:AA1012 AE1010:AE1012 AI1010:AI1012 AM1010:AM1012 AY1010:AY1012 BC1010:BC1012 BG1010:BG1012 AQ1010:AQ1012 AU1010:AU1012">
    <cfRule type="cellIs" dxfId="309" priority="328" stopIfTrue="1" operator="equal">
      <formula>""</formula>
    </cfRule>
    <cfRule type="cellIs" dxfId="308" priority="329" stopIfTrue="1" operator="equal">
      <formula>0</formula>
    </cfRule>
  </conditionalFormatting>
  <conditionalFormatting sqref="K1013:K1016 O1013:O1016 S1013:S1016 W1013:W1016 AA1013:AA1016 AE1013:AE1016 AI1013:AI1016 AU1013:AU1016 AY1013:AY1016 BC1013:BC1016 BG1013:BG1016 AM1013:AM1016 AQ1013:AQ1016 AQ1018 AM1018 BG1018 BC1018 AY1018 AU1018 AI1018 AE1018 AA1018 W1018 S1018 O1018 K1018">
    <cfRule type="cellIs" dxfId="307" priority="326" stopIfTrue="1" operator="equal">
      <formula>""</formula>
    </cfRule>
    <cfRule type="cellIs" dxfId="306" priority="327" stopIfTrue="1" operator="equal">
      <formula>0</formula>
    </cfRule>
  </conditionalFormatting>
  <conditionalFormatting sqref="AQ1017 AM1017 BG1017 BC1017 AY1017 AU1017 AE1017 AA1017 W1017 S1017 O1017 K1017">
    <cfRule type="cellIs" dxfId="305" priority="324" stopIfTrue="1" operator="equal">
      <formula>""</formula>
    </cfRule>
    <cfRule type="cellIs" dxfId="304" priority="325" stopIfTrue="1" operator="equal">
      <formula>0</formula>
    </cfRule>
  </conditionalFormatting>
  <conditionalFormatting sqref="AI1017">
    <cfRule type="cellIs" dxfId="303" priority="322" stopIfTrue="1" operator="equal">
      <formula>""</formula>
    </cfRule>
    <cfRule type="cellIs" dxfId="302" priority="323" stopIfTrue="1" operator="equal">
      <formula>0</formula>
    </cfRule>
  </conditionalFormatting>
  <conditionalFormatting sqref="K1019:K1020 O1019:O1020 S1019:S1020 W1019:W1020 AA1019:AA1020 AE1019:AE1020 AI1019:AI1020 AU1019:AU1020 AY1019:AY1020 BC1019:BC1020 BG1019:BG1020 AM1019:AM1020 AQ1019:AQ1020">
    <cfRule type="cellIs" dxfId="301" priority="320" stopIfTrue="1" operator="equal">
      <formula>""</formula>
    </cfRule>
    <cfRule type="cellIs" dxfId="300" priority="321" stopIfTrue="1" operator="equal">
      <formula>0</formula>
    </cfRule>
  </conditionalFormatting>
  <conditionalFormatting sqref="K1021:K1023 O1021:O1023 S1021:S1023 W1021:W1023 AA1021:AA1023 AE1021:AE1023 AI1021:AI1023 AU1021:AU1023 AY1021:AY1023 BC1021:BC1023 BG1021:BG1023 AM1021:AM1023 AQ1021:AQ1023">
    <cfRule type="cellIs" dxfId="299" priority="318" stopIfTrue="1" operator="equal">
      <formula>""</formula>
    </cfRule>
    <cfRule type="cellIs" dxfId="298" priority="319" stopIfTrue="1" operator="equal">
      <formula>0</formula>
    </cfRule>
  </conditionalFormatting>
  <conditionalFormatting sqref="O1024:O1027 S1024:S1027 W1024:W1027 AA1024:AA1027 AE1024:AE1027 AI1024:AI1027 AU1024:AU1027 AY1024:AY1027 BC1024:BC1027 BG1024:BG1027 AM1024:AM1027 AQ1024:AQ1027 K1024:K1027">
    <cfRule type="cellIs" dxfId="297" priority="316" stopIfTrue="1" operator="equal">
      <formula>""</formula>
    </cfRule>
    <cfRule type="cellIs" dxfId="296" priority="317" stopIfTrue="1" operator="equal">
      <formula>0</formula>
    </cfRule>
  </conditionalFormatting>
  <conditionalFormatting sqref="O1028:O1031 S1028:S1031 W1028:W1031 AA1028:AA1031 AE1028:AE1031 AI1028:AI1031 AU1028:AU1031 AY1028:AY1031 BC1028:BC1031 BG1028:BG1031 AM1028:AM1031 AQ1028:AQ1031 K1028:K1031">
    <cfRule type="cellIs" dxfId="295" priority="314" stopIfTrue="1" operator="equal">
      <formula>""</formula>
    </cfRule>
    <cfRule type="cellIs" dxfId="294" priority="315" stopIfTrue="1" operator="equal">
      <formula>0</formula>
    </cfRule>
  </conditionalFormatting>
  <conditionalFormatting sqref="O1032:O1034 S1032:S1034 W1032:W1034 AA1032:AA1034 AE1032:AE1034 AI1032:AI1034 AU1032:AU1034 AY1032:AY1034 BC1032:BC1034 BG1032:BG1034 AM1032:AM1034 AQ1032:AQ1034 K1032:K1034">
    <cfRule type="cellIs" dxfId="293" priority="312" stopIfTrue="1" operator="equal">
      <formula>""</formula>
    </cfRule>
    <cfRule type="cellIs" dxfId="292" priority="313" stopIfTrue="1" operator="equal">
      <formula>0</formula>
    </cfRule>
  </conditionalFormatting>
  <conditionalFormatting sqref="BC1035:BC1038 BG1035:BG1038 O1035:O1038 S1035:S1038 W1035:W1038 AA1035:AA1038 AE1035:AE1038 AI1035:AI1038 AU1035:AU1038 AY1035:AY1038 AM1035:AM1038 AQ1035:AQ1038 K1035:K1038">
    <cfRule type="cellIs" dxfId="291" priority="310" stopIfTrue="1" operator="equal">
      <formula>""</formula>
    </cfRule>
    <cfRule type="cellIs" dxfId="290" priority="311" stopIfTrue="1" operator="equal">
      <formula>0</formula>
    </cfRule>
  </conditionalFormatting>
  <conditionalFormatting sqref="BC1039 BG1039 O1039 S1039 W1039 AA1039 AE1039 AI1039 AU1039 AY1039 AM1039 AQ1039 K1039">
    <cfRule type="cellIs" dxfId="289" priority="308" stopIfTrue="1" operator="equal">
      <formula>""</formula>
    </cfRule>
    <cfRule type="cellIs" dxfId="288" priority="309" stopIfTrue="1" operator="equal">
      <formula>0</formula>
    </cfRule>
  </conditionalFormatting>
  <conditionalFormatting sqref="BC1040:BC1042 BG1040:BG1042 O1040:O1042 S1040:S1042 W1040:W1042 AA1040:AA1042 AI1040:AI1042 AU1040:AU1042 AY1040:AY1042 AM1040:AM1042 AQ1040:AQ1042 K1040:K1042 AE1040:AE1042">
    <cfRule type="cellIs" dxfId="287" priority="306" stopIfTrue="1" operator="equal">
      <formula>""</formula>
    </cfRule>
    <cfRule type="cellIs" dxfId="286" priority="307" stopIfTrue="1" operator="equal">
      <formula>0</formula>
    </cfRule>
  </conditionalFormatting>
  <conditionalFormatting sqref="BC1043 BG1043 O1043:O1045 S1043:S1045 W1043:W1045 AA1043:AA1045 AI1043:AI1045 AU1043 AY1043 AM1043:AM1045 AQ1043 K1043:K1045 AE1043:AE1045 AQ1045 AU1045 AY1045 BC1045 BG1045">
    <cfRule type="cellIs" dxfId="285" priority="304" stopIfTrue="1" operator="equal">
      <formula>""</formula>
    </cfRule>
    <cfRule type="cellIs" dxfId="284" priority="305" stopIfTrue="1" operator="equal">
      <formula>0</formula>
    </cfRule>
  </conditionalFormatting>
  <conditionalFormatting sqref="K1046:K1052 BG1046:BG1052 S1046:S1052 W1046:W1052 AA1046:AA1052 AE1046:AE1052 AM1046:AM1052 AY1046:AY1052 BC1046:BC1052 AQ1046:AQ1052 AU1046:AU1052 O1046:O1052 AI1046:AI1052">
    <cfRule type="cellIs" dxfId="283" priority="302" stopIfTrue="1" operator="equal">
      <formula>""</formula>
    </cfRule>
    <cfRule type="cellIs" dxfId="282" priority="303" stopIfTrue="1" operator="equal">
      <formula>0</formula>
    </cfRule>
  </conditionalFormatting>
  <conditionalFormatting sqref="O1053:O1056 S1053:S1056 W1053:W1054 K1053:K1056 AE1053:AE1056 AI1053:AI1056 AM1053:AM1056 AQ1053:AQ1056 AY1053:AY1056 BC1053:BC1056 BG1053:BG1056 AA1053:AA1056 AU1053:AU1056 W1056">
    <cfRule type="cellIs" dxfId="281" priority="300" stopIfTrue="1" operator="equal">
      <formula>""</formula>
    </cfRule>
    <cfRule type="cellIs" dxfId="280" priority="301" stopIfTrue="1" operator="equal">
      <formula>0</formula>
    </cfRule>
  </conditionalFormatting>
  <conditionalFormatting sqref="W1055">
    <cfRule type="cellIs" dxfId="279" priority="298" stopIfTrue="1" operator="equal">
      <formula>""</formula>
    </cfRule>
    <cfRule type="cellIs" dxfId="278" priority="299" stopIfTrue="1" operator="equal">
      <formula>0</formula>
    </cfRule>
  </conditionalFormatting>
  <conditionalFormatting sqref="O1057:O1061 S1057:S1061 W1057:W1061 K1057:K1061 AE1057:AE1061 AI1057:AI1061 AM1057:AM1061 AQ1057:AQ1061 AY1057:AY1061 BC1057:BC1061 BG1057:BG1061 AA1057:AA1061 AU1057:AU1061">
    <cfRule type="cellIs" dxfId="277" priority="296" stopIfTrue="1" operator="equal">
      <formula>""</formula>
    </cfRule>
    <cfRule type="cellIs" dxfId="276" priority="297" stopIfTrue="1" operator="equal">
      <formula>0</formula>
    </cfRule>
  </conditionalFormatting>
  <conditionalFormatting sqref="BC1062:BC1063 BG1062:BG1063 O1062:O1063 S1062:S1063 W1062:W1063 AA1062:AA1063 AI1062:AI1063 AU1062:AU1063 AY1062:AY1063 AM1062:AM1063 AQ1062:AQ1063 K1062:K1063 AE1062:AE1063">
    <cfRule type="cellIs" dxfId="275" priority="294" stopIfTrue="1" operator="equal">
      <formula>""</formula>
    </cfRule>
    <cfRule type="cellIs" dxfId="274" priority="295" stopIfTrue="1" operator="equal">
      <formula>0</formula>
    </cfRule>
  </conditionalFormatting>
  <conditionalFormatting sqref="BC1064:BC1065 BG1064:BG1065 O1064:O1065 S1064:S1065 W1064:W1065 AI1064:AI1065 AU1064:AU1065 AY1064:AY1065 AM1064:AM1065 AQ1064:AQ1065 K1064:K1065 AA1064 AE1064:AE1065">
    <cfRule type="cellIs" dxfId="273" priority="292" stopIfTrue="1" operator="equal">
      <formula>""</formula>
    </cfRule>
    <cfRule type="cellIs" dxfId="272" priority="293" stopIfTrue="1" operator="equal">
      <formula>0</formula>
    </cfRule>
  </conditionalFormatting>
  <conditionalFormatting sqref="AA1065">
    <cfRule type="cellIs" dxfId="271" priority="290" stopIfTrue="1" operator="equal">
      <formula>""</formula>
    </cfRule>
    <cfRule type="cellIs" dxfId="270" priority="291" stopIfTrue="1" operator="equal">
      <formula>0</formula>
    </cfRule>
  </conditionalFormatting>
  <conditionalFormatting sqref="K1066:K1070 BG1066:BG1070 S1066:S1070 W1066:W1070 AA1066:AA1070 AE1066:AE1070 AM1066:AM1070 AY1066:AY1070 BC1066:BC1070 AQ1066:AQ1070 AU1066:AU1070 O1066:O1070 AI1066:AI1070">
    <cfRule type="cellIs" dxfId="269" priority="288" stopIfTrue="1" operator="equal">
      <formula>""</formula>
    </cfRule>
    <cfRule type="cellIs" dxfId="268" priority="289" stopIfTrue="1" operator="equal">
      <formula>0</formula>
    </cfRule>
  </conditionalFormatting>
  <conditionalFormatting sqref="K1071:K1074 AE1076 K1076 AQ1076 AM1076 AY1076 AU1076 AI1076 AA1076 W1076 S1076 O1076 BG1076 BC1076 AI1071:AI1074 AM1071:AM1074 AU1071:AU1074 BG1071:BG1074 AY1071:AY1074 BC1071:BC1074 AQ1071:AQ1074 S1071:S1074 W1071:W1074 O1071:O1074 AE1071:AE1074 AA1071:AA1074">
    <cfRule type="cellIs" dxfId="267" priority="286" stopIfTrue="1" operator="equal">
      <formula>""</formula>
    </cfRule>
    <cfRule type="cellIs" dxfId="266" priority="287" stopIfTrue="1" operator="equal">
      <formula>0</formula>
    </cfRule>
  </conditionalFormatting>
  <conditionalFormatting sqref="AE1075 K1075 AQ1075 AM1075 AY1075 AU1075 AI1075 AA1075 W1075 S1075 O1075 BG1075 BC1075">
    <cfRule type="cellIs" dxfId="265" priority="284" stopIfTrue="1" operator="equal">
      <formula>""</formula>
    </cfRule>
    <cfRule type="cellIs" dxfId="264" priority="285" stopIfTrue="1" operator="equal">
      <formula>0</formula>
    </cfRule>
  </conditionalFormatting>
  <conditionalFormatting sqref="BC1077 BG1077 O1077 S1077 W1077 AA1077 AI1077 AU1077 AY1077 AM1077 AQ1077 K1077 AE1077">
    <cfRule type="cellIs" dxfId="263" priority="282" stopIfTrue="1" operator="equal">
      <formula>""</formula>
    </cfRule>
    <cfRule type="cellIs" dxfId="262" priority="283" stopIfTrue="1" operator="equal">
      <formula>0</formula>
    </cfRule>
  </conditionalFormatting>
  <conditionalFormatting sqref="BC1078:BC1081 BG1078:BG1081 O1078:O1081 S1078:S1081 W1078:W1081 AA1078:AA1081 AI1078:AI1081 AU1078:AU1081 AY1078:AY1081 AM1078:AM1081 AQ1078:AQ1081 K1078:K1081 AE1078:AE1081">
    <cfRule type="cellIs" dxfId="261" priority="280" stopIfTrue="1" operator="equal">
      <formula>""</formula>
    </cfRule>
    <cfRule type="cellIs" dxfId="260" priority="281" stopIfTrue="1" operator="equal">
      <formula>0</formula>
    </cfRule>
  </conditionalFormatting>
  <conditionalFormatting sqref="BC1082:BC1085 BG1082:BG1085 O1082:O1085 S1082:S1085 W1082:W1085 AA1082:AA1085 AI1082:AI1085 AU1082:AU1085 AY1082:AY1085 AM1082:AM1085 AQ1082:AQ1085 K1082:K1085 AE1082:AE1085">
    <cfRule type="cellIs" dxfId="259" priority="278" stopIfTrue="1" operator="equal">
      <formula>""</formula>
    </cfRule>
    <cfRule type="cellIs" dxfId="258" priority="279" stopIfTrue="1" operator="equal">
      <formula>0</formula>
    </cfRule>
  </conditionalFormatting>
  <conditionalFormatting sqref="BC1086:BC1088 BG1086:BG1088 O1086:O1088 S1086:S1088 W1086:W1088 AA1086:AA1088 AI1086:AI1088 AU1086:AU1088 AY1086:AY1088 AM1086:AM1088 AQ1086:AQ1088 K1086:K1088 AE1086:AE1088">
    <cfRule type="cellIs" dxfId="257" priority="276" stopIfTrue="1" operator="equal">
      <formula>""</formula>
    </cfRule>
    <cfRule type="cellIs" dxfId="256" priority="277" stopIfTrue="1" operator="equal">
      <formula>0</formula>
    </cfRule>
  </conditionalFormatting>
  <conditionalFormatting sqref="BC1089:BC1090 BG1089:BG1090 O1089:O1090 S1089:S1090 W1089:W1090 AA1089:AA1090 AI1089:AI1090 AU1089:AU1090 AY1089:AY1090 AM1089:AM1090 AQ1089:AQ1090 K1089:K1090 AE1089:AE1090">
    <cfRule type="cellIs" dxfId="255" priority="274" stopIfTrue="1" operator="equal">
      <formula>""</formula>
    </cfRule>
    <cfRule type="cellIs" dxfId="254" priority="275" stopIfTrue="1" operator="equal">
      <formula>0</formula>
    </cfRule>
  </conditionalFormatting>
  <conditionalFormatting sqref="BC1091 BG1091:BG1094 O1091:O1094 S1091:S1094 W1091:W1094 AA1091:AA1094 AI1091:AI1094 AU1091 AY1091 AM1091:AM1094 AQ1091 AE1091:AE1094 K1091:K1094 BC1093:BC1094 AY1093:AY1094 AU1093:AU1094 AQ1093:AQ1094">
    <cfRule type="cellIs" dxfId="253" priority="272" stopIfTrue="1" operator="equal">
      <formula>""</formula>
    </cfRule>
    <cfRule type="cellIs" dxfId="252" priority="273" stopIfTrue="1" operator="equal">
      <formula>0</formula>
    </cfRule>
  </conditionalFormatting>
  <conditionalFormatting sqref="BC1095:BC1097 BG1095:BG1097 O1095:O1097 S1095:S1097 K1095:K1097 AA1095:AA1097 AE1095:AE1097 AI1095:AI1097 AM1095:AM1097 AU1095:AU1097 AY1095:AY1097 W1095:W1097 AQ1095:AQ1097">
    <cfRule type="cellIs" dxfId="251" priority="270" stopIfTrue="1" operator="equal">
      <formula>""</formula>
    </cfRule>
    <cfRule type="cellIs" dxfId="250" priority="271" stopIfTrue="1" operator="equal">
      <formula>0</formula>
    </cfRule>
  </conditionalFormatting>
  <conditionalFormatting sqref="BC1098:BC1101 BG1098:BG1101 O1098:O1101 S1098:S1101 W1098:W1101 AA1098:AA1101 AI1098:AI1101 AU1098:AU1101 AY1098:AY1101 AM1098:AM1101 AQ1098:AQ1101 K1098:K1101 AE1098:AE1101">
    <cfRule type="cellIs" dxfId="249" priority="268" stopIfTrue="1" operator="equal">
      <formula>""</formula>
    </cfRule>
    <cfRule type="cellIs" dxfId="248" priority="269" stopIfTrue="1" operator="equal">
      <formula>0</formula>
    </cfRule>
  </conditionalFormatting>
  <conditionalFormatting sqref="BC1102 BG1102 O1102 S1102 W1102 AA1102 AI1102 AU1102 AY1102 AM1102 AQ1102 K1102 AE1102">
    <cfRule type="cellIs" dxfId="247" priority="266" stopIfTrue="1" operator="equal">
      <formula>""</formula>
    </cfRule>
    <cfRule type="cellIs" dxfId="246" priority="267" stopIfTrue="1" operator="equal">
      <formula>0</formula>
    </cfRule>
  </conditionalFormatting>
  <conditionalFormatting sqref="BC1103:BC1104 BG1103:BG1104 O1103:O1104 S1103:S1104 W1103:W1104 AA1103:AA1104 AI1103:AI1104 AU1103:AU1104 AY1103:AY1104 AM1103:AM1104 AQ1103:AQ1104 K1103:K1104 AE1103:AE1104">
    <cfRule type="cellIs" dxfId="245" priority="264" stopIfTrue="1" operator="equal">
      <formula>""</formula>
    </cfRule>
    <cfRule type="cellIs" dxfId="244" priority="265" stopIfTrue="1" operator="equal">
      <formula>0</formula>
    </cfRule>
  </conditionalFormatting>
  <conditionalFormatting sqref="BC1105:BC1108 BG1105:BG1108 O1105:O1108 K1105:K1108 W1105:W1108 AA1105:AA1108 AE1105:AE1108 AI1105:AI1108 AQ1105:AQ1108 AU1105:AU1108 AY1105:AY1108 S1105:S1108 AM1105:AM1108">
    <cfRule type="cellIs" dxfId="243" priority="262" stopIfTrue="1" operator="equal">
      <formula>""</formula>
    </cfRule>
    <cfRule type="cellIs" dxfId="242" priority="263" stopIfTrue="1" operator="equal">
      <formula>0</formula>
    </cfRule>
  </conditionalFormatting>
  <conditionalFormatting sqref="AE1110 K1110 AQ1110 AM1110 AY1110 AU1110 AI1110 AA1110 W1110 S1110 O1110 BG1110 BC1110">
    <cfRule type="cellIs" dxfId="241" priority="260" stopIfTrue="1" operator="equal">
      <formula>""</formula>
    </cfRule>
    <cfRule type="cellIs" dxfId="240" priority="261" stopIfTrue="1" operator="equal">
      <formula>0</formula>
    </cfRule>
  </conditionalFormatting>
  <conditionalFormatting sqref="AE1109 K1109 AQ1109 AM1109 AY1109 AU1109 AI1109 AA1109 W1109 S1109 O1109 BG1109 BC1109">
    <cfRule type="cellIs" dxfId="239" priority="258" stopIfTrue="1" operator="equal">
      <formula>""</formula>
    </cfRule>
    <cfRule type="cellIs" dxfId="238" priority="259" stopIfTrue="1" operator="equal">
      <formula>0</formula>
    </cfRule>
  </conditionalFormatting>
  <conditionalFormatting sqref="BC1111:BC1113 BG1111:BG1113 O1111:O1113 S1111:S1113 W1111:W1113 AA1111:AA1113 AI1111:AI1113 AU1111:AU1113 AY1111:AY1113 AM1111:AM1113 AQ1111:AQ1113 K1111:K1113 AE1111:AE1113">
    <cfRule type="cellIs" dxfId="237" priority="256" stopIfTrue="1" operator="equal">
      <formula>""</formula>
    </cfRule>
    <cfRule type="cellIs" dxfId="236" priority="257" stopIfTrue="1" operator="equal">
      <formula>0</formula>
    </cfRule>
  </conditionalFormatting>
  <conditionalFormatting sqref="BC1114:BC1116 BG1114:BG1116 O1114:O1116 S1114:S1116 W1114:W1116 AA1114:AA1116 AI1114:AI1116 AU1114:AU1116 AY1114:AY1116 AM1114:AM1116 AQ1114:AQ1116 K1114:K1116 AE1114:AE1116">
    <cfRule type="cellIs" dxfId="235" priority="254" stopIfTrue="1" operator="equal">
      <formula>""</formula>
    </cfRule>
    <cfRule type="cellIs" dxfId="234" priority="255" stopIfTrue="1" operator="equal">
      <formula>0</formula>
    </cfRule>
  </conditionalFormatting>
  <conditionalFormatting sqref="BC1117 BG1117 O1117 S1117 W1117 AA1117 AI1117 AU1117 AY1117 AM1117 AQ1117 K1117 AE1117">
    <cfRule type="cellIs" dxfId="233" priority="252" stopIfTrue="1" operator="equal">
      <formula>""</formula>
    </cfRule>
    <cfRule type="cellIs" dxfId="232" priority="253" stopIfTrue="1" operator="equal">
      <formula>0</formula>
    </cfRule>
  </conditionalFormatting>
  <conditionalFormatting sqref="BC1118:BC1120 BG1118:BG1120 AI1118:AI1120 AU1118:AU1120 AY1118:AY1120 AM1118:AM1120 AQ1118:AQ1120 O1118:O1120 S1118:S1120 W1118:W1120 AA1118:AA1120 K1118:K1120 AE1118:AE1120">
    <cfRule type="cellIs" dxfId="231" priority="250" stopIfTrue="1" operator="equal">
      <formula>""</formula>
    </cfRule>
    <cfRule type="cellIs" dxfId="230" priority="251" stopIfTrue="1" operator="equal">
      <formula>0</formula>
    </cfRule>
  </conditionalFormatting>
  <conditionalFormatting sqref="BC1121:BC1124 BG1121:BG1124 AI1121:AI1124 AU1121:AU1124 AY1121:AY1124 AM1121:AM1124 AQ1121:AQ1124 O1121:O1124 S1121:S1124 W1121:W1124 AA1121:AA1124 K1121:K1124 AE1121:AE1124">
    <cfRule type="cellIs" dxfId="229" priority="248" stopIfTrue="1" operator="equal">
      <formula>""</formula>
    </cfRule>
    <cfRule type="cellIs" dxfId="228" priority="249" stopIfTrue="1" operator="equal">
      <formula>0</formula>
    </cfRule>
  </conditionalFormatting>
  <conditionalFormatting sqref="BC1125 BG1125 AI1125 AU1125 AY1125 AM1125 AQ1125 O1125 S1125 W1125 AA1125 K1125 AE1125">
    <cfRule type="cellIs" dxfId="227" priority="246" stopIfTrue="1" operator="equal">
      <formula>""</formula>
    </cfRule>
    <cfRule type="cellIs" dxfId="226" priority="247" stopIfTrue="1" operator="equal">
      <formula>0</formula>
    </cfRule>
  </conditionalFormatting>
  <conditionalFormatting sqref="BC1126:BC1129 BG1126:BG1129 AI1126:AI1129 AU1126:AU1129 AY1126:AY1129 AM1126:AM1129 AQ1126:AQ1129 O1126:O1129 S1126:S1129 W1126:W1129 AA1126:AA1129 K1126:K1129 AE1126:AE1129">
    <cfRule type="cellIs" dxfId="225" priority="244" stopIfTrue="1" operator="equal">
      <formula>""</formula>
    </cfRule>
    <cfRule type="cellIs" dxfId="224" priority="245" stopIfTrue="1" operator="equal">
      <formula>0</formula>
    </cfRule>
  </conditionalFormatting>
  <conditionalFormatting sqref="BC1130:BC1131 BG1130:BG1131 AI1130:AI1131 AU1130:AU1131 AY1130:AY1131 AM1130:AM1131 AQ1130:AQ1131 O1130:O1131 S1130:S1131 W1130:W1131 AA1130:AA1131 K1130:K1131 AE1130:AE1131">
    <cfRule type="cellIs" dxfId="223" priority="242" stopIfTrue="1" operator="equal">
      <formula>""</formula>
    </cfRule>
    <cfRule type="cellIs" dxfId="222" priority="243" stopIfTrue="1" operator="equal">
      <formula>0</formula>
    </cfRule>
  </conditionalFormatting>
  <conditionalFormatting sqref="BG1132:BG1135 O1132:O1135 S1132:S1135 W1132:W1135 K1132:K1135 AY1132:AY1135 BC1132:BC1135 AE1132:AE1135 AI1132:AI1135 AM1132:AM1135 AQ1132:AQ1135 AA1132:AA1135 AU1132:AU1135">
    <cfRule type="cellIs" dxfId="221" priority="240" stopIfTrue="1" operator="equal">
      <formula>""</formula>
    </cfRule>
    <cfRule type="cellIs" dxfId="220" priority="241" stopIfTrue="1" operator="equal">
      <formula>0</formula>
    </cfRule>
  </conditionalFormatting>
  <conditionalFormatting sqref="BC1136:BC1138 BG1136:BG1138 AI1136:AI1138 AU1136:AU1138 AY1136:AY1138 AM1136:AM1138 AQ1136:AQ1138 O1136:O1138 S1136:S1138 W1136:W1138 AA1136:AA1138 K1136:K1138 AE1136:AE1138">
    <cfRule type="cellIs" dxfId="219" priority="238" stopIfTrue="1" operator="equal">
      <formula>""</formula>
    </cfRule>
    <cfRule type="cellIs" dxfId="218" priority="239" stopIfTrue="1" operator="equal">
      <formula>0</formula>
    </cfRule>
  </conditionalFormatting>
  <conditionalFormatting sqref="BG1139:BG1142 O1139:O1142 S1139:S1142 K1139:K1142 AU1139:AU1142 AY1139:AY1142 BC1139:BC1142 AA1139:AA1142 AE1139:AE1142 AI1139:AI1142 AM1139:AM1142 W1139:W1142 AQ1139:AQ1142">
    <cfRule type="cellIs" dxfId="217" priority="236" stopIfTrue="1" operator="equal">
      <formula>""</formula>
    </cfRule>
    <cfRule type="cellIs" dxfId="216" priority="237" stopIfTrue="1" operator="equal">
      <formula>0</formula>
    </cfRule>
  </conditionalFormatting>
  <conditionalFormatting sqref="BC1143:BC1145 BG1143:BG1145 AI1143:AI1145 AU1143:AU1145 AY1143:AY1145 AM1143:AM1145 AQ1143:AQ1145 O1143:O1145 S1143:S1145 W1143:W1145 AA1143:AA1145 K1143:K1145 AE1143:AE1145">
    <cfRule type="cellIs" dxfId="215" priority="234" stopIfTrue="1" operator="equal">
      <formula>""</formula>
    </cfRule>
    <cfRule type="cellIs" dxfId="214" priority="235" stopIfTrue="1" operator="equal">
      <formula>0</formula>
    </cfRule>
  </conditionalFormatting>
  <conditionalFormatting sqref="BC1146:BC1148 BG1146:BG1148 AI1146:AI1148 AU1146:AU1148 AY1146:AY1148 AM1146:AM1148 AQ1146:AQ1148 O1146:O1148 S1146:S1148 W1146:W1148 AA1146:AA1148 K1146:K1148 AE1146:AE1148">
    <cfRule type="cellIs" dxfId="213" priority="232" stopIfTrue="1" operator="equal">
      <formula>""</formula>
    </cfRule>
    <cfRule type="cellIs" dxfId="212" priority="233" stopIfTrue="1" operator="equal">
      <formula>0</formula>
    </cfRule>
  </conditionalFormatting>
  <conditionalFormatting sqref="BC1149:BC1151 BG1149:BG1151 AI1149:AI1151 AU1149:AU1151 AY1149:AY1151 AM1149:AM1151 AQ1149:AQ1151 O1149:O1151 S1149:S1151 W1149:W1151 AA1149:AA1151 K1149:K1151 AE1149:AE1151">
    <cfRule type="cellIs" dxfId="211" priority="230" stopIfTrue="1" operator="equal">
      <formula>""</formula>
    </cfRule>
    <cfRule type="cellIs" dxfId="210" priority="231" stopIfTrue="1" operator="equal">
      <formula>0</formula>
    </cfRule>
  </conditionalFormatting>
  <conditionalFormatting sqref="BC1152:BC1155 BG1152:BG1155 AI1152:AI1155 AU1152:AU1155 AY1152:AY1155 AM1152:AM1155 AQ1152:AQ1155 O1152:O1155 S1152:S1155 W1152:W1155 AA1152:AA1155 K1152:K1155 AE1152:AE1155">
    <cfRule type="cellIs" dxfId="209" priority="228" stopIfTrue="1" operator="equal">
      <formula>""</formula>
    </cfRule>
    <cfRule type="cellIs" dxfId="208" priority="229" stopIfTrue="1" operator="equal">
      <formula>0</formula>
    </cfRule>
  </conditionalFormatting>
  <conditionalFormatting sqref="BC1156:BC1159 BG1156:BG1159 AI1156:AI1159 AU1156:AU1159 AY1156:AY1159 AM1156:AM1159 AQ1156:AQ1159 O1156:O1159 S1156:S1159 W1156:W1159 AA1156:AA1159 K1156:K1159 AE1156:AE1159">
    <cfRule type="cellIs" dxfId="207" priority="226" stopIfTrue="1" operator="equal">
      <formula>""</formula>
    </cfRule>
    <cfRule type="cellIs" dxfId="206" priority="227" stopIfTrue="1" operator="equal">
      <formula>0</formula>
    </cfRule>
  </conditionalFormatting>
  <conditionalFormatting sqref="BC1160:BC1161 BG1160:BG1161 AI1160:AI1161 AU1160:AU1161 AY1160:AY1161 AM1160:AM1161 AQ1160:AQ1161 O1160:O1161 S1160:S1161 W1160:W1161 AA1160:AA1161 K1160:K1161 AE1160:AE1161">
    <cfRule type="cellIs" dxfId="205" priority="224" stopIfTrue="1" operator="equal">
      <formula>""</formula>
    </cfRule>
    <cfRule type="cellIs" dxfId="204" priority="225" stopIfTrue="1" operator="equal">
      <formula>0</formula>
    </cfRule>
  </conditionalFormatting>
  <conditionalFormatting sqref="BC1162:BC1163 BG1162:BG1163 AI1162:AI1163 AU1162:AU1163 AY1162:AY1163 AM1162:AM1163 AQ1162:AQ1163 O1162:O1163 S1162:S1163 W1162:W1163 AA1162:AA1163 K1162:K1163 AE1162:AE1163">
    <cfRule type="cellIs" dxfId="203" priority="222" stopIfTrue="1" operator="equal">
      <formula>""</formula>
    </cfRule>
    <cfRule type="cellIs" dxfId="202" priority="223" stopIfTrue="1" operator="equal">
      <formula>0</formula>
    </cfRule>
  </conditionalFormatting>
  <conditionalFormatting sqref="BC1164:BC1167 BG1164:BG1167 AI1164:AI1167 AU1164:AU1167 AY1164:AY1167 AM1164:AM1167 AQ1164:AQ1167 O1164:O1167 S1164:S1167 W1164:W1167 K1164:K1167 AE1164:AE1167 AA1164:AA1167">
    <cfRule type="cellIs" dxfId="201" priority="220" stopIfTrue="1" operator="equal">
      <formula>""</formula>
    </cfRule>
    <cfRule type="cellIs" dxfId="200" priority="221" stopIfTrue="1" operator="equal">
      <formula>0</formula>
    </cfRule>
  </conditionalFormatting>
  <conditionalFormatting sqref="BC1168:BC1170 BG1168:BG1170 AI1168:AI1170 AU1168:AU1170 AY1168:AY1170 AM1168:AM1170 AQ1168:AQ1170 O1168:O1170 S1168:S1170 W1168:W1170 K1168:K1170 AE1168:AE1170 AA1168:AA1170">
    <cfRule type="cellIs" dxfId="199" priority="218" stopIfTrue="1" operator="equal">
      <formula>""</formula>
    </cfRule>
    <cfRule type="cellIs" dxfId="198" priority="219" stopIfTrue="1" operator="equal">
      <formula>0</formula>
    </cfRule>
  </conditionalFormatting>
  <conditionalFormatting sqref="BG1171:BG1175 AI1171:AI1175 AU1171:AU1175 AM1171:AM1175 O1171:O1175 S1171:S1175 W1171:W1175 K1171:K1175 AE1171:AE1175 AA1171:AA1175 AQ1171:AQ1175 AY1171:AY1175 BC1171:BC1175">
    <cfRule type="cellIs" dxfId="197" priority="216" stopIfTrue="1" operator="equal">
      <formula>""</formula>
    </cfRule>
    <cfRule type="cellIs" dxfId="196" priority="217" stopIfTrue="1" operator="equal">
      <formula>0</formula>
    </cfRule>
  </conditionalFormatting>
  <conditionalFormatting sqref="AI1176:AI1177 AM1176:AM1177 O1176:O1177 S1176:S1177 W1176:W1177 K1176:K1177 AE1176:AE1177 AA1176:AA1177 AQ1176 AU1176 AY1176 BC1176 BG1176">
    <cfRule type="cellIs" dxfId="195" priority="214" stopIfTrue="1" operator="equal">
      <formula>""</formula>
    </cfRule>
    <cfRule type="cellIs" dxfId="194" priority="215" stopIfTrue="1" operator="equal">
      <formula>0</formula>
    </cfRule>
  </conditionalFormatting>
  <conditionalFormatting sqref="BG1179:BG1180 AI1178:AI1180 AU1178:AU1180 AM1178:AM1180 O1178:O1180 S1178:S1180 W1178:W1180 K1178:K1180 AE1178:AE1180 AA1178:AA1180 AQ1178:AQ1180 AY1178:AY1180 BC1179:BC1180">
    <cfRule type="cellIs" dxfId="193" priority="212" stopIfTrue="1" operator="equal">
      <formula>""</formula>
    </cfRule>
    <cfRule type="cellIs" dxfId="192" priority="213" stopIfTrue="1" operator="equal">
      <formula>0</formula>
    </cfRule>
  </conditionalFormatting>
  <conditionalFormatting sqref="BG1181:BG1183 AI1181:AI1183 AU1181:AU1183 AM1181:AM1183 O1181:O1183 S1181:S1183 W1181:W1183 K1181:K1183 AE1181:AE1183 AA1181:AA1183 AQ1181:AQ1183 AY1181:AY1183 BC1181:BC1183">
    <cfRule type="cellIs" dxfId="191" priority="210" stopIfTrue="1" operator="equal">
      <formula>""</formula>
    </cfRule>
    <cfRule type="cellIs" dxfId="190" priority="211" stopIfTrue="1" operator="equal">
      <formula>0</formula>
    </cfRule>
  </conditionalFormatting>
  <conditionalFormatting sqref="BG1178 BC1178">
    <cfRule type="cellIs" dxfId="189" priority="208" stopIfTrue="1" operator="equal">
      <formula>""</formula>
    </cfRule>
    <cfRule type="cellIs" dxfId="188" priority="209" stopIfTrue="1" operator="equal">
      <formula>0</formula>
    </cfRule>
  </conditionalFormatting>
  <conditionalFormatting sqref="BG1184:BG1186 AI1184:AI1186 AU1184:AU1186 AM1184:AM1186 O1184:O1186 S1184:S1186 W1184:W1186 K1184:K1186 AE1184:AE1186 AA1184:AA1186 AQ1184:AQ1186 AY1184:AY1186 BC1184:BC1186">
    <cfRule type="cellIs" dxfId="187" priority="206" stopIfTrue="1" operator="equal">
      <formula>""</formula>
    </cfRule>
    <cfRule type="cellIs" dxfId="186" priority="207" stopIfTrue="1" operator="equal">
      <formula>0</formula>
    </cfRule>
  </conditionalFormatting>
  <conditionalFormatting sqref="BG1187:BG1188 AI1187:AI1188 AU1187:AU1188 AM1187:AM1188 O1187:O1188 S1187:S1188 W1187:W1188 K1187:K1188 AE1187:AE1188 AA1187:AA1188 AQ1187:AQ1188 AY1187:AY1188 BC1187:BC1188">
    <cfRule type="cellIs" dxfId="185" priority="204" stopIfTrue="1" operator="equal">
      <formula>""</formula>
    </cfRule>
    <cfRule type="cellIs" dxfId="184" priority="205" stopIfTrue="1" operator="equal">
      <formula>0</formula>
    </cfRule>
  </conditionalFormatting>
  <conditionalFormatting sqref="BG1189:BG1192 AI1189:AI1192 AU1189:AU1192 AM1189:AM1192 O1189:O1192 S1189:S1192 W1189:W1192 K1189:K1192 AE1189:AE1192 AA1189:AA1192 AQ1189:AQ1192 AY1189:AY1192 BC1189:BC1192">
    <cfRule type="cellIs" dxfId="183" priority="202" stopIfTrue="1" operator="equal">
      <formula>""</formula>
    </cfRule>
    <cfRule type="cellIs" dxfId="182" priority="203" stopIfTrue="1" operator="equal">
      <formula>0</formula>
    </cfRule>
  </conditionalFormatting>
  <conditionalFormatting sqref="O1193:O1194 S1193:S1194 W1193:W1194 K1193:K1194 AY1193:AY1194 BC1193:BC1194 AE1193:AE1194 AI1193:AI1194 AM1193:AM1194 AA1193:AA1194 AU1193:AU1194 AQ1193:AQ1194 BG1193:BG1194">
    <cfRule type="cellIs" dxfId="181" priority="200" stopIfTrue="1" operator="equal">
      <formula>""</formula>
    </cfRule>
    <cfRule type="cellIs" dxfId="180" priority="201" stopIfTrue="1" operator="equal">
      <formula>0</formula>
    </cfRule>
  </conditionalFormatting>
  <conditionalFormatting sqref="BG1195:BG1196 AI1195:AI1196 AU1195:AU1196 AM1195:AM1196 O1195:O1196 S1195:S1196 W1195:W1196 K1195:K1196 AE1195:AE1196 AA1195:AA1196 AQ1195:AQ1196 AY1195:AY1196 BC1195:BC1196">
    <cfRule type="cellIs" dxfId="179" priority="198" stopIfTrue="1" operator="equal">
      <formula>""</formula>
    </cfRule>
    <cfRule type="cellIs" dxfId="178" priority="199" stopIfTrue="1" operator="equal">
      <formula>0</formula>
    </cfRule>
  </conditionalFormatting>
  <conditionalFormatting sqref="BG1197 AI1197 AU1197 AM1197 O1197 S1197 W1197 K1197 AE1197 AA1197 AQ1197 AY1197 BC1197">
    <cfRule type="cellIs" dxfId="177" priority="196" stopIfTrue="1" operator="equal">
      <formula>""</formula>
    </cfRule>
    <cfRule type="cellIs" dxfId="176" priority="197" stopIfTrue="1" operator="equal">
      <formula>0</formula>
    </cfRule>
  </conditionalFormatting>
  <conditionalFormatting sqref="BG1198:BG1200 AI1198:AI1200 AU1198:AU1200 AM1198:AM1200 O1198:O1200 K1198:K1200 AQ1198:AQ1200 AY1198:AY1200 BC1198:BC1200 W1198:W1200 S1198:S1200 AA1198:AA1200 AE1198:AE1200">
    <cfRule type="cellIs" dxfId="175" priority="194" stopIfTrue="1" operator="equal">
      <formula>""</formula>
    </cfRule>
    <cfRule type="cellIs" dxfId="174" priority="195" stopIfTrue="1" operator="equal">
      <formula>0</formula>
    </cfRule>
  </conditionalFormatting>
  <conditionalFormatting sqref="O1201:O1203 S1201:S1203 W1201:W1203 K1201:K1203 AE1201:AE1203 AA1201:AA1203 BG1201:BG1203 AM1201:AM1203 AQ1201:AQ1203 AU1201:AU1203 AI1201:AI1203 BC1201:BC1203 AY1201:AY1203">
    <cfRule type="cellIs" dxfId="173" priority="192" stopIfTrue="1" operator="equal">
      <formula>""</formula>
    </cfRule>
    <cfRule type="cellIs" dxfId="172" priority="193" stopIfTrue="1" operator="equal">
      <formula>0</formula>
    </cfRule>
  </conditionalFormatting>
  <conditionalFormatting sqref="BG1204:BG1206 AI1204:AI1206 AU1204:AU1206 AM1204:AM1206 O1204:O1206 S1204:S1206 W1204:W1206 K1204:K1206 AE1204:AE1206 AA1204:AA1206 AQ1204:AQ1206 AY1204:AY1206 BC1204:BC1206">
    <cfRule type="cellIs" dxfId="171" priority="190" stopIfTrue="1" operator="equal">
      <formula>""</formula>
    </cfRule>
    <cfRule type="cellIs" dxfId="170" priority="191" stopIfTrue="1" operator="equal">
      <formula>0</formula>
    </cfRule>
  </conditionalFormatting>
  <conditionalFormatting sqref="BG1207:BG1208 AI1207:AI1208 AU1207:AU1208 AM1207:AM1208 O1207:O1208 S1207:S1208 W1207:W1208 K1207:K1208 AE1207:AE1208 AA1207:AA1208 AQ1207:AQ1208 AY1207:AY1208 BC1207:BC1208">
    <cfRule type="cellIs" dxfId="169" priority="188" stopIfTrue="1" operator="equal">
      <formula>""</formula>
    </cfRule>
    <cfRule type="cellIs" dxfId="168" priority="189" stopIfTrue="1" operator="equal">
      <formula>0</formula>
    </cfRule>
  </conditionalFormatting>
  <conditionalFormatting sqref="BG1209:BG1210 AI1209:AI1210 AU1209:AU1210 AM1209:AM1210 O1209:O1210 S1209:S1210 W1209:W1210 K1209:K1210 AE1209:AE1210 AA1209:AA1210 AQ1209:AQ1210 AY1209:AY1210 BC1209:BC1210">
    <cfRule type="cellIs" dxfId="167" priority="186" stopIfTrue="1" operator="equal">
      <formula>""</formula>
    </cfRule>
    <cfRule type="cellIs" dxfId="166" priority="187" stopIfTrue="1" operator="equal">
      <formula>0</formula>
    </cfRule>
  </conditionalFormatting>
  <conditionalFormatting sqref="BG1211:BG1214 AI1211:AI1214 AU1211:AU1214 AM1211:AM1214 O1211:O1214 S1211:S1214 W1211:W1214 K1211:K1214 AE1211:AE1214 AA1211:AA1214 AQ1211:AQ1214 AY1211:AY1214 BC1211:BC1214">
    <cfRule type="cellIs" dxfId="165" priority="184" stopIfTrue="1" operator="equal">
      <formula>""</formula>
    </cfRule>
    <cfRule type="cellIs" dxfId="164" priority="185" stopIfTrue="1" operator="equal">
      <formula>0</formula>
    </cfRule>
  </conditionalFormatting>
  <conditionalFormatting sqref="BG1215:BG1217 AI1215:AI1217 AU1215:AU1217 AM1215:AM1217 O1215:O1217 S1215:S1217 W1215:W1217 K1215:K1217 AE1215:AE1217 AA1215:AA1217 AQ1215:AQ1217 AY1215:AY1217 BC1215:BC1217">
    <cfRule type="cellIs" dxfId="163" priority="182" stopIfTrue="1" operator="equal">
      <formula>""</formula>
    </cfRule>
    <cfRule type="cellIs" dxfId="162" priority="183" stopIfTrue="1" operator="equal">
      <formula>0</formula>
    </cfRule>
  </conditionalFormatting>
  <conditionalFormatting sqref="S700">
    <cfRule type="cellIs" dxfId="161" priority="179" stopIfTrue="1" operator="equal">
      <formula>0</formula>
    </cfRule>
  </conditionalFormatting>
  <conditionalFormatting sqref="S700">
    <cfRule type="cellIs" dxfId="160" priority="178" stopIfTrue="1" operator="equal">
      <formula>""</formula>
    </cfRule>
  </conditionalFormatting>
  <conditionalFormatting sqref="O700">
    <cfRule type="cellIs" dxfId="159" priority="181" stopIfTrue="1" operator="equal">
      <formula>0</formula>
    </cfRule>
  </conditionalFormatting>
  <conditionalFormatting sqref="O700">
    <cfRule type="cellIs" dxfId="158" priority="180" stopIfTrue="1" operator="equal">
      <formula>""</formula>
    </cfRule>
  </conditionalFormatting>
  <conditionalFormatting sqref="W700">
    <cfRule type="cellIs" dxfId="157" priority="177" stopIfTrue="1" operator="equal">
      <formula>0</formula>
    </cfRule>
  </conditionalFormatting>
  <conditionalFormatting sqref="W700">
    <cfRule type="cellIs" dxfId="156" priority="176" stopIfTrue="1" operator="equal">
      <formula>""</formula>
    </cfRule>
  </conditionalFormatting>
  <conditionalFormatting sqref="AA700">
    <cfRule type="cellIs" dxfId="155" priority="175" stopIfTrue="1" operator="equal">
      <formula>0</formula>
    </cfRule>
  </conditionalFormatting>
  <conditionalFormatting sqref="AA700">
    <cfRule type="cellIs" dxfId="154" priority="174" stopIfTrue="1" operator="equal">
      <formula>""</formula>
    </cfRule>
  </conditionalFormatting>
  <conditionalFormatting sqref="AE700">
    <cfRule type="cellIs" dxfId="153" priority="173" stopIfTrue="1" operator="equal">
      <formula>0</formula>
    </cfRule>
  </conditionalFormatting>
  <conditionalFormatting sqref="AE700">
    <cfRule type="cellIs" dxfId="152" priority="172" stopIfTrue="1" operator="equal">
      <formula>""</formula>
    </cfRule>
  </conditionalFormatting>
  <conditionalFormatting sqref="AI700">
    <cfRule type="cellIs" dxfId="151" priority="171" stopIfTrue="1" operator="equal">
      <formula>0</formula>
    </cfRule>
  </conditionalFormatting>
  <conditionalFormatting sqref="AI700">
    <cfRule type="cellIs" dxfId="150" priority="170" stopIfTrue="1" operator="equal">
      <formula>""</formula>
    </cfRule>
  </conditionalFormatting>
  <conditionalFormatting sqref="AM700">
    <cfRule type="cellIs" dxfId="149" priority="169" stopIfTrue="1" operator="equal">
      <formula>0</formula>
    </cfRule>
  </conditionalFormatting>
  <conditionalFormatting sqref="AM700">
    <cfRule type="cellIs" dxfId="148" priority="168" stopIfTrue="1" operator="equal">
      <formula>""</formula>
    </cfRule>
  </conditionalFormatting>
  <conditionalFormatting sqref="AQ700">
    <cfRule type="cellIs" dxfId="147" priority="167" stopIfTrue="1" operator="equal">
      <formula>0</formula>
    </cfRule>
  </conditionalFormatting>
  <conditionalFormatting sqref="AQ700">
    <cfRule type="cellIs" dxfId="146" priority="166" stopIfTrue="1" operator="equal">
      <formula>""</formula>
    </cfRule>
  </conditionalFormatting>
  <conditionalFormatting sqref="AU700">
    <cfRule type="cellIs" dxfId="145" priority="165" stopIfTrue="1" operator="equal">
      <formula>0</formula>
    </cfRule>
  </conditionalFormatting>
  <conditionalFormatting sqref="AU700">
    <cfRule type="cellIs" dxfId="144" priority="164" stopIfTrue="1" operator="equal">
      <formula>""</formula>
    </cfRule>
  </conditionalFormatting>
  <conditionalFormatting sqref="AY700">
    <cfRule type="cellIs" dxfId="143" priority="163" stopIfTrue="1" operator="equal">
      <formula>0</formula>
    </cfRule>
  </conditionalFormatting>
  <conditionalFormatting sqref="AY700">
    <cfRule type="cellIs" dxfId="142" priority="162" stopIfTrue="1" operator="equal">
      <formula>""</formula>
    </cfRule>
  </conditionalFormatting>
  <conditionalFormatting sqref="S736">
    <cfRule type="cellIs" dxfId="141" priority="159" stopIfTrue="1" operator="equal">
      <formula>0</formula>
    </cfRule>
  </conditionalFormatting>
  <conditionalFormatting sqref="S736">
    <cfRule type="cellIs" dxfId="140" priority="158" stopIfTrue="1" operator="equal">
      <formula>""</formula>
    </cfRule>
  </conditionalFormatting>
  <conditionalFormatting sqref="O736">
    <cfRule type="cellIs" dxfId="139" priority="161" stopIfTrue="1" operator="equal">
      <formula>0</formula>
    </cfRule>
  </conditionalFormatting>
  <conditionalFormatting sqref="O736">
    <cfRule type="cellIs" dxfId="138" priority="160" stopIfTrue="1" operator="equal">
      <formula>""</formula>
    </cfRule>
  </conditionalFormatting>
  <conditionalFormatting sqref="W736">
    <cfRule type="cellIs" dxfId="137" priority="157" stopIfTrue="1" operator="equal">
      <formula>0</formula>
    </cfRule>
  </conditionalFormatting>
  <conditionalFormatting sqref="W736">
    <cfRule type="cellIs" dxfId="136" priority="156" stopIfTrue="1" operator="equal">
      <formula>""</formula>
    </cfRule>
  </conditionalFormatting>
  <conditionalFormatting sqref="AA736">
    <cfRule type="cellIs" dxfId="135" priority="155" stopIfTrue="1" operator="equal">
      <formula>0</formula>
    </cfRule>
  </conditionalFormatting>
  <conditionalFormatting sqref="AA736">
    <cfRule type="cellIs" dxfId="134" priority="154" stopIfTrue="1" operator="equal">
      <formula>""</formula>
    </cfRule>
  </conditionalFormatting>
  <conditionalFormatting sqref="AE736">
    <cfRule type="cellIs" dxfId="133" priority="153" stopIfTrue="1" operator="equal">
      <formula>0</formula>
    </cfRule>
  </conditionalFormatting>
  <conditionalFormatting sqref="AE736">
    <cfRule type="cellIs" dxfId="132" priority="152" stopIfTrue="1" operator="equal">
      <formula>""</formula>
    </cfRule>
  </conditionalFormatting>
  <conditionalFormatting sqref="AI736">
    <cfRule type="cellIs" dxfId="131" priority="151" stopIfTrue="1" operator="equal">
      <formula>0</formula>
    </cfRule>
  </conditionalFormatting>
  <conditionalFormatting sqref="AI736">
    <cfRule type="cellIs" dxfId="130" priority="150" stopIfTrue="1" operator="equal">
      <formula>""</formula>
    </cfRule>
  </conditionalFormatting>
  <conditionalFormatting sqref="AM736">
    <cfRule type="cellIs" dxfId="129" priority="149" stopIfTrue="1" operator="equal">
      <formula>0</formula>
    </cfRule>
  </conditionalFormatting>
  <conditionalFormatting sqref="AM736">
    <cfRule type="cellIs" dxfId="128" priority="148" stopIfTrue="1" operator="equal">
      <formula>""</formula>
    </cfRule>
  </conditionalFormatting>
  <conditionalFormatting sqref="AQ736">
    <cfRule type="cellIs" dxfId="127" priority="147" stopIfTrue="1" operator="equal">
      <formula>0</formula>
    </cfRule>
  </conditionalFormatting>
  <conditionalFormatting sqref="AQ736">
    <cfRule type="cellIs" dxfId="126" priority="146" stopIfTrue="1" operator="equal">
      <formula>""</formula>
    </cfRule>
  </conditionalFormatting>
  <conditionalFormatting sqref="S792">
    <cfRule type="cellIs" dxfId="125" priority="143" stopIfTrue="1" operator="equal">
      <formula>0</formula>
    </cfRule>
  </conditionalFormatting>
  <conditionalFormatting sqref="S792">
    <cfRule type="cellIs" dxfId="124" priority="142" stopIfTrue="1" operator="equal">
      <formula>""</formula>
    </cfRule>
  </conditionalFormatting>
  <conditionalFormatting sqref="O792">
    <cfRule type="cellIs" dxfId="123" priority="145" stopIfTrue="1" operator="equal">
      <formula>0</formula>
    </cfRule>
  </conditionalFormatting>
  <conditionalFormatting sqref="O792">
    <cfRule type="cellIs" dxfId="122" priority="144" stopIfTrue="1" operator="equal">
      <formula>""</formula>
    </cfRule>
  </conditionalFormatting>
  <conditionalFormatting sqref="W792">
    <cfRule type="cellIs" dxfId="121" priority="141" stopIfTrue="1" operator="equal">
      <formula>0</formula>
    </cfRule>
  </conditionalFormatting>
  <conditionalFormatting sqref="W792">
    <cfRule type="cellIs" dxfId="120" priority="140" stopIfTrue="1" operator="equal">
      <formula>""</formula>
    </cfRule>
  </conditionalFormatting>
  <conditionalFormatting sqref="AA792">
    <cfRule type="cellIs" dxfId="119" priority="139" stopIfTrue="1" operator="equal">
      <formula>0</formula>
    </cfRule>
  </conditionalFormatting>
  <conditionalFormatting sqref="AA792">
    <cfRule type="cellIs" dxfId="118" priority="138" stopIfTrue="1" operator="equal">
      <formula>""</formula>
    </cfRule>
  </conditionalFormatting>
  <conditionalFormatting sqref="AE792">
    <cfRule type="cellIs" dxfId="117" priority="137" stopIfTrue="1" operator="equal">
      <formula>0</formula>
    </cfRule>
  </conditionalFormatting>
  <conditionalFormatting sqref="AE792">
    <cfRule type="cellIs" dxfId="116" priority="136" stopIfTrue="1" operator="equal">
      <formula>""</formula>
    </cfRule>
  </conditionalFormatting>
  <conditionalFormatting sqref="AI792">
    <cfRule type="cellIs" dxfId="115" priority="135" stopIfTrue="1" operator="equal">
      <formula>0</formula>
    </cfRule>
  </conditionalFormatting>
  <conditionalFormatting sqref="AI792">
    <cfRule type="cellIs" dxfId="114" priority="134" stopIfTrue="1" operator="equal">
      <formula>""</formula>
    </cfRule>
  </conditionalFormatting>
  <conditionalFormatting sqref="AM792">
    <cfRule type="cellIs" dxfId="113" priority="133" stopIfTrue="1" operator="equal">
      <formula>0</formula>
    </cfRule>
  </conditionalFormatting>
  <conditionalFormatting sqref="AM792">
    <cfRule type="cellIs" dxfId="112" priority="132" stopIfTrue="1" operator="equal">
      <formula>""</formula>
    </cfRule>
  </conditionalFormatting>
  <conditionalFormatting sqref="AQ792">
    <cfRule type="cellIs" dxfId="111" priority="131" stopIfTrue="1" operator="equal">
      <formula>0</formula>
    </cfRule>
  </conditionalFormatting>
  <conditionalFormatting sqref="AQ792">
    <cfRule type="cellIs" dxfId="110" priority="130" stopIfTrue="1" operator="equal">
      <formula>""</formula>
    </cfRule>
  </conditionalFormatting>
  <conditionalFormatting sqref="AU792">
    <cfRule type="cellIs" dxfId="109" priority="129" stopIfTrue="1" operator="equal">
      <formula>0</formula>
    </cfRule>
  </conditionalFormatting>
  <conditionalFormatting sqref="AU792">
    <cfRule type="cellIs" dxfId="108" priority="128" stopIfTrue="1" operator="equal">
      <formula>""</formula>
    </cfRule>
  </conditionalFormatting>
  <conditionalFormatting sqref="AY792">
    <cfRule type="cellIs" dxfId="107" priority="127" stopIfTrue="1" operator="equal">
      <formula>0</formula>
    </cfRule>
  </conditionalFormatting>
  <conditionalFormatting sqref="AY792">
    <cfRule type="cellIs" dxfId="106" priority="126" stopIfTrue="1" operator="equal">
      <formula>""</formula>
    </cfRule>
  </conditionalFormatting>
  <conditionalFormatting sqref="BC792">
    <cfRule type="cellIs" dxfId="105" priority="125" stopIfTrue="1" operator="equal">
      <formula>0</formula>
    </cfRule>
  </conditionalFormatting>
  <conditionalFormatting sqref="BC792">
    <cfRule type="cellIs" dxfId="104" priority="124" stopIfTrue="1" operator="equal">
      <formula>""</formula>
    </cfRule>
  </conditionalFormatting>
  <conditionalFormatting sqref="BG792">
    <cfRule type="cellIs" dxfId="103" priority="123" stopIfTrue="1" operator="equal">
      <formula>0</formula>
    </cfRule>
  </conditionalFormatting>
  <conditionalFormatting sqref="BG792">
    <cfRule type="cellIs" dxfId="102" priority="122" stopIfTrue="1" operator="equal">
      <formula>""</formula>
    </cfRule>
  </conditionalFormatting>
  <conditionalFormatting sqref="S800">
    <cfRule type="cellIs" dxfId="101" priority="119" stopIfTrue="1" operator="equal">
      <formula>0</formula>
    </cfRule>
  </conditionalFormatting>
  <conditionalFormatting sqref="S800">
    <cfRule type="cellIs" dxfId="100" priority="118" stopIfTrue="1" operator="equal">
      <formula>""</formula>
    </cfRule>
  </conditionalFormatting>
  <conditionalFormatting sqref="O800">
    <cfRule type="cellIs" dxfId="99" priority="121" stopIfTrue="1" operator="equal">
      <formula>0</formula>
    </cfRule>
  </conditionalFormatting>
  <conditionalFormatting sqref="O800">
    <cfRule type="cellIs" dxfId="98" priority="120" stopIfTrue="1" operator="equal">
      <formula>""</formula>
    </cfRule>
  </conditionalFormatting>
  <conditionalFormatting sqref="W800">
    <cfRule type="cellIs" dxfId="97" priority="117" stopIfTrue="1" operator="equal">
      <formula>0</formula>
    </cfRule>
  </conditionalFormatting>
  <conditionalFormatting sqref="W800">
    <cfRule type="cellIs" dxfId="96" priority="116" stopIfTrue="1" operator="equal">
      <formula>""</formula>
    </cfRule>
  </conditionalFormatting>
  <conditionalFormatting sqref="AA800">
    <cfRule type="cellIs" dxfId="95" priority="115" stopIfTrue="1" operator="equal">
      <formula>0</formula>
    </cfRule>
  </conditionalFormatting>
  <conditionalFormatting sqref="AA800">
    <cfRule type="cellIs" dxfId="94" priority="114" stopIfTrue="1" operator="equal">
      <formula>""</formula>
    </cfRule>
  </conditionalFormatting>
  <conditionalFormatting sqref="S807">
    <cfRule type="cellIs" dxfId="93" priority="111" stopIfTrue="1" operator="equal">
      <formula>0</formula>
    </cfRule>
  </conditionalFormatting>
  <conditionalFormatting sqref="S807">
    <cfRule type="cellIs" dxfId="92" priority="110" stopIfTrue="1" operator="equal">
      <formula>""</formula>
    </cfRule>
  </conditionalFormatting>
  <conditionalFormatting sqref="O807">
    <cfRule type="cellIs" dxfId="91" priority="113" stopIfTrue="1" operator="equal">
      <formula>0</formula>
    </cfRule>
  </conditionalFormatting>
  <conditionalFormatting sqref="O807">
    <cfRule type="cellIs" dxfId="90" priority="112" stopIfTrue="1" operator="equal">
      <formula>""</formula>
    </cfRule>
  </conditionalFormatting>
  <conditionalFormatting sqref="W808">
    <cfRule type="cellIs" dxfId="89" priority="107" stopIfTrue="1" operator="equal">
      <formula>0</formula>
    </cfRule>
  </conditionalFormatting>
  <conditionalFormatting sqref="W808">
    <cfRule type="cellIs" dxfId="88" priority="106" stopIfTrue="1" operator="equal">
      <formula>""</formula>
    </cfRule>
  </conditionalFormatting>
  <conditionalFormatting sqref="S808">
    <cfRule type="cellIs" dxfId="87" priority="109" stopIfTrue="1" operator="equal">
      <formula>0</formula>
    </cfRule>
  </conditionalFormatting>
  <conditionalFormatting sqref="S808">
    <cfRule type="cellIs" dxfId="86" priority="108" stopIfTrue="1" operator="equal">
      <formula>""</formula>
    </cfRule>
  </conditionalFormatting>
  <conditionalFormatting sqref="AA808">
    <cfRule type="cellIs" dxfId="85" priority="105" stopIfTrue="1" operator="equal">
      <formula>0</formula>
    </cfRule>
  </conditionalFormatting>
  <conditionalFormatting sqref="AA808">
    <cfRule type="cellIs" dxfId="84" priority="104" stopIfTrue="1" operator="equal">
      <formula>""</formula>
    </cfRule>
  </conditionalFormatting>
  <conditionalFormatting sqref="S865">
    <cfRule type="cellIs" dxfId="83" priority="101" stopIfTrue="1" operator="equal">
      <formula>0</formula>
    </cfRule>
  </conditionalFormatting>
  <conditionalFormatting sqref="S865">
    <cfRule type="cellIs" dxfId="82" priority="100" stopIfTrue="1" operator="equal">
      <formula>""</formula>
    </cfRule>
  </conditionalFormatting>
  <conditionalFormatting sqref="O865">
    <cfRule type="cellIs" dxfId="81" priority="103" stopIfTrue="1" operator="equal">
      <formula>0</formula>
    </cfRule>
  </conditionalFormatting>
  <conditionalFormatting sqref="O865">
    <cfRule type="cellIs" dxfId="80" priority="102" stopIfTrue="1" operator="equal">
      <formula>""</formula>
    </cfRule>
  </conditionalFormatting>
  <conditionalFormatting sqref="W865">
    <cfRule type="cellIs" dxfId="79" priority="99" stopIfTrue="1" operator="equal">
      <formula>0</formula>
    </cfRule>
  </conditionalFormatting>
  <conditionalFormatting sqref="W865">
    <cfRule type="cellIs" dxfId="78" priority="98" stopIfTrue="1" operator="equal">
      <formula>""</formula>
    </cfRule>
  </conditionalFormatting>
  <conditionalFormatting sqref="AA865">
    <cfRule type="cellIs" dxfId="77" priority="97" stopIfTrue="1" operator="equal">
      <formula>0</formula>
    </cfRule>
  </conditionalFormatting>
  <conditionalFormatting sqref="AA865">
    <cfRule type="cellIs" dxfId="76" priority="96" stopIfTrue="1" operator="equal">
      <formula>""</formula>
    </cfRule>
  </conditionalFormatting>
  <conditionalFormatting sqref="AE865">
    <cfRule type="cellIs" dxfId="75" priority="95" stopIfTrue="1" operator="equal">
      <formula>0</formula>
    </cfRule>
  </conditionalFormatting>
  <conditionalFormatting sqref="AE865">
    <cfRule type="cellIs" dxfId="74" priority="94" stopIfTrue="1" operator="equal">
      <formula>""</formula>
    </cfRule>
  </conditionalFormatting>
  <conditionalFormatting sqref="AI865">
    <cfRule type="cellIs" dxfId="73" priority="93" stopIfTrue="1" operator="equal">
      <formula>0</formula>
    </cfRule>
  </conditionalFormatting>
  <conditionalFormatting sqref="AI865">
    <cfRule type="cellIs" dxfId="72" priority="92" stopIfTrue="1" operator="equal">
      <formula>""</formula>
    </cfRule>
  </conditionalFormatting>
  <conditionalFormatting sqref="AM865">
    <cfRule type="cellIs" dxfId="71" priority="91" stopIfTrue="1" operator="equal">
      <formula>0</formula>
    </cfRule>
  </conditionalFormatting>
  <conditionalFormatting sqref="AM865">
    <cfRule type="cellIs" dxfId="70" priority="90" stopIfTrue="1" operator="equal">
      <formula>""</formula>
    </cfRule>
  </conditionalFormatting>
  <conditionalFormatting sqref="AQ865">
    <cfRule type="cellIs" dxfId="69" priority="89" stopIfTrue="1" operator="equal">
      <formula>0</formula>
    </cfRule>
  </conditionalFormatting>
  <conditionalFormatting sqref="AQ865">
    <cfRule type="cellIs" dxfId="68" priority="88" stopIfTrue="1" operator="equal">
      <formula>""</formula>
    </cfRule>
  </conditionalFormatting>
  <conditionalFormatting sqref="AU865">
    <cfRule type="cellIs" dxfId="67" priority="87" stopIfTrue="1" operator="equal">
      <formula>0</formula>
    </cfRule>
  </conditionalFormatting>
  <conditionalFormatting sqref="AU865">
    <cfRule type="cellIs" dxfId="66" priority="86" stopIfTrue="1" operator="equal">
      <formula>""</formula>
    </cfRule>
  </conditionalFormatting>
  <conditionalFormatting sqref="AY865">
    <cfRule type="cellIs" dxfId="65" priority="85" stopIfTrue="1" operator="equal">
      <formula>0</formula>
    </cfRule>
  </conditionalFormatting>
  <conditionalFormatting sqref="AY865">
    <cfRule type="cellIs" dxfId="64" priority="84" stopIfTrue="1" operator="equal">
      <formula>""</formula>
    </cfRule>
  </conditionalFormatting>
  <conditionalFormatting sqref="BC865">
    <cfRule type="cellIs" dxfId="63" priority="83" stopIfTrue="1" operator="equal">
      <formula>0</formula>
    </cfRule>
  </conditionalFormatting>
  <conditionalFormatting sqref="BC865">
    <cfRule type="cellIs" dxfId="62" priority="82" stopIfTrue="1" operator="equal">
      <formula>""</formula>
    </cfRule>
  </conditionalFormatting>
  <conditionalFormatting sqref="BG865">
    <cfRule type="cellIs" dxfId="61" priority="81" stopIfTrue="1" operator="equal">
      <formula>0</formula>
    </cfRule>
  </conditionalFormatting>
  <conditionalFormatting sqref="BG865">
    <cfRule type="cellIs" dxfId="60" priority="80" stopIfTrue="1" operator="equal">
      <formula>""</formula>
    </cfRule>
  </conditionalFormatting>
  <conditionalFormatting sqref="S866">
    <cfRule type="cellIs" dxfId="59" priority="77" stopIfTrue="1" operator="equal">
      <formula>0</formula>
    </cfRule>
  </conditionalFormatting>
  <conditionalFormatting sqref="S866">
    <cfRule type="cellIs" dxfId="58" priority="76" stopIfTrue="1" operator="equal">
      <formula>""</formula>
    </cfRule>
  </conditionalFormatting>
  <conditionalFormatting sqref="O866">
    <cfRule type="cellIs" dxfId="57" priority="79" stopIfTrue="1" operator="equal">
      <formula>0</formula>
    </cfRule>
  </conditionalFormatting>
  <conditionalFormatting sqref="O866">
    <cfRule type="cellIs" dxfId="56" priority="78" stopIfTrue="1" operator="equal">
      <formula>""</formula>
    </cfRule>
  </conditionalFormatting>
  <conditionalFormatting sqref="W866">
    <cfRule type="cellIs" dxfId="55" priority="75" stopIfTrue="1" operator="equal">
      <formula>0</formula>
    </cfRule>
  </conditionalFormatting>
  <conditionalFormatting sqref="W866">
    <cfRule type="cellIs" dxfId="54" priority="74" stopIfTrue="1" operator="equal">
      <formula>""</formula>
    </cfRule>
  </conditionalFormatting>
  <conditionalFormatting sqref="AA866">
    <cfRule type="cellIs" dxfId="53" priority="73" stopIfTrue="1" operator="equal">
      <formula>0</formula>
    </cfRule>
  </conditionalFormatting>
  <conditionalFormatting sqref="AA866">
    <cfRule type="cellIs" dxfId="52" priority="72" stopIfTrue="1" operator="equal">
      <formula>""</formula>
    </cfRule>
  </conditionalFormatting>
  <conditionalFormatting sqref="AI867">
    <cfRule type="cellIs" dxfId="51" priority="69" stopIfTrue="1" operator="equal">
      <formula>0</formula>
    </cfRule>
  </conditionalFormatting>
  <conditionalFormatting sqref="AI867">
    <cfRule type="cellIs" dxfId="50" priority="68" stopIfTrue="1" operator="equal">
      <formula>""</formula>
    </cfRule>
  </conditionalFormatting>
  <conditionalFormatting sqref="AE867">
    <cfRule type="cellIs" dxfId="49" priority="71" stopIfTrue="1" operator="equal">
      <formula>0</formula>
    </cfRule>
  </conditionalFormatting>
  <conditionalFormatting sqref="AE867">
    <cfRule type="cellIs" dxfId="48" priority="70" stopIfTrue="1" operator="equal">
      <formula>""</formula>
    </cfRule>
  </conditionalFormatting>
  <conditionalFormatting sqref="AM867">
    <cfRule type="cellIs" dxfId="47" priority="67" stopIfTrue="1" operator="equal">
      <formula>0</formula>
    </cfRule>
  </conditionalFormatting>
  <conditionalFormatting sqref="AM867">
    <cfRule type="cellIs" dxfId="46" priority="66" stopIfTrue="1" operator="equal">
      <formula>""</formula>
    </cfRule>
  </conditionalFormatting>
  <conditionalFormatting sqref="AQ867">
    <cfRule type="cellIs" dxfId="45" priority="65" stopIfTrue="1" operator="equal">
      <formula>0</formula>
    </cfRule>
  </conditionalFormatting>
  <conditionalFormatting sqref="AQ867">
    <cfRule type="cellIs" dxfId="44" priority="64" stopIfTrue="1" operator="equal">
      <formula>""</formula>
    </cfRule>
  </conditionalFormatting>
  <conditionalFormatting sqref="AU867">
    <cfRule type="cellIs" dxfId="43" priority="63" stopIfTrue="1" operator="equal">
      <formula>0</formula>
    </cfRule>
  </conditionalFormatting>
  <conditionalFormatting sqref="AU867">
    <cfRule type="cellIs" dxfId="42" priority="62" stopIfTrue="1" operator="equal">
      <formula>""</formula>
    </cfRule>
  </conditionalFormatting>
  <conditionalFormatting sqref="AY867">
    <cfRule type="cellIs" dxfId="41" priority="61" stopIfTrue="1" operator="equal">
      <formula>0</formula>
    </cfRule>
  </conditionalFormatting>
  <conditionalFormatting sqref="AY867">
    <cfRule type="cellIs" dxfId="40" priority="60" stopIfTrue="1" operator="equal">
      <formula>""</formula>
    </cfRule>
  </conditionalFormatting>
  <conditionalFormatting sqref="BC867">
    <cfRule type="cellIs" dxfId="39" priority="59" stopIfTrue="1" operator="equal">
      <formula>0</formula>
    </cfRule>
  </conditionalFormatting>
  <conditionalFormatting sqref="BC867">
    <cfRule type="cellIs" dxfId="38" priority="58" stopIfTrue="1" operator="equal">
      <formula>""</formula>
    </cfRule>
  </conditionalFormatting>
  <conditionalFormatting sqref="BG867">
    <cfRule type="cellIs" dxfId="37" priority="57" stopIfTrue="1" operator="equal">
      <formula>0</formula>
    </cfRule>
  </conditionalFormatting>
  <conditionalFormatting sqref="BG867">
    <cfRule type="cellIs" dxfId="36" priority="56" stopIfTrue="1" operator="equal">
      <formula>""</formula>
    </cfRule>
  </conditionalFormatting>
  <conditionalFormatting sqref="I4:I1217 I1263:I1048576">
    <cfRule type="cellIs" dxfId="35" priority="55" operator="notEqual">
      <formula>6</formula>
    </cfRule>
    <cfRule type="cellIs" priority="53" stopIfTrue="1" operator="equal">
      <formula>""</formula>
    </cfRule>
  </conditionalFormatting>
  <conditionalFormatting sqref="M4:M1217 M1263:M1048576">
    <cfRule type="cellIs" priority="51" stopIfTrue="1" operator="equal">
      <formula>""</formula>
    </cfRule>
    <cfRule type="cellIs" dxfId="34" priority="52" operator="notEqual">
      <formula>8</formula>
    </cfRule>
  </conditionalFormatting>
  <conditionalFormatting sqref="Q4:Q1217 Q1263:Q1048576">
    <cfRule type="cellIs" priority="49" stopIfTrue="1" operator="equal">
      <formula>""</formula>
    </cfRule>
    <cfRule type="cellIs" dxfId="33" priority="50" operator="notEqual">
      <formula>8</formula>
    </cfRule>
  </conditionalFormatting>
  <conditionalFormatting sqref="U4:U1217 U1263:U1048576">
    <cfRule type="cellIs" priority="47" stopIfTrue="1" operator="equal">
      <formula>""</formula>
    </cfRule>
    <cfRule type="cellIs" dxfId="32" priority="48" operator="notEqual">
      <formula>8</formula>
    </cfRule>
  </conditionalFormatting>
  <conditionalFormatting sqref="Y4:Y1217 Y1263:Y1048576">
    <cfRule type="cellIs" priority="45" stopIfTrue="1" operator="equal">
      <formula>""</formula>
    </cfRule>
    <cfRule type="cellIs" dxfId="31" priority="46" operator="notEqual">
      <formula>5</formula>
    </cfRule>
  </conditionalFormatting>
  <conditionalFormatting sqref="AC4:AC1217 AC1263:AC1048576">
    <cfRule type="cellIs" priority="43" stopIfTrue="1" operator="equal">
      <formula>""</formula>
    </cfRule>
    <cfRule type="cellIs" dxfId="30" priority="44" operator="notEqual">
      <formula>3</formula>
    </cfRule>
  </conditionalFormatting>
  <conditionalFormatting sqref="AG4:AG1217 AG1263:AG1048576">
    <cfRule type="cellIs" priority="41" stopIfTrue="1" operator="equal">
      <formula>""</formula>
    </cfRule>
    <cfRule type="cellIs" dxfId="29" priority="42" operator="notEqual">
      <formula>1</formula>
    </cfRule>
  </conditionalFormatting>
  <conditionalFormatting sqref="AK4:AK1217 AK1263:AK1048576">
    <cfRule type="cellIs" priority="39" stopIfTrue="1" operator="equal">
      <formula>""</formula>
    </cfRule>
    <cfRule type="cellIs" dxfId="28" priority="40" operator="notEqual">
      <formula>1</formula>
    </cfRule>
  </conditionalFormatting>
  <conditionalFormatting sqref="AO4:AO1217 AO1263:AO1048576">
    <cfRule type="cellIs" priority="37" stopIfTrue="1" operator="equal">
      <formula>""</formula>
    </cfRule>
    <cfRule type="cellIs" dxfId="27" priority="38" operator="notEqual">
      <formula>1</formula>
    </cfRule>
  </conditionalFormatting>
  <conditionalFormatting sqref="AS4:AS1217 AS1263:AS1048576">
    <cfRule type="cellIs" priority="35" stopIfTrue="1" operator="equal">
      <formula>""</formula>
    </cfRule>
    <cfRule type="cellIs" dxfId="26" priority="36" operator="notEqual">
      <formula>1</formula>
    </cfRule>
  </conditionalFormatting>
  <conditionalFormatting sqref="AW4:AW1217 AW1263:AW1048576">
    <cfRule type="cellIs" priority="33" stopIfTrue="1" operator="equal">
      <formula>""</formula>
    </cfRule>
    <cfRule type="cellIs" dxfId="25" priority="34" operator="notEqual">
      <formula>1</formula>
    </cfRule>
  </conditionalFormatting>
  <conditionalFormatting sqref="BA4:BA1217 BA1263:BA1048576">
    <cfRule type="cellIs" priority="31" stopIfTrue="1" operator="equal">
      <formula>""</formula>
    </cfRule>
    <cfRule type="cellIs" dxfId="24" priority="32" operator="notEqual">
      <formula>1</formula>
    </cfRule>
  </conditionalFormatting>
  <conditionalFormatting sqref="BE4:BE1217 BE1263:BE1048576">
    <cfRule type="cellIs" priority="29" stopIfTrue="1" operator="equal">
      <formula>""</formula>
    </cfRule>
    <cfRule type="cellIs" dxfId="23" priority="30" operator="notEqual">
      <formula>1</formula>
    </cfRule>
  </conditionalFormatting>
  <conditionalFormatting sqref="BG1218:BG1262 AI1218:AI1262 AU1218:AU1262 AM1218:AM1262 O1218:O1262 S1218:S1262 W1218:W1262 K1218:K1262 AE1218:AE1262 AA1218:AA1262 AQ1218:AQ1262 AY1218:AY1262 BC1218:BC1262">
    <cfRule type="cellIs" dxfId="22" priority="27" stopIfTrue="1" operator="equal">
      <formula>""</formula>
    </cfRule>
    <cfRule type="cellIs" dxfId="21" priority="28" stopIfTrue="1" operator="equal">
      <formula>0</formula>
    </cfRule>
  </conditionalFormatting>
  <conditionalFormatting sqref="I1218:I1262">
    <cfRule type="cellIs" priority="25" stopIfTrue="1" operator="equal">
      <formula>""</formula>
    </cfRule>
    <cfRule type="cellIs" dxfId="20" priority="26" operator="notEqual">
      <formula>6</formula>
    </cfRule>
  </conditionalFormatting>
  <conditionalFormatting sqref="M1218:M1262">
    <cfRule type="cellIs" priority="23" stopIfTrue="1" operator="equal">
      <formula>""</formula>
    </cfRule>
    <cfRule type="cellIs" dxfId="19" priority="24" operator="notEqual">
      <formula>8</formula>
    </cfRule>
  </conditionalFormatting>
  <conditionalFormatting sqref="Q1218:Q1262">
    <cfRule type="cellIs" priority="21" stopIfTrue="1" operator="equal">
      <formula>""</formula>
    </cfRule>
    <cfRule type="cellIs" dxfId="18" priority="22" operator="notEqual">
      <formula>8</formula>
    </cfRule>
  </conditionalFormatting>
  <conditionalFormatting sqref="U1218:U1262">
    <cfRule type="cellIs" priority="19" stopIfTrue="1" operator="equal">
      <formula>""</formula>
    </cfRule>
    <cfRule type="cellIs" dxfId="17" priority="20" operator="notEqual">
      <formula>8</formula>
    </cfRule>
  </conditionalFormatting>
  <conditionalFormatting sqref="Y1218:Y1262">
    <cfRule type="cellIs" priority="17" stopIfTrue="1" operator="equal">
      <formula>""</formula>
    </cfRule>
    <cfRule type="cellIs" dxfId="16" priority="18" operator="notEqual">
      <formula>5</formula>
    </cfRule>
  </conditionalFormatting>
  <conditionalFormatting sqref="AC1218:AC1262">
    <cfRule type="cellIs" priority="15" stopIfTrue="1" operator="equal">
      <formula>""</formula>
    </cfRule>
    <cfRule type="cellIs" dxfId="15" priority="16" operator="notEqual">
      <formula>3</formula>
    </cfRule>
  </conditionalFormatting>
  <conditionalFormatting sqref="AG1218:AG1262">
    <cfRule type="cellIs" priority="13" stopIfTrue="1" operator="equal">
      <formula>""</formula>
    </cfRule>
    <cfRule type="cellIs" dxfId="14" priority="14" operator="notEqual">
      <formula>1</formula>
    </cfRule>
  </conditionalFormatting>
  <conditionalFormatting sqref="AK1218:AK1262">
    <cfRule type="cellIs" priority="11" stopIfTrue="1" operator="equal">
      <formula>""</formula>
    </cfRule>
    <cfRule type="cellIs" dxfId="13" priority="12" operator="notEqual">
      <formula>1</formula>
    </cfRule>
  </conditionalFormatting>
  <conditionalFormatting sqref="AO1218:AO1262">
    <cfRule type="cellIs" priority="9" stopIfTrue="1" operator="equal">
      <formula>""</formula>
    </cfRule>
    <cfRule type="cellIs" dxfId="12" priority="10" operator="notEqual">
      <formula>1</formula>
    </cfRule>
  </conditionalFormatting>
  <conditionalFormatting sqref="AS1218:AS1262">
    <cfRule type="cellIs" priority="7" stopIfTrue="1" operator="equal">
      <formula>""</formula>
    </cfRule>
    <cfRule type="cellIs" dxfId="11" priority="8" operator="notEqual">
      <formula>1</formula>
    </cfRule>
  </conditionalFormatting>
  <conditionalFormatting sqref="AW1218:AW1262">
    <cfRule type="cellIs" priority="5" stopIfTrue="1" operator="equal">
      <formula>""</formula>
    </cfRule>
    <cfRule type="cellIs" dxfId="10" priority="6" operator="notEqual">
      <formula>1</formula>
    </cfRule>
  </conditionalFormatting>
  <conditionalFormatting sqref="BA1218:BA1262">
    <cfRule type="cellIs" priority="3" stopIfTrue="1" operator="equal">
      <formula>""</formula>
    </cfRule>
    <cfRule type="cellIs" dxfId="9" priority="4" operator="notEqual">
      <formula>1</formula>
    </cfRule>
  </conditionalFormatting>
  <conditionalFormatting sqref="BE1218:BE1262">
    <cfRule type="cellIs" priority="1" stopIfTrue="1" operator="equal">
      <formula>""</formula>
    </cfRule>
    <cfRule type="cellIs" dxfId="8" priority="2" operator="notEqual">
      <formula>1</formula>
    </cfRule>
  </conditionalFormatting>
  <printOptions horizontalCentered="1"/>
  <pageMargins left="0.39370078740157483" right="0.23622047244094491" top="0.74803149606299213" bottom="0.55118110236220474" header="0.35433070866141736" footer="0.39370078740157483"/>
  <pageSetup paperSize="9" scale="50" fitToHeight="0" orientation="landscape" verticalDpi="598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AC90"/>
  <sheetViews>
    <sheetView showGridLines="0" topLeftCell="A127" zoomScale="88" zoomScaleNormal="88" workbookViewId="0">
      <selection activeCell="AF133" sqref="AF133"/>
    </sheetView>
  </sheetViews>
  <sheetFormatPr baseColWidth="10" defaultRowHeight="12.45" x14ac:dyDescent="0.2"/>
  <cols>
    <col min="2" max="2" width="6.25" customWidth="1"/>
    <col min="4" max="4" width="9.375" customWidth="1"/>
    <col min="5" max="17" width="5.75" customWidth="1"/>
    <col min="18" max="18" width="6.625" customWidth="1"/>
    <col min="19" max="19" width="0.125" customWidth="1"/>
  </cols>
  <sheetData>
    <row r="1" spans="1:29" ht="71.349999999999994" customHeight="1" x14ac:dyDescent="0.25">
      <c r="A1" s="204" t="str">
        <f>AC5</f>
        <v>von Gesundheitsämtern an das RKI elektronisch übermittelte neue Fälle</v>
      </c>
      <c r="B1" s="122" t="s">
        <v>16</v>
      </c>
      <c r="C1" s="211" t="s">
        <v>13</v>
      </c>
      <c r="D1" s="205" t="s">
        <v>17</v>
      </c>
      <c r="E1" s="212" t="s">
        <v>5</v>
      </c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07" t="s">
        <v>11</v>
      </c>
      <c r="S1" s="209" t="s">
        <v>12</v>
      </c>
      <c r="T1" s="40" t="s">
        <v>15</v>
      </c>
      <c r="AC1" t="s">
        <v>20</v>
      </c>
    </row>
    <row r="2" spans="1:29" ht="13.75" thickBot="1" x14ac:dyDescent="0.3">
      <c r="A2" s="204"/>
      <c r="C2" s="211"/>
      <c r="D2" s="206"/>
      <c r="E2" s="99">
        <v>6</v>
      </c>
      <c r="F2" s="100">
        <v>8</v>
      </c>
      <c r="G2" s="100">
        <v>8</v>
      </c>
      <c r="H2" s="100">
        <v>8</v>
      </c>
      <c r="I2" s="100">
        <v>5</v>
      </c>
      <c r="J2" s="100">
        <v>3</v>
      </c>
      <c r="K2" s="100">
        <v>1</v>
      </c>
      <c r="L2" s="100">
        <v>1</v>
      </c>
      <c r="M2" s="100">
        <v>1</v>
      </c>
      <c r="N2" s="100">
        <v>1</v>
      </c>
      <c r="O2" s="100">
        <v>1</v>
      </c>
      <c r="P2" s="100">
        <v>1</v>
      </c>
      <c r="Q2" s="101">
        <v>1</v>
      </c>
      <c r="R2" s="208"/>
      <c r="S2" s="210"/>
      <c r="AC2" t="s">
        <v>21</v>
      </c>
    </row>
    <row r="3" spans="1:29" ht="13.1" x14ac:dyDescent="0.25">
      <c r="A3" s="120"/>
      <c r="C3" s="98">
        <f>SUMIF('corrected risk values'!G$4:G$60185,$D3,'corrected risk values'!$C$4:$C$60185)</f>
        <v>0</v>
      </c>
      <c r="D3" s="197">
        <f>D4-1</f>
        <v>43996</v>
      </c>
      <c r="E3" s="109">
        <f>SUMIF('corrected risk values'!J$4:J$60185,$D3,'corrected risk values'!$C$4:$C$60185)</f>
        <v>0</v>
      </c>
      <c r="F3" s="110">
        <f>SUMIF('corrected risk values'!N$4:N$60185,$D3,'corrected risk values'!$C$4:$C$60185)</f>
        <v>0</v>
      </c>
      <c r="G3" s="110">
        <f>SUMIF('corrected risk values'!R$4:R$60185,$D3,'corrected risk values'!$C$4:$C$60185)</f>
        <v>0</v>
      </c>
      <c r="H3" s="110">
        <f>SUMIF('corrected risk values'!V$4:V$60185,$D3,'corrected risk values'!$C$4:$C$60185)</f>
        <v>0</v>
      </c>
      <c r="I3" s="110">
        <f>SUMIF('corrected risk values'!Z$4:Z$60185,$D3,'corrected risk values'!$C$4:$C$60185)</f>
        <v>0</v>
      </c>
      <c r="J3" s="110">
        <f>SUMIF('corrected risk values'!AD$4:AD$60185,$D3,'corrected risk values'!$C$4:$C$60185)</f>
        <v>0</v>
      </c>
      <c r="K3" s="110">
        <f>SUMIF('corrected risk values'!AH$4:AH$60185,$D3,'corrected risk values'!$C$4:$C$60185)</f>
        <v>0</v>
      </c>
      <c r="L3" s="110">
        <f>SUMIF('corrected risk values'!AL$4:AL$60185,$D3,'corrected risk values'!$C$4:$C$60185)</f>
        <v>0</v>
      </c>
      <c r="M3" s="110">
        <f>SUMIF('corrected risk values'!AP$4:AP$60185,$D3,'corrected risk values'!$C$4:$C$60185)</f>
        <v>1</v>
      </c>
      <c r="N3" s="110">
        <f>SUMIF('corrected risk values'!AT$4:AT$60185,$D3,'corrected risk values'!$C$4:$C$60185)</f>
        <v>0</v>
      </c>
      <c r="O3" s="110">
        <f>SUMIF('corrected risk values'!AX$4:AX$60185,$D3,'corrected risk values'!$C$4:$C$60185)</f>
        <v>0</v>
      </c>
      <c r="P3" s="110">
        <f>SUMIF('corrected risk values'!BB$4:BB$60185,$D3,'corrected risk values'!$C$4:$C$60185)</f>
        <v>0</v>
      </c>
      <c r="Q3" s="111">
        <f>SUMIF('corrected risk values'!BF$4:BF$60185,$D3,'corrected risk values'!$C$4:$C$60185)</f>
        <v>0</v>
      </c>
      <c r="R3" s="112">
        <f t="shared" ref="R3:R29" si="0">SUM(E3,F3,G3,H3,I3,J3,K3,L3,M3,N3,O3,P3,Q3)</f>
        <v>1</v>
      </c>
      <c r="S3" s="113">
        <f t="shared" ref="S3:S29" si="1">SUM(E3*$E$2,F3*$F$2,G3*$G$2,H3*$H$2,I3*$I$2,J3*$J$2,K3*$K$2,L3*$L$2,M3*$M$2,N3*$N$2,O3*$O$2,P3*$P$2,Q3*$Q$2)</f>
        <v>1</v>
      </c>
      <c r="AC3" t="s">
        <v>27</v>
      </c>
    </row>
    <row r="4" spans="1:29" ht="13.1" x14ac:dyDescent="0.25">
      <c r="A4" s="120"/>
      <c r="C4" s="98">
        <f>SUMIF('corrected risk values'!G$4:G$60185,$D4,'corrected risk values'!$C$4:$C$60185)</f>
        <v>0</v>
      </c>
      <c r="D4" s="198">
        <f>D5-1</f>
        <v>43997</v>
      </c>
      <c r="E4" s="115">
        <f>SUMIF('corrected risk values'!J$4:J$60185,$D4,'corrected risk values'!$C$4:$C$60185)</f>
        <v>0</v>
      </c>
      <c r="F4" s="116">
        <f>SUMIF('corrected risk values'!N$4:N$60185,$D4,'corrected risk values'!$C$4:$C$60185)</f>
        <v>0</v>
      </c>
      <c r="G4" s="116">
        <f>SUMIF('corrected risk values'!R$4:R$60185,$D4,'corrected risk values'!$C$4:$C$60185)</f>
        <v>0</v>
      </c>
      <c r="H4" s="116">
        <f>SUMIF('corrected risk values'!V$4:V$60185,$D4,'corrected risk values'!$C$4:$C$60185)</f>
        <v>0</v>
      </c>
      <c r="I4" s="116">
        <f>SUMIF('corrected risk values'!Z$4:Z$60185,$D4,'corrected risk values'!$C$4:$C$60185)</f>
        <v>0</v>
      </c>
      <c r="J4" s="116">
        <f>SUMIF('corrected risk values'!AD$4:AD$60185,$D4,'corrected risk values'!$C$4:$C$60185)</f>
        <v>0</v>
      </c>
      <c r="K4" s="116">
        <f>SUMIF('corrected risk values'!AH$4:AH$60185,$D4,'corrected risk values'!$C$4:$C$60185)</f>
        <v>0</v>
      </c>
      <c r="L4" s="116">
        <f>SUMIF('corrected risk values'!AL$4:AL$60185,$D4,'corrected risk values'!$C$4:$C$60185)</f>
        <v>1</v>
      </c>
      <c r="M4" s="116">
        <f>SUMIF('corrected risk values'!AP$4:AP$60185,$D4,'corrected risk values'!$C$4:$C$60185)</f>
        <v>0</v>
      </c>
      <c r="N4" s="116">
        <f>SUMIF('corrected risk values'!AT$4:AT$60185,$D4,'corrected risk values'!$C$4:$C$60185)</f>
        <v>0</v>
      </c>
      <c r="O4" s="116">
        <f>SUMIF('corrected risk values'!AX$4:AX$60185,$D4,'corrected risk values'!$C$4:$C$60185)</f>
        <v>0</v>
      </c>
      <c r="P4" s="116">
        <f>SUMIF('corrected risk values'!BB$4:BB$60185,$D4,'corrected risk values'!$C$4:$C$60185)</f>
        <v>0</v>
      </c>
      <c r="Q4" s="117">
        <f>SUMIF('corrected risk values'!BF$4:BF$60185,$D4,'corrected risk values'!$C$4:$C$60185)</f>
        <v>0</v>
      </c>
      <c r="R4" s="118">
        <f t="shared" si="0"/>
        <v>1</v>
      </c>
      <c r="S4" s="119">
        <f t="shared" si="1"/>
        <v>1</v>
      </c>
      <c r="AC4" t="s">
        <v>22</v>
      </c>
    </row>
    <row r="5" spans="1:29" ht="13.1" x14ac:dyDescent="0.25">
      <c r="A5" s="120"/>
      <c r="C5" s="98">
        <f>SUMIF('corrected risk values'!G$4:G$60185,$D5,'corrected risk values'!$C$4:$C$60185)</f>
        <v>0</v>
      </c>
      <c r="D5" s="198">
        <v>43998</v>
      </c>
      <c r="E5" s="183">
        <f>SUMIF('corrected risk values'!J$4:J$60185,$D5,'corrected risk values'!$C$4:$C$60185)</f>
        <v>10</v>
      </c>
      <c r="F5" s="116">
        <f>SUMIF('corrected risk values'!N$4:N$60185,$D5,'corrected risk values'!$C$4:$C$60185)</f>
        <v>5</v>
      </c>
      <c r="G5" s="116">
        <f>SUMIF('corrected risk values'!R$4:R$60185,$D5,'corrected risk values'!$C$4:$C$60185)</f>
        <v>2</v>
      </c>
      <c r="H5" s="116">
        <f>SUMIF('corrected risk values'!V$4:V$60185,$D5,'corrected risk values'!$C$4:$C$60185)</f>
        <v>2</v>
      </c>
      <c r="I5" s="116">
        <f>SUMIF('corrected risk values'!Z$4:Z$60185,$D5,'corrected risk values'!$C$4:$C$60185)</f>
        <v>2</v>
      </c>
      <c r="J5" s="116">
        <f>SUMIF('corrected risk values'!AD$4:AD$60185,$D5,'corrected risk values'!$C$4:$C$60185)</f>
        <v>5</v>
      </c>
      <c r="K5" s="116">
        <f>SUMIF('corrected risk values'!AH$4:AH$60185,$D5,'corrected risk values'!$C$4:$C$60185)</f>
        <v>3</v>
      </c>
      <c r="L5" s="116">
        <f>SUMIF('corrected risk values'!AL$4:AL$60185,$D5,'corrected risk values'!$C$4:$C$60185)</f>
        <v>3</v>
      </c>
      <c r="M5" s="116">
        <f>SUMIF('corrected risk values'!AP$4:AP$60185,$D5,'corrected risk values'!$C$4:$C$60185)</f>
        <v>11</v>
      </c>
      <c r="N5" s="116">
        <f>SUMIF('corrected risk values'!AT$4:AT$60185,$D5,'corrected risk values'!$C$4:$C$60185)</f>
        <v>11</v>
      </c>
      <c r="O5" s="116">
        <f>SUMIF('corrected risk values'!AX$4:AX$60185,$D5,'corrected risk values'!$C$4:$C$60185)</f>
        <v>8</v>
      </c>
      <c r="P5" s="116">
        <f>SUMIF('corrected risk values'!BB$4:BB$60185,$D5,'corrected risk values'!$C$4:$C$60185)</f>
        <v>5</v>
      </c>
      <c r="Q5" s="117">
        <f>SUMIF('corrected risk values'!BF$4:BF$60185,$D5,'corrected risk values'!$C$4:$C$60185)</f>
        <v>3</v>
      </c>
      <c r="R5" s="118">
        <f t="shared" si="0"/>
        <v>70</v>
      </c>
      <c r="S5" s="119">
        <f t="shared" si="1"/>
        <v>201</v>
      </c>
      <c r="AC5" t="s">
        <v>29</v>
      </c>
    </row>
    <row r="6" spans="1:29" ht="13.1" x14ac:dyDescent="0.25">
      <c r="A6" s="120">
        <v>580</v>
      </c>
      <c r="B6" s="121">
        <f t="shared" ref="B6:B41" si="2">C6/A6</f>
        <v>1.7241379310344827E-2</v>
      </c>
      <c r="C6" s="98">
        <f>SUMIF('corrected risk values'!G$4:G$60185,$D6,'corrected risk values'!$C$4:$C$60185)</f>
        <v>10</v>
      </c>
      <c r="D6" s="198">
        <f t="shared" ref="D6:D70" si="3">D5+1</f>
        <v>43999</v>
      </c>
      <c r="E6" s="183">
        <f>SUMIF('corrected risk values'!J$4:J$60185,$D6,'corrected risk values'!$C$4:$C$60185)</f>
        <v>5</v>
      </c>
      <c r="F6" s="116">
        <f>SUMIF('corrected risk values'!N$4:N$60185,$D6,'corrected risk values'!$C$4:$C$60185)</f>
        <v>4</v>
      </c>
      <c r="G6" s="116">
        <f>SUMIF('corrected risk values'!R$4:R$60185,$D6,'corrected risk values'!$C$4:$C$60185)</f>
        <v>4</v>
      </c>
      <c r="H6" s="116">
        <f>SUMIF('corrected risk values'!V$4:V$60185,$D6,'corrected risk values'!$C$4:$C$60185)</f>
        <v>2</v>
      </c>
      <c r="I6" s="116">
        <f>SUMIF('corrected risk values'!Z$4:Z$60185,$D6,'corrected risk values'!$C$4:$C$60185)</f>
        <v>6</v>
      </c>
      <c r="J6" s="116">
        <f>SUMIF('corrected risk values'!AD$4:AD$60185,$D6,'corrected risk values'!$C$4:$C$60185)</f>
        <v>5</v>
      </c>
      <c r="K6" s="116">
        <f>SUMIF('corrected risk values'!AH$4:AH$60185,$D6,'corrected risk values'!$C$4:$C$60185)</f>
        <v>6</v>
      </c>
      <c r="L6" s="116">
        <f>SUMIF('corrected risk values'!AL$4:AL$60185,$D6,'corrected risk values'!$C$4:$C$60185)</f>
        <v>11</v>
      </c>
      <c r="M6" s="116">
        <f>SUMIF('corrected risk values'!AP$4:AP$60185,$D6,'corrected risk values'!$C$4:$C$60185)</f>
        <v>12</v>
      </c>
      <c r="N6" s="116">
        <f>SUMIF('corrected risk values'!AT$4:AT$60185,$D6,'corrected risk values'!$C$4:$C$60185)</f>
        <v>11</v>
      </c>
      <c r="O6" s="116">
        <f>SUMIF('corrected risk values'!AX$4:AX$60185,$D6,'corrected risk values'!$C$4:$C$60185)</f>
        <v>5</v>
      </c>
      <c r="P6" s="116">
        <f>SUMIF('corrected risk values'!BB$4:BB$60185,$D6,'corrected risk values'!$C$4:$C$60185)</f>
        <v>6</v>
      </c>
      <c r="Q6" s="117">
        <f>SUMIF('corrected risk values'!BF$4:BF$60185,$D6,'corrected risk values'!$C$4:$C$60185)</f>
        <v>12</v>
      </c>
      <c r="R6" s="118">
        <f t="shared" si="0"/>
        <v>89</v>
      </c>
      <c r="S6" s="119">
        <f t="shared" si="1"/>
        <v>218</v>
      </c>
      <c r="AC6" t="str">
        <f>AC2&amp; ", " &amp;AC3</f>
        <v>positiv getestete App-Nutzer, die ihre Infektion übermittelt haben</v>
      </c>
    </row>
    <row r="7" spans="1:29" ht="13.1" x14ac:dyDescent="0.25">
      <c r="A7" s="120">
        <v>770</v>
      </c>
      <c r="B7" s="121">
        <f t="shared" si="2"/>
        <v>6.4935064935064939E-3</v>
      </c>
      <c r="C7" s="98">
        <f>SUMIF('corrected risk values'!G$4:G$60185,$D7,'corrected risk values'!$C$4:$C$60185)</f>
        <v>5</v>
      </c>
      <c r="D7" s="198">
        <f t="shared" si="3"/>
        <v>44000</v>
      </c>
      <c r="E7" s="183">
        <f>SUMIF('corrected risk values'!J$4:J$60185,$D7,'corrected risk values'!$C$4:$C$60185)</f>
        <v>4</v>
      </c>
      <c r="F7" s="116">
        <f>SUMIF('corrected risk values'!N$4:N$60185,$D7,'corrected risk values'!$C$4:$C$60185)</f>
        <v>4</v>
      </c>
      <c r="G7" s="116">
        <f>SUMIF('corrected risk values'!R$4:R$60185,$D7,'corrected risk values'!$C$4:$C$60185)</f>
        <v>3</v>
      </c>
      <c r="H7" s="116">
        <f>SUMIF('corrected risk values'!V$4:V$60185,$D7,'corrected risk values'!$C$4:$C$60185)</f>
        <v>8</v>
      </c>
      <c r="I7" s="116">
        <f>SUMIF('corrected risk values'!Z$4:Z$60185,$D7,'corrected risk values'!$C$4:$C$60185)</f>
        <v>6</v>
      </c>
      <c r="J7" s="116">
        <f>SUMIF('corrected risk values'!AD$4:AD$60185,$D7,'corrected risk values'!$C$4:$C$60185)</f>
        <v>7</v>
      </c>
      <c r="K7" s="116">
        <f>SUMIF('corrected risk values'!AH$4:AH$60185,$D7,'corrected risk values'!$C$4:$C$60185)</f>
        <v>12</v>
      </c>
      <c r="L7" s="116">
        <f>SUMIF('corrected risk values'!AL$4:AL$60185,$D7,'corrected risk values'!$C$4:$C$60185)</f>
        <v>14</v>
      </c>
      <c r="M7" s="116">
        <f>SUMIF('corrected risk values'!AP$4:AP$60185,$D7,'corrected risk values'!$C$4:$C$60185)</f>
        <v>9</v>
      </c>
      <c r="N7" s="116">
        <f>SUMIF('corrected risk values'!AT$4:AT$60185,$D7,'corrected risk values'!$C$4:$C$60185)</f>
        <v>5</v>
      </c>
      <c r="O7" s="116">
        <f>SUMIF('corrected risk values'!AX$4:AX$60185,$D7,'corrected risk values'!$C$4:$C$60185)</f>
        <v>8</v>
      </c>
      <c r="P7" s="116">
        <f>SUMIF('corrected risk values'!BB$4:BB$60185,$D7,'corrected risk values'!$C$4:$C$60185)</f>
        <v>17</v>
      </c>
      <c r="Q7" s="117">
        <f>SUMIF('corrected risk values'!BF$4:BF$60185,$D7,'corrected risk values'!$C$4:$C$60185)</f>
        <v>16</v>
      </c>
      <c r="R7" s="118">
        <f t="shared" si="0"/>
        <v>113</v>
      </c>
      <c r="S7" s="119">
        <f t="shared" si="1"/>
        <v>276</v>
      </c>
      <c r="U7" s="203" t="s">
        <v>18</v>
      </c>
      <c r="W7" s="203" t="s">
        <v>19</v>
      </c>
      <c r="X7" s="203" t="s">
        <v>24</v>
      </c>
      <c r="Y7" s="203" t="s">
        <v>25</v>
      </c>
      <c r="Z7" s="203" t="s">
        <v>26</v>
      </c>
      <c r="AC7" t="str">
        <f>AC6 &amp; CHAR(10) &amp; AC4</f>
        <v>positiv getestete App-Nutzer, die ihre Infektion übermittelt haben
gleitender 7-Tage-Mittelwert</v>
      </c>
    </row>
    <row r="8" spans="1:29" ht="13.1" customHeight="1" x14ac:dyDescent="0.25">
      <c r="A8" s="120">
        <v>601</v>
      </c>
      <c r="B8" s="121">
        <f t="shared" si="2"/>
        <v>6.6555740432612314E-3</v>
      </c>
      <c r="C8" s="98">
        <f>SUMIF('corrected risk values'!G$4:G$60185,$D8,'corrected risk values'!$C$4:$C$60185)</f>
        <v>4</v>
      </c>
      <c r="D8" s="198">
        <f t="shared" si="3"/>
        <v>44001</v>
      </c>
      <c r="E8" s="115">
        <f>SUMIF('corrected risk values'!J$4:J$60185,$D8,'corrected risk values'!$C$4:$C$60185)</f>
        <v>4</v>
      </c>
      <c r="F8" s="116">
        <f>SUMIF('corrected risk values'!N$4:N$60185,$D8,'corrected risk values'!$C$4:$C$60185)</f>
        <v>3</v>
      </c>
      <c r="G8" s="116">
        <f>SUMIF('corrected risk values'!R$4:R$60185,$D8,'corrected risk values'!$C$4:$C$60185)</f>
        <v>9</v>
      </c>
      <c r="H8" s="116">
        <f>SUMIF('corrected risk values'!V$4:V$60185,$D8,'corrected risk values'!$C$4:$C$60185)</f>
        <v>8</v>
      </c>
      <c r="I8" s="116">
        <f>SUMIF('corrected risk values'!Z$4:Z$60185,$D8,'corrected risk values'!$C$4:$C$60185)</f>
        <v>8</v>
      </c>
      <c r="J8" s="116">
        <f>SUMIF('corrected risk values'!AD$4:AD$60185,$D8,'corrected risk values'!$C$4:$C$60185)</f>
        <v>14</v>
      </c>
      <c r="K8" s="116">
        <f>SUMIF('corrected risk values'!AH$4:AH$60185,$D8,'corrected risk values'!$C$4:$C$60185)</f>
        <v>15</v>
      </c>
      <c r="L8" s="116">
        <f>SUMIF('corrected risk values'!AL$4:AL$60185,$D8,'corrected risk values'!$C$4:$C$60185)</f>
        <v>12</v>
      </c>
      <c r="M8" s="116">
        <f>SUMIF('corrected risk values'!AP$4:AP$60185,$D8,'corrected risk values'!$C$4:$C$60185)</f>
        <v>6</v>
      </c>
      <c r="N8" s="116">
        <f>SUMIF('corrected risk values'!AT$4:AT$60185,$D8,'corrected risk values'!$C$4:$C$60185)</f>
        <v>9</v>
      </c>
      <c r="O8" s="116">
        <f>SUMIF('corrected risk values'!AX$4:AX$60185,$D8,'corrected risk values'!$C$4:$C$60185)</f>
        <v>19</v>
      </c>
      <c r="P8" s="116">
        <f>SUMIF('corrected risk values'!BB$4:BB$60185,$D8,'corrected risk values'!$C$4:$C$60185)</f>
        <v>16</v>
      </c>
      <c r="Q8" s="117">
        <f>SUMIF('corrected risk values'!BF$4:BF$60185,$D8,'corrected risk values'!$C$4:$C$60185)</f>
        <v>21</v>
      </c>
      <c r="R8" s="118">
        <f t="shared" si="0"/>
        <v>144</v>
      </c>
      <c r="S8" s="119">
        <f t="shared" si="1"/>
        <v>364</v>
      </c>
      <c r="U8" s="203"/>
      <c r="W8" s="203"/>
      <c r="X8" s="203"/>
      <c r="Y8" s="203"/>
      <c r="Z8" s="203"/>
      <c r="AC8" t="str">
        <f>AC5 &amp; CHAR(10) &amp; AC4</f>
        <v>von Gesundheitsämtern an das RKI elektronisch übermittelte neue Fälle
gleitender 7-Tage-Mittelwert</v>
      </c>
    </row>
    <row r="9" spans="1:29" ht="13.1" x14ac:dyDescent="0.25">
      <c r="A9" s="120">
        <v>687</v>
      </c>
      <c r="B9" s="121">
        <f t="shared" si="2"/>
        <v>5.822416302765648E-3</v>
      </c>
      <c r="C9" s="98">
        <f>SUMIF('corrected risk values'!G$4:G$60185,$D9,'corrected risk values'!$C$4:$C$60185)</f>
        <v>4</v>
      </c>
      <c r="D9" s="198">
        <f t="shared" si="3"/>
        <v>44002</v>
      </c>
      <c r="E9" s="115">
        <f>SUMIF('corrected risk values'!J$4:J$60185,$D9,'corrected risk values'!$C$4:$C$60185)</f>
        <v>3</v>
      </c>
      <c r="F9" s="116">
        <f>SUMIF('corrected risk values'!N$4:N$60185,$D9,'corrected risk values'!$C$4:$C$60185)</f>
        <v>9</v>
      </c>
      <c r="G9" s="116">
        <f>SUMIF('corrected risk values'!R$4:R$60185,$D9,'corrected risk values'!$C$4:$C$60185)</f>
        <v>9</v>
      </c>
      <c r="H9" s="116">
        <f>SUMIF('corrected risk values'!V$4:V$60185,$D9,'corrected risk values'!$C$4:$C$60185)</f>
        <v>8</v>
      </c>
      <c r="I9" s="116">
        <f>SUMIF('corrected risk values'!Z$4:Z$60185,$D9,'corrected risk values'!$C$4:$C$60185)</f>
        <v>12</v>
      </c>
      <c r="J9" s="116">
        <f>SUMIF('corrected risk values'!AD$4:AD$60185,$D9,'corrected risk values'!$C$4:$C$60185)</f>
        <v>13</v>
      </c>
      <c r="K9" s="116">
        <f>SUMIF('corrected risk values'!AH$4:AH$60185,$D9,'corrected risk values'!$C$4:$C$60185)</f>
        <v>10</v>
      </c>
      <c r="L9" s="116">
        <f>SUMIF('corrected risk values'!AL$4:AL$60185,$D9,'corrected risk values'!$C$4:$C$60185)</f>
        <v>6</v>
      </c>
      <c r="M9" s="116">
        <f>SUMIF('corrected risk values'!AP$4:AP$60185,$D9,'corrected risk values'!$C$4:$C$60185)</f>
        <v>11</v>
      </c>
      <c r="N9" s="116">
        <f>SUMIF('corrected risk values'!AT$4:AT$60185,$D9,'corrected risk values'!$C$4:$C$60185)</f>
        <v>19</v>
      </c>
      <c r="O9" s="116">
        <f>SUMIF('corrected risk values'!AX$4:AX$60185,$D9,'corrected risk values'!$C$4:$C$60185)</f>
        <v>15</v>
      </c>
      <c r="P9" s="116">
        <f>SUMIF('corrected risk values'!BB$4:BB$60185,$D9,'corrected risk values'!$C$4:$C$60185)</f>
        <v>21</v>
      </c>
      <c r="Q9" s="117">
        <f>SUMIF('corrected risk values'!BF$4:BF$60185,$D9,'corrected risk values'!$C$4:$C$60185)</f>
        <v>14</v>
      </c>
      <c r="R9" s="118">
        <f t="shared" si="0"/>
        <v>150</v>
      </c>
      <c r="S9" s="119">
        <f t="shared" si="1"/>
        <v>421</v>
      </c>
      <c r="U9" s="123"/>
      <c r="AC9" t="s">
        <v>23</v>
      </c>
    </row>
    <row r="10" spans="1:29" ht="13.1" x14ac:dyDescent="0.25">
      <c r="A10" s="120">
        <v>537</v>
      </c>
      <c r="B10" s="121">
        <f t="shared" si="2"/>
        <v>5.5865921787709499E-3</v>
      </c>
      <c r="C10" s="98">
        <f>SUMIF('corrected risk values'!G$4:G$60185,$D10,'corrected risk values'!$C$4:$C$60185)</f>
        <v>3</v>
      </c>
      <c r="D10" s="198">
        <f t="shared" si="3"/>
        <v>44003</v>
      </c>
      <c r="E10" s="115">
        <f>SUMIF('corrected risk values'!J$4:J$60185,$D10,'corrected risk values'!$C$4:$C$60185)</f>
        <v>9</v>
      </c>
      <c r="F10" s="116">
        <f>SUMIF('corrected risk values'!N$4:N$60185,$D10,'corrected risk values'!$C$4:$C$60185)</f>
        <v>9</v>
      </c>
      <c r="G10" s="116">
        <f>SUMIF('corrected risk values'!R$4:R$60185,$D10,'corrected risk values'!$C$4:$C$60185)</f>
        <v>9</v>
      </c>
      <c r="H10" s="116">
        <f>SUMIF('corrected risk values'!V$4:V$60185,$D10,'corrected risk values'!$C$4:$C$60185)</f>
        <v>12</v>
      </c>
      <c r="I10" s="116">
        <f>SUMIF('corrected risk values'!Z$4:Z$60185,$D10,'corrected risk values'!$C$4:$C$60185)</f>
        <v>13</v>
      </c>
      <c r="J10" s="116">
        <f>SUMIF('corrected risk values'!AD$4:AD$60185,$D10,'corrected risk values'!$C$4:$C$60185)</f>
        <v>11</v>
      </c>
      <c r="K10" s="116">
        <f>SUMIF('corrected risk values'!AH$4:AH$60185,$D10,'corrected risk values'!$C$4:$C$60185)</f>
        <v>7</v>
      </c>
      <c r="L10" s="116">
        <f>SUMIF('corrected risk values'!AL$4:AL$60185,$D10,'corrected risk values'!$C$4:$C$60185)</f>
        <v>10</v>
      </c>
      <c r="M10" s="116">
        <f>SUMIF('corrected risk values'!AP$4:AP$60185,$D10,'corrected risk values'!$C$4:$C$60185)</f>
        <v>19</v>
      </c>
      <c r="N10" s="116">
        <f>SUMIF('corrected risk values'!AT$4:AT$60185,$D10,'corrected risk values'!$C$4:$C$60185)</f>
        <v>15</v>
      </c>
      <c r="O10" s="116">
        <f>SUMIF('corrected risk values'!AX$4:AX$60185,$D10,'corrected risk values'!$C$4:$C$60185)</f>
        <v>21</v>
      </c>
      <c r="P10" s="116">
        <f>SUMIF('corrected risk values'!BB$4:BB$60185,$D10,'corrected risk values'!$C$4:$C$60185)</f>
        <v>14</v>
      </c>
      <c r="Q10" s="117">
        <f>SUMIF('corrected risk values'!BF$4:BF$60185,$D10,'corrected risk values'!$C$4:$C$60185)</f>
        <v>8</v>
      </c>
      <c r="R10" s="118">
        <f t="shared" si="0"/>
        <v>157</v>
      </c>
      <c r="S10" s="119">
        <f t="shared" si="1"/>
        <v>486</v>
      </c>
      <c r="U10" s="123"/>
      <c r="X10" s="123"/>
      <c r="Y10" s="123"/>
      <c r="Z10" s="125"/>
      <c r="AC10" t="str">
        <f>AC9&amp; ", " &amp;AC3</f>
        <v>Prozentsatz der Neu-Infizierten, die ihre Infektion übermittelt haben</v>
      </c>
    </row>
    <row r="11" spans="1:29" ht="13.1" x14ac:dyDescent="0.25">
      <c r="A11" s="120">
        <v>503</v>
      </c>
      <c r="B11" s="121">
        <f t="shared" si="2"/>
        <v>1.7892644135188866E-2</v>
      </c>
      <c r="C11" s="98">
        <f>SUMIF('corrected risk values'!G$4:G$60185,$D11,'corrected risk values'!$C$4:$C$60185)</f>
        <v>9</v>
      </c>
      <c r="D11" s="198">
        <f t="shared" si="3"/>
        <v>44004</v>
      </c>
      <c r="E11" s="115">
        <f>SUMIF('corrected risk values'!J$4:J$60185,$D11,'corrected risk values'!$C$4:$C$60185)</f>
        <v>11</v>
      </c>
      <c r="F11" s="116">
        <f>SUMIF('corrected risk values'!N$4:N$60185,$D11,'corrected risk values'!$C$4:$C$60185)</f>
        <v>9</v>
      </c>
      <c r="G11" s="116">
        <f>SUMIF('corrected risk values'!R$4:R$60185,$D11,'corrected risk values'!$C$4:$C$60185)</f>
        <v>13</v>
      </c>
      <c r="H11" s="116">
        <f>SUMIF('corrected risk values'!V$4:V$60185,$D11,'corrected risk values'!$C$4:$C$60185)</f>
        <v>15</v>
      </c>
      <c r="I11" s="116">
        <f>SUMIF('corrected risk values'!Z$4:Z$60185,$D11,'corrected risk values'!$C$4:$C$60185)</f>
        <v>13</v>
      </c>
      <c r="J11" s="116">
        <f>SUMIF('corrected risk values'!AD$4:AD$60185,$D11,'corrected risk values'!$C$4:$C$60185)</f>
        <v>7</v>
      </c>
      <c r="K11" s="116">
        <f>SUMIF('corrected risk values'!AH$4:AH$60185,$D11,'corrected risk values'!$C$4:$C$60185)</f>
        <v>12</v>
      </c>
      <c r="L11" s="116">
        <f>SUMIF('corrected risk values'!AL$4:AL$60185,$D11,'corrected risk values'!$C$4:$C$60185)</f>
        <v>21</v>
      </c>
      <c r="M11" s="116">
        <f>SUMIF('corrected risk values'!AP$4:AP$60185,$D11,'corrected risk values'!$C$4:$C$60185)</f>
        <v>16</v>
      </c>
      <c r="N11" s="116">
        <f>SUMIF('corrected risk values'!AT$4:AT$60185,$D11,'corrected risk values'!$C$4:$C$60185)</f>
        <v>20</v>
      </c>
      <c r="O11" s="116">
        <f>SUMIF('corrected risk values'!AX$4:AX$60185,$D11,'corrected risk values'!$C$4:$C$60185)</f>
        <v>13</v>
      </c>
      <c r="P11" s="116">
        <f>SUMIF('corrected risk values'!BB$4:BB$60185,$D11,'corrected risk values'!$C$4:$C$60185)</f>
        <v>8</v>
      </c>
      <c r="Q11" s="117">
        <f>SUMIF('corrected risk values'!BF$4:BF$60185,$D11,'corrected risk values'!$C$4:$C$60185)</f>
        <v>1</v>
      </c>
      <c r="R11" s="118">
        <f t="shared" si="0"/>
        <v>159</v>
      </c>
      <c r="S11" s="119">
        <f t="shared" si="1"/>
        <v>539</v>
      </c>
      <c r="U11" s="123"/>
      <c r="X11" s="123"/>
      <c r="Y11" s="123"/>
      <c r="Z11" s="125"/>
      <c r="AC11" t="str">
        <f>AC10 &amp; CHAR(10) &amp; AC4</f>
        <v>Prozentsatz der Neu-Infizierten, die ihre Infektion übermittelt haben
gleitender 7-Tage-Mittelwert</v>
      </c>
    </row>
    <row r="12" spans="1:29" ht="13.1" x14ac:dyDescent="0.25">
      <c r="A12" s="120">
        <v>587</v>
      </c>
      <c r="B12" s="121">
        <f t="shared" si="2"/>
        <v>1.8739352640545145E-2</v>
      </c>
      <c r="C12" s="98">
        <f>SUMIF('corrected risk values'!G$4:G$60185,$D12,'corrected risk values'!$C$4:$C$60185)</f>
        <v>11</v>
      </c>
      <c r="D12" s="198">
        <f t="shared" si="3"/>
        <v>44005</v>
      </c>
      <c r="E12" s="115">
        <f>SUMIF('corrected risk values'!J$4:J$60185,$D12,'corrected risk values'!$C$4:$C$60185)</f>
        <v>9</v>
      </c>
      <c r="F12" s="116">
        <f>SUMIF('corrected risk values'!N$4:N$60185,$D12,'corrected risk values'!$C$4:$C$60185)</f>
        <v>13</v>
      </c>
      <c r="G12" s="116">
        <f>SUMIF('corrected risk values'!R$4:R$60185,$D12,'corrected risk values'!$C$4:$C$60185)</f>
        <v>16</v>
      </c>
      <c r="H12" s="116">
        <f>SUMIF('corrected risk values'!V$4:V$60185,$D12,'corrected risk values'!$C$4:$C$60185)</f>
        <v>13</v>
      </c>
      <c r="I12" s="116">
        <f>SUMIF('corrected risk values'!Z$4:Z$60185,$D12,'corrected risk values'!$C$4:$C$60185)</f>
        <v>7</v>
      </c>
      <c r="J12" s="116">
        <f>SUMIF('corrected risk values'!AD$4:AD$60185,$D12,'corrected risk values'!$C$4:$C$60185)</f>
        <v>12</v>
      </c>
      <c r="K12" s="116">
        <f>SUMIF('corrected risk values'!AH$4:AH$60185,$D12,'corrected risk values'!$C$4:$C$60185)</f>
        <v>20</v>
      </c>
      <c r="L12" s="116">
        <f>SUMIF('corrected risk values'!AL$4:AL$60185,$D12,'corrected risk values'!$C$4:$C$60185)</f>
        <v>17</v>
      </c>
      <c r="M12" s="116">
        <f>SUMIF('corrected risk values'!AP$4:AP$60185,$D12,'corrected risk values'!$C$4:$C$60185)</f>
        <v>20</v>
      </c>
      <c r="N12" s="116">
        <f>SUMIF('corrected risk values'!AT$4:AT$60185,$D12,'corrected risk values'!$C$4:$C$60185)</f>
        <v>15</v>
      </c>
      <c r="O12" s="116">
        <f>SUMIF('corrected risk values'!AX$4:AX$60185,$D12,'corrected risk values'!$C$4:$C$60185)</f>
        <v>8</v>
      </c>
      <c r="P12" s="116">
        <f>SUMIF('corrected risk values'!BB$4:BB$60185,$D12,'corrected risk values'!$C$4:$C$60185)</f>
        <v>2</v>
      </c>
      <c r="Q12" s="117">
        <f>SUMIF('corrected risk values'!BF$4:BF$60185,$D12,'corrected risk values'!$C$4:$C$60185)</f>
        <v>6</v>
      </c>
      <c r="R12" s="118">
        <f t="shared" si="0"/>
        <v>158</v>
      </c>
      <c r="S12" s="119">
        <f t="shared" si="1"/>
        <v>549</v>
      </c>
      <c r="U12" s="123">
        <f>IF(A12&lt;&gt;"",SUM(A6:A12)/7,"")</f>
        <v>609.28571428571433</v>
      </c>
      <c r="V12" s="121">
        <f t="shared" ref="V12:V25" si="4">W12/U12</f>
        <v>1.0785463071512309E-2</v>
      </c>
      <c r="W12" s="124">
        <f t="shared" ref="W12:W43" si="5">IF(C12&lt;&gt;"",SUM(C6:C12)/7,"")</f>
        <v>6.5714285714285712</v>
      </c>
      <c r="X12" s="123"/>
      <c r="Y12" s="123"/>
      <c r="Z12" s="125"/>
      <c r="AC12" t="s">
        <v>28</v>
      </c>
    </row>
    <row r="13" spans="1:29" ht="13.1" x14ac:dyDescent="0.25">
      <c r="A13" s="120">
        <v>630</v>
      </c>
      <c r="B13" s="121">
        <f t="shared" si="2"/>
        <v>1.4285714285714285E-2</v>
      </c>
      <c r="C13" s="98">
        <f>SUMIF('corrected risk values'!G$4:G$60185,$D13,'corrected risk values'!$C$4:$C$60185)</f>
        <v>9</v>
      </c>
      <c r="D13" s="198">
        <f t="shared" si="3"/>
        <v>44006</v>
      </c>
      <c r="E13" s="115">
        <f>SUMIF('corrected risk values'!J$4:J$60185,$D13,'corrected risk values'!$C$4:$C$60185)</f>
        <v>18</v>
      </c>
      <c r="F13" s="116">
        <f>SUMIF('corrected risk values'!N$4:N$60185,$D13,'corrected risk values'!$C$4:$C$60185)</f>
        <v>19</v>
      </c>
      <c r="G13" s="116">
        <f>SUMIF('corrected risk values'!R$4:R$60185,$D13,'corrected risk values'!$C$4:$C$60185)</f>
        <v>12</v>
      </c>
      <c r="H13" s="116">
        <f>SUMIF('corrected risk values'!V$4:V$60185,$D13,'corrected risk values'!$C$4:$C$60185)</f>
        <v>7</v>
      </c>
      <c r="I13" s="116">
        <f>SUMIF('corrected risk values'!Z$4:Z$60185,$D13,'corrected risk values'!$C$4:$C$60185)</f>
        <v>13</v>
      </c>
      <c r="J13" s="116">
        <f>SUMIF('corrected risk values'!AD$4:AD$60185,$D13,'corrected risk values'!$C$4:$C$60185)</f>
        <v>22</v>
      </c>
      <c r="K13" s="116">
        <f>SUMIF('corrected risk values'!AH$4:AH$60185,$D13,'corrected risk values'!$C$4:$C$60185)</f>
        <v>17</v>
      </c>
      <c r="L13" s="116">
        <f>SUMIF('corrected risk values'!AL$4:AL$60185,$D13,'corrected risk values'!$C$4:$C$60185)</f>
        <v>23</v>
      </c>
      <c r="M13" s="116">
        <f>SUMIF('corrected risk values'!AP$4:AP$60185,$D13,'corrected risk values'!$C$4:$C$60185)</f>
        <v>14</v>
      </c>
      <c r="N13" s="116">
        <f>SUMIF('corrected risk values'!AT$4:AT$60185,$D13,'corrected risk values'!$C$4:$C$60185)</f>
        <v>8</v>
      </c>
      <c r="O13" s="116">
        <f>SUMIF('corrected risk values'!AX$4:AX$60185,$D13,'corrected risk values'!$C$4:$C$60185)</f>
        <v>3</v>
      </c>
      <c r="P13" s="116">
        <f>SUMIF('corrected risk values'!BB$4:BB$60185,$D13,'corrected risk values'!$C$4:$C$60185)</f>
        <v>6</v>
      </c>
      <c r="Q13" s="117">
        <f>SUMIF('corrected risk values'!BF$4:BF$60185,$D13,'corrected risk values'!$C$4:$C$60185)</f>
        <v>14</v>
      </c>
      <c r="R13" s="118">
        <f t="shared" si="0"/>
        <v>176</v>
      </c>
      <c r="S13" s="119">
        <f t="shared" si="1"/>
        <v>628</v>
      </c>
      <c r="U13" s="123">
        <f t="shared" ref="U13:U28" si="6">IF(A13&lt;&gt;"",SUM(A7:A13)/7,"")</f>
        <v>616.42857142857144</v>
      </c>
      <c r="V13" s="121">
        <f t="shared" si="4"/>
        <v>1.0428736964078795E-2</v>
      </c>
      <c r="W13" s="124">
        <f t="shared" si="5"/>
        <v>6.4285714285714288</v>
      </c>
      <c r="X13" s="123"/>
      <c r="Y13" s="123"/>
      <c r="Z13" s="125"/>
      <c r="AC13" t="str">
        <f>AC2</f>
        <v>positiv getestete App-Nutzer</v>
      </c>
    </row>
    <row r="14" spans="1:29" ht="13.1" x14ac:dyDescent="0.25">
      <c r="A14" s="120">
        <v>477</v>
      </c>
      <c r="B14" s="121">
        <f t="shared" si="2"/>
        <v>3.9832285115303984E-2</v>
      </c>
      <c r="C14" s="98">
        <f>SUMIF('corrected risk values'!G$4:G$60185,$D14,'corrected risk values'!$C$4:$C$60185)</f>
        <v>19</v>
      </c>
      <c r="D14" s="198">
        <f t="shared" si="3"/>
        <v>44007</v>
      </c>
      <c r="E14" s="115">
        <f>SUMIF('corrected risk values'!J$4:J$60185,$D14,'corrected risk values'!$C$4:$C$60185)</f>
        <v>19</v>
      </c>
      <c r="F14" s="116">
        <f>SUMIF('corrected risk values'!N$4:N$60185,$D14,'corrected risk values'!$C$4:$C$60185)</f>
        <v>13</v>
      </c>
      <c r="G14" s="116">
        <f>SUMIF('corrected risk values'!R$4:R$60185,$D14,'corrected risk values'!$C$4:$C$60185)</f>
        <v>6</v>
      </c>
      <c r="H14" s="116">
        <f>SUMIF('corrected risk values'!V$4:V$60185,$D14,'corrected risk values'!$C$4:$C$60185)</f>
        <v>13</v>
      </c>
      <c r="I14" s="116">
        <f>SUMIF('corrected risk values'!Z$4:Z$60185,$D14,'corrected risk values'!$C$4:$C$60185)</f>
        <v>21</v>
      </c>
      <c r="J14" s="116">
        <f>SUMIF('corrected risk values'!AD$4:AD$60185,$D14,'corrected risk values'!$C$4:$C$60185)</f>
        <v>15</v>
      </c>
      <c r="K14" s="116">
        <f>SUMIF('corrected risk values'!AH$4:AH$60185,$D14,'corrected risk values'!$C$4:$C$60185)</f>
        <v>24</v>
      </c>
      <c r="L14" s="116">
        <f>SUMIF('corrected risk values'!AL$4:AL$60185,$D14,'corrected risk values'!$C$4:$C$60185)</f>
        <v>14</v>
      </c>
      <c r="M14" s="116">
        <f>SUMIF('corrected risk values'!AP$4:AP$60185,$D14,'corrected risk values'!$C$4:$C$60185)</f>
        <v>8</v>
      </c>
      <c r="N14" s="116">
        <f>SUMIF('corrected risk values'!AT$4:AT$60185,$D14,'corrected risk values'!$C$4:$C$60185)</f>
        <v>3</v>
      </c>
      <c r="O14" s="116">
        <f>SUMIF('corrected risk values'!AX$4:AX$60185,$D14,'corrected risk values'!$C$4:$C$60185)</f>
        <v>6</v>
      </c>
      <c r="P14" s="116">
        <f>SUMIF('corrected risk values'!BB$4:BB$60185,$D14,'corrected risk values'!$C$4:$C$60185)</f>
        <v>12</v>
      </c>
      <c r="Q14" s="117">
        <f>SUMIF('corrected risk values'!BF$4:BF$60185,$D14,'corrected risk values'!$C$4:$C$60185)</f>
        <v>7</v>
      </c>
      <c r="R14" s="118">
        <f t="shared" si="0"/>
        <v>161</v>
      </c>
      <c r="S14" s="119">
        <f t="shared" si="1"/>
        <v>594</v>
      </c>
      <c r="U14" s="123">
        <f t="shared" si="6"/>
        <v>574.57142857142856</v>
      </c>
      <c r="V14" s="121">
        <f t="shared" si="4"/>
        <v>1.4669318746892094E-2</v>
      </c>
      <c r="W14" s="124">
        <f t="shared" si="5"/>
        <v>8.4285714285714288</v>
      </c>
      <c r="X14" s="123"/>
      <c r="Y14" s="123"/>
      <c r="Z14" s="125"/>
    </row>
    <row r="15" spans="1:29" ht="13.1" x14ac:dyDescent="0.25">
      <c r="A15" s="120">
        <v>687</v>
      </c>
      <c r="B15" s="121">
        <f t="shared" si="2"/>
        <v>3.0567685589519649E-2</v>
      </c>
      <c r="C15" s="98">
        <f>SUMIF('corrected risk values'!G$4:G$60185,$D15,'corrected risk values'!$C$4:$C$60185)</f>
        <v>21</v>
      </c>
      <c r="D15" s="198">
        <f t="shared" si="3"/>
        <v>44008</v>
      </c>
      <c r="E15" s="115">
        <f>SUMIF('corrected risk values'!J$4:J$60185,$D15,'corrected risk values'!$C$4:$C$60185)</f>
        <v>14</v>
      </c>
      <c r="F15" s="116">
        <f>SUMIF('corrected risk values'!N$4:N$60185,$D15,'corrected risk values'!$C$4:$C$60185)</f>
        <v>7</v>
      </c>
      <c r="G15" s="116">
        <f>SUMIF('corrected risk values'!R$4:R$60185,$D15,'corrected risk values'!$C$4:$C$60185)</f>
        <v>13</v>
      </c>
      <c r="H15" s="116">
        <f>SUMIF('corrected risk values'!V$4:V$60185,$D15,'corrected risk values'!$C$4:$C$60185)</f>
        <v>22</v>
      </c>
      <c r="I15" s="116">
        <f>SUMIF('corrected risk values'!Z$4:Z$60185,$D15,'corrected risk values'!$C$4:$C$60185)</f>
        <v>16</v>
      </c>
      <c r="J15" s="116">
        <f>SUMIF('corrected risk values'!AD$4:AD$60185,$D15,'corrected risk values'!$C$4:$C$60185)</f>
        <v>24</v>
      </c>
      <c r="K15" s="116">
        <f>SUMIF('corrected risk values'!AH$4:AH$60185,$D15,'corrected risk values'!$C$4:$C$60185)</f>
        <v>14</v>
      </c>
      <c r="L15" s="116">
        <f>SUMIF('corrected risk values'!AL$4:AL$60185,$D15,'corrected risk values'!$C$4:$C$60185)</f>
        <v>9</v>
      </c>
      <c r="M15" s="116">
        <f>SUMIF('corrected risk values'!AP$4:AP$60185,$D15,'corrected risk values'!$C$4:$C$60185)</f>
        <v>3</v>
      </c>
      <c r="N15" s="116">
        <f>SUMIF('corrected risk values'!AT$4:AT$60185,$D15,'corrected risk values'!$C$4:$C$60185)</f>
        <v>6</v>
      </c>
      <c r="O15" s="116">
        <f>SUMIF('corrected risk values'!AX$4:AX$60185,$D15,'corrected risk values'!$C$4:$C$60185)</f>
        <v>12</v>
      </c>
      <c r="P15" s="116">
        <f>SUMIF('corrected risk values'!BB$4:BB$60185,$D15,'corrected risk values'!$C$4:$C$60185)</f>
        <v>7</v>
      </c>
      <c r="Q15" s="117">
        <f>SUMIF('corrected risk values'!BF$4:BF$60185,$D15,'corrected risk values'!$C$4:$C$60185)</f>
        <v>10</v>
      </c>
      <c r="R15" s="118">
        <f t="shared" si="0"/>
        <v>157</v>
      </c>
      <c r="S15" s="119">
        <f t="shared" si="1"/>
        <v>633</v>
      </c>
      <c r="U15" s="123">
        <f t="shared" si="6"/>
        <v>586.85714285714289</v>
      </c>
      <c r="V15" s="121">
        <f t="shared" si="4"/>
        <v>1.8500486854917234E-2</v>
      </c>
      <c r="W15" s="124">
        <f t="shared" si="5"/>
        <v>10.857142857142858</v>
      </c>
      <c r="X15" s="123"/>
      <c r="Y15" s="123"/>
      <c r="Z15" s="125"/>
    </row>
    <row r="16" spans="1:29" ht="13.1" x14ac:dyDescent="0.25">
      <c r="A16" s="120">
        <v>256</v>
      </c>
      <c r="B16" s="121">
        <f t="shared" si="2"/>
        <v>5.46875E-2</v>
      </c>
      <c r="C16" s="98">
        <f>SUMIF('corrected risk values'!G$4:G$60185,$D16,'corrected risk values'!$C$4:$C$60185)</f>
        <v>14</v>
      </c>
      <c r="D16" s="198">
        <f t="shared" si="3"/>
        <v>44009</v>
      </c>
      <c r="E16" s="115">
        <f>SUMIF('corrected risk values'!J$4:J$60185,$D16,'corrected risk values'!$C$4:$C$60185)</f>
        <v>9</v>
      </c>
      <c r="F16" s="116">
        <f>SUMIF('corrected risk values'!N$4:N$60185,$D16,'corrected risk values'!$C$4:$C$60185)</f>
        <v>13</v>
      </c>
      <c r="G16" s="116">
        <f>SUMIF('corrected risk values'!R$4:R$60185,$D16,'corrected risk values'!$C$4:$C$60185)</f>
        <v>22</v>
      </c>
      <c r="H16" s="116">
        <f>SUMIF('corrected risk values'!V$4:V$60185,$D16,'corrected risk values'!$C$4:$C$60185)</f>
        <v>16</v>
      </c>
      <c r="I16" s="116">
        <f>SUMIF('corrected risk values'!Z$4:Z$60185,$D16,'corrected risk values'!$C$4:$C$60185)</f>
        <v>26</v>
      </c>
      <c r="J16" s="116">
        <f>SUMIF('corrected risk values'!AD$4:AD$60185,$D16,'corrected risk values'!$C$4:$C$60185)</f>
        <v>16</v>
      </c>
      <c r="K16" s="116">
        <f>SUMIF('corrected risk values'!AH$4:AH$60185,$D16,'corrected risk values'!$C$4:$C$60185)</f>
        <v>7</v>
      </c>
      <c r="L16" s="116">
        <f>SUMIF('corrected risk values'!AL$4:AL$60185,$D16,'corrected risk values'!$C$4:$C$60185)</f>
        <v>3</v>
      </c>
      <c r="M16" s="116">
        <f>SUMIF('corrected risk values'!AP$4:AP$60185,$D16,'corrected risk values'!$C$4:$C$60185)</f>
        <v>7</v>
      </c>
      <c r="N16" s="116">
        <f>SUMIF('corrected risk values'!AT$4:AT$60185,$D16,'corrected risk values'!$C$4:$C$60185)</f>
        <v>13</v>
      </c>
      <c r="O16" s="116">
        <f>SUMIF('corrected risk values'!AX$4:AX$60185,$D16,'corrected risk values'!$C$4:$C$60185)</f>
        <v>8</v>
      </c>
      <c r="P16" s="116">
        <f>SUMIF('corrected risk values'!BB$4:BB$60185,$D16,'corrected risk values'!$C$4:$C$60185)</f>
        <v>10</v>
      </c>
      <c r="Q16" s="117">
        <f>SUMIF('corrected risk values'!BF$4:BF$60185,$D16,'corrected risk values'!$C$4:$C$60185)</f>
        <v>21</v>
      </c>
      <c r="R16" s="118">
        <f t="shared" si="0"/>
        <v>171</v>
      </c>
      <c r="S16" s="119">
        <f t="shared" si="1"/>
        <v>709</v>
      </c>
      <c r="U16" s="123">
        <f t="shared" si="6"/>
        <v>525.28571428571433</v>
      </c>
      <c r="V16" s="121">
        <f t="shared" si="4"/>
        <v>2.3388632036986674E-2</v>
      </c>
      <c r="W16" s="124">
        <f t="shared" si="5"/>
        <v>12.285714285714286</v>
      </c>
      <c r="X16" s="123">
        <f t="shared" ref="X16:X47" si="7">SUM(A6:A12)</f>
        <v>4265</v>
      </c>
      <c r="Y16" s="123">
        <f t="shared" ref="Y16:Y47" si="8">SUM(A10:A16)</f>
        <v>3677</v>
      </c>
      <c r="Z16" s="125">
        <f t="shared" ref="Z16:Z26" si="9">Y16/X16</f>
        <v>0.86213364595545139</v>
      </c>
      <c r="AA16" s="121">
        <f t="shared" ref="AA16:AA56" si="10">AVERAGE(B10:B16)</f>
        <v>2.5941681992148979E-2</v>
      </c>
      <c r="AB16" s="121">
        <f t="shared" ref="AB16:AB56" si="11">AVEDEV(B10:B16)</f>
        <v>1.3503549922393335E-2</v>
      </c>
      <c r="AC16" s="121">
        <f t="shared" ref="AC16:AC76" si="12">SQRT(_xlfn.VAR.S(B10:B16))/SQRT(7)</f>
        <v>6.3761509518343263E-3</v>
      </c>
    </row>
    <row r="17" spans="1:29" ht="13.1" x14ac:dyDescent="0.25">
      <c r="A17" s="120">
        <v>262</v>
      </c>
      <c r="B17" s="121">
        <f t="shared" si="2"/>
        <v>3.4351145038167941E-2</v>
      </c>
      <c r="C17" s="98">
        <f>SUMIF('corrected risk values'!G$4:G$60185,$D17,'corrected risk values'!$C$4:$C$60185)</f>
        <v>9</v>
      </c>
      <c r="D17" s="198">
        <f t="shared" si="3"/>
        <v>44010</v>
      </c>
      <c r="E17" s="115">
        <f>SUMIF('corrected risk values'!J$4:J$60185,$D17,'corrected risk values'!$C$4:$C$60185)</f>
        <v>12</v>
      </c>
      <c r="F17" s="116">
        <f>SUMIF('corrected risk values'!N$4:N$60185,$D17,'corrected risk values'!$C$4:$C$60185)</f>
        <v>23</v>
      </c>
      <c r="G17" s="116">
        <f>SUMIF('corrected risk values'!R$4:R$60185,$D17,'corrected risk values'!$C$4:$C$60185)</f>
        <v>17</v>
      </c>
      <c r="H17" s="116">
        <f>SUMIF('corrected risk values'!V$4:V$60185,$D17,'corrected risk values'!$C$4:$C$60185)</f>
        <v>28</v>
      </c>
      <c r="I17" s="116">
        <f>SUMIF('corrected risk values'!Z$4:Z$60185,$D17,'corrected risk values'!$C$4:$C$60185)</f>
        <v>14</v>
      </c>
      <c r="J17" s="116">
        <f>SUMIF('corrected risk values'!AD$4:AD$60185,$D17,'corrected risk values'!$C$4:$C$60185)</f>
        <v>8</v>
      </c>
      <c r="K17" s="116">
        <f>SUMIF('corrected risk values'!AH$4:AH$60185,$D17,'corrected risk values'!$C$4:$C$60185)</f>
        <v>3</v>
      </c>
      <c r="L17" s="116">
        <f>SUMIF('corrected risk values'!AL$4:AL$60185,$D17,'corrected risk values'!$C$4:$C$60185)</f>
        <v>7</v>
      </c>
      <c r="M17" s="116">
        <f>SUMIF('corrected risk values'!AP$4:AP$60185,$D17,'corrected risk values'!$C$4:$C$60185)</f>
        <v>12</v>
      </c>
      <c r="N17" s="116">
        <f>SUMIF('corrected risk values'!AT$4:AT$60185,$D17,'corrected risk values'!$C$4:$C$60185)</f>
        <v>7</v>
      </c>
      <c r="O17" s="116">
        <f>SUMIF('corrected risk values'!AX$4:AX$60185,$D17,'corrected risk values'!$C$4:$C$60185)</f>
        <v>11</v>
      </c>
      <c r="P17" s="116">
        <f>SUMIF('corrected risk values'!BB$4:BB$60185,$D17,'corrected risk values'!$C$4:$C$60185)</f>
        <v>19</v>
      </c>
      <c r="Q17" s="117">
        <f>SUMIF('corrected risk values'!BF$4:BF$60185,$D17,'corrected risk values'!$C$4:$C$60185)</f>
        <v>14</v>
      </c>
      <c r="R17" s="118">
        <f t="shared" si="0"/>
        <v>175</v>
      </c>
      <c r="S17" s="119">
        <f t="shared" si="1"/>
        <v>783</v>
      </c>
      <c r="U17" s="123">
        <f t="shared" si="6"/>
        <v>486</v>
      </c>
      <c r="V17" s="121">
        <f t="shared" si="4"/>
        <v>2.7042915931804818E-2</v>
      </c>
      <c r="W17" s="124">
        <f t="shared" si="5"/>
        <v>13.142857142857142</v>
      </c>
      <c r="X17" s="123">
        <f t="shared" si="7"/>
        <v>4315</v>
      </c>
      <c r="Y17" s="123">
        <f t="shared" si="8"/>
        <v>3402</v>
      </c>
      <c r="Z17" s="125">
        <f t="shared" si="9"/>
        <v>0.7884125144843569</v>
      </c>
      <c r="AA17" s="121">
        <f t="shared" si="10"/>
        <v>3.0050903829205697E-2</v>
      </c>
      <c r="AB17" s="121">
        <f t="shared" si="11"/>
        <v>1.1210000121762511E-2</v>
      </c>
      <c r="AC17" s="121">
        <f t="shared" si="12"/>
        <v>5.4460822506881314E-3</v>
      </c>
    </row>
    <row r="18" spans="1:29" ht="13.1" x14ac:dyDescent="0.25">
      <c r="A18" s="120">
        <v>498</v>
      </c>
      <c r="B18" s="121">
        <f t="shared" si="2"/>
        <v>3.0120481927710843E-2</v>
      </c>
      <c r="C18" s="98">
        <f>SUMIF('corrected risk values'!G$4:G$60185,$D18,'corrected risk values'!$C$4:$C$60185)</f>
        <v>15</v>
      </c>
      <c r="D18" s="198">
        <f t="shared" si="3"/>
        <v>44011</v>
      </c>
      <c r="E18" s="115">
        <f>SUMIF('corrected risk values'!J$4:J$60185,$D18,'corrected risk values'!$C$4:$C$60185)</f>
        <v>22</v>
      </c>
      <c r="F18" s="116">
        <f>SUMIF('corrected risk values'!N$4:N$60185,$D18,'corrected risk values'!$C$4:$C$60185)</f>
        <v>17</v>
      </c>
      <c r="G18" s="116">
        <f>SUMIF('corrected risk values'!R$4:R$60185,$D18,'corrected risk values'!$C$4:$C$60185)</f>
        <v>28</v>
      </c>
      <c r="H18" s="116">
        <f>SUMIF('corrected risk values'!V$4:V$60185,$D18,'corrected risk values'!$C$4:$C$60185)</f>
        <v>15</v>
      </c>
      <c r="I18" s="116">
        <f>SUMIF('corrected risk values'!Z$4:Z$60185,$D18,'corrected risk values'!$C$4:$C$60185)</f>
        <v>8</v>
      </c>
      <c r="J18" s="116">
        <f>SUMIF('corrected risk values'!AD$4:AD$60185,$D18,'corrected risk values'!$C$4:$C$60185)</f>
        <v>3</v>
      </c>
      <c r="K18" s="116">
        <f>SUMIF('corrected risk values'!AH$4:AH$60185,$D18,'corrected risk values'!$C$4:$C$60185)</f>
        <v>7</v>
      </c>
      <c r="L18" s="116">
        <f>SUMIF('corrected risk values'!AL$4:AL$60185,$D18,'corrected risk values'!$C$4:$C$60185)</f>
        <v>14</v>
      </c>
      <c r="M18" s="116">
        <f>SUMIF('corrected risk values'!AP$4:AP$60185,$D18,'corrected risk values'!$C$4:$C$60185)</f>
        <v>7</v>
      </c>
      <c r="N18" s="116">
        <f>SUMIF('corrected risk values'!AT$4:AT$60185,$D18,'corrected risk values'!$C$4:$C$60185)</f>
        <v>11</v>
      </c>
      <c r="O18" s="116">
        <f>SUMIF('corrected risk values'!AX$4:AX$60185,$D18,'corrected risk values'!$C$4:$C$60185)</f>
        <v>18</v>
      </c>
      <c r="P18" s="116">
        <f>SUMIF('corrected risk values'!BB$4:BB$60185,$D18,'corrected risk values'!$C$4:$C$60185)</f>
        <v>13</v>
      </c>
      <c r="Q18" s="117">
        <f>SUMIF('corrected risk values'!BF$4:BF$60185,$D18,'corrected risk values'!$C$4:$C$60185)</f>
        <v>3</v>
      </c>
      <c r="R18" s="118">
        <f t="shared" si="0"/>
        <v>166</v>
      </c>
      <c r="S18" s="119">
        <f t="shared" si="1"/>
        <v>734</v>
      </c>
      <c r="U18" s="123">
        <f t="shared" si="6"/>
        <v>485.28571428571428</v>
      </c>
      <c r="V18" s="121">
        <f t="shared" si="4"/>
        <v>2.8848984397998233E-2</v>
      </c>
      <c r="W18" s="124">
        <f t="shared" si="5"/>
        <v>14</v>
      </c>
      <c r="X18" s="123">
        <f t="shared" si="7"/>
        <v>4022</v>
      </c>
      <c r="Y18" s="123">
        <f t="shared" si="8"/>
        <v>3397</v>
      </c>
      <c r="Z18" s="125">
        <f t="shared" si="9"/>
        <v>0.84460467429139729</v>
      </c>
      <c r="AA18" s="121">
        <f t="shared" si="10"/>
        <v>3.1797737799565975E-2</v>
      </c>
      <c r="AB18" s="121">
        <f t="shared" si="11"/>
        <v>9.5650619299354252E-3</v>
      </c>
      <c r="AC18" s="121">
        <f t="shared" si="12"/>
        <v>5.0627812300429037E-3</v>
      </c>
    </row>
    <row r="19" spans="1:29" ht="13.1" x14ac:dyDescent="0.25">
      <c r="A19" s="120">
        <v>466</v>
      </c>
      <c r="B19" s="121">
        <f t="shared" si="2"/>
        <v>5.5793991416309016E-2</v>
      </c>
      <c r="C19" s="98">
        <f>SUMIF('corrected risk values'!G$4:G$60185,$D19,'corrected risk values'!$C$4:$C$60185)</f>
        <v>26</v>
      </c>
      <c r="D19" s="198">
        <f t="shared" si="3"/>
        <v>44012</v>
      </c>
      <c r="E19" s="115">
        <f>SUMIF('corrected risk values'!J$4:J$60185,$D19,'corrected risk values'!$C$4:$C$60185)</f>
        <v>17</v>
      </c>
      <c r="F19" s="116">
        <f>SUMIF('corrected risk values'!N$4:N$60185,$D19,'corrected risk values'!$C$4:$C$60185)</f>
        <v>27</v>
      </c>
      <c r="G19" s="116">
        <f>SUMIF('corrected risk values'!R$4:R$60185,$D19,'corrected risk values'!$C$4:$C$60185)</f>
        <v>15</v>
      </c>
      <c r="H19" s="116">
        <f>SUMIF('corrected risk values'!V$4:V$60185,$D19,'corrected risk values'!$C$4:$C$60185)</f>
        <v>8</v>
      </c>
      <c r="I19" s="116">
        <f>SUMIF('corrected risk values'!Z$4:Z$60185,$D19,'corrected risk values'!$C$4:$C$60185)</f>
        <v>4</v>
      </c>
      <c r="J19" s="116">
        <f>SUMIF('corrected risk values'!AD$4:AD$60185,$D19,'corrected risk values'!$C$4:$C$60185)</f>
        <v>7</v>
      </c>
      <c r="K19" s="116">
        <f>SUMIF('corrected risk values'!AH$4:AH$60185,$D19,'corrected risk values'!$C$4:$C$60185)</f>
        <v>12</v>
      </c>
      <c r="L19" s="116">
        <f>SUMIF('corrected risk values'!AL$4:AL$60185,$D19,'corrected risk values'!$C$4:$C$60185)</f>
        <v>6</v>
      </c>
      <c r="M19" s="116">
        <f>SUMIF('corrected risk values'!AP$4:AP$60185,$D19,'corrected risk values'!$C$4:$C$60185)</f>
        <v>11</v>
      </c>
      <c r="N19" s="116">
        <f>SUMIF('corrected risk values'!AT$4:AT$60185,$D19,'corrected risk values'!$C$4:$C$60185)</f>
        <v>20</v>
      </c>
      <c r="O19" s="116">
        <f>SUMIF('corrected risk values'!AX$4:AX$60185,$D19,'corrected risk values'!$C$4:$C$60185)</f>
        <v>15</v>
      </c>
      <c r="P19" s="116">
        <f>SUMIF('corrected risk values'!BB$4:BB$60185,$D19,'corrected risk values'!$C$4:$C$60185)</f>
        <v>4</v>
      </c>
      <c r="Q19" s="117">
        <f>SUMIF('corrected risk values'!BF$4:BF$60185,$D19,'corrected risk values'!$C$4:$C$60185)</f>
        <v>7</v>
      </c>
      <c r="R19" s="118">
        <f t="shared" si="0"/>
        <v>153</v>
      </c>
      <c r="S19" s="119">
        <f t="shared" si="1"/>
        <v>618</v>
      </c>
      <c r="U19" s="123">
        <f t="shared" si="6"/>
        <v>468</v>
      </c>
      <c r="V19" s="121">
        <f t="shared" si="4"/>
        <v>3.4493284493284496E-2</v>
      </c>
      <c r="W19" s="124">
        <f t="shared" si="5"/>
        <v>16.142857142857142</v>
      </c>
      <c r="X19" s="123">
        <f t="shared" si="7"/>
        <v>4108</v>
      </c>
      <c r="Y19" s="123">
        <f t="shared" si="8"/>
        <v>3276</v>
      </c>
      <c r="Z19" s="125">
        <f t="shared" si="9"/>
        <v>0.79746835443037978</v>
      </c>
      <c r="AA19" s="121">
        <f t="shared" si="10"/>
        <v>3.7091257624675099E-2</v>
      </c>
      <c r="AB19" s="121">
        <f t="shared" si="11"/>
        <v>1.1154286759310768E-2</v>
      </c>
      <c r="AC19" s="121">
        <f t="shared" si="12"/>
        <v>5.5327659461040677E-3</v>
      </c>
    </row>
    <row r="20" spans="1:29" ht="13.1" x14ac:dyDescent="0.25">
      <c r="A20" s="120">
        <v>503</v>
      </c>
      <c r="B20" s="121">
        <f t="shared" si="2"/>
        <v>3.5785288270377733E-2</v>
      </c>
      <c r="C20" s="98">
        <f>SUMIF('corrected risk values'!G$4:G$60185,$D20,'corrected risk values'!$C$4:$C$60185)</f>
        <v>18</v>
      </c>
      <c r="D20" s="198">
        <f t="shared" si="3"/>
        <v>44013</v>
      </c>
      <c r="E20" s="115">
        <f>SUMIF('corrected risk values'!J$4:J$60185,$D20,'corrected risk values'!$C$4:$C$60185)</f>
        <v>31</v>
      </c>
      <c r="F20" s="116">
        <f>SUMIF('corrected risk values'!N$4:N$60185,$D20,'corrected risk values'!$C$4:$C$60185)</f>
        <v>15</v>
      </c>
      <c r="G20" s="116">
        <f>SUMIF('corrected risk values'!R$4:R$60185,$D20,'corrected risk values'!$C$4:$C$60185)</f>
        <v>8</v>
      </c>
      <c r="H20" s="116">
        <f>SUMIF('corrected risk values'!V$4:V$60185,$D20,'corrected risk values'!$C$4:$C$60185)</f>
        <v>4</v>
      </c>
      <c r="I20" s="116">
        <f>SUMIF('corrected risk values'!Z$4:Z$60185,$D20,'corrected risk values'!$C$4:$C$60185)</f>
        <v>8</v>
      </c>
      <c r="J20" s="116">
        <f>SUMIF('corrected risk values'!AD$4:AD$60185,$D20,'corrected risk values'!$C$4:$C$60185)</f>
        <v>15</v>
      </c>
      <c r="K20" s="116">
        <f>SUMIF('corrected risk values'!AH$4:AH$60185,$D20,'corrected risk values'!$C$4:$C$60185)</f>
        <v>7</v>
      </c>
      <c r="L20" s="116">
        <f>SUMIF('corrected risk values'!AL$4:AL$60185,$D20,'corrected risk values'!$C$4:$C$60185)</f>
        <v>11</v>
      </c>
      <c r="M20" s="116">
        <f>SUMIF('corrected risk values'!AP$4:AP$60185,$D20,'corrected risk values'!$C$4:$C$60185)</f>
        <v>20</v>
      </c>
      <c r="N20" s="116">
        <f>SUMIF('corrected risk values'!AT$4:AT$60185,$D20,'corrected risk values'!$C$4:$C$60185)</f>
        <v>15</v>
      </c>
      <c r="O20" s="116">
        <f>SUMIF('corrected risk values'!AX$4:AX$60185,$D20,'corrected risk values'!$C$4:$C$60185)</f>
        <v>3</v>
      </c>
      <c r="P20" s="116">
        <f>SUMIF('corrected risk values'!BB$4:BB$60185,$D20,'corrected risk values'!$C$4:$C$60185)</f>
        <v>7</v>
      </c>
      <c r="Q20" s="117">
        <f>SUMIF('corrected risk values'!BF$4:BF$60185,$D20,'corrected risk values'!$C$4:$C$60185)</f>
        <v>17</v>
      </c>
      <c r="R20" s="118">
        <f t="shared" si="0"/>
        <v>161</v>
      </c>
      <c r="S20" s="119">
        <f t="shared" si="1"/>
        <v>567</v>
      </c>
      <c r="U20" s="123">
        <f t="shared" si="6"/>
        <v>449.85714285714283</v>
      </c>
      <c r="V20" s="121">
        <f t="shared" si="4"/>
        <v>3.8742457923150203E-2</v>
      </c>
      <c r="W20" s="124">
        <f t="shared" si="5"/>
        <v>17.428571428571427</v>
      </c>
      <c r="X20" s="123">
        <f t="shared" si="7"/>
        <v>3677</v>
      </c>
      <c r="Y20" s="123">
        <f t="shared" si="8"/>
        <v>3149</v>
      </c>
      <c r="Z20" s="125">
        <f t="shared" si="9"/>
        <v>0.85640467772640738</v>
      </c>
      <c r="AA20" s="121">
        <f t="shared" si="10"/>
        <v>4.0162625336769883E-2</v>
      </c>
      <c r="AB20" s="121">
        <f t="shared" si="11"/>
        <v>8.616068783648359E-3</v>
      </c>
      <c r="AC20" s="121">
        <f t="shared" si="12"/>
        <v>4.0861630920191782E-3</v>
      </c>
    </row>
    <row r="21" spans="1:29" ht="13.1" x14ac:dyDescent="0.25">
      <c r="A21" s="120">
        <v>446</v>
      </c>
      <c r="B21" s="121">
        <f t="shared" si="2"/>
        <v>7.1748878923766815E-2</v>
      </c>
      <c r="C21" s="98">
        <f>SUMIF('corrected risk values'!G$4:G$60185,$D21,'corrected risk values'!$C$4:$C$60185)</f>
        <v>32</v>
      </c>
      <c r="D21" s="198">
        <f t="shared" si="3"/>
        <v>44014</v>
      </c>
      <c r="E21" s="115">
        <f>SUMIF('corrected risk values'!J$4:J$60185,$D21,'corrected risk values'!$C$4:$C$60185)</f>
        <v>16</v>
      </c>
      <c r="F21" s="116">
        <f>SUMIF('corrected risk values'!N$4:N$60185,$D21,'corrected risk values'!$C$4:$C$60185)</f>
        <v>9</v>
      </c>
      <c r="G21" s="116">
        <f>SUMIF('corrected risk values'!R$4:R$60185,$D21,'corrected risk values'!$C$4:$C$60185)</f>
        <v>4</v>
      </c>
      <c r="H21" s="116">
        <f>SUMIF('corrected risk values'!V$4:V$60185,$D21,'corrected risk values'!$C$4:$C$60185)</f>
        <v>9</v>
      </c>
      <c r="I21" s="116">
        <f>SUMIF('corrected risk values'!Z$4:Z$60185,$D21,'corrected risk values'!$C$4:$C$60185)</f>
        <v>14</v>
      </c>
      <c r="J21" s="116">
        <f>SUMIF('corrected risk values'!AD$4:AD$60185,$D21,'corrected risk values'!$C$4:$C$60185)</f>
        <v>7</v>
      </c>
      <c r="K21" s="116">
        <f>SUMIF('corrected risk values'!AH$4:AH$60185,$D21,'corrected risk values'!$C$4:$C$60185)</f>
        <v>10</v>
      </c>
      <c r="L21" s="116">
        <f>SUMIF('corrected risk values'!AL$4:AL$60185,$D21,'corrected risk values'!$C$4:$C$60185)</f>
        <v>21</v>
      </c>
      <c r="M21" s="116">
        <f>SUMIF('corrected risk values'!AP$4:AP$60185,$D21,'corrected risk values'!$C$4:$C$60185)</f>
        <v>15</v>
      </c>
      <c r="N21" s="116">
        <f>SUMIF('corrected risk values'!AT$4:AT$60185,$D21,'corrected risk values'!$C$4:$C$60185)</f>
        <v>4</v>
      </c>
      <c r="O21" s="116">
        <f>SUMIF('corrected risk values'!AX$4:AX$60185,$D21,'corrected risk values'!$C$4:$C$60185)</f>
        <v>7</v>
      </c>
      <c r="P21" s="116">
        <f>SUMIF('corrected risk values'!BB$4:BB$60185,$D21,'corrected risk values'!$C$4:$C$60185)</f>
        <v>19</v>
      </c>
      <c r="Q21" s="117">
        <f>SUMIF('corrected risk values'!BF$4:BF$60185,$D21,'corrected risk values'!$C$4:$C$60185)</f>
        <v>20</v>
      </c>
      <c r="R21" s="118">
        <f t="shared" si="0"/>
        <v>155</v>
      </c>
      <c r="S21" s="119">
        <f t="shared" si="1"/>
        <v>459</v>
      </c>
      <c r="U21" s="123">
        <f t="shared" si="6"/>
        <v>445.42857142857144</v>
      </c>
      <c r="V21" s="121">
        <f t="shared" si="4"/>
        <v>4.3296985246953169E-2</v>
      </c>
      <c r="W21" s="124">
        <f t="shared" si="5"/>
        <v>19.285714285714285</v>
      </c>
      <c r="X21" s="123">
        <f t="shared" si="7"/>
        <v>3402</v>
      </c>
      <c r="Y21" s="123">
        <f t="shared" si="8"/>
        <v>3118</v>
      </c>
      <c r="Z21" s="125">
        <f t="shared" si="9"/>
        <v>0.91651969429747204</v>
      </c>
      <c r="AA21" s="121">
        <f t="shared" si="10"/>
        <v>4.472213873797886E-2</v>
      </c>
      <c r="AB21" s="121">
        <f t="shared" si="11"/>
        <v>1.3732558321754077E-2</v>
      </c>
      <c r="AC21" s="121">
        <f t="shared" si="12"/>
        <v>6.0814330313509633E-3</v>
      </c>
    </row>
    <row r="22" spans="1:29" ht="13.1" x14ac:dyDescent="0.25">
      <c r="A22" s="120">
        <v>422</v>
      </c>
      <c r="B22" s="121">
        <f t="shared" si="2"/>
        <v>3.7914691943127965E-2</v>
      </c>
      <c r="C22" s="98">
        <f>SUMIF('corrected risk values'!G$4:G$60185,$D22,'corrected risk values'!$C$4:$C$60185)</f>
        <v>16</v>
      </c>
      <c r="D22" s="198">
        <f t="shared" si="3"/>
        <v>44015</v>
      </c>
      <c r="E22" s="115">
        <f>SUMIF('corrected risk values'!J$4:J$60185,$D22,'corrected risk values'!$C$4:$C$60185)</f>
        <v>10</v>
      </c>
      <c r="F22" s="116">
        <f>SUMIF('corrected risk values'!N$4:N$60185,$D22,'corrected risk values'!$C$4:$C$60185)</f>
        <v>4</v>
      </c>
      <c r="G22" s="116">
        <f>SUMIF('corrected risk values'!R$4:R$60185,$D22,'corrected risk values'!$C$4:$C$60185)</f>
        <v>8</v>
      </c>
      <c r="H22" s="116">
        <f>SUMIF('corrected risk values'!V$4:V$60185,$D22,'corrected risk values'!$C$4:$C$60185)</f>
        <v>12</v>
      </c>
      <c r="I22" s="116">
        <f>SUMIF('corrected risk values'!Z$4:Z$60185,$D22,'corrected risk values'!$C$4:$C$60185)</f>
        <v>8</v>
      </c>
      <c r="J22" s="116">
        <f>SUMIF('corrected risk values'!AD$4:AD$60185,$D22,'corrected risk values'!$C$4:$C$60185)</f>
        <v>10</v>
      </c>
      <c r="K22" s="116">
        <f>SUMIF('corrected risk values'!AH$4:AH$60185,$D22,'corrected risk values'!$C$4:$C$60185)</f>
        <v>22</v>
      </c>
      <c r="L22" s="116">
        <f>SUMIF('corrected risk values'!AL$4:AL$60185,$D22,'corrected risk values'!$C$4:$C$60185)</f>
        <v>17</v>
      </c>
      <c r="M22" s="116">
        <f>SUMIF('corrected risk values'!AP$4:AP$60185,$D22,'corrected risk values'!$C$4:$C$60185)</f>
        <v>4</v>
      </c>
      <c r="N22" s="116">
        <f>SUMIF('corrected risk values'!AT$4:AT$60185,$D22,'corrected risk values'!$C$4:$C$60185)</f>
        <v>8</v>
      </c>
      <c r="O22" s="116">
        <f>SUMIF('corrected risk values'!AX$4:AX$60185,$D22,'corrected risk values'!$C$4:$C$60185)</f>
        <v>18</v>
      </c>
      <c r="P22" s="116">
        <f>SUMIF('corrected risk values'!BB$4:BB$60185,$D22,'corrected risk values'!$C$4:$C$60185)</f>
        <v>18</v>
      </c>
      <c r="Q22" s="117">
        <f>SUMIF('corrected risk values'!BF$4:BF$60185,$D22,'corrected risk values'!$C$4:$C$60185)</f>
        <v>20</v>
      </c>
      <c r="R22" s="118">
        <f t="shared" si="0"/>
        <v>159</v>
      </c>
      <c r="S22" s="119">
        <f t="shared" si="1"/>
        <v>429</v>
      </c>
      <c r="U22" s="123">
        <f t="shared" si="6"/>
        <v>407.57142857142856</v>
      </c>
      <c r="V22" s="121">
        <f t="shared" si="4"/>
        <v>4.5566070802663866E-2</v>
      </c>
      <c r="W22" s="124">
        <f t="shared" si="5"/>
        <v>18.571428571428573</v>
      </c>
      <c r="X22" s="126">
        <f t="shared" si="7"/>
        <v>3397</v>
      </c>
      <c r="Y22" s="123">
        <f t="shared" si="8"/>
        <v>2853</v>
      </c>
      <c r="Z22" s="125">
        <f t="shared" si="9"/>
        <v>0.83985869885192821</v>
      </c>
      <c r="AA22" s="121">
        <f t="shared" si="10"/>
        <v>4.5771711074208618E-2</v>
      </c>
      <c r="AB22" s="121">
        <f t="shared" si="11"/>
        <v>1.2832924890699995E-2</v>
      </c>
      <c r="AC22" s="121">
        <f t="shared" si="12"/>
        <v>5.7561609588414964E-3</v>
      </c>
    </row>
    <row r="23" spans="1:29" ht="13.1" x14ac:dyDescent="0.25">
      <c r="A23" s="120">
        <v>239</v>
      </c>
      <c r="B23" s="121">
        <f t="shared" si="2"/>
        <v>4.6025104602510462E-2</v>
      </c>
      <c r="C23" s="98">
        <f>SUMIF('corrected risk values'!G$4:G$60185,$D23,'corrected risk values'!$C$4:$C$60185)</f>
        <v>11</v>
      </c>
      <c r="D23" s="198">
        <f t="shared" si="3"/>
        <v>44016</v>
      </c>
      <c r="E23" s="115">
        <f>SUMIF('corrected risk values'!J$4:J$60185,$D23,'corrected risk values'!$C$4:$C$60185)</f>
        <v>4</v>
      </c>
      <c r="F23" s="116">
        <f>SUMIF('corrected risk values'!N$4:N$60185,$D23,'corrected risk values'!$C$4:$C$60185)</f>
        <v>8</v>
      </c>
      <c r="G23" s="116">
        <f>SUMIF('corrected risk values'!R$4:R$60185,$D23,'corrected risk values'!$C$4:$C$60185)</f>
        <v>14</v>
      </c>
      <c r="H23" s="116">
        <f>SUMIF('corrected risk values'!V$4:V$60185,$D23,'corrected risk values'!$C$4:$C$60185)</f>
        <v>7</v>
      </c>
      <c r="I23" s="116">
        <f>SUMIF('corrected risk values'!Z$4:Z$60185,$D23,'corrected risk values'!$C$4:$C$60185)</f>
        <v>8</v>
      </c>
      <c r="J23" s="116">
        <f>SUMIF('corrected risk values'!AD$4:AD$60185,$D23,'corrected risk values'!$C$4:$C$60185)</f>
        <v>22</v>
      </c>
      <c r="K23" s="116">
        <f>SUMIF('corrected risk values'!AH$4:AH$60185,$D23,'corrected risk values'!$C$4:$C$60185)</f>
        <v>18</v>
      </c>
      <c r="L23" s="116">
        <f>SUMIF('corrected risk values'!AL$4:AL$60185,$D23,'corrected risk values'!$C$4:$C$60185)</f>
        <v>4</v>
      </c>
      <c r="M23" s="116">
        <f>SUMIF('corrected risk values'!AP$4:AP$60185,$D23,'corrected risk values'!$C$4:$C$60185)</f>
        <v>7</v>
      </c>
      <c r="N23" s="116">
        <f>SUMIF('corrected risk values'!AT$4:AT$60185,$D23,'corrected risk values'!$C$4:$C$60185)</f>
        <v>17</v>
      </c>
      <c r="O23" s="116">
        <f>SUMIF('corrected risk values'!AX$4:AX$60185,$D23,'corrected risk values'!$C$4:$C$60185)</f>
        <v>20</v>
      </c>
      <c r="P23" s="116">
        <f>SUMIF('corrected risk values'!BB$4:BB$60185,$D23,'corrected risk values'!$C$4:$C$60185)</f>
        <v>19</v>
      </c>
      <c r="Q23" s="117">
        <f>SUMIF('corrected risk values'!BF$4:BF$60185,$D23,'corrected risk values'!$C$4:$C$60185)</f>
        <v>17</v>
      </c>
      <c r="R23" s="118">
        <f t="shared" si="0"/>
        <v>165</v>
      </c>
      <c r="S23" s="119">
        <f t="shared" si="1"/>
        <v>464</v>
      </c>
      <c r="U23" s="123">
        <f t="shared" si="6"/>
        <v>405.14285714285717</v>
      </c>
      <c r="V23" s="121">
        <f t="shared" si="4"/>
        <v>4.4781382228490825E-2</v>
      </c>
      <c r="W23" s="124">
        <f t="shared" si="5"/>
        <v>18.142857142857142</v>
      </c>
      <c r="X23" s="123">
        <f t="shared" si="7"/>
        <v>3276</v>
      </c>
      <c r="Y23" s="123">
        <f t="shared" si="8"/>
        <v>2836</v>
      </c>
      <c r="Z23" s="125">
        <f t="shared" si="9"/>
        <v>0.86568986568986572</v>
      </c>
      <c r="AA23" s="121">
        <f t="shared" si="10"/>
        <v>4.4534226017424398E-2</v>
      </c>
      <c r="AB23" s="121">
        <f t="shared" si="11"/>
        <v>1.1418656254375175E-2</v>
      </c>
      <c r="AC23" s="121">
        <f t="shared" si="12"/>
        <v>5.5666003743894063E-3</v>
      </c>
    </row>
    <row r="24" spans="1:29" ht="13.1" x14ac:dyDescent="0.25">
      <c r="A24" s="120">
        <v>219</v>
      </c>
      <c r="B24" s="121">
        <f t="shared" si="2"/>
        <v>1.8264840182648401E-2</v>
      </c>
      <c r="C24" s="98">
        <f>SUMIF('corrected risk values'!G$4:G$60185,$D24,'corrected risk values'!$C$4:$C$60185)</f>
        <v>4</v>
      </c>
      <c r="D24" s="198">
        <f t="shared" si="3"/>
        <v>44017</v>
      </c>
      <c r="E24" s="115">
        <f>SUMIF('corrected risk values'!J$4:J$60185,$D24,'corrected risk values'!$C$4:$C$60185)</f>
        <v>9</v>
      </c>
      <c r="F24" s="116">
        <f>SUMIF('corrected risk values'!N$4:N$60185,$D24,'corrected risk values'!$C$4:$C$60185)</f>
        <v>12</v>
      </c>
      <c r="G24" s="116">
        <f>SUMIF('corrected risk values'!R$4:R$60185,$D24,'corrected risk values'!$C$4:$C$60185)</f>
        <v>7</v>
      </c>
      <c r="H24" s="116">
        <f>SUMIF('corrected risk values'!V$4:V$60185,$D24,'corrected risk values'!$C$4:$C$60185)</f>
        <v>9</v>
      </c>
      <c r="I24" s="116">
        <f>SUMIF('corrected risk values'!Z$4:Z$60185,$D24,'corrected risk values'!$C$4:$C$60185)</f>
        <v>22</v>
      </c>
      <c r="J24" s="116">
        <f>SUMIF('corrected risk values'!AD$4:AD$60185,$D24,'corrected risk values'!$C$4:$C$60185)</f>
        <v>16</v>
      </c>
      <c r="K24" s="116">
        <f>SUMIF('corrected risk values'!AH$4:AH$60185,$D24,'corrected risk values'!$C$4:$C$60185)</f>
        <v>4</v>
      </c>
      <c r="L24" s="116">
        <f>SUMIF('corrected risk values'!AL$4:AL$60185,$D24,'corrected risk values'!$C$4:$C$60185)</f>
        <v>7</v>
      </c>
      <c r="M24" s="116">
        <f>SUMIF('corrected risk values'!AP$4:AP$60185,$D24,'corrected risk values'!$C$4:$C$60185)</f>
        <v>16</v>
      </c>
      <c r="N24" s="116">
        <f>SUMIF('corrected risk values'!AT$4:AT$60185,$D24,'corrected risk values'!$C$4:$C$60185)</f>
        <v>18</v>
      </c>
      <c r="O24" s="116">
        <f>SUMIF('corrected risk values'!AX$4:AX$60185,$D24,'corrected risk values'!$C$4:$C$60185)</f>
        <v>20</v>
      </c>
      <c r="P24" s="116">
        <f>SUMIF('corrected risk values'!BB$4:BB$60185,$D24,'corrected risk values'!$C$4:$C$60185)</f>
        <v>18</v>
      </c>
      <c r="Q24" s="117">
        <f>SUMIF('corrected risk values'!BF$4:BF$60185,$D24,'corrected risk values'!$C$4:$C$60185)</f>
        <v>14</v>
      </c>
      <c r="R24" s="118">
        <f t="shared" si="0"/>
        <v>172</v>
      </c>
      <c r="S24" s="119">
        <f t="shared" si="1"/>
        <v>533</v>
      </c>
      <c r="U24" s="123">
        <f t="shared" si="6"/>
        <v>399</v>
      </c>
      <c r="V24" s="121">
        <f t="shared" si="4"/>
        <v>4.368063014679556E-2</v>
      </c>
      <c r="W24" s="124">
        <f t="shared" si="5"/>
        <v>17.428571428571427</v>
      </c>
      <c r="X24" s="123">
        <f t="shared" si="7"/>
        <v>3149</v>
      </c>
      <c r="Y24" s="123">
        <f t="shared" si="8"/>
        <v>2793</v>
      </c>
      <c r="Z24" s="125">
        <f t="shared" si="9"/>
        <v>0.8869482375357256</v>
      </c>
      <c r="AA24" s="121">
        <f t="shared" si="10"/>
        <v>4.2236182466635894E-2</v>
      </c>
      <c r="AB24" s="121">
        <f t="shared" si="11"/>
        <v>1.338840786933675E-2</v>
      </c>
      <c r="AC24" s="121">
        <f t="shared" si="12"/>
        <v>6.6384058136462233E-3</v>
      </c>
    </row>
    <row r="25" spans="1:29" ht="13.1" x14ac:dyDescent="0.25">
      <c r="A25" s="120">
        <v>390</v>
      </c>
      <c r="B25" s="121">
        <f t="shared" si="2"/>
        <v>2.3076923076923078E-2</v>
      </c>
      <c r="C25" s="98">
        <f>SUMIF('corrected risk values'!G$4:G$60185,$D25,'corrected risk values'!$C$4:$C$60185)</f>
        <v>9</v>
      </c>
      <c r="D25" s="198">
        <f t="shared" si="3"/>
        <v>44018</v>
      </c>
      <c r="E25" s="115">
        <f>SUMIF('corrected risk values'!J$4:J$60185,$D25,'corrected risk values'!$C$4:$C$60185)</f>
        <v>13</v>
      </c>
      <c r="F25" s="116">
        <f>SUMIF('corrected risk values'!N$4:N$60185,$D25,'corrected risk values'!$C$4:$C$60185)</f>
        <v>7</v>
      </c>
      <c r="G25" s="116">
        <f>SUMIF('corrected risk values'!R$4:R$60185,$D25,'corrected risk values'!$C$4:$C$60185)</f>
        <v>11</v>
      </c>
      <c r="H25" s="116">
        <f>SUMIF('corrected risk values'!V$4:V$60185,$D25,'corrected risk values'!$C$4:$C$60185)</f>
        <v>21</v>
      </c>
      <c r="I25" s="116">
        <f>SUMIF('corrected risk values'!Z$4:Z$60185,$D25,'corrected risk values'!$C$4:$C$60185)</f>
        <v>15</v>
      </c>
      <c r="J25" s="116">
        <f>SUMIF('corrected risk values'!AD$4:AD$60185,$D25,'corrected risk values'!$C$4:$C$60185)</f>
        <v>4</v>
      </c>
      <c r="K25" s="116">
        <f>SUMIF('corrected risk values'!AH$4:AH$60185,$D25,'corrected risk values'!$C$4:$C$60185)</f>
        <v>7</v>
      </c>
      <c r="L25" s="116">
        <f>SUMIF('corrected risk values'!AL$4:AL$60185,$D25,'corrected risk values'!$C$4:$C$60185)</f>
        <v>16</v>
      </c>
      <c r="M25" s="116">
        <f>SUMIF('corrected risk values'!AP$4:AP$60185,$D25,'corrected risk values'!$C$4:$C$60185)</f>
        <v>19</v>
      </c>
      <c r="N25" s="116">
        <f>SUMIF('corrected risk values'!AT$4:AT$60185,$D25,'corrected risk values'!$C$4:$C$60185)</f>
        <v>21</v>
      </c>
      <c r="O25" s="116">
        <f>SUMIF('corrected risk values'!AX$4:AX$60185,$D25,'corrected risk values'!$C$4:$C$60185)</f>
        <v>18</v>
      </c>
      <c r="P25" s="116">
        <f>SUMIF('corrected risk values'!BB$4:BB$60185,$D25,'corrected risk values'!$C$4:$C$60185)</f>
        <v>12</v>
      </c>
      <c r="Q25" s="117">
        <f>SUMIF('corrected risk values'!BF$4:BF$60185,$D25,'corrected risk values'!$C$4:$C$60185)</f>
        <v>6</v>
      </c>
      <c r="R25" s="118">
        <f t="shared" si="0"/>
        <v>170</v>
      </c>
      <c r="S25" s="119">
        <f t="shared" si="1"/>
        <v>576</v>
      </c>
      <c r="U25" s="123">
        <f t="shared" si="6"/>
        <v>383.57142857142856</v>
      </c>
      <c r="V25" s="121">
        <f t="shared" si="4"/>
        <v>4.3202979515828681E-2</v>
      </c>
      <c r="W25" s="124">
        <f t="shared" si="5"/>
        <v>16.571428571428573</v>
      </c>
      <c r="X25" s="123">
        <f t="shared" si="7"/>
        <v>3118</v>
      </c>
      <c r="Y25" s="123">
        <f t="shared" si="8"/>
        <v>2685</v>
      </c>
      <c r="Z25" s="125">
        <f t="shared" si="9"/>
        <v>0.86112892880051317</v>
      </c>
      <c r="AA25" s="121">
        <f t="shared" si="10"/>
        <v>4.1229959773666218E-2</v>
      </c>
      <c r="AB25" s="121">
        <f t="shared" si="11"/>
        <v>1.4250884463310761E-2</v>
      </c>
      <c r="AC25" s="121">
        <f t="shared" si="12"/>
        <v>7.0103219228741277E-3</v>
      </c>
    </row>
    <row r="26" spans="1:29" ht="13.1" x14ac:dyDescent="0.25">
      <c r="A26" s="120">
        <v>397</v>
      </c>
      <c r="B26" s="121">
        <f t="shared" si="2"/>
        <v>4.0302267002518891E-2</v>
      </c>
      <c r="C26" s="98">
        <f>SUMIF('corrected risk values'!G$4:G$60185,$D26,'corrected risk values'!$C$4:$C$60185)</f>
        <v>16</v>
      </c>
      <c r="D26" s="198">
        <f t="shared" si="3"/>
        <v>44019</v>
      </c>
      <c r="E26" s="115">
        <f>SUMIF('corrected risk values'!J$4:J$60185,$D26,'corrected risk values'!$C$4:$C$60185)</f>
        <v>8</v>
      </c>
      <c r="F26" s="116">
        <f>SUMIF('corrected risk values'!N$4:N$60185,$D26,'corrected risk values'!$C$4:$C$60185)</f>
        <v>12</v>
      </c>
      <c r="G26" s="116">
        <f>SUMIF('corrected risk values'!R$4:R$60185,$D26,'corrected risk values'!$C$4:$C$60185)</f>
        <v>22</v>
      </c>
      <c r="H26" s="116">
        <f>SUMIF('corrected risk values'!V$4:V$60185,$D26,'corrected risk values'!$C$4:$C$60185)</f>
        <v>16</v>
      </c>
      <c r="I26" s="116">
        <f>SUMIF('corrected risk values'!Z$4:Z$60185,$D26,'corrected risk values'!$C$4:$C$60185)</f>
        <v>3</v>
      </c>
      <c r="J26" s="116">
        <f>SUMIF('corrected risk values'!AD$4:AD$60185,$D26,'corrected risk values'!$C$4:$C$60185)</f>
        <v>7</v>
      </c>
      <c r="K26" s="116">
        <f>SUMIF('corrected risk values'!AH$4:AH$60185,$D26,'corrected risk values'!$C$4:$C$60185)</f>
        <v>16</v>
      </c>
      <c r="L26" s="116">
        <f>SUMIF('corrected risk values'!AL$4:AL$60185,$D26,'corrected risk values'!$C$4:$C$60185)</f>
        <v>19</v>
      </c>
      <c r="M26" s="116">
        <f>SUMIF('corrected risk values'!AP$4:AP$60185,$D26,'corrected risk values'!$C$4:$C$60185)</f>
        <v>21</v>
      </c>
      <c r="N26" s="116">
        <f>SUMIF('corrected risk values'!AT$4:AT$60185,$D26,'corrected risk values'!$C$4:$C$60185)</f>
        <v>18</v>
      </c>
      <c r="O26" s="116">
        <f>SUMIF('corrected risk values'!AX$4:AX$60185,$D26,'corrected risk values'!$C$4:$C$60185)</f>
        <v>12</v>
      </c>
      <c r="P26" s="116">
        <f>SUMIF('corrected risk values'!BB$4:BB$60185,$D26,'corrected risk values'!$C$4:$C$60185)</f>
        <v>5</v>
      </c>
      <c r="Q26" s="117">
        <f>SUMIF('corrected risk values'!BF$4:BF$60185,$D26,'corrected risk values'!$C$4:$C$60185)</f>
        <v>9</v>
      </c>
      <c r="R26" s="118">
        <f t="shared" si="0"/>
        <v>168</v>
      </c>
      <c r="S26" s="119">
        <f t="shared" si="1"/>
        <v>584</v>
      </c>
      <c r="U26" s="123">
        <f t="shared" si="6"/>
        <v>373.71428571428572</v>
      </c>
      <c r="V26" s="121">
        <f t="shared" ref="V26:V70" si="13">IF(U26&lt;&gt;"",W26/U26,"")</f>
        <v>4.0519877675840976E-2</v>
      </c>
      <c r="W26" s="124">
        <f t="shared" si="5"/>
        <v>15.142857142857142</v>
      </c>
      <c r="X26" s="123">
        <f t="shared" si="7"/>
        <v>2853</v>
      </c>
      <c r="Y26" s="123">
        <f t="shared" si="8"/>
        <v>2616</v>
      </c>
      <c r="Z26" s="125">
        <f t="shared" si="9"/>
        <v>0.9169295478443743</v>
      </c>
      <c r="AA26" s="121">
        <f t="shared" si="10"/>
        <v>3.9016856285981907E-2</v>
      </c>
      <c r="AB26" s="121">
        <f t="shared" si="11"/>
        <v>1.1721623334528699E-2</v>
      </c>
      <c r="AC26" s="121">
        <f t="shared" si="12"/>
        <v>6.5801624170814289E-3</v>
      </c>
    </row>
    <row r="27" spans="1:29" ht="13.1" x14ac:dyDescent="0.25">
      <c r="A27" s="127">
        <v>442</v>
      </c>
      <c r="B27" s="121">
        <f t="shared" si="2"/>
        <v>2.0361990950226245E-2</v>
      </c>
      <c r="C27" s="98">
        <f>SUMIF('corrected risk values'!G$4:G$60185,$D27,'corrected risk values'!$C$4:$C$60185)</f>
        <v>9</v>
      </c>
      <c r="D27" s="198">
        <f t="shared" si="3"/>
        <v>44020</v>
      </c>
      <c r="E27" s="115">
        <f>SUMIF('corrected risk values'!J$4:J$60185,$D27,'corrected risk values'!$C$4:$C$60185)</f>
        <v>14</v>
      </c>
      <c r="F27" s="116">
        <f>SUMIF('corrected risk values'!N$4:N$60185,$D27,'corrected risk values'!$C$4:$C$60185)</f>
        <v>23</v>
      </c>
      <c r="G27" s="116">
        <f>SUMIF('corrected risk values'!R$4:R$60185,$D27,'corrected risk values'!$C$4:$C$60185)</f>
        <v>16</v>
      </c>
      <c r="H27" s="116">
        <f>SUMIF('corrected risk values'!V$4:V$60185,$D27,'corrected risk values'!$C$4:$C$60185)</f>
        <v>3</v>
      </c>
      <c r="I27" s="116">
        <f>SUMIF('corrected risk values'!Z$4:Z$60185,$D27,'corrected risk values'!$C$4:$C$60185)</f>
        <v>9</v>
      </c>
      <c r="J27" s="116">
        <f>SUMIF('corrected risk values'!AD$4:AD$60185,$D27,'corrected risk values'!$C$4:$C$60185)</f>
        <v>16</v>
      </c>
      <c r="K27" s="116">
        <f>SUMIF('corrected risk values'!AH$4:AH$60185,$D27,'corrected risk values'!$C$4:$C$60185)</f>
        <v>19</v>
      </c>
      <c r="L27" s="116">
        <f>SUMIF('corrected risk values'!AL$4:AL$60185,$D27,'corrected risk values'!$C$4:$C$60185)</f>
        <v>20</v>
      </c>
      <c r="M27" s="116">
        <f>SUMIF('corrected risk values'!AP$4:AP$60185,$D27,'corrected risk values'!$C$4:$C$60185)</f>
        <v>20</v>
      </c>
      <c r="N27" s="116">
        <f>SUMIF('corrected risk values'!AT$4:AT$60185,$D27,'corrected risk values'!$C$4:$C$60185)</f>
        <v>13</v>
      </c>
      <c r="O27" s="116">
        <f>SUMIF('corrected risk values'!AX$4:AX$60185,$D27,'corrected risk values'!$C$4:$C$60185)</f>
        <v>5</v>
      </c>
      <c r="P27" s="116">
        <f>SUMIF('corrected risk values'!BB$4:BB$60185,$D27,'corrected risk values'!$C$4:$C$60185)</f>
        <v>10</v>
      </c>
      <c r="Q27" s="117">
        <f>SUMIF('corrected risk values'!BF$4:BF$60185,$D27,'corrected risk values'!$C$4:$C$60185)</f>
        <v>11</v>
      </c>
      <c r="R27" s="118">
        <f t="shared" si="0"/>
        <v>179</v>
      </c>
      <c r="S27" s="119">
        <f t="shared" si="1"/>
        <v>611</v>
      </c>
      <c r="U27" s="123">
        <f t="shared" si="6"/>
        <v>365</v>
      </c>
      <c r="V27" s="121">
        <f t="shared" si="13"/>
        <v>3.7964774951076322E-2</v>
      </c>
      <c r="W27" s="124">
        <f t="shared" si="5"/>
        <v>13.857142857142858</v>
      </c>
      <c r="X27" s="123">
        <f t="shared" si="7"/>
        <v>2836</v>
      </c>
      <c r="Y27" s="123">
        <f t="shared" si="8"/>
        <v>2555</v>
      </c>
      <c r="Z27" s="125">
        <f t="shared" ref="Z27:Z32" si="14">Y27/X27</f>
        <v>0.90091678420310295</v>
      </c>
      <c r="AA27" s="121">
        <f t="shared" si="10"/>
        <v>3.6813528097388838E-2</v>
      </c>
      <c r="AB27" s="121">
        <f t="shared" si="11"/>
        <v>1.3924808594962508E-2</v>
      </c>
      <c r="AC27" s="121">
        <f t="shared" si="12"/>
        <v>7.1082061151787985E-3</v>
      </c>
    </row>
    <row r="28" spans="1:29" ht="13.1" x14ac:dyDescent="0.25">
      <c r="A28" s="127">
        <v>395</v>
      </c>
      <c r="B28" s="121">
        <f t="shared" si="2"/>
        <v>3.7974683544303799E-2</v>
      </c>
      <c r="C28" s="98">
        <f>SUMIF('corrected risk values'!G$4:G$60185,$D28,'corrected risk values'!$C$4:$C$60185)</f>
        <v>15</v>
      </c>
      <c r="D28" s="198">
        <f t="shared" si="3"/>
        <v>44021</v>
      </c>
      <c r="E28" s="115">
        <f>SUMIF('corrected risk values'!J$4:J$60185,$D28,'corrected risk values'!$C$4:$C$60185)</f>
        <v>23</v>
      </c>
      <c r="F28" s="116">
        <f>SUMIF('corrected risk values'!N$4:N$60185,$D28,'corrected risk values'!$C$4:$C$60185)</f>
        <v>16</v>
      </c>
      <c r="G28" s="116">
        <f>SUMIF('corrected risk values'!R$4:R$60185,$D28,'corrected risk values'!$C$4:$C$60185)</f>
        <v>4</v>
      </c>
      <c r="H28" s="116">
        <f>SUMIF('corrected risk values'!V$4:V$60185,$D28,'corrected risk values'!$C$4:$C$60185)</f>
        <v>9</v>
      </c>
      <c r="I28" s="116">
        <f>SUMIF('corrected risk values'!Z$4:Z$60185,$D28,'corrected risk values'!$C$4:$C$60185)</f>
        <v>15</v>
      </c>
      <c r="J28" s="116">
        <f>SUMIF('corrected risk values'!AD$4:AD$60185,$D28,'corrected risk values'!$C$4:$C$60185)</f>
        <v>19</v>
      </c>
      <c r="K28" s="116">
        <f>SUMIF('corrected risk values'!AH$4:AH$60185,$D28,'corrected risk values'!$C$4:$C$60185)</f>
        <v>19</v>
      </c>
      <c r="L28" s="116">
        <f>SUMIF('corrected risk values'!AL$4:AL$60185,$D28,'corrected risk values'!$C$4:$C$60185)</f>
        <v>19</v>
      </c>
      <c r="M28" s="116">
        <f>SUMIF('corrected risk values'!AP$4:AP$60185,$D28,'corrected risk values'!$C$4:$C$60185)</f>
        <v>14</v>
      </c>
      <c r="N28" s="116">
        <f>SUMIF('corrected risk values'!AT$4:AT$60185,$D28,'corrected risk values'!$C$4:$C$60185)</f>
        <v>5</v>
      </c>
      <c r="O28" s="116">
        <f>SUMIF('corrected risk values'!AX$4:AX$60185,$D28,'corrected risk values'!$C$4:$C$60185)</f>
        <v>10</v>
      </c>
      <c r="P28" s="116">
        <f>SUMIF('corrected risk values'!BB$4:BB$60185,$D28,'corrected risk values'!$C$4:$C$60185)</f>
        <v>11</v>
      </c>
      <c r="Q28" s="117">
        <f>SUMIF('corrected risk values'!BF$4:BF$60185,$D28,'corrected risk values'!$C$4:$C$60185)</f>
        <v>10</v>
      </c>
      <c r="R28" s="118">
        <f t="shared" si="0"/>
        <v>174</v>
      </c>
      <c r="S28" s="119">
        <f t="shared" si="1"/>
        <v>590</v>
      </c>
      <c r="U28" s="123">
        <f t="shared" si="6"/>
        <v>357.71428571428572</v>
      </c>
      <c r="V28" s="121">
        <f t="shared" si="13"/>
        <v>3.1948881789137379E-2</v>
      </c>
      <c r="W28" s="124">
        <f t="shared" si="5"/>
        <v>11.428571428571429</v>
      </c>
      <c r="X28" s="123">
        <f t="shared" si="7"/>
        <v>2793</v>
      </c>
      <c r="Y28" s="123">
        <f t="shared" si="8"/>
        <v>2504</v>
      </c>
      <c r="Z28" s="125">
        <f t="shared" si="14"/>
        <v>0.89652703186537774</v>
      </c>
      <c r="AA28" s="121">
        <f t="shared" si="10"/>
        <v>3.1988643043179839E-2</v>
      </c>
      <c r="AB28" s="121">
        <f t="shared" si="11"/>
        <v>9.789192834211936E-3</v>
      </c>
      <c r="AC28" s="121">
        <f t="shared" si="12"/>
        <v>4.1975896981023371E-3</v>
      </c>
    </row>
    <row r="29" spans="1:29" ht="13.1" x14ac:dyDescent="0.25">
      <c r="A29" s="127">
        <v>378</v>
      </c>
      <c r="B29" s="121">
        <f t="shared" si="2"/>
        <v>6.3492063492063489E-2</v>
      </c>
      <c r="C29" s="98">
        <f>SUMIF('corrected risk values'!G$4:G$60185,$D29,'corrected risk values'!$C$4:$C$60185)</f>
        <v>24</v>
      </c>
      <c r="D29" s="198">
        <f t="shared" si="3"/>
        <v>44022</v>
      </c>
      <c r="E29" s="115">
        <f>SUMIF('corrected risk values'!J$4:J$60185,$D29,'corrected risk values'!$C$4:$C$60185)</f>
        <v>16</v>
      </c>
      <c r="F29" s="116">
        <f>SUMIF('corrected risk values'!N$4:N$60185,$D29,'corrected risk values'!$C$4:$C$60185)</f>
        <v>5</v>
      </c>
      <c r="G29" s="116">
        <f>SUMIF('corrected risk values'!R$4:R$60185,$D29,'corrected risk values'!$C$4:$C$60185)</f>
        <v>9</v>
      </c>
      <c r="H29" s="116">
        <f>SUMIF('corrected risk values'!V$4:V$60185,$D29,'corrected risk values'!$C$4:$C$60185)</f>
        <v>17</v>
      </c>
      <c r="I29" s="116">
        <f>SUMIF('corrected risk values'!Z$4:Z$60185,$D29,'corrected risk values'!$C$4:$C$60185)</f>
        <v>18</v>
      </c>
      <c r="J29" s="116">
        <f>SUMIF('corrected risk values'!AD$4:AD$60185,$D29,'corrected risk values'!$C$4:$C$60185)</f>
        <v>19</v>
      </c>
      <c r="K29" s="116">
        <f>SUMIF('corrected risk values'!AH$4:AH$60185,$D29,'corrected risk values'!$C$4:$C$60185)</f>
        <v>19</v>
      </c>
      <c r="L29" s="116">
        <f>SUMIF('corrected risk values'!AL$4:AL$60185,$D29,'corrected risk values'!$C$4:$C$60185)</f>
        <v>15</v>
      </c>
      <c r="M29" s="116">
        <f>SUMIF('corrected risk values'!AP$4:AP$60185,$D29,'corrected risk values'!$C$4:$C$60185)</f>
        <v>6</v>
      </c>
      <c r="N29" s="116">
        <f>SUMIF('corrected risk values'!AT$4:AT$60185,$D29,'corrected risk values'!$C$4:$C$60185)</f>
        <v>10</v>
      </c>
      <c r="O29" s="116">
        <f>SUMIF('corrected risk values'!AX$4:AX$60185,$D29,'corrected risk values'!$C$4:$C$60185)</f>
        <v>13</v>
      </c>
      <c r="P29" s="116">
        <f>SUMIF('corrected risk values'!BB$4:BB$60185,$D29,'corrected risk values'!$C$4:$C$60185)</f>
        <v>11</v>
      </c>
      <c r="Q29" s="117">
        <f>SUMIF('corrected risk values'!BF$4:BF$60185,$D29,'corrected risk values'!$C$4:$C$60185)</f>
        <v>22</v>
      </c>
      <c r="R29" s="118">
        <f t="shared" si="0"/>
        <v>180</v>
      </c>
      <c r="S29" s="119">
        <f t="shared" si="1"/>
        <v>587</v>
      </c>
      <c r="U29" s="123">
        <f t="shared" ref="U29:U44" si="15">IF(A29&lt;&gt;"",SUM(A23:A29)/7,"")</f>
        <v>351.42857142857144</v>
      </c>
      <c r="V29" s="121">
        <f t="shared" si="13"/>
        <v>3.5772357723577231E-2</v>
      </c>
      <c r="W29" s="124">
        <f t="shared" si="5"/>
        <v>12.571428571428571</v>
      </c>
      <c r="X29" s="123">
        <f t="shared" si="7"/>
        <v>2685</v>
      </c>
      <c r="Y29" s="123">
        <f t="shared" si="8"/>
        <v>2460</v>
      </c>
      <c r="Z29" s="125">
        <f t="shared" si="14"/>
        <v>0.91620111731843579</v>
      </c>
      <c r="AA29" s="121">
        <f t="shared" si="10"/>
        <v>3.5642553264456346E-2</v>
      </c>
      <c r="AB29" s="121">
        <f t="shared" si="11"/>
        <v>1.2921115881020366E-2</v>
      </c>
      <c r="AC29" s="121">
        <f t="shared" si="12"/>
        <v>6.1796900726923277E-3</v>
      </c>
    </row>
    <row r="30" spans="1:29" ht="13.1" x14ac:dyDescent="0.25">
      <c r="A30" s="127">
        <v>248</v>
      </c>
      <c r="B30" s="121">
        <f t="shared" si="2"/>
        <v>7.6612903225806453E-2</v>
      </c>
      <c r="C30" s="98">
        <f>SUMIF('corrected risk values'!G$4:G$60185,$D30,'corrected risk values'!$C$4:$C$60185)</f>
        <v>19</v>
      </c>
      <c r="D30" s="198">
        <f t="shared" si="3"/>
        <v>44023</v>
      </c>
      <c r="E30" s="115">
        <f>SUMIF('corrected risk values'!J$4:J$60185,$D30,'corrected risk values'!$C$4:$C$60185)</f>
        <v>5</v>
      </c>
      <c r="F30" s="116">
        <f>SUMIF('corrected risk values'!N$4:N$60185,$D30,'corrected risk values'!$C$4:$C$60185)</f>
        <v>9</v>
      </c>
      <c r="G30" s="116">
        <f>SUMIF('corrected risk values'!R$4:R$60185,$D30,'corrected risk values'!$C$4:$C$60185)</f>
        <v>19</v>
      </c>
      <c r="H30" s="116">
        <f>SUMIF('corrected risk values'!V$4:V$60185,$D30,'corrected risk values'!$C$4:$C$60185)</f>
        <v>17</v>
      </c>
      <c r="I30" s="116">
        <f>SUMIF('corrected risk values'!Z$4:Z$60185,$D30,'corrected risk values'!$C$4:$C$60185)</f>
        <v>17</v>
      </c>
      <c r="J30" s="116">
        <f>SUMIF('corrected risk values'!AD$4:AD$60185,$D30,'corrected risk values'!$C$4:$C$60185)</f>
        <v>20</v>
      </c>
      <c r="K30" s="116">
        <f>SUMIF('corrected risk values'!AH$4:AH$60185,$D30,'corrected risk values'!$C$4:$C$60185)</f>
        <v>16</v>
      </c>
      <c r="L30" s="116">
        <f>SUMIF('corrected risk values'!AL$4:AL$60185,$D30,'corrected risk values'!$C$4:$C$60185)</f>
        <v>5</v>
      </c>
      <c r="M30" s="116">
        <f>SUMIF('corrected risk values'!AP$4:AP$60185,$D30,'corrected risk values'!$C$4:$C$60185)</f>
        <v>10</v>
      </c>
      <c r="N30" s="116">
        <f>SUMIF('corrected risk values'!AT$4:AT$60185,$D30,'corrected risk values'!$C$4:$C$60185)</f>
        <v>12</v>
      </c>
      <c r="O30" s="116">
        <f>SUMIF('corrected risk values'!AX$4:AX$60185,$D30,'corrected risk values'!$C$4:$C$60185)</f>
        <v>11</v>
      </c>
      <c r="P30" s="116">
        <f>SUMIF('corrected risk values'!BB$4:BB$60185,$D30,'corrected risk values'!$C$4:$C$60185)</f>
        <v>21</v>
      </c>
      <c r="Q30" s="117">
        <f>SUMIF('corrected risk values'!BF$4:BF$60185,$D30,'corrected risk values'!$C$4:$C$60185)</f>
        <v>17</v>
      </c>
      <c r="R30" s="118">
        <f t="shared" ref="R30:R36" si="16">SUM(E30,F30,G30,H30,I30,J30,K30,L30,M30,N30,O30,P30,Q30)</f>
        <v>179</v>
      </c>
      <c r="S30" s="119">
        <f t="shared" ref="S30:S36" si="17">SUM(E30*$E$2,F30*$F$2,G30*$G$2,H30*$H$2,I30*$I$2,J30*$J$2,K30*$K$2,L30*$L$2,M30*$M$2,N30*$N$2,O30*$O$2,P30*$P$2,Q30*$Q$2)</f>
        <v>627</v>
      </c>
      <c r="U30" s="123">
        <f t="shared" si="15"/>
        <v>352.71428571428572</v>
      </c>
      <c r="V30" s="121">
        <f t="shared" si="13"/>
        <v>3.8882138517618466E-2</v>
      </c>
      <c r="W30" s="124">
        <f t="shared" si="5"/>
        <v>13.714285714285714</v>
      </c>
      <c r="X30" s="123">
        <f t="shared" si="7"/>
        <v>2616</v>
      </c>
      <c r="Y30" s="123">
        <f t="shared" si="8"/>
        <v>2469</v>
      </c>
      <c r="Z30" s="125">
        <f t="shared" si="14"/>
        <v>0.94380733944954132</v>
      </c>
      <c r="AA30" s="121">
        <f t="shared" si="10"/>
        <v>4.0012238782070053E-2</v>
      </c>
      <c r="AB30" s="121">
        <f t="shared" si="11"/>
        <v>1.7248719249765336E-2</v>
      </c>
      <c r="AC30" s="121">
        <f t="shared" si="12"/>
        <v>8.5091450210915496E-3</v>
      </c>
    </row>
    <row r="31" spans="1:29" ht="13.1" x14ac:dyDescent="0.25">
      <c r="A31" s="127">
        <v>159</v>
      </c>
      <c r="B31" s="121">
        <f t="shared" si="2"/>
        <v>3.1446540880503145E-2</v>
      </c>
      <c r="C31" s="98">
        <f>SUMIF('corrected risk values'!G$4:G$60185,$D31,'corrected risk values'!$C$4:$C$60185)</f>
        <v>5</v>
      </c>
      <c r="D31" s="198">
        <f t="shared" si="3"/>
        <v>44024</v>
      </c>
      <c r="E31" s="115">
        <f>SUMIF('corrected risk values'!J$4:J$60185,$D31,'corrected risk values'!$C$4:$C$60185)</f>
        <v>9</v>
      </c>
      <c r="F31" s="116">
        <f>SUMIF('corrected risk values'!N$4:N$60185,$D31,'corrected risk values'!$C$4:$C$60185)</f>
        <v>19</v>
      </c>
      <c r="G31" s="116">
        <f>SUMIF('corrected risk values'!R$4:R$60185,$D31,'corrected risk values'!$C$4:$C$60185)</f>
        <v>16</v>
      </c>
      <c r="H31" s="116">
        <f>SUMIF('corrected risk values'!V$4:V$60185,$D31,'corrected risk values'!$C$4:$C$60185)</f>
        <v>17</v>
      </c>
      <c r="I31" s="116">
        <f>SUMIF('corrected risk values'!Z$4:Z$60185,$D31,'corrected risk values'!$C$4:$C$60185)</f>
        <v>18</v>
      </c>
      <c r="J31" s="116">
        <f>SUMIF('corrected risk values'!AD$4:AD$60185,$D31,'corrected risk values'!$C$4:$C$60185)</f>
        <v>14</v>
      </c>
      <c r="K31" s="116">
        <f>SUMIF('corrected risk values'!AH$4:AH$60185,$D31,'corrected risk values'!$C$4:$C$60185)</f>
        <v>5</v>
      </c>
      <c r="L31" s="116">
        <f>SUMIF('corrected risk values'!AL$4:AL$60185,$D31,'corrected risk values'!$C$4:$C$60185)</f>
        <v>11</v>
      </c>
      <c r="M31" s="116">
        <f>SUMIF('corrected risk values'!AP$4:AP$60185,$D31,'corrected risk values'!$C$4:$C$60185)</f>
        <v>13</v>
      </c>
      <c r="N31" s="116">
        <f>SUMIF('corrected risk values'!AT$4:AT$60185,$D31,'corrected risk values'!$C$4:$C$60185)</f>
        <v>10</v>
      </c>
      <c r="O31" s="116">
        <f>SUMIF('corrected risk values'!AX$4:AX$60185,$D31,'corrected risk values'!$C$4:$C$60185)</f>
        <v>20</v>
      </c>
      <c r="P31" s="116">
        <f>SUMIF('corrected risk values'!BB$4:BB$60185,$D31,'corrected risk values'!$C$4:$C$60185)</f>
        <v>16</v>
      </c>
      <c r="Q31" s="117">
        <f>SUMIF('corrected risk values'!BF$4:BF$60185,$D31,'corrected risk values'!$C$4:$C$60185)</f>
        <v>13</v>
      </c>
      <c r="R31" s="118">
        <f t="shared" si="16"/>
        <v>181</v>
      </c>
      <c r="S31" s="119">
        <f t="shared" si="17"/>
        <v>690</v>
      </c>
      <c r="U31" s="123">
        <f t="shared" si="15"/>
        <v>344.14285714285717</v>
      </c>
      <c r="V31" s="121">
        <f t="shared" si="13"/>
        <v>4.0265670402656703E-2</v>
      </c>
      <c r="W31" s="124">
        <f t="shared" si="5"/>
        <v>13.857142857142858</v>
      </c>
      <c r="X31" s="123">
        <f t="shared" si="7"/>
        <v>2555</v>
      </c>
      <c r="Y31" s="123">
        <f t="shared" si="8"/>
        <v>2409</v>
      </c>
      <c r="Z31" s="125">
        <f t="shared" si="14"/>
        <v>0.94285714285714284</v>
      </c>
      <c r="AA31" s="121">
        <f t="shared" si="10"/>
        <v>4.189533888176359E-2</v>
      </c>
      <c r="AB31" s="121">
        <f t="shared" si="11"/>
        <v>1.6089796844097937E-2</v>
      </c>
      <c r="AC31" s="121">
        <f t="shared" si="12"/>
        <v>7.8930838176142701E-3</v>
      </c>
    </row>
    <row r="32" spans="1:29" ht="13.1" x14ac:dyDescent="0.25">
      <c r="A32" s="127">
        <v>412</v>
      </c>
      <c r="B32" s="121">
        <f t="shared" si="2"/>
        <v>2.1844660194174758E-2</v>
      </c>
      <c r="C32" s="98">
        <f>SUMIF('corrected risk values'!G$4:G$60185,$D32,'corrected risk values'!$C$4:$C$60185)</f>
        <v>9</v>
      </c>
      <c r="D32" s="198">
        <f t="shared" si="3"/>
        <v>44025</v>
      </c>
      <c r="E32" s="115">
        <f>SUMIF('corrected risk values'!J$4:J$60185,$D32,'corrected risk values'!$C$4:$C$60185)</f>
        <v>18</v>
      </c>
      <c r="F32" s="116">
        <f>SUMIF('corrected risk values'!N$4:N$60185,$D32,'corrected risk values'!$C$4:$C$60185)</f>
        <v>18</v>
      </c>
      <c r="G32" s="116">
        <f>SUMIF('corrected risk values'!R$4:R$60185,$D32,'corrected risk values'!$C$4:$C$60185)</f>
        <v>19</v>
      </c>
      <c r="H32" s="116">
        <f>SUMIF('corrected risk values'!V$4:V$60185,$D32,'corrected risk values'!$C$4:$C$60185)</f>
        <v>19</v>
      </c>
      <c r="I32" s="116">
        <f>SUMIF('corrected risk values'!Z$4:Z$60185,$D32,'corrected risk values'!$C$4:$C$60185)</f>
        <v>16</v>
      </c>
      <c r="J32" s="116">
        <f>SUMIF('corrected risk values'!AD$4:AD$60185,$D32,'corrected risk values'!$C$4:$C$60185)</f>
        <v>6</v>
      </c>
      <c r="K32" s="116">
        <f>SUMIF('corrected risk values'!AH$4:AH$60185,$D32,'corrected risk values'!$C$4:$C$60185)</f>
        <v>11</v>
      </c>
      <c r="L32" s="116">
        <f>SUMIF('corrected risk values'!AL$4:AL$60185,$D32,'corrected risk values'!$C$4:$C$60185)</f>
        <v>13</v>
      </c>
      <c r="M32" s="116">
        <f>SUMIF('corrected risk values'!AP$4:AP$60185,$D32,'corrected risk values'!$C$4:$C$60185)</f>
        <v>10</v>
      </c>
      <c r="N32" s="116">
        <f>SUMIF('corrected risk values'!AT$4:AT$60185,$D32,'corrected risk values'!$C$4:$C$60185)</f>
        <v>22</v>
      </c>
      <c r="O32" s="116">
        <f>SUMIF('corrected risk values'!AX$4:AX$60185,$D32,'corrected risk values'!$C$4:$C$60185)</f>
        <v>16</v>
      </c>
      <c r="P32" s="116">
        <f>SUMIF('corrected risk values'!BB$4:BB$60185,$D32,'corrected risk values'!$C$4:$C$60185)</f>
        <v>13</v>
      </c>
      <c r="Q32" s="117">
        <f>SUMIF('corrected risk values'!BF$4:BF$60185,$D32,'corrected risk values'!$C$4:$C$60185)</f>
        <v>14</v>
      </c>
      <c r="R32" s="118">
        <f t="shared" si="16"/>
        <v>195</v>
      </c>
      <c r="S32" s="119">
        <f t="shared" si="17"/>
        <v>753</v>
      </c>
      <c r="U32" s="123">
        <f t="shared" si="15"/>
        <v>347.28571428571428</v>
      </c>
      <c r="V32" s="121">
        <f t="shared" si="13"/>
        <v>3.9901275195392848E-2</v>
      </c>
      <c r="W32" s="124">
        <f t="shared" si="5"/>
        <v>13.857142857142858</v>
      </c>
      <c r="X32" s="123">
        <f t="shared" si="7"/>
        <v>2504</v>
      </c>
      <c r="Y32" s="123">
        <f t="shared" si="8"/>
        <v>2431</v>
      </c>
      <c r="Z32" s="125">
        <f t="shared" si="14"/>
        <v>0.97084664536741216</v>
      </c>
      <c r="AA32" s="121">
        <f t="shared" si="10"/>
        <v>4.1719301327085248E-2</v>
      </c>
      <c r="AB32" s="121">
        <f t="shared" si="11"/>
        <v>1.6190389732485547E-2</v>
      </c>
      <c r="AC32" s="121">
        <f t="shared" si="12"/>
        <v>7.9646726657749637E-3</v>
      </c>
    </row>
    <row r="33" spans="1:29" ht="13.1" x14ac:dyDescent="0.25">
      <c r="A33" s="127">
        <v>351</v>
      </c>
      <c r="B33" s="121">
        <f t="shared" si="2"/>
        <v>5.9829059829059832E-2</v>
      </c>
      <c r="C33" s="98">
        <f>SUMIF('corrected risk values'!G$4:G$60185,$D33,'corrected risk values'!$C$4:$C$60185)</f>
        <v>21</v>
      </c>
      <c r="D33" s="198">
        <f t="shared" si="3"/>
        <v>44026</v>
      </c>
      <c r="E33" s="115">
        <f>SUMIF('corrected risk values'!J$4:J$60185,$D33,'corrected risk values'!$C$4:$C$60185)</f>
        <v>19</v>
      </c>
      <c r="F33" s="116">
        <f>SUMIF('corrected risk values'!N$4:N$60185,$D33,'corrected risk values'!$C$4:$C$60185)</f>
        <v>18</v>
      </c>
      <c r="G33" s="116">
        <f>SUMIF('corrected risk values'!R$4:R$60185,$D33,'corrected risk values'!$C$4:$C$60185)</f>
        <v>19</v>
      </c>
      <c r="H33" s="116">
        <f>SUMIF('corrected risk values'!V$4:V$60185,$D33,'corrected risk values'!$C$4:$C$60185)</f>
        <v>15</v>
      </c>
      <c r="I33" s="116">
        <f>SUMIF('corrected risk values'!Z$4:Z$60185,$D33,'corrected risk values'!$C$4:$C$60185)</f>
        <v>5</v>
      </c>
      <c r="J33" s="116">
        <f>SUMIF('corrected risk values'!AD$4:AD$60185,$D33,'corrected risk values'!$C$4:$C$60185)</f>
        <v>11</v>
      </c>
      <c r="K33" s="116">
        <f>SUMIF('corrected risk values'!AH$4:AH$60185,$D33,'corrected risk values'!$C$4:$C$60185)</f>
        <v>13</v>
      </c>
      <c r="L33" s="116">
        <f>SUMIF('corrected risk values'!AL$4:AL$60185,$D33,'corrected risk values'!$C$4:$C$60185)</f>
        <v>10</v>
      </c>
      <c r="M33" s="116">
        <f>SUMIF('corrected risk values'!AP$4:AP$60185,$D33,'corrected risk values'!$C$4:$C$60185)</f>
        <v>22</v>
      </c>
      <c r="N33" s="116">
        <f>SUMIF('corrected risk values'!AT$4:AT$60185,$D33,'corrected risk values'!$C$4:$C$60185)</f>
        <v>15</v>
      </c>
      <c r="O33" s="116">
        <f>SUMIF('corrected risk values'!AX$4:AX$60185,$D33,'corrected risk values'!$C$4:$C$60185)</f>
        <v>13</v>
      </c>
      <c r="P33" s="116">
        <f>SUMIF('corrected risk values'!BB$4:BB$60185,$D33,'corrected risk values'!$C$4:$C$60185)</f>
        <v>12</v>
      </c>
      <c r="Q33" s="117">
        <f>SUMIF('corrected risk values'!BF$4:BF$60185,$D33,'corrected risk values'!$C$4:$C$60185)</f>
        <v>6</v>
      </c>
      <c r="R33" s="118">
        <f t="shared" si="16"/>
        <v>178</v>
      </c>
      <c r="S33" s="119">
        <f t="shared" si="17"/>
        <v>679</v>
      </c>
      <c r="U33" s="123">
        <f t="shared" si="15"/>
        <v>340.71428571428572</v>
      </c>
      <c r="V33" s="121">
        <f t="shared" si="13"/>
        <v>4.2767295597484274E-2</v>
      </c>
      <c r="W33" s="124">
        <f t="shared" si="5"/>
        <v>14.571428571428571</v>
      </c>
      <c r="X33" s="123">
        <f t="shared" si="7"/>
        <v>2460</v>
      </c>
      <c r="Y33" s="123">
        <f t="shared" si="8"/>
        <v>2385</v>
      </c>
      <c r="Z33" s="125">
        <f t="shared" ref="Z33:Z38" si="18">Y33/X33</f>
        <v>0.96951219512195119</v>
      </c>
      <c r="AA33" s="121">
        <f t="shared" si="10"/>
        <v>4.4508843159448246E-2</v>
      </c>
      <c r="AB33" s="121">
        <f t="shared" si="11"/>
        <v>1.8973570591024298E-2</v>
      </c>
      <c r="AC33" s="121">
        <f t="shared" si="12"/>
        <v>8.3606177282954663E-3</v>
      </c>
    </row>
    <row r="34" spans="1:29" ht="13.1" x14ac:dyDescent="0.25">
      <c r="A34" s="127">
        <v>534</v>
      </c>
      <c r="B34" s="121">
        <f t="shared" si="2"/>
        <v>3.9325842696629212E-2</v>
      </c>
      <c r="C34" s="98">
        <f>SUMIF('corrected risk values'!G$4:G$60185,$D34,'corrected risk values'!$C$4:$C$60185)</f>
        <v>21</v>
      </c>
      <c r="D34" s="198">
        <f t="shared" si="3"/>
        <v>44027</v>
      </c>
      <c r="E34" s="115">
        <f>SUMIF('corrected risk values'!J$4:J$60185,$D34,'corrected risk values'!$C$4:$C$60185)</f>
        <v>23</v>
      </c>
      <c r="F34" s="116">
        <f>SUMIF('corrected risk values'!N$4:N$60185,$D34,'corrected risk values'!$C$4:$C$60185)</f>
        <v>19</v>
      </c>
      <c r="G34" s="116">
        <f>SUMIF('corrected risk values'!R$4:R$60185,$D34,'corrected risk values'!$C$4:$C$60185)</f>
        <v>16</v>
      </c>
      <c r="H34" s="116">
        <f>SUMIF('corrected risk values'!V$4:V$60185,$D34,'corrected risk values'!$C$4:$C$60185)</f>
        <v>5</v>
      </c>
      <c r="I34" s="116">
        <f>SUMIF('corrected risk values'!Z$4:Z$60185,$D34,'corrected risk values'!$C$4:$C$60185)</f>
        <v>11</v>
      </c>
      <c r="J34" s="116">
        <f>SUMIF('corrected risk values'!AD$4:AD$60185,$D34,'corrected risk values'!$C$4:$C$60185)</f>
        <v>14</v>
      </c>
      <c r="K34" s="116">
        <f>SUMIF('corrected risk values'!AH$4:AH$60185,$D34,'corrected risk values'!$C$4:$C$60185)</f>
        <v>9</v>
      </c>
      <c r="L34" s="116">
        <f>SUMIF('corrected risk values'!AL$4:AL$60185,$D34,'corrected risk values'!$C$4:$C$60185)</f>
        <v>21</v>
      </c>
      <c r="M34" s="116">
        <f>SUMIF('corrected risk values'!AP$4:AP$60185,$D34,'corrected risk values'!$C$4:$C$60185)</f>
        <v>16</v>
      </c>
      <c r="N34" s="116">
        <f>SUMIF('corrected risk values'!AT$4:AT$60185,$D34,'corrected risk values'!$C$4:$C$60185)</f>
        <v>13</v>
      </c>
      <c r="O34" s="116">
        <f>SUMIF('corrected risk values'!AX$4:AX$60185,$D34,'corrected risk values'!$C$4:$C$60185)</f>
        <v>13</v>
      </c>
      <c r="P34" s="116">
        <f>SUMIF('corrected risk values'!BB$4:BB$60185,$D34,'corrected risk values'!$C$4:$C$60185)</f>
        <v>7</v>
      </c>
      <c r="Q34" s="117">
        <f>SUMIF('corrected risk values'!BF$4:BF$60185,$D34,'corrected risk values'!$C$4:$C$60185)</f>
        <v>25</v>
      </c>
      <c r="R34" s="118">
        <f t="shared" si="16"/>
        <v>192</v>
      </c>
      <c r="S34" s="119">
        <f t="shared" si="17"/>
        <v>659</v>
      </c>
      <c r="U34" s="123">
        <f t="shared" si="15"/>
        <v>353.85714285714283</v>
      </c>
      <c r="V34" s="121">
        <f t="shared" si="13"/>
        <v>4.6023415421881306E-2</v>
      </c>
      <c r="W34" s="124">
        <f t="shared" si="5"/>
        <v>16.285714285714285</v>
      </c>
      <c r="X34" s="123">
        <f t="shared" si="7"/>
        <v>2469</v>
      </c>
      <c r="Y34" s="123">
        <f t="shared" si="8"/>
        <v>2477</v>
      </c>
      <c r="Z34" s="125">
        <f t="shared" si="18"/>
        <v>1.0032401782098015</v>
      </c>
      <c r="AA34" s="121">
        <f t="shared" si="10"/>
        <v>4.7217964837505809E-2</v>
      </c>
      <c r="AB34" s="121">
        <f t="shared" si="11"/>
        <v>1.6651466295546379E-2</v>
      </c>
      <c r="AC34" s="121">
        <f t="shared" si="12"/>
        <v>7.4453799190901931E-3</v>
      </c>
    </row>
    <row r="35" spans="1:29" ht="13.1" x14ac:dyDescent="0.25">
      <c r="A35" s="127">
        <v>583</v>
      </c>
      <c r="B35" s="121">
        <f t="shared" si="2"/>
        <v>4.1166380789022301E-2</v>
      </c>
      <c r="C35" s="98">
        <f>SUMIF('corrected risk values'!G$4:G$60185,$D35,'corrected risk values'!$C$4:$C$60185)</f>
        <v>24</v>
      </c>
      <c r="D35" s="198">
        <f t="shared" si="3"/>
        <v>44028</v>
      </c>
      <c r="E35" s="115">
        <f>SUMIF('corrected risk values'!J$4:J$60185,$D35,'corrected risk values'!$C$4:$C$60185)</f>
        <v>21</v>
      </c>
      <c r="F35" s="116">
        <f>SUMIF('corrected risk values'!N$4:N$60185,$D35,'corrected risk values'!$C$4:$C$60185)</f>
        <v>18</v>
      </c>
      <c r="G35" s="116">
        <f>SUMIF('corrected risk values'!R$4:R$60185,$D35,'corrected risk values'!$C$4:$C$60185)</f>
        <v>5</v>
      </c>
      <c r="H35" s="116">
        <f>SUMIF('corrected risk values'!V$4:V$60185,$D35,'corrected risk values'!$C$4:$C$60185)</f>
        <v>11</v>
      </c>
      <c r="I35" s="116">
        <f>SUMIF('corrected risk values'!Z$4:Z$60185,$D35,'corrected risk values'!$C$4:$C$60185)</f>
        <v>14</v>
      </c>
      <c r="J35" s="116">
        <f>SUMIF('corrected risk values'!AD$4:AD$60185,$D35,'corrected risk values'!$C$4:$C$60185)</f>
        <v>10</v>
      </c>
      <c r="K35" s="116">
        <f>SUMIF('corrected risk values'!AH$4:AH$60185,$D35,'corrected risk values'!$C$4:$C$60185)</f>
        <v>23</v>
      </c>
      <c r="L35" s="116">
        <f>SUMIF('corrected risk values'!AL$4:AL$60185,$D35,'corrected risk values'!$C$4:$C$60185)</f>
        <v>15</v>
      </c>
      <c r="M35" s="116">
        <f>SUMIF('corrected risk values'!AP$4:AP$60185,$D35,'corrected risk values'!$C$4:$C$60185)</f>
        <v>12</v>
      </c>
      <c r="N35" s="116">
        <f>SUMIF('corrected risk values'!AT$4:AT$60185,$D35,'corrected risk values'!$C$4:$C$60185)</f>
        <v>12</v>
      </c>
      <c r="O35" s="116">
        <f>SUMIF('corrected risk values'!AX$4:AX$60185,$D35,'corrected risk values'!$C$4:$C$60185)</f>
        <v>7</v>
      </c>
      <c r="P35" s="116">
        <f>SUMIF('corrected risk values'!BB$4:BB$60185,$D35,'corrected risk values'!$C$4:$C$60185)</f>
        <v>25</v>
      </c>
      <c r="Q35" s="117">
        <f>SUMIF('corrected risk values'!BF$4:BF$60185,$D35,'corrected risk values'!$C$4:$C$60185)</f>
        <v>35</v>
      </c>
      <c r="R35" s="118">
        <f t="shared" si="16"/>
        <v>208</v>
      </c>
      <c r="S35" s="119">
        <f t="shared" si="17"/>
        <v>627</v>
      </c>
      <c r="U35" s="123">
        <f t="shared" si="15"/>
        <v>380.71428571428572</v>
      </c>
      <c r="V35" s="121">
        <f t="shared" si="13"/>
        <v>4.6153846153846156E-2</v>
      </c>
      <c r="W35" s="124">
        <f t="shared" si="5"/>
        <v>17.571428571428573</v>
      </c>
      <c r="X35" s="123">
        <f t="shared" si="7"/>
        <v>2409</v>
      </c>
      <c r="Y35" s="123">
        <f t="shared" si="8"/>
        <v>2665</v>
      </c>
      <c r="Z35" s="125">
        <f t="shared" si="18"/>
        <v>1.1062681610626817</v>
      </c>
      <c r="AA35" s="121">
        <f t="shared" si="10"/>
        <v>4.7673921586751308E-2</v>
      </c>
      <c r="AB35" s="121">
        <f t="shared" si="11"/>
        <v>1.6260646224764523E-2</v>
      </c>
      <c r="AC35" s="121">
        <f t="shared" si="12"/>
        <v>7.3645592671820765E-3</v>
      </c>
    </row>
    <row r="36" spans="1:29" ht="13.1" x14ac:dyDescent="0.25">
      <c r="A36" s="127">
        <v>529</v>
      </c>
      <c r="B36" s="121">
        <f t="shared" si="2"/>
        <v>4.1587901701323253E-2</v>
      </c>
      <c r="C36" s="98">
        <f>SUMIF('corrected risk values'!G$4:G$60185,$D36,'corrected risk values'!$C$4:$C$60185)</f>
        <v>22</v>
      </c>
      <c r="D36" s="198">
        <f t="shared" si="3"/>
        <v>44029</v>
      </c>
      <c r="E36" s="115">
        <f>SUMIF('corrected risk values'!J$4:J$60185,$D36,'corrected risk values'!$C$4:$C$60185)</f>
        <v>19</v>
      </c>
      <c r="F36" s="116">
        <f>SUMIF('corrected risk values'!N$4:N$60185,$D36,'corrected risk values'!$C$4:$C$60185)</f>
        <v>5</v>
      </c>
      <c r="G36" s="116">
        <f>SUMIF('corrected risk values'!R$4:R$60185,$D36,'corrected risk values'!$C$4:$C$60185)</f>
        <v>11</v>
      </c>
      <c r="H36" s="116">
        <f>SUMIF('corrected risk values'!V$4:V$60185,$D36,'corrected risk values'!$C$4:$C$60185)</f>
        <v>14</v>
      </c>
      <c r="I36" s="116">
        <f>SUMIF('corrected risk values'!Z$4:Z$60185,$D36,'corrected risk values'!$C$4:$C$60185)</f>
        <v>10</v>
      </c>
      <c r="J36" s="116">
        <f>SUMIF('corrected risk values'!AD$4:AD$60185,$D36,'corrected risk values'!$C$4:$C$60185)</f>
        <v>23</v>
      </c>
      <c r="K36" s="116">
        <f>SUMIF('corrected risk values'!AH$4:AH$60185,$D36,'corrected risk values'!$C$4:$C$60185)</f>
        <v>15</v>
      </c>
      <c r="L36" s="116">
        <f>SUMIF('corrected risk values'!AL$4:AL$60185,$D36,'corrected risk values'!$C$4:$C$60185)</f>
        <v>12</v>
      </c>
      <c r="M36" s="116">
        <f>SUMIF('corrected risk values'!AP$4:AP$60185,$D36,'corrected risk values'!$C$4:$C$60185)</f>
        <v>14</v>
      </c>
      <c r="N36" s="116">
        <f>SUMIF('corrected risk values'!AT$4:AT$60185,$D36,'corrected risk values'!$C$4:$C$60185)</f>
        <v>7</v>
      </c>
      <c r="O36" s="116">
        <f>SUMIF('corrected risk values'!AX$4:AX$60185,$D36,'corrected risk values'!$C$4:$C$60185)</f>
        <v>26</v>
      </c>
      <c r="P36" s="116">
        <f>SUMIF('corrected risk values'!BB$4:BB$60185,$D36,'corrected risk values'!$C$4:$C$60185)</f>
        <v>35</v>
      </c>
      <c r="Q36" s="117">
        <f>SUMIF('corrected risk values'!BF$4:BF$60185,$D36,'corrected risk values'!$C$4:$C$60185)</f>
        <v>37</v>
      </c>
      <c r="R36" s="118">
        <f t="shared" si="16"/>
        <v>228</v>
      </c>
      <c r="S36" s="119">
        <f t="shared" si="17"/>
        <v>619</v>
      </c>
      <c r="U36" s="123">
        <f t="shared" si="15"/>
        <v>402.28571428571428</v>
      </c>
      <c r="V36" s="121">
        <f t="shared" si="13"/>
        <v>4.296875E-2</v>
      </c>
      <c r="W36" s="124">
        <f t="shared" si="5"/>
        <v>17.285714285714285</v>
      </c>
      <c r="X36" s="123">
        <f t="shared" si="7"/>
        <v>2431</v>
      </c>
      <c r="Y36" s="123">
        <f t="shared" si="8"/>
        <v>2816</v>
      </c>
      <c r="Z36" s="125">
        <f t="shared" si="18"/>
        <v>1.158371040723982</v>
      </c>
      <c r="AA36" s="121">
        <f t="shared" si="10"/>
        <v>4.4544755616645566E-2</v>
      </c>
      <c r="AB36" s="121">
        <f t="shared" si="11"/>
        <v>1.3529271949021471E-2</v>
      </c>
      <c r="AC36" s="121">
        <f t="shared" si="12"/>
        <v>6.8941435833734703E-3</v>
      </c>
    </row>
    <row r="37" spans="1:29" ht="13.1" x14ac:dyDescent="0.25">
      <c r="A37" s="127">
        <v>202</v>
      </c>
      <c r="B37" s="121">
        <f t="shared" si="2"/>
        <v>9.405940594059406E-2</v>
      </c>
      <c r="C37" s="98">
        <f>SUMIF('corrected risk values'!G$4:G$60185,$D37,'corrected risk values'!$C$4:$C$60185)</f>
        <v>19</v>
      </c>
      <c r="D37" s="198">
        <f t="shared" si="3"/>
        <v>44030</v>
      </c>
      <c r="E37" s="115">
        <f>SUMIF('corrected risk values'!J$4:J$60185,$D37,'corrected risk values'!$C$4:$C$60185)</f>
        <v>6</v>
      </c>
      <c r="F37" s="116">
        <f>SUMIF('corrected risk values'!N$4:N$60185,$D37,'corrected risk values'!$C$4:$C$60185)</f>
        <v>11</v>
      </c>
      <c r="G37" s="116">
        <f>SUMIF('corrected risk values'!R$4:R$60185,$D37,'corrected risk values'!$C$4:$C$60185)</f>
        <v>13</v>
      </c>
      <c r="H37" s="116">
        <f>SUMIF('corrected risk values'!V$4:V$60185,$D37,'corrected risk values'!$C$4:$C$60185)</f>
        <v>10</v>
      </c>
      <c r="I37" s="116">
        <f>SUMIF('corrected risk values'!Z$4:Z$60185,$D37,'corrected risk values'!$C$4:$C$60185)</f>
        <v>21</v>
      </c>
      <c r="J37" s="116">
        <f>SUMIF('corrected risk values'!AD$4:AD$60185,$D37,'corrected risk values'!$C$4:$C$60185)</f>
        <v>14</v>
      </c>
      <c r="K37" s="116">
        <f>SUMIF('corrected risk values'!AH$4:AH$60185,$D37,'corrected risk values'!$C$4:$C$60185)</f>
        <v>12</v>
      </c>
      <c r="L37" s="116">
        <f>SUMIF('corrected risk values'!AL$4:AL$60185,$D37,'corrected risk values'!$C$4:$C$60185)</f>
        <v>13</v>
      </c>
      <c r="M37" s="116">
        <f>SUMIF('corrected risk values'!AP$4:AP$60185,$D37,'corrected risk values'!$C$4:$C$60185)</f>
        <v>7</v>
      </c>
      <c r="N37" s="116">
        <f>SUMIF('corrected risk values'!AT$4:AT$60185,$D37,'corrected risk values'!$C$4:$C$60185)</f>
        <v>26</v>
      </c>
      <c r="O37" s="116">
        <f>SUMIF('corrected risk values'!AX$4:AX$60185,$D37,'corrected risk values'!$C$4:$C$60185)</f>
        <v>36</v>
      </c>
      <c r="P37" s="116">
        <f>SUMIF('corrected risk values'!BB$4:BB$60185,$D37,'corrected risk values'!$C$4:$C$60185)</f>
        <v>37</v>
      </c>
      <c r="Q37" s="117">
        <f>SUMIF('corrected risk values'!BF$4:BF$60185,$D37,'corrected risk values'!$C$4:$C$60185)</f>
        <v>23</v>
      </c>
      <c r="R37" s="118">
        <f t="shared" ref="R37:R44" si="19">SUM(E37,F37,G37,H37,I37,J37,K37,L37,M37,N37,O37,P37,Q37)</f>
        <v>229</v>
      </c>
      <c r="S37" s="119">
        <f t="shared" ref="S37:S44" si="20">SUM(E37*$E$2,F37*$F$2,G37*$G$2,H37*$H$2,I37*$I$2,J37*$J$2,K37*$K$2,L37*$L$2,M37*$M$2,N37*$N$2,O37*$O$2,P37*$P$2,Q37*$Q$2)</f>
        <v>609</v>
      </c>
      <c r="U37" s="123">
        <f t="shared" si="15"/>
        <v>395.71428571428572</v>
      </c>
      <c r="V37" s="121">
        <f t="shared" si="13"/>
        <v>4.3682310469314076E-2</v>
      </c>
      <c r="W37" s="124">
        <f t="shared" si="5"/>
        <v>17.285714285714285</v>
      </c>
      <c r="X37" s="123">
        <f t="shared" si="7"/>
        <v>2385</v>
      </c>
      <c r="Y37" s="123">
        <f t="shared" si="8"/>
        <v>2770</v>
      </c>
      <c r="Z37" s="125">
        <f t="shared" si="18"/>
        <v>1.1614255765199162</v>
      </c>
      <c r="AA37" s="121">
        <f t="shared" si="10"/>
        <v>4.7037113147329501E-2</v>
      </c>
      <c r="AB37" s="121">
        <f t="shared" si="11"/>
        <v>1.7089782707141392E-2</v>
      </c>
      <c r="AC37" s="121">
        <f t="shared" si="12"/>
        <v>8.9656469299126493E-3</v>
      </c>
    </row>
    <row r="38" spans="1:29" ht="13.1" x14ac:dyDescent="0.25">
      <c r="A38" s="127">
        <v>249</v>
      </c>
      <c r="B38" s="121">
        <f t="shared" si="2"/>
        <v>2.8112449799196786E-2</v>
      </c>
      <c r="C38" s="98">
        <f>SUMIF('corrected risk values'!G$4:G$60185,$D38,'corrected risk values'!$C$4:$C$60185)</f>
        <v>7</v>
      </c>
      <c r="D38" s="198">
        <f t="shared" si="3"/>
        <v>44031</v>
      </c>
      <c r="E38" s="115">
        <f>SUMIF('corrected risk values'!J$4:J$60185,$D38,'corrected risk values'!$C$4:$C$60185)</f>
        <v>11</v>
      </c>
      <c r="F38" s="116">
        <f>SUMIF('corrected risk values'!N$4:N$60185,$D38,'corrected risk values'!$C$4:$C$60185)</f>
        <v>12</v>
      </c>
      <c r="G38" s="116">
        <f>SUMIF('corrected risk values'!R$4:R$60185,$D38,'corrected risk values'!$C$4:$C$60185)</f>
        <v>10</v>
      </c>
      <c r="H38" s="116">
        <f>SUMIF('corrected risk values'!V$4:V$60185,$D38,'corrected risk values'!$C$4:$C$60185)</f>
        <v>20</v>
      </c>
      <c r="I38" s="116">
        <f>SUMIF('corrected risk values'!Z$4:Z$60185,$D38,'corrected risk values'!$C$4:$C$60185)</f>
        <v>15</v>
      </c>
      <c r="J38" s="116">
        <f>SUMIF('corrected risk values'!AD$4:AD$60185,$D38,'corrected risk values'!$C$4:$C$60185)</f>
        <v>12</v>
      </c>
      <c r="K38" s="116">
        <f>SUMIF('corrected risk values'!AH$4:AH$60185,$D38,'corrected risk values'!$C$4:$C$60185)</f>
        <v>13</v>
      </c>
      <c r="L38" s="116">
        <f>SUMIF('corrected risk values'!AL$4:AL$60185,$D38,'corrected risk values'!$C$4:$C$60185)</f>
        <v>7</v>
      </c>
      <c r="M38" s="116">
        <f>SUMIF('corrected risk values'!AP$4:AP$60185,$D38,'corrected risk values'!$C$4:$C$60185)</f>
        <v>26</v>
      </c>
      <c r="N38" s="116">
        <f>SUMIF('corrected risk values'!AT$4:AT$60185,$D38,'corrected risk values'!$C$4:$C$60185)</f>
        <v>37</v>
      </c>
      <c r="O38" s="116">
        <f>SUMIF('corrected risk values'!AX$4:AX$60185,$D38,'corrected risk values'!$C$4:$C$60185)</f>
        <v>37</v>
      </c>
      <c r="P38" s="116">
        <f>SUMIF('corrected risk values'!BB$4:BB$60185,$D38,'corrected risk values'!$C$4:$C$60185)</f>
        <v>21</v>
      </c>
      <c r="Q38" s="117">
        <f>SUMIF('corrected risk values'!BF$4:BF$60185,$D38,'corrected risk values'!$C$4:$C$60185)</f>
        <v>20</v>
      </c>
      <c r="R38" s="118">
        <f t="shared" si="19"/>
        <v>241</v>
      </c>
      <c r="S38" s="119">
        <f t="shared" si="20"/>
        <v>674</v>
      </c>
      <c r="U38" s="123">
        <f t="shared" si="15"/>
        <v>408.57142857142856</v>
      </c>
      <c r="V38" s="121">
        <f t="shared" si="13"/>
        <v>4.3006993006993011E-2</v>
      </c>
      <c r="W38" s="124">
        <f t="shared" si="5"/>
        <v>17.571428571428573</v>
      </c>
      <c r="X38" s="123">
        <f t="shared" si="7"/>
        <v>2477</v>
      </c>
      <c r="Y38" s="123">
        <f t="shared" si="8"/>
        <v>2860</v>
      </c>
      <c r="Z38" s="125">
        <f t="shared" si="18"/>
        <v>1.1546225272507065</v>
      </c>
      <c r="AA38" s="121">
        <f t="shared" si="10"/>
        <v>4.6560814421428606E-2</v>
      </c>
      <c r="AB38" s="121">
        <f t="shared" si="11"/>
        <v>1.73619534076562E-2</v>
      </c>
      <c r="AC38" s="121">
        <f t="shared" si="12"/>
        <v>9.1150941803727573E-3</v>
      </c>
    </row>
    <row r="39" spans="1:29" ht="13.1" x14ac:dyDescent="0.25">
      <c r="A39" s="127">
        <v>522</v>
      </c>
      <c r="B39" s="121">
        <f t="shared" si="2"/>
        <v>2.1072796934865901E-2</v>
      </c>
      <c r="C39" s="98">
        <f>SUMIF('corrected risk values'!G$4:G$60185,$D39,'corrected risk values'!$C$4:$C$60185)</f>
        <v>11</v>
      </c>
      <c r="D39" s="198">
        <f t="shared" si="3"/>
        <v>44032</v>
      </c>
      <c r="E39" s="115">
        <f>SUMIF('corrected risk values'!J$4:J$60185,$D39,'corrected risk values'!$C$4:$C$60185)</f>
        <v>16</v>
      </c>
      <c r="F39" s="116">
        <f>SUMIF('corrected risk values'!N$4:N$60185,$D39,'corrected risk values'!$C$4:$C$60185)</f>
        <v>10</v>
      </c>
      <c r="G39" s="116">
        <f>SUMIF('corrected risk values'!R$4:R$60185,$D39,'corrected risk values'!$C$4:$C$60185)</f>
        <v>23</v>
      </c>
      <c r="H39" s="116">
        <f>SUMIF('corrected risk values'!V$4:V$60185,$D39,'corrected risk values'!$C$4:$C$60185)</f>
        <v>15</v>
      </c>
      <c r="I39" s="116">
        <f>SUMIF('corrected risk values'!Z$4:Z$60185,$D39,'corrected risk values'!$C$4:$C$60185)</f>
        <v>12</v>
      </c>
      <c r="J39" s="116">
        <f>SUMIF('corrected risk values'!AD$4:AD$60185,$D39,'corrected risk values'!$C$4:$C$60185)</f>
        <v>13</v>
      </c>
      <c r="K39" s="116">
        <f>SUMIF('corrected risk values'!AH$4:AH$60185,$D39,'corrected risk values'!$C$4:$C$60185)</f>
        <v>8</v>
      </c>
      <c r="L39" s="116">
        <f>SUMIF('corrected risk values'!AL$4:AL$60185,$D39,'corrected risk values'!$C$4:$C$60185)</f>
        <v>27</v>
      </c>
      <c r="M39" s="116">
        <f>SUMIF('corrected risk values'!AP$4:AP$60185,$D39,'corrected risk values'!$C$4:$C$60185)</f>
        <v>35</v>
      </c>
      <c r="N39" s="116">
        <f>SUMIF('corrected risk values'!AT$4:AT$60185,$D39,'corrected risk values'!$C$4:$C$60185)</f>
        <v>37</v>
      </c>
      <c r="O39" s="116">
        <f>SUMIF('corrected risk values'!AX$4:AX$60185,$D39,'corrected risk values'!$C$4:$C$60185)</f>
        <v>22</v>
      </c>
      <c r="P39" s="116">
        <f>SUMIF('corrected risk values'!BB$4:BB$60185,$D39,'corrected risk values'!$C$4:$C$60185)</f>
        <v>19</v>
      </c>
      <c r="Q39" s="117">
        <f>SUMIF('corrected risk values'!BF$4:BF$60185,$D39,'corrected risk values'!$C$4:$C$60185)</f>
        <v>19</v>
      </c>
      <c r="R39" s="118">
        <f t="shared" si="19"/>
        <v>256</v>
      </c>
      <c r="S39" s="119">
        <f t="shared" si="20"/>
        <v>746</v>
      </c>
      <c r="U39" s="123">
        <f>IF(A39&lt;&gt;"",SUM(A33:A39)/7,"")</f>
        <v>424.28571428571428</v>
      </c>
      <c r="V39" s="121">
        <f t="shared" si="13"/>
        <v>4.208754208754209E-2</v>
      </c>
      <c r="W39" s="124">
        <f t="shared" si="5"/>
        <v>17.857142857142858</v>
      </c>
      <c r="X39" s="123">
        <f t="shared" si="7"/>
        <v>2665</v>
      </c>
      <c r="Y39" s="123">
        <f t="shared" si="8"/>
        <v>2970</v>
      </c>
      <c r="Z39" s="125">
        <f t="shared" ref="Z39:Z44" si="21">Y39/X39</f>
        <v>1.1144465290806753</v>
      </c>
      <c r="AA39" s="121">
        <f t="shared" si="10"/>
        <v>4.6450548241527334E-2</v>
      </c>
      <c r="AB39" s="121">
        <f t="shared" si="11"/>
        <v>1.7424962653314061E-2</v>
      </c>
      <c r="AC39" s="121">
        <f t="shared" si="12"/>
        <v>9.1654542995419485E-3</v>
      </c>
    </row>
    <row r="40" spans="1:29" ht="13.1" x14ac:dyDescent="0.25">
      <c r="A40" s="127">
        <v>454</v>
      </c>
      <c r="B40" s="121">
        <f t="shared" si="2"/>
        <v>3.5242290748898682E-2</v>
      </c>
      <c r="C40" s="98">
        <f>SUMIF('corrected risk values'!G$4:G$60185,$D40,'corrected risk values'!$C$4:$C$60185)</f>
        <v>16</v>
      </c>
      <c r="D40" s="198">
        <f t="shared" si="3"/>
        <v>44033</v>
      </c>
      <c r="E40" s="115">
        <f>SUMIF('corrected risk values'!J$4:J$60185,$D40,'corrected risk values'!$C$4:$C$60185)</f>
        <v>11</v>
      </c>
      <c r="F40" s="116">
        <f>SUMIF('corrected risk values'!N$4:N$60185,$D40,'corrected risk values'!$C$4:$C$60185)</f>
        <v>24</v>
      </c>
      <c r="G40" s="116">
        <f>SUMIF('corrected risk values'!R$4:R$60185,$D40,'corrected risk values'!$C$4:$C$60185)</f>
        <v>15</v>
      </c>
      <c r="H40" s="116">
        <f>SUMIF('corrected risk values'!V$4:V$60185,$D40,'corrected risk values'!$C$4:$C$60185)</f>
        <v>12</v>
      </c>
      <c r="I40" s="116">
        <f>SUMIF('corrected risk values'!Z$4:Z$60185,$D40,'corrected risk values'!$C$4:$C$60185)</f>
        <v>14</v>
      </c>
      <c r="J40" s="116">
        <f>SUMIF('corrected risk values'!AD$4:AD$60185,$D40,'corrected risk values'!$C$4:$C$60185)</f>
        <v>8</v>
      </c>
      <c r="K40" s="116">
        <f>SUMIF('corrected risk values'!AH$4:AH$60185,$D40,'corrected risk values'!$C$4:$C$60185)</f>
        <v>27</v>
      </c>
      <c r="L40" s="116">
        <f>SUMIF('corrected risk values'!AL$4:AL$60185,$D40,'corrected risk values'!$C$4:$C$60185)</f>
        <v>36</v>
      </c>
      <c r="M40" s="116">
        <f>SUMIF('corrected risk values'!AP$4:AP$60185,$D40,'corrected risk values'!$C$4:$C$60185)</f>
        <v>37</v>
      </c>
      <c r="N40" s="116">
        <f>SUMIF('corrected risk values'!AT$4:AT$60185,$D40,'corrected risk values'!$C$4:$C$60185)</f>
        <v>22</v>
      </c>
      <c r="O40" s="116">
        <f>SUMIF('corrected risk values'!AX$4:AX$60185,$D40,'corrected risk values'!$C$4:$C$60185)</f>
        <v>19</v>
      </c>
      <c r="P40" s="116">
        <f>SUMIF('corrected risk values'!BB$4:BB$60185,$D40,'corrected risk values'!$C$4:$C$60185)</f>
        <v>20</v>
      </c>
      <c r="Q40" s="117">
        <f>SUMIF('corrected risk values'!BF$4:BF$60185,$D40,'corrected risk values'!$C$4:$C$60185)</f>
        <v>23</v>
      </c>
      <c r="R40" s="118">
        <f t="shared" si="19"/>
        <v>268</v>
      </c>
      <c r="S40" s="119">
        <f t="shared" si="20"/>
        <v>752</v>
      </c>
      <c r="U40" s="123">
        <f>IF(A40&lt;&gt;"",SUM(A34:A40)/7,"")</f>
        <v>439</v>
      </c>
      <c r="V40" s="121">
        <f t="shared" si="13"/>
        <v>3.9049788480312396E-2</v>
      </c>
      <c r="W40" s="124">
        <f t="shared" si="5"/>
        <v>17.142857142857142</v>
      </c>
      <c r="X40" s="123">
        <f t="shared" si="7"/>
        <v>2816</v>
      </c>
      <c r="Y40" s="123">
        <f t="shared" si="8"/>
        <v>3073</v>
      </c>
      <c r="Z40" s="125">
        <f t="shared" si="21"/>
        <v>1.0912642045454546</v>
      </c>
      <c r="AA40" s="121">
        <f t="shared" si="10"/>
        <v>4.2938152658647165E-2</v>
      </c>
      <c r="AB40" s="121">
        <f t="shared" si="11"/>
        <v>1.4606072366270536E-2</v>
      </c>
      <c r="AC40" s="121">
        <f t="shared" si="12"/>
        <v>8.9821452659767168E-3</v>
      </c>
    </row>
    <row r="41" spans="1:29" ht="13.1" x14ac:dyDescent="0.25">
      <c r="A41" s="127">
        <v>569</v>
      </c>
      <c r="B41" s="121">
        <f t="shared" si="2"/>
        <v>2.10896309314587E-2</v>
      </c>
      <c r="C41" s="98">
        <f>SUMIF('corrected risk values'!G$4:G$60185,$D41,'corrected risk values'!$C$4:$C$60185)</f>
        <v>12</v>
      </c>
      <c r="D41" s="198">
        <f t="shared" si="3"/>
        <v>44034</v>
      </c>
      <c r="E41" s="115">
        <f>SUMIF('corrected risk values'!J$4:J$60185,$D41,'corrected risk values'!$C$4:$C$60185)</f>
        <v>24</v>
      </c>
      <c r="F41" s="116">
        <f>SUMIF('corrected risk values'!N$4:N$60185,$D41,'corrected risk values'!$C$4:$C$60185)</f>
        <v>16</v>
      </c>
      <c r="G41" s="116">
        <f>SUMIF('corrected risk values'!R$4:R$60185,$D41,'corrected risk values'!$C$4:$C$60185)</f>
        <v>12</v>
      </c>
      <c r="H41" s="116">
        <f>SUMIF('corrected risk values'!V$4:V$60185,$D41,'corrected risk values'!$C$4:$C$60185)</f>
        <v>14</v>
      </c>
      <c r="I41" s="116">
        <f>SUMIF('corrected risk values'!Z$4:Z$60185,$D41,'corrected risk values'!$C$4:$C$60185)</f>
        <v>8</v>
      </c>
      <c r="J41" s="116">
        <f>SUMIF('corrected risk values'!AD$4:AD$60185,$D41,'corrected risk values'!$C$4:$C$60185)</f>
        <v>25</v>
      </c>
      <c r="K41" s="116">
        <f>SUMIF('corrected risk values'!AH$4:AH$60185,$D41,'corrected risk values'!$C$4:$C$60185)</f>
        <v>37</v>
      </c>
      <c r="L41" s="116">
        <f>SUMIF('corrected risk values'!AL$4:AL$60185,$D41,'corrected risk values'!$C$4:$C$60185)</f>
        <v>40</v>
      </c>
      <c r="M41" s="116">
        <f>SUMIF('corrected risk values'!AP$4:AP$60185,$D41,'corrected risk values'!$C$4:$C$60185)</f>
        <v>22</v>
      </c>
      <c r="N41" s="116">
        <f>SUMIF('corrected risk values'!AT$4:AT$60185,$D41,'corrected risk values'!$C$4:$C$60185)</f>
        <v>19</v>
      </c>
      <c r="O41" s="116">
        <f>SUMIF('corrected risk values'!AX$4:AX$60185,$D41,'corrected risk values'!$C$4:$C$60185)</f>
        <v>20</v>
      </c>
      <c r="P41" s="116">
        <f>SUMIF('corrected risk values'!BB$4:BB$60185,$D41,'corrected risk values'!$C$4:$C$60185)</f>
        <v>24</v>
      </c>
      <c r="Q41" s="117">
        <f>SUMIF('corrected risk values'!BF$4:BF$60185,$D41,'corrected risk values'!$C$4:$C$60185)</f>
        <v>36</v>
      </c>
      <c r="R41" s="118">
        <f t="shared" si="19"/>
        <v>297</v>
      </c>
      <c r="S41" s="119">
        <f t="shared" si="20"/>
        <v>793</v>
      </c>
      <c r="U41" s="123">
        <f>IF(A41&lt;&gt;"",SUM(A35:A41)/7,"")</f>
        <v>444</v>
      </c>
      <c r="V41" s="121">
        <f t="shared" si="13"/>
        <v>3.5714285714285712E-2</v>
      </c>
      <c r="W41" s="124">
        <f t="shared" si="5"/>
        <v>15.857142857142858</v>
      </c>
      <c r="X41" s="123">
        <f t="shared" si="7"/>
        <v>2770</v>
      </c>
      <c r="Y41" s="123">
        <f t="shared" si="8"/>
        <v>3108</v>
      </c>
      <c r="Z41" s="125">
        <f t="shared" si="21"/>
        <v>1.1220216606498195</v>
      </c>
      <c r="AA41" s="121">
        <f t="shared" si="10"/>
        <v>4.0332979549337102E-2</v>
      </c>
      <c r="AB41" s="121">
        <f t="shared" si="11"/>
        <v>1.5947071366550946E-2</v>
      </c>
      <c r="AC41" s="121">
        <f t="shared" si="12"/>
        <v>9.5185481088466226E-3</v>
      </c>
    </row>
    <row r="42" spans="1:29" ht="13.1" x14ac:dyDescent="0.25">
      <c r="A42" s="127">
        <v>815</v>
      </c>
      <c r="B42" s="121">
        <f t="shared" ref="B42:B78" si="22">C42/A42</f>
        <v>3.0674846625766871E-2</v>
      </c>
      <c r="C42" s="98">
        <f>SUMIF('corrected risk values'!G$4:G$60185,$D42,'corrected risk values'!$C$4:$C$60185)</f>
        <v>25</v>
      </c>
      <c r="D42" s="198">
        <f t="shared" si="3"/>
        <v>44035</v>
      </c>
      <c r="E42" s="115">
        <f>SUMIF('corrected risk values'!J$4:J$60185,$D42,'corrected risk values'!$C$4:$C$60185)</f>
        <v>17</v>
      </c>
      <c r="F42" s="116">
        <f>SUMIF('corrected risk values'!N$4:N$60185,$D42,'corrected risk values'!$C$4:$C$60185)</f>
        <v>12</v>
      </c>
      <c r="G42" s="116">
        <f>SUMIF('corrected risk values'!R$4:R$60185,$D42,'corrected risk values'!$C$4:$C$60185)</f>
        <v>14</v>
      </c>
      <c r="H42" s="116">
        <f>SUMIF('corrected risk values'!V$4:V$60185,$D42,'corrected risk values'!$C$4:$C$60185)</f>
        <v>9</v>
      </c>
      <c r="I42" s="116">
        <f>SUMIF('corrected risk values'!Z$4:Z$60185,$D42,'corrected risk values'!$C$4:$C$60185)</f>
        <v>29</v>
      </c>
      <c r="J42" s="116">
        <f>SUMIF('corrected risk values'!AD$4:AD$60185,$D42,'corrected risk values'!$C$4:$C$60185)</f>
        <v>35</v>
      </c>
      <c r="K42" s="116">
        <f>SUMIF('corrected risk values'!AH$4:AH$60185,$D42,'corrected risk values'!$C$4:$C$60185)</f>
        <v>38</v>
      </c>
      <c r="L42" s="116">
        <f>SUMIF('corrected risk values'!AL$4:AL$60185,$D42,'corrected risk values'!$C$4:$C$60185)</f>
        <v>24</v>
      </c>
      <c r="M42" s="116">
        <f>SUMIF('corrected risk values'!AP$4:AP$60185,$D42,'corrected risk values'!$C$4:$C$60185)</f>
        <v>19</v>
      </c>
      <c r="N42" s="116">
        <f>SUMIF('corrected risk values'!AT$4:AT$60185,$D42,'corrected risk values'!$C$4:$C$60185)</f>
        <v>20</v>
      </c>
      <c r="O42" s="116">
        <f>SUMIF('corrected risk values'!AX$4:AX$60185,$D42,'corrected risk values'!$C$4:$C$60185)</f>
        <v>25</v>
      </c>
      <c r="P42" s="116">
        <f>SUMIF('corrected risk values'!BB$4:BB$60185,$D42,'corrected risk values'!$C$4:$C$60185)</f>
        <v>39</v>
      </c>
      <c r="Q42" s="117">
        <f>SUMIF('corrected risk values'!BF$4:BF$60185,$D42,'corrected risk values'!$C$4:$C$60185)</f>
        <v>34</v>
      </c>
      <c r="R42" s="118">
        <f t="shared" si="19"/>
        <v>315</v>
      </c>
      <c r="S42" s="119">
        <f t="shared" si="20"/>
        <v>831</v>
      </c>
      <c r="U42" s="123">
        <f>IF(A42&lt;&gt;"",SUM(A36:A42)/7,"")</f>
        <v>477.14285714285717</v>
      </c>
      <c r="V42" s="121">
        <f t="shared" si="13"/>
        <v>3.3532934131736525E-2</v>
      </c>
      <c r="W42" s="124">
        <f t="shared" si="5"/>
        <v>16</v>
      </c>
      <c r="X42" s="123">
        <f t="shared" si="7"/>
        <v>2860</v>
      </c>
      <c r="Y42" s="123">
        <f t="shared" si="8"/>
        <v>3340</v>
      </c>
      <c r="Z42" s="125">
        <f t="shared" si="21"/>
        <v>1.1678321678321679</v>
      </c>
      <c r="AA42" s="121">
        <f t="shared" si="10"/>
        <v>3.8834188954586325E-2</v>
      </c>
      <c r="AB42" s="121">
        <f t="shared" si="11"/>
        <v>1.6565408495069905E-2</v>
      </c>
      <c r="AC42" s="121">
        <f t="shared" si="12"/>
        <v>9.6141961026794329E-3</v>
      </c>
    </row>
    <row r="43" spans="1:29" ht="13.1" x14ac:dyDescent="0.25">
      <c r="A43" s="127">
        <v>781</v>
      </c>
      <c r="B43" s="121">
        <f t="shared" si="22"/>
        <v>2.5608194622279128E-2</v>
      </c>
      <c r="C43" s="98">
        <f>SUMIF('corrected risk values'!G$4:G$60185,$D43,'corrected risk values'!$C$4:$C$60185)</f>
        <v>20</v>
      </c>
      <c r="D43" s="198">
        <f t="shared" si="3"/>
        <v>44036</v>
      </c>
      <c r="E43" s="115">
        <f>SUMIF('corrected risk values'!J$4:J$60185,$D43,'corrected risk values'!$C$4:$C$60185)</f>
        <v>13</v>
      </c>
      <c r="F43" s="116">
        <f>SUMIF('corrected risk values'!N$4:N$60185,$D43,'corrected risk values'!$C$4:$C$60185)</f>
        <v>14</v>
      </c>
      <c r="G43" s="116">
        <f>SUMIF('corrected risk values'!R$4:R$60185,$D43,'corrected risk values'!$C$4:$C$60185)</f>
        <v>9</v>
      </c>
      <c r="H43" s="116">
        <f>SUMIF('corrected risk values'!V$4:V$60185,$D43,'corrected risk values'!$C$4:$C$60185)</f>
        <v>29</v>
      </c>
      <c r="I43" s="116">
        <f>SUMIF('corrected risk values'!Z$4:Z$60185,$D43,'corrected risk values'!$C$4:$C$60185)</f>
        <v>37</v>
      </c>
      <c r="J43" s="116">
        <f>SUMIF('corrected risk values'!AD$4:AD$60185,$D43,'corrected risk values'!$C$4:$C$60185)</f>
        <v>41</v>
      </c>
      <c r="K43" s="116">
        <f>SUMIF('corrected risk values'!AH$4:AH$60185,$D43,'corrected risk values'!$C$4:$C$60185)</f>
        <v>23</v>
      </c>
      <c r="L43" s="116">
        <f>SUMIF('corrected risk values'!AL$4:AL$60185,$D43,'corrected risk values'!$C$4:$C$60185)</f>
        <v>22</v>
      </c>
      <c r="M43" s="116">
        <f>SUMIF('corrected risk values'!AP$4:AP$60185,$D43,'corrected risk values'!$C$4:$C$60185)</f>
        <v>23</v>
      </c>
      <c r="N43" s="116">
        <f>SUMIF('corrected risk values'!AT$4:AT$60185,$D43,'corrected risk values'!$C$4:$C$60185)</f>
        <v>24</v>
      </c>
      <c r="O43" s="116">
        <f>SUMIF('corrected risk values'!AX$4:AX$60185,$D43,'corrected risk values'!$C$4:$C$60185)</f>
        <v>41</v>
      </c>
      <c r="P43" s="116">
        <f>SUMIF('corrected risk values'!BB$4:BB$60185,$D43,'corrected risk values'!$C$4:$C$60185)</f>
        <v>35</v>
      </c>
      <c r="Q43" s="117">
        <f>SUMIF('corrected risk values'!BF$4:BF$60185,$D43,'corrected risk values'!$C$4:$C$60185)</f>
        <v>43</v>
      </c>
      <c r="R43" s="118">
        <f t="shared" si="19"/>
        <v>354</v>
      </c>
      <c r="S43" s="119">
        <f t="shared" si="20"/>
        <v>1013</v>
      </c>
      <c r="U43" s="123">
        <f t="shared" si="15"/>
        <v>513.14285714285711</v>
      </c>
      <c r="V43" s="121">
        <f t="shared" si="13"/>
        <v>3.0623608017817373E-2</v>
      </c>
      <c r="W43" s="124">
        <f t="shared" si="5"/>
        <v>15.714285714285714</v>
      </c>
      <c r="X43" s="123">
        <f t="shared" si="7"/>
        <v>2970</v>
      </c>
      <c r="Y43" s="123">
        <f t="shared" si="8"/>
        <v>3592</v>
      </c>
      <c r="Z43" s="125">
        <f t="shared" si="21"/>
        <v>1.2094276094276095</v>
      </c>
      <c r="AA43" s="121">
        <f t="shared" si="10"/>
        <v>3.6551373657580023E-2</v>
      </c>
      <c r="AB43" s="121">
        <f t="shared" si="11"/>
        <v>1.6430866366575446E-2</v>
      </c>
      <c r="AC43" s="121">
        <f t="shared" si="12"/>
        <v>9.7748967524172985E-3</v>
      </c>
    </row>
    <row r="44" spans="1:29" ht="13.1" x14ac:dyDescent="0.25">
      <c r="A44" s="127">
        <v>305</v>
      </c>
      <c r="B44" s="121">
        <f t="shared" si="22"/>
        <v>4.2622950819672129E-2</v>
      </c>
      <c r="C44" s="98">
        <f>SUMIF('corrected risk values'!G$4:G$60185,$D44,'corrected risk values'!$C$4:$C$60185)</f>
        <v>13</v>
      </c>
      <c r="D44" s="198">
        <f t="shared" si="3"/>
        <v>44037</v>
      </c>
      <c r="E44" s="115">
        <f>SUMIF('corrected risk values'!J$4:J$60185,$D44,'corrected risk values'!$C$4:$C$60185)</f>
        <v>14</v>
      </c>
      <c r="F44" s="116">
        <f>SUMIF('corrected risk values'!N$4:N$60185,$D44,'corrected risk values'!$C$4:$C$60185)</f>
        <v>9</v>
      </c>
      <c r="G44" s="116">
        <f>SUMIF('corrected risk values'!R$4:R$60185,$D44,'corrected risk values'!$C$4:$C$60185)</f>
        <v>29</v>
      </c>
      <c r="H44" s="116">
        <f>SUMIF('corrected risk values'!V$4:V$60185,$D44,'corrected risk values'!$C$4:$C$60185)</f>
        <v>37</v>
      </c>
      <c r="I44" s="116">
        <f>SUMIF('corrected risk values'!Z$4:Z$60185,$D44,'corrected risk values'!$C$4:$C$60185)</f>
        <v>42</v>
      </c>
      <c r="J44" s="116">
        <f>SUMIF('corrected risk values'!AD$4:AD$60185,$D44,'corrected risk values'!$C$4:$C$60185)</f>
        <v>23</v>
      </c>
      <c r="K44" s="116">
        <f>SUMIF('corrected risk values'!AH$4:AH$60185,$D44,'corrected risk values'!$C$4:$C$60185)</f>
        <v>22</v>
      </c>
      <c r="L44" s="116">
        <f>SUMIF('corrected risk values'!AL$4:AL$60185,$D44,'corrected risk values'!$C$4:$C$60185)</f>
        <v>23</v>
      </c>
      <c r="M44" s="116">
        <f>SUMIF('corrected risk values'!AP$4:AP$60185,$D44,'corrected risk values'!$C$4:$C$60185)</f>
        <v>23</v>
      </c>
      <c r="N44" s="116">
        <f>SUMIF('corrected risk values'!AT$4:AT$60185,$D44,'corrected risk values'!$C$4:$C$60185)</f>
        <v>40</v>
      </c>
      <c r="O44" s="116">
        <f>SUMIF('corrected risk values'!AX$4:AX$60185,$D44,'corrected risk values'!$C$4:$C$60185)</f>
        <v>34</v>
      </c>
      <c r="P44" s="116">
        <f>SUMIF('corrected risk values'!BB$4:BB$60185,$D44,'corrected risk values'!$C$4:$C$60185)</f>
        <v>44</v>
      </c>
      <c r="Q44" s="117">
        <f>SUMIF('corrected risk values'!BF$4:BF$60185,$D44,'corrected risk values'!$C$4:$C$60185)</f>
        <v>35</v>
      </c>
      <c r="R44" s="118">
        <f t="shared" si="19"/>
        <v>375</v>
      </c>
      <c r="S44" s="119">
        <f t="shared" si="20"/>
        <v>1184</v>
      </c>
      <c r="U44" s="123">
        <f t="shared" si="15"/>
        <v>527.85714285714289</v>
      </c>
      <c r="V44" s="121">
        <f t="shared" si="13"/>
        <v>2.814614343707713E-2</v>
      </c>
      <c r="W44" s="124">
        <f t="shared" ref="W44:W70" si="23">IF(C44&lt;&gt;"",SUM(C38:C44)/7,"")</f>
        <v>14.857142857142858</v>
      </c>
      <c r="X44" s="123">
        <f t="shared" si="7"/>
        <v>3073</v>
      </c>
      <c r="Y44" s="123">
        <f t="shared" si="8"/>
        <v>3695</v>
      </c>
      <c r="Z44" s="125">
        <f t="shared" si="21"/>
        <v>1.2024080702896192</v>
      </c>
      <c r="AA44" s="121">
        <f t="shared" si="10"/>
        <v>2.9203308640305455E-2</v>
      </c>
      <c r="AB44" s="121">
        <f t="shared" si="11"/>
        <v>5.9800463638346596E-3</v>
      </c>
      <c r="AC44" s="121">
        <f t="shared" si="12"/>
        <v>2.9470458555659867E-3</v>
      </c>
    </row>
    <row r="45" spans="1:29" ht="13.1" x14ac:dyDescent="0.25">
      <c r="A45" s="127">
        <v>340</v>
      </c>
      <c r="B45" s="121">
        <f t="shared" si="22"/>
        <v>4.1176470588235294E-2</v>
      </c>
      <c r="C45" s="98">
        <f>SUMIF('corrected risk values'!G$4:G$60185,$D45,'corrected risk values'!$C$4:$C$60185)</f>
        <v>14</v>
      </c>
      <c r="D45" s="198">
        <f t="shared" si="3"/>
        <v>44038</v>
      </c>
      <c r="E45" s="115">
        <f>SUMIF('corrected risk values'!J$4:J$60185,$D45,'corrected risk values'!$C$4:$C$60185)</f>
        <v>9</v>
      </c>
      <c r="F45" s="116">
        <f>SUMIF('corrected risk values'!N$4:N$60185,$D45,'corrected risk values'!$C$4:$C$60185)</f>
        <v>29</v>
      </c>
      <c r="G45" s="116">
        <f>SUMIF('corrected risk values'!R$4:R$60185,$D45,'corrected risk values'!$C$4:$C$60185)</f>
        <v>37</v>
      </c>
      <c r="H45" s="116">
        <f>SUMIF('corrected risk values'!V$4:V$60185,$D45,'corrected risk values'!$C$4:$C$60185)</f>
        <v>42</v>
      </c>
      <c r="I45" s="116">
        <f>SUMIF('corrected risk values'!Z$4:Z$60185,$D45,'corrected risk values'!$C$4:$C$60185)</f>
        <v>24</v>
      </c>
      <c r="J45" s="116">
        <f>SUMIF('corrected risk values'!AD$4:AD$60185,$D45,'corrected risk values'!$C$4:$C$60185)</f>
        <v>22</v>
      </c>
      <c r="K45" s="116">
        <f>SUMIF('corrected risk values'!AH$4:AH$60185,$D45,'corrected risk values'!$C$4:$C$60185)</f>
        <v>23</v>
      </c>
      <c r="L45" s="116">
        <f>SUMIF('corrected risk values'!AL$4:AL$60185,$D45,'corrected risk values'!$C$4:$C$60185)</f>
        <v>24</v>
      </c>
      <c r="M45" s="116">
        <f>SUMIF('corrected risk values'!AP$4:AP$60185,$D45,'corrected risk values'!$C$4:$C$60185)</f>
        <v>40</v>
      </c>
      <c r="N45" s="116">
        <f>SUMIF('corrected risk values'!AT$4:AT$60185,$D45,'corrected risk values'!$C$4:$C$60185)</f>
        <v>36</v>
      </c>
      <c r="O45" s="116">
        <f>SUMIF('corrected risk values'!AX$4:AX$60185,$D45,'corrected risk values'!$C$4:$C$60185)</f>
        <v>43</v>
      </c>
      <c r="P45" s="116">
        <f>SUMIF('corrected risk values'!BB$4:BB$60185,$D45,'corrected risk values'!$C$4:$C$60185)</f>
        <v>35</v>
      </c>
      <c r="Q45" s="117">
        <f>SUMIF('corrected risk values'!BF$4:BF$60185,$D45,'corrected risk values'!$C$4:$C$60185)</f>
        <v>24</v>
      </c>
      <c r="R45" s="118">
        <f>SUM(E45,F45,G45,H45,I45,J45,K45,L45,M45,N45,O45,P45,Q45)</f>
        <v>388</v>
      </c>
      <c r="S45" s="119">
        <f>SUM(E45*$E$2,F45*$F$2,G45*$G$2,H45*$H$2,I45*$I$2,J45*$J$2,K45*$K$2,L45*$L$2,M45*$M$2,N45*$N$2,O45*$O$2,P45*$P$2,Q45*$Q$2)</f>
        <v>1329</v>
      </c>
      <c r="U45" s="123">
        <f t="shared" ref="U45:U50" si="24">IF(A45&lt;&gt;"",SUM(A39:A45)/7,"")</f>
        <v>540.85714285714289</v>
      </c>
      <c r="V45" s="121">
        <f t="shared" si="13"/>
        <v>2.9318541996830427E-2</v>
      </c>
      <c r="W45" s="124">
        <f t="shared" si="23"/>
        <v>15.857142857142858</v>
      </c>
      <c r="X45" s="123">
        <f t="shared" si="7"/>
        <v>3108</v>
      </c>
      <c r="Y45" s="123">
        <f t="shared" si="8"/>
        <v>3786</v>
      </c>
      <c r="Z45" s="125">
        <f t="shared" ref="Z45:Z50" si="25">Y45/X45</f>
        <v>1.218146718146718</v>
      </c>
      <c r="AA45" s="121">
        <f t="shared" si="10"/>
        <v>3.1069597324453812E-2</v>
      </c>
      <c r="AB45" s="121">
        <f t="shared" si="11"/>
        <v>7.3808343381270448E-3</v>
      </c>
      <c r="AC45" s="121">
        <f t="shared" si="12"/>
        <v>3.3896155470791618E-3</v>
      </c>
    </row>
    <row r="46" spans="1:29" ht="13.1" x14ac:dyDescent="0.25">
      <c r="A46" s="127">
        <v>633</v>
      </c>
      <c r="B46" s="121">
        <f t="shared" si="22"/>
        <v>1.4218009478672985E-2</v>
      </c>
      <c r="C46" s="98">
        <f>SUMIF('corrected risk values'!G$4:G$60185,$D46,'corrected risk values'!$C$4:$C$60185)</f>
        <v>9</v>
      </c>
      <c r="D46" s="198">
        <f t="shared" si="3"/>
        <v>44039</v>
      </c>
      <c r="E46" s="115">
        <f>SUMIF('corrected risk values'!J$4:J$60185,$D46,'corrected risk values'!$C$4:$C$60185)</f>
        <v>31</v>
      </c>
      <c r="F46" s="116">
        <f>SUMIF('corrected risk values'!N$4:N$60185,$D46,'corrected risk values'!$C$4:$C$60185)</f>
        <v>37</v>
      </c>
      <c r="G46" s="116">
        <f>SUMIF('corrected risk values'!R$4:R$60185,$D46,'corrected risk values'!$C$4:$C$60185)</f>
        <v>43</v>
      </c>
      <c r="H46" s="116">
        <f>SUMIF('corrected risk values'!V$4:V$60185,$D46,'corrected risk values'!$C$4:$C$60185)</f>
        <v>22</v>
      </c>
      <c r="I46" s="116">
        <f>SUMIF('corrected risk values'!Z$4:Z$60185,$D46,'corrected risk values'!$C$4:$C$60185)</f>
        <v>22</v>
      </c>
      <c r="J46" s="116">
        <f>SUMIF('corrected risk values'!AD$4:AD$60185,$D46,'corrected risk values'!$C$4:$C$60185)</f>
        <v>22</v>
      </c>
      <c r="K46" s="116">
        <f>SUMIF('corrected risk values'!AH$4:AH$60185,$D46,'corrected risk values'!$C$4:$C$60185)</f>
        <v>25</v>
      </c>
      <c r="L46" s="116">
        <f>SUMIF('corrected risk values'!AL$4:AL$60185,$D46,'corrected risk values'!$C$4:$C$60185)</f>
        <v>39</v>
      </c>
      <c r="M46" s="116">
        <f>SUMIF('corrected risk values'!AP$4:AP$60185,$D46,'corrected risk values'!$C$4:$C$60185)</f>
        <v>35</v>
      </c>
      <c r="N46" s="116">
        <f>SUMIF('corrected risk values'!AT$4:AT$60185,$D46,'corrected risk values'!$C$4:$C$60185)</f>
        <v>44</v>
      </c>
      <c r="O46" s="116">
        <f>SUMIF('corrected risk values'!AX$4:AX$60185,$D46,'corrected risk values'!$C$4:$C$60185)</f>
        <v>35</v>
      </c>
      <c r="P46" s="116">
        <f>SUMIF('corrected risk values'!BB$4:BB$60185,$D46,'corrected risk values'!$C$4:$C$60185)</f>
        <v>24</v>
      </c>
      <c r="Q46" s="117">
        <f>SUMIF('corrected risk values'!BF$4:BF$60185,$D46,'corrected risk values'!$C$4:$C$60185)</f>
        <v>9</v>
      </c>
      <c r="R46" s="118">
        <f>SUM(E46,F46,G46,H46,I46,J46,K46,L46,M46,N46,O46,P46,Q46)</f>
        <v>388</v>
      </c>
      <c r="S46" s="119">
        <f>SUM(E46*$E$2,F46*$F$2,G46*$G$2,H46*$H$2,I46*$I$2,J46*$J$2,K46*$K$2,L46*$L$2,M46*$M$2,N46*$N$2,O46*$O$2,P46*$P$2,Q46*$Q$2)</f>
        <v>1389</v>
      </c>
      <c r="U46" s="123">
        <f t="shared" si="24"/>
        <v>556.71428571428567</v>
      </c>
      <c r="V46" s="121">
        <f t="shared" si="13"/>
        <v>2.7970233512958687E-2</v>
      </c>
      <c r="W46" s="124">
        <f t="shared" si="23"/>
        <v>15.571428571428571</v>
      </c>
      <c r="X46" s="123">
        <f t="shared" si="7"/>
        <v>3340</v>
      </c>
      <c r="Y46" s="123">
        <f t="shared" si="8"/>
        <v>3897</v>
      </c>
      <c r="Z46" s="125">
        <f t="shared" si="25"/>
        <v>1.1667664670658682</v>
      </c>
      <c r="AA46" s="121">
        <f t="shared" si="10"/>
        <v>3.009034197356911E-2</v>
      </c>
      <c r="AB46" s="121">
        <f t="shared" si="11"/>
        <v>8.3871973966561496E-3</v>
      </c>
      <c r="AC46" s="121">
        <f t="shared" si="12"/>
        <v>3.9637828762829385E-3</v>
      </c>
    </row>
    <row r="47" spans="1:29" ht="13.1" x14ac:dyDescent="0.25">
      <c r="A47" s="127">
        <v>684</v>
      </c>
      <c r="B47" s="121">
        <f t="shared" si="22"/>
        <v>4.6783625730994149E-2</v>
      </c>
      <c r="C47" s="98">
        <f>SUMIF('corrected risk values'!G$4:G$60185,$D47,'corrected risk values'!$C$4:$C$60185)</f>
        <v>32</v>
      </c>
      <c r="D47" s="198">
        <f t="shared" si="3"/>
        <v>44040</v>
      </c>
      <c r="E47" s="115">
        <f>SUMIF('corrected risk values'!J$4:J$60185,$D47,'corrected risk values'!$C$4:$C$60185)</f>
        <v>37</v>
      </c>
      <c r="F47" s="116">
        <f>SUMIF('corrected risk values'!N$4:N$60185,$D47,'corrected risk values'!$C$4:$C$60185)</f>
        <v>43</v>
      </c>
      <c r="G47" s="116">
        <f>SUMIF('corrected risk values'!R$4:R$60185,$D47,'corrected risk values'!$C$4:$C$60185)</f>
        <v>24</v>
      </c>
      <c r="H47" s="116">
        <f>SUMIF('corrected risk values'!V$4:V$60185,$D47,'corrected risk values'!$C$4:$C$60185)</f>
        <v>23</v>
      </c>
      <c r="I47" s="116">
        <f>SUMIF('corrected risk values'!Z$4:Z$60185,$D47,'corrected risk values'!$C$4:$C$60185)</f>
        <v>23</v>
      </c>
      <c r="J47" s="116">
        <f>SUMIF('corrected risk values'!AD$4:AD$60185,$D47,'corrected risk values'!$C$4:$C$60185)</f>
        <v>26</v>
      </c>
      <c r="K47" s="116">
        <f>SUMIF('corrected risk values'!AH$4:AH$60185,$D47,'corrected risk values'!$C$4:$C$60185)</f>
        <v>40</v>
      </c>
      <c r="L47" s="116">
        <f>SUMIF('corrected risk values'!AL$4:AL$60185,$D47,'corrected risk values'!$C$4:$C$60185)</f>
        <v>37</v>
      </c>
      <c r="M47" s="116">
        <f>SUMIF('corrected risk values'!AP$4:AP$60185,$D47,'corrected risk values'!$C$4:$C$60185)</f>
        <v>46</v>
      </c>
      <c r="N47" s="116">
        <f>SUMIF('corrected risk values'!AT$4:AT$60185,$D47,'corrected risk values'!$C$4:$C$60185)</f>
        <v>35</v>
      </c>
      <c r="O47" s="116">
        <f>SUMIF('corrected risk values'!AX$4:AX$60185,$D47,'corrected risk values'!$C$4:$C$60185)</f>
        <v>24</v>
      </c>
      <c r="P47" s="116">
        <f>SUMIF('corrected risk values'!BB$4:BB$60185,$D47,'corrected risk values'!$C$4:$C$60185)</f>
        <v>10</v>
      </c>
      <c r="Q47" s="117">
        <f>SUMIF('corrected risk values'!BF$4:BF$60185,$D47,'corrected risk values'!$C$4:$C$60185)</f>
        <v>35</v>
      </c>
      <c r="R47" s="118">
        <f>SUM(E47,F47,G47,H47,I47,J47,K47,L47,M47,N47,O47,P47,Q47)</f>
        <v>403</v>
      </c>
      <c r="S47" s="119">
        <f>SUM(E47*$E$2,F47*$F$2,G47*$G$2,H47*$H$2,I47*$I$2,J47*$J$2,K47*$K$2,L47*$L$2,M47*$M$2,N47*$N$2,O47*$O$2,P47*$P$2,Q47*$Q$2)</f>
        <v>1362</v>
      </c>
      <c r="U47" s="123">
        <f t="shared" si="24"/>
        <v>589.57142857142856</v>
      </c>
      <c r="V47" s="121">
        <f t="shared" si="13"/>
        <v>3.0288345044826751E-2</v>
      </c>
      <c r="W47" s="124">
        <f t="shared" si="23"/>
        <v>17.857142857142858</v>
      </c>
      <c r="X47" s="123">
        <f t="shared" si="7"/>
        <v>3592</v>
      </c>
      <c r="Y47" s="123">
        <f t="shared" si="8"/>
        <v>4127</v>
      </c>
      <c r="Z47" s="125">
        <f t="shared" si="25"/>
        <v>1.1489420935412027</v>
      </c>
      <c r="AA47" s="121">
        <f t="shared" si="10"/>
        <v>3.1739104113868467E-2</v>
      </c>
      <c r="AB47" s="121">
        <f t="shared" si="11"/>
        <v>1.0104495656370336E-2</v>
      </c>
      <c r="AC47" s="121">
        <f t="shared" si="12"/>
        <v>4.6110126128042581E-3</v>
      </c>
    </row>
    <row r="48" spans="1:29" ht="13.1" x14ac:dyDescent="0.25">
      <c r="A48" s="127">
        <v>902</v>
      </c>
      <c r="B48" s="121">
        <f t="shared" si="22"/>
        <v>4.3237250554323724E-2</v>
      </c>
      <c r="C48" s="98">
        <f>SUMIF('corrected risk values'!G$4:G$60185,$D48,'corrected risk values'!$C$4:$C$60185)</f>
        <v>39</v>
      </c>
      <c r="D48" s="198">
        <f t="shared" si="3"/>
        <v>44041</v>
      </c>
      <c r="E48" s="115">
        <f>SUMIF('corrected risk values'!J$4:J$60185,$D48,'corrected risk values'!$C$4:$C$60185)</f>
        <v>43</v>
      </c>
      <c r="F48" s="116">
        <f>SUMIF('corrected risk values'!N$4:N$60185,$D48,'corrected risk values'!$C$4:$C$60185)</f>
        <v>26</v>
      </c>
      <c r="G48" s="116">
        <f>SUMIF('corrected risk values'!R$4:R$60185,$D48,'corrected risk values'!$C$4:$C$60185)</f>
        <v>23</v>
      </c>
      <c r="H48" s="116">
        <f>SUMIF('corrected risk values'!V$4:V$60185,$D48,'corrected risk values'!$C$4:$C$60185)</f>
        <v>23</v>
      </c>
      <c r="I48" s="116">
        <f>SUMIF('corrected risk values'!Z$4:Z$60185,$D48,'corrected risk values'!$C$4:$C$60185)</f>
        <v>25</v>
      </c>
      <c r="J48" s="116">
        <f>SUMIF('corrected risk values'!AD$4:AD$60185,$D48,'corrected risk values'!$C$4:$C$60185)</f>
        <v>41</v>
      </c>
      <c r="K48" s="116">
        <f>SUMIF('corrected risk values'!AH$4:AH$60185,$D48,'corrected risk values'!$C$4:$C$60185)</f>
        <v>37</v>
      </c>
      <c r="L48" s="116">
        <f>SUMIF('corrected risk values'!AL$4:AL$60185,$D48,'corrected risk values'!$C$4:$C$60185)</f>
        <v>45</v>
      </c>
      <c r="M48" s="116">
        <f>SUMIF('corrected risk values'!AP$4:AP$60185,$D48,'corrected risk values'!$C$4:$C$60185)</f>
        <v>35</v>
      </c>
      <c r="N48" s="116">
        <f>SUMIF('corrected risk values'!AT$4:AT$60185,$D48,'corrected risk values'!$C$4:$C$60185)</f>
        <v>24</v>
      </c>
      <c r="O48" s="116">
        <f>SUMIF('corrected risk values'!AX$4:AX$60185,$D48,'corrected risk values'!$C$4:$C$60185)</f>
        <v>9</v>
      </c>
      <c r="P48" s="116">
        <f>SUMIF('corrected risk values'!BB$4:BB$60185,$D48,'corrected risk values'!$C$4:$C$60185)</f>
        <v>36</v>
      </c>
      <c r="Q48" s="117">
        <f>SUMIF('corrected risk values'!BF$4:BF$60185,$D48,'corrected risk values'!$C$4:$C$60185)</f>
        <v>31</v>
      </c>
      <c r="R48" s="118">
        <f>SUM(E48,F48,G48,H48,I48,J48,K48,L48,M48,N48,O48,P48,Q48)</f>
        <v>398</v>
      </c>
      <c r="S48" s="119">
        <f>SUM(E48*$E$2,F48*$F$2,G48*$G$2,H48*$H$2,I48*$I$2,J48*$J$2,K48*$K$2,L48*$L$2,M48*$M$2,N48*$N$2,O48*$O$2,P48*$P$2,Q48*$Q$2)</f>
        <v>1299</v>
      </c>
      <c r="U48" s="123">
        <f t="shared" si="24"/>
        <v>637.14285714285711</v>
      </c>
      <c r="V48" s="121">
        <f t="shared" si="13"/>
        <v>3.4080717488789242E-2</v>
      </c>
      <c r="W48" s="124">
        <f t="shared" si="23"/>
        <v>21.714285714285715</v>
      </c>
      <c r="X48" s="123">
        <f t="shared" ref="X48:X70" si="26">SUM(A38:A44)</f>
        <v>3695</v>
      </c>
      <c r="Y48" s="123">
        <f t="shared" ref="Y48:Y70" si="27">SUM(A42:A48)</f>
        <v>4460</v>
      </c>
      <c r="Z48" s="125">
        <f t="shared" si="25"/>
        <v>1.2070365358592692</v>
      </c>
      <c r="AA48" s="121">
        <f t="shared" si="10"/>
        <v>3.4903049774277758E-2</v>
      </c>
      <c r="AB48" s="121">
        <f t="shared" si="11"/>
        <v>9.7737424560326493E-3</v>
      </c>
      <c r="AC48" s="121">
        <f t="shared" si="12"/>
        <v>4.4766659435811458E-3</v>
      </c>
    </row>
    <row r="49" spans="1:29" ht="13.1" x14ac:dyDescent="0.25">
      <c r="A49" s="127">
        <v>870</v>
      </c>
      <c r="B49" s="121">
        <f t="shared" si="22"/>
        <v>4.9425287356321838E-2</v>
      </c>
      <c r="C49" s="98">
        <f>SUMIF('corrected risk values'!G$4:G$60185,$D49,'corrected risk values'!$C$4:$C$60185)</f>
        <v>43</v>
      </c>
      <c r="D49" s="198">
        <f t="shared" si="3"/>
        <v>44042</v>
      </c>
      <c r="E49" s="115">
        <f>SUMIF('corrected risk values'!J$4:J$60185,$D49,'corrected risk values'!$C$4:$C$60185)</f>
        <v>26</v>
      </c>
      <c r="F49" s="116">
        <f>SUMIF('corrected risk values'!N$4:N$60185,$D49,'corrected risk values'!$C$4:$C$60185)</f>
        <v>25</v>
      </c>
      <c r="G49" s="116">
        <f>SUMIF('corrected risk values'!R$4:R$60185,$D49,'corrected risk values'!$C$4:$C$60185)</f>
        <v>24</v>
      </c>
      <c r="H49" s="116">
        <f>SUMIF('corrected risk values'!V$4:V$60185,$D49,'corrected risk values'!$C$4:$C$60185)</f>
        <v>27</v>
      </c>
      <c r="I49" s="116">
        <f>SUMIF('corrected risk values'!Z$4:Z$60185,$D49,'corrected risk values'!$C$4:$C$60185)</f>
        <v>42</v>
      </c>
      <c r="J49" s="116">
        <f>SUMIF('corrected risk values'!AD$4:AD$60185,$D49,'corrected risk values'!$C$4:$C$60185)</f>
        <v>39</v>
      </c>
      <c r="K49" s="116">
        <f>SUMIF('corrected risk values'!AH$4:AH$60185,$D49,'corrected risk values'!$C$4:$C$60185)</f>
        <v>44</v>
      </c>
      <c r="L49" s="116">
        <f>SUMIF('corrected risk values'!AL$4:AL$60185,$D49,'corrected risk values'!$C$4:$C$60185)</f>
        <v>35</v>
      </c>
      <c r="M49" s="116">
        <f>SUMIF('corrected risk values'!AP$4:AP$60185,$D49,'corrected risk values'!$C$4:$C$60185)</f>
        <v>24</v>
      </c>
      <c r="N49" s="116">
        <f>SUMIF('corrected risk values'!AT$4:AT$60185,$D49,'corrected risk values'!$C$4:$C$60185)</f>
        <v>9</v>
      </c>
      <c r="O49" s="116">
        <f>SUMIF('corrected risk values'!AX$4:AX$60185,$D49,'corrected risk values'!$C$4:$C$60185)</f>
        <v>35</v>
      </c>
      <c r="P49" s="116">
        <f>SUMIF('corrected risk values'!BB$4:BB$60185,$D49,'corrected risk values'!$C$4:$C$60185)</f>
        <v>31</v>
      </c>
      <c r="Q49" s="117">
        <f>SUMIF('corrected risk values'!BF$4:BF$60185,$D49,'corrected risk values'!$C$4:$C$60185)</f>
        <v>56</v>
      </c>
      <c r="R49" s="118">
        <f>SUM(E49,F49,G49,H49,I49,J49,K49,L49,M49,N49,O49,P49,Q49)</f>
        <v>417</v>
      </c>
      <c r="S49" s="119">
        <f>SUM(E49*$E$2,F49*$F$2,G49*$G$2,H49*$H$2,I49*$I$2,J49*$J$2,K49*$K$2,L49*$L$2,M49*$M$2,N49*$N$2,O49*$O$2,P49*$P$2,Q49*$Q$2)</f>
        <v>1325</v>
      </c>
      <c r="U49" s="123">
        <f t="shared" si="24"/>
        <v>645</v>
      </c>
      <c r="V49" s="121">
        <f t="shared" si="13"/>
        <v>3.7652270210409747E-2</v>
      </c>
      <c r="W49" s="124">
        <f t="shared" si="23"/>
        <v>24.285714285714285</v>
      </c>
      <c r="X49" s="123">
        <f t="shared" si="26"/>
        <v>3786</v>
      </c>
      <c r="Y49" s="123">
        <f t="shared" si="27"/>
        <v>4515</v>
      </c>
      <c r="Z49" s="125">
        <f t="shared" si="25"/>
        <v>1.1925515055467513</v>
      </c>
      <c r="AA49" s="121">
        <f t="shared" si="10"/>
        <v>3.7581684164357032E-2</v>
      </c>
      <c r="AB49" s="121">
        <f t="shared" si="11"/>
        <v>1.0096332636503417E-2</v>
      </c>
      <c r="AC49" s="121">
        <f t="shared" si="12"/>
        <v>4.8415235252470285E-3</v>
      </c>
    </row>
    <row r="50" spans="1:29" ht="13.1" x14ac:dyDescent="0.25">
      <c r="A50" s="127">
        <v>955</v>
      </c>
      <c r="B50" s="121">
        <f t="shared" si="22"/>
        <v>2.7225130890052355E-2</v>
      </c>
      <c r="C50" s="98">
        <f>SUMIF('corrected risk values'!G$4:G$60185,$D50,'corrected risk values'!$C$4:$C$60185)</f>
        <v>26</v>
      </c>
      <c r="D50" s="198">
        <f t="shared" si="3"/>
        <v>44043</v>
      </c>
      <c r="E50" s="115">
        <f>SUMIF('corrected risk values'!J$4:J$60185,$D50,'corrected risk values'!$C$4:$C$60185)</f>
        <v>26</v>
      </c>
      <c r="F50" s="116">
        <f>SUMIF('corrected risk values'!N$4:N$60185,$D50,'corrected risk values'!$C$4:$C$60185)</f>
        <v>24</v>
      </c>
      <c r="G50" s="116">
        <f>SUMIF('corrected risk values'!R$4:R$60185,$D50,'corrected risk values'!$C$4:$C$60185)</f>
        <v>28</v>
      </c>
      <c r="H50" s="116">
        <f>SUMIF('corrected risk values'!V$4:V$60185,$D50,'corrected risk values'!$C$4:$C$60185)</f>
        <v>40</v>
      </c>
      <c r="I50" s="116">
        <f>SUMIF('corrected risk values'!Z$4:Z$60185,$D50,'corrected risk values'!$C$4:$C$60185)</f>
        <v>40</v>
      </c>
      <c r="J50" s="116">
        <f>SUMIF('corrected risk values'!AD$4:AD$60185,$D50,'corrected risk values'!$C$4:$C$60185)</f>
        <v>46</v>
      </c>
      <c r="K50" s="116">
        <f>SUMIF('corrected risk values'!AH$4:AH$60185,$D50,'corrected risk values'!$C$4:$C$60185)</f>
        <v>35</v>
      </c>
      <c r="L50" s="116">
        <f>SUMIF('corrected risk values'!AL$4:AL$60185,$D50,'corrected risk values'!$C$4:$C$60185)</f>
        <v>24</v>
      </c>
      <c r="M50" s="116">
        <f>SUMIF('corrected risk values'!AP$4:AP$60185,$D50,'corrected risk values'!$C$4:$C$60185)</f>
        <v>9</v>
      </c>
      <c r="N50" s="116">
        <f>SUMIF('corrected risk values'!AT$4:AT$60185,$D50,'corrected risk values'!$C$4:$C$60185)</f>
        <v>33</v>
      </c>
      <c r="O50" s="116">
        <f>SUMIF('corrected risk values'!AX$4:AX$60185,$D50,'corrected risk values'!$C$4:$C$60185)</f>
        <v>32</v>
      </c>
      <c r="P50" s="116">
        <f>SUMIF('corrected risk values'!BB$4:BB$60185,$D50,'corrected risk values'!$C$4:$C$60185)</f>
        <v>59</v>
      </c>
      <c r="Q50" s="117">
        <f>SUMIF('corrected risk values'!BF$4:BF$60185,$D50,'corrected risk values'!$C$4:$C$60185)</f>
        <v>57</v>
      </c>
      <c r="R50" s="118">
        <f t="shared" ref="R50:R56" si="28">SUM(E50,F50,G50,H50,I50,J50,K50,L50,M50,N50,O50,P50,Q50)</f>
        <v>453</v>
      </c>
      <c r="S50" s="119">
        <f t="shared" ref="S50:S56" si="29">SUM(E50*$E$2,F50*$F$2,G50*$G$2,H50*$H$2,I50*$I$2,J50*$J$2,K50*$K$2,L50*$L$2,M50*$M$2,N50*$N$2,O50*$O$2,P50*$P$2,Q50*$Q$2)</f>
        <v>1479</v>
      </c>
      <c r="U50" s="123">
        <f t="shared" si="24"/>
        <v>669.85714285714289</v>
      </c>
      <c r="V50" s="121">
        <f t="shared" si="13"/>
        <v>3.7534655576882063E-2</v>
      </c>
      <c r="W50" s="124">
        <f t="shared" si="23"/>
        <v>25.142857142857142</v>
      </c>
      <c r="X50" s="123">
        <f t="shared" si="26"/>
        <v>3897</v>
      </c>
      <c r="Y50" s="123">
        <f t="shared" si="27"/>
        <v>4689</v>
      </c>
      <c r="Z50" s="125">
        <f t="shared" si="25"/>
        <v>1.2032332563510393</v>
      </c>
      <c r="AA50" s="121">
        <f t="shared" si="10"/>
        <v>3.7812675059753213E-2</v>
      </c>
      <c r="AB50" s="121">
        <f t="shared" si="11"/>
        <v>9.7663456430803069E-3</v>
      </c>
      <c r="AC50" s="121">
        <f t="shared" si="12"/>
        <v>4.7509772134262931E-3</v>
      </c>
    </row>
    <row r="51" spans="1:29" ht="13.1" x14ac:dyDescent="0.25">
      <c r="A51" s="127">
        <v>240</v>
      </c>
      <c r="B51" s="121">
        <f t="shared" si="22"/>
        <v>0.1125</v>
      </c>
      <c r="C51" s="98">
        <f>SUMIF('corrected risk values'!G$4:G$60185,$D51,'corrected risk values'!$C$4:$C$60185)</f>
        <v>27</v>
      </c>
      <c r="D51" s="198">
        <f t="shared" si="3"/>
        <v>44044</v>
      </c>
      <c r="E51" s="115">
        <f>SUMIF('corrected risk values'!J$4:J$60185,$D51,'corrected risk values'!$C$4:$C$60185)</f>
        <v>26</v>
      </c>
      <c r="F51" s="116">
        <f>SUMIF('corrected risk values'!N$4:N$60185,$D51,'corrected risk values'!$C$4:$C$60185)</f>
        <v>27</v>
      </c>
      <c r="G51" s="116">
        <f>SUMIF('corrected risk values'!R$4:R$60185,$D51,'corrected risk values'!$C$4:$C$60185)</f>
        <v>42</v>
      </c>
      <c r="H51" s="116">
        <f>SUMIF('corrected risk values'!V$4:V$60185,$D51,'corrected risk values'!$C$4:$C$60185)</f>
        <v>39</v>
      </c>
      <c r="I51" s="116">
        <f>SUMIF('corrected risk values'!Z$4:Z$60185,$D51,'corrected risk values'!$C$4:$C$60185)</f>
        <v>46</v>
      </c>
      <c r="J51" s="116">
        <f>SUMIF('corrected risk values'!AD$4:AD$60185,$D51,'corrected risk values'!$C$4:$C$60185)</f>
        <v>33</v>
      </c>
      <c r="K51" s="116">
        <f>SUMIF('corrected risk values'!AH$4:AH$60185,$D51,'corrected risk values'!$C$4:$C$60185)</f>
        <v>24</v>
      </c>
      <c r="L51" s="116">
        <f>SUMIF('corrected risk values'!AL$4:AL$60185,$D51,'corrected risk values'!$C$4:$C$60185)</f>
        <v>10</v>
      </c>
      <c r="M51" s="116">
        <f>SUMIF('corrected risk values'!AP$4:AP$60185,$D51,'corrected risk values'!$C$4:$C$60185)</f>
        <v>34</v>
      </c>
      <c r="N51" s="116">
        <f>SUMIF('corrected risk values'!AT$4:AT$60185,$D51,'corrected risk values'!$C$4:$C$60185)</f>
        <v>32</v>
      </c>
      <c r="O51" s="116">
        <f>SUMIF('corrected risk values'!AX$4:AX$60185,$D51,'corrected risk values'!$C$4:$C$60185)</f>
        <v>57</v>
      </c>
      <c r="P51" s="116">
        <f>SUMIF('corrected risk values'!BB$4:BB$60185,$D51,'corrected risk values'!$C$4:$C$60185)</f>
        <v>56</v>
      </c>
      <c r="Q51" s="117">
        <f>SUMIF('corrected risk values'!BF$4:BF$60185,$D51,'corrected risk values'!$C$4:$C$60185)</f>
        <v>41</v>
      </c>
      <c r="R51" s="118">
        <f t="shared" si="28"/>
        <v>467</v>
      </c>
      <c r="S51" s="119">
        <f t="shared" si="29"/>
        <v>1603</v>
      </c>
      <c r="U51" s="123">
        <f t="shared" ref="U51:U56" si="30">IF(A51&lt;&gt;"",SUM(A45:A51)/7,"")</f>
        <v>660.57142857142856</v>
      </c>
      <c r="V51" s="121">
        <f t="shared" si="13"/>
        <v>4.1089965397923874E-2</v>
      </c>
      <c r="W51" s="124">
        <f t="shared" si="23"/>
        <v>27.142857142857142</v>
      </c>
      <c r="X51" s="123">
        <f t="shared" si="26"/>
        <v>4127</v>
      </c>
      <c r="Y51" s="123">
        <f t="shared" si="27"/>
        <v>4624</v>
      </c>
      <c r="Z51" s="125">
        <f t="shared" ref="Z51:Z56" si="31">Y51/X51</f>
        <v>1.1204264598982312</v>
      </c>
      <c r="AA51" s="121">
        <f t="shared" si="10"/>
        <v>4.7795110656942912E-2</v>
      </c>
      <c r="AB51" s="121">
        <f t="shared" si="11"/>
        <v>1.8952876012124583E-2</v>
      </c>
      <c r="AC51" s="121">
        <f t="shared" si="12"/>
        <v>1.1756993419262155E-2</v>
      </c>
    </row>
    <row r="52" spans="1:29" ht="13.1" x14ac:dyDescent="0.25">
      <c r="A52" s="127">
        <v>509</v>
      </c>
      <c r="B52" s="121">
        <f t="shared" si="22"/>
        <v>5.1080550098231828E-2</v>
      </c>
      <c r="C52" s="98">
        <f>SUMIF('corrected risk values'!G$4:G$60185,$D52,'corrected risk values'!$C$4:$C$60185)</f>
        <v>26</v>
      </c>
      <c r="D52" s="198">
        <f t="shared" si="3"/>
        <v>44045</v>
      </c>
      <c r="E52" s="115">
        <f>SUMIF('corrected risk values'!J$4:J$60185,$D52,'corrected risk values'!$C$4:$C$60185)</f>
        <v>28</v>
      </c>
      <c r="F52" s="116">
        <f>SUMIF('corrected risk values'!N$4:N$60185,$D52,'corrected risk values'!$C$4:$C$60185)</f>
        <v>43</v>
      </c>
      <c r="G52" s="116">
        <f>SUMIF('corrected risk values'!R$4:R$60185,$D52,'corrected risk values'!$C$4:$C$60185)</f>
        <v>40</v>
      </c>
      <c r="H52" s="116">
        <f>SUMIF('corrected risk values'!V$4:V$60185,$D52,'corrected risk values'!$C$4:$C$60185)</f>
        <v>46</v>
      </c>
      <c r="I52" s="116">
        <f>SUMIF('corrected risk values'!Z$4:Z$60185,$D52,'corrected risk values'!$C$4:$C$60185)</f>
        <v>32</v>
      </c>
      <c r="J52" s="116">
        <f>SUMIF('corrected risk values'!AD$4:AD$60185,$D52,'corrected risk values'!$C$4:$C$60185)</f>
        <v>24</v>
      </c>
      <c r="K52" s="116">
        <f>SUMIF('corrected risk values'!AH$4:AH$60185,$D52,'corrected risk values'!$C$4:$C$60185)</f>
        <v>11</v>
      </c>
      <c r="L52" s="116">
        <f>SUMIF('corrected risk values'!AL$4:AL$60185,$D52,'corrected risk values'!$C$4:$C$60185)</f>
        <v>35</v>
      </c>
      <c r="M52" s="116">
        <f>SUMIF('corrected risk values'!AP$4:AP$60185,$D52,'corrected risk values'!$C$4:$C$60185)</f>
        <v>33</v>
      </c>
      <c r="N52" s="116">
        <f>SUMIF('corrected risk values'!AT$4:AT$60185,$D52,'corrected risk values'!$C$4:$C$60185)</f>
        <v>57</v>
      </c>
      <c r="O52" s="116">
        <f>SUMIF('corrected risk values'!AX$4:AX$60185,$D52,'corrected risk values'!$C$4:$C$60185)</f>
        <v>57</v>
      </c>
      <c r="P52" s="116">
        <f>SUMIF('corrected risk values'!BB$4:BB$60185,$D52,'corrected risk values'!$C$4:$C$60185)</f>
        <v>41</v>
      </c>
      <c r="Q52" s="117">
        <f>SUMIF('corrected risk values'!BF$4:BF$60185,$D52,'corrected risk values'!$C$4:$C$60185)</f>
        <v>40</v>
      </c>
      <c r="R52" s="118">
        <f t="shared" si="28"/>
        <v>487</v>
      </c>
      <c r="S52" s="119">
        <f t="shared" si="29"/>
        <v>1706</v>
      </c>
      <c r="U52" s="123">
        <f t="shared" si="30"/>
        <v>684.71428571428567</v>
      </c>
      <c r="V52" s="121">
        <f t="shared" si="13"/>
        <v>4.2144794491967459E-2</v>
      </c>
      <c r="W52" s="124">
        <f t="shared" si="23"/>
        <v>28.857142857142858</v>
      </c>
      <c r="X52" s="123">
        <f t="shared" si="26"/>
        <v>4460</v>
      </c>
      <c r="Y52" s="123">
        <f t="shared" si="27"/>
        <v>4793</v>
      </c>
      <c r="Z52" s="125">
        <f t="shared" si="31"/>
        <v>1.0746636771300448</v>
      </c>
      <c r="AA52" s="121">
        <f t="shared" si="10"/>
        <v>4.9209979158370984E-2</v>
      </c>
      <c r="AB52" s="121">
        <f t="shared" si="11"/>
        <v>1.8678828565554494E-2</v>
      </c>
      <c r="AC52" s="121">
        <f t="shared" si="12"/>
        <v>1.1709280308872061E-2</v>
      </c>
    </row>
    <row r="53" spans="1:29" ht="13.1" x14ac:dyDescent="0.25">
      <c r="A53" s="127">
        <v>879</v>
      </c>
      <c r="B53" s="121">
        <f t="shared" si="22"/>
        <v>3.1854379977246869E-2</v>
      </c>
      <c r="C53" s="98">
        <f>SUMIF('corrected risk values'!G$4:G$60185,$D53,'corrected risk values'!$C$4:$C$60185)</f>
        <v>28</v>
      </c>
      <c r="D53" s="198">
        <f t="shared" si="3"/>
        <v>44046</v>
      </c>
      <c r="E53" s="115">
        <f>SUMIF('corrected risk values'!J$4:J$60185,$D53,'corrected risk values'!$C$4:$C$60185)</f>
        <v>48</v>
      </c>
      <c r="F53" s="116">
        <f>SUMIF('corrected risk values'!N$4:N$60185,$D53,'corrected risk values'!$C$4:$C$60185)</f>
        <v>42</v>
      </c>
      <c r="G53" s="116">
        <f>SUMIF('corrected risk values'!R$4:R$60185,$D53,'corrected risk values'!$C$4:$C$60185)</f>
        <v>46</v>
      </c>
      <c r="H53" s="116">
        <f>SUMIF('corrected risk values'!V$4:V$60185,$D53,'corrected risk values'!$C$4:$C$60185)</f>
        <v>34</v>
      </c>
      <c r="I53" s="116">
        <f>SUMIF('corrected risk values'!Z$4:Z$60185,$D53,'corrected risk values'!$C$4:$C$60185)</f>
        <v>24</v>
      </c>
      <c r="J53" s="116">
        <f>SUMIF('corrected risk values'!AD$4:AD$60185,$D53,'corrected risk values'!$C$4:$C$60185)</f>
        <v>10</v>
      </c>
      <c r="K53" s="116">
        <f>SUMIF('corrected risk values'!AH$4:AH$60185,$D53,'corrected risk values'!$C$4:$C$60185)</f>
        <v>37</v>
      </c>
      <c r="L53" s="116">
        <f>SUMIF('corrected risk values'!AL$4:AL$60185,$D53,'corrected risk values'!$C$4:$C$60185)</f>
        <v>32</v>
      </c>
      <c r="M53" s="116">
        <f>SUMIF('corrected risk values'!AP$4:AP$60185,$D53,'corrected risk values'!$C$4:$C$60185)</f>
        <v>58</v>
      </c>
      <c r="N53" s="116">
        <f>SUMIF('corrected risk values'!AT$4:AT$60185,$D53,'corrected risk values'!$C$4:$C$60185)</f>
        <v>58</v>
      </c>
      <c r="O53" s="116">
        <f>SUMIF('corrected risk values'!AX$4:AX$60185,$D53,'corrected risk values'!$C$4:$C$60185)</f>
        <v>45</v>
      </c>
      <c r="P53" s="116">
        <f>SUMIF('corrected risk values'!BB$4:BB$60185,$D53,'corrected risk values'!$C$4:$C$60185)</f>
        <v>40</v>
      </c>
      <c r="Q53" s="117">
        <f>SUMIF('corrected risk values'!BF$4:BF$60185,$D53,'corrected risk values'!$C$4:$C$60185)</f>
        <v>23</v>
      </c>
      <c r="R53" s="118">
        <f t="shared" si="28"/>
        <v>497</v>
      </c>
      <c r="S53" s="119">
        <f t="shared" si="29"/>
        <v>1707</v>
      </c>
      <c r="U53" s="123">
        <f>IF(A53&lt;&gt;"",SUM(A47:A53)/7,"")</f>
        <v>719.85714285714289</v>
      </c>
      <c r="V53" s="121">
        <f t="shared" si="13"/>
        <v>4.3857908315141893E-2</v>
      </c>
      <c r="W53" s="124">
        <f t="shared" si="23"/>
        <v>31.571428571428573</v>
      </c>
      <c r="X53" s="123">
        <f t="shared" si="26"/>
        <v>4515</v>
      </c>
      <c r="Y53" s="123">
        <f t="shared" si="27"/>
        <v>5039</v>
      </c>
      <c r="Z53" s="125">
        <f t="shared" si="31"/>
        <v>1.1160575858250277</v>
      </c>
      <c r="AA53" s="121">
        <f t="shared" si="10"/>
        <v>5.1729460658167255E-2</v>
      </c>
      <c r="AB53" s="121">
        <f t="shared" si="11"/>
        <v>1.7363011240523647E-2</v>
      </c>
      <c r="AC53" s="121">
        <f t="shared" si="12"/>
        <v>1.0680254005862606E-2</v>
      </c>
    </row>
    <row r="54" spans="1:29" ht="13.1" x14ac:dyDescent="0.25">
      <c r="A54" s="127">
        <v>741</v>
      </c>
      <c r="B54" s="121">
        <f t="shared" si="22"/>
        <v>6.6126855600539811E-2</v>
      </c>
      <c r="C54" s="98">
        <f>SUMIF('corrected risk values'!G$4:G$60185,$D54,'corrected risk values'!$C$4:$C$60185)</f>
        <v>49</v>
      </c>
      <c r="D54" s="198">
        <f t="shared" si="3"/>
        <v>44047</v>
      </c>
      <c r="E54" s="115">
        <f>SUMIF('corrected risk values'!J$4:J$60185,$D54,'corrected risk values'!$C$4:$C$60185)</f>
        <v>48</v>
      </c>
      <c r="F54" s="116">
        <f>SUMIF('corrected risk values'!N$4:N$60185,$D54,'corrected risk values'!$C$4:$C$60185)</f>
        <v>49</v>
      </c>
      <c r="G54" s="116">
        <f>SUMIF('corrected risk values'!R$4:R$60185,$D54,'corrected risk values'!$C$4:$C$60185)</f>
        <v>35</v>
      </c>
      <c r="H54" s="116">
        <f>SUMIF('corrected risk values'!V$4:V$60185,$D54,'corrected risk values'!$C$4:$C$60185)</f>
        <v>24</v>
      </c>
      <c r="I54" s="116">
        <f>SUMIF('corrected risk values'!Z$4:Z$60185,$D54,'corrected risk values'!$C$4:$C$60185)</f>
        <v>11</v>
      </c>
      <c r="J54" s="116">
        <f>SUMIF('corrected risk values'!AD$4:AD$60185,$D54,'corrected risk values'!$C$4:$C$60185)</f>
        <v>37</v>
      </c>
      <c r="K54" s="116">
        <f>SUMIF('corrected risk values'!AH$4:AH$60185,$D54,'corrected risk values'!$C$4:$C$60185)</f>
        <v>32</v>
      </c>
      <c r="L54" s="116">
        <f>SUMIF('corrected risk values'!AL$4:AL$60185,$D54,'corrected risk values'!$C$4:$C$60185)</f>
        <v>57</v>
      </c>
      <c r="M54" s="116">
        <f>SUMIF('corrected risk values'!AP$4:AP$60185,$D54,'corrected risk values'!$C$4:$C$60185)</f>
        <v>59</v>
      </c>
      <c r="N54" s="116">
        <f>SUMIF('corrected risk values'!AT$4:AT$60185,$D54,'corrected risk values'!$C$4:$C$60185)</f>
        <v>44</v>
      </c>
      <c r="O54" s="116">
        <f>SUMIF('corrected risk values'!AX$4:AX$60185,$D54,'corrected risk values'!$C$4:$C$60185)</f>
        <v>40</v>
      </c>
      <c r="P54" s="116">
        <f>SUMIF('corrected risk values'!BB$4:BB$60185,$D54,'corrected risk values'!$C$4:$C$60185)</f>
        <v>24</v>
      </c>
      <c r="Q54" s="117">
        <f>SUMIF('corrected risk values'!BF$4:BF$60185,$D54,'corrected risk values'!$C$4:$C$60185)</f>
        <v>40</v>
      </c>
      <c r="R54" s="118">
        <f t="shared" si="28"/>
        <v>500</v>
      </c>
      <c r="S54" s="119">
        <f t="shared" si="29"/>
        <v>1614</v>
      </c>
      <c r="U54" s="123">
        <f t="shared" si="30"/>
        <v>728</v>
      </c>
      <c r="V54" s="121">
        <f t="shared" si="13"/>
        <v>4.6703296703296704E-2</v>
      </c>
      <c r="W54" s="124">
        <f t="shared" si="23"/>
        <v>34</v>
      </c>
      <c r="X54" s="123">
        <f t="shared" si="26"/>
        <v>4689</v>
      </c>
      <c r="Y54" s="123">
        <f t="shared" si="27"/>
        <v>5096</v>
      </c>
      <c r="Z54" s="125">
        <f t="shared" si="31"/>
        <v>1.0867988910215398</v>
      </c>
      <c r="AA54" s="121">
        <f t="shared" si="10"/>
        <v>5.4492779210959498E-2</v>
      </c>
      <c r="AB54" s="121">
        <f t="shared" si="11"/>
        <v>1.9897513479605954E-2</v>
      </c>
      <c r="AC54" s="121">
        <f t="shared" si="12"/>
        <v>1.0823498321530869E-2</v>
      </c>
    </row>
    <row r="55" spans="1:29" ht="13.1" x14ac:dyDescent="0.25">
      <c r="A55" s="127">
        <v>1045</v>
      </c>
      <c r="B55" s="121">
        <f t="shared" si="22"/>
        <v>4.5933014354066985E-2</v>
      </c>
      <c r="C55" s="98">
        <f>SUMIF('corrected risk values'!G$4:G$60185,$D55,'corrected risk values'!$C$4:$C$60185)</f>
        <v>48</v>
      </c>
      <c r="D55" s="198">
        <f t="shared" si="3"/>
        <v>44048</v>
      </c>
      <c r="E55" s="115">
        <f>SUMIF('corrected risk values'!J$4:J$60185,$D55,'corrected risk values'!$C$4:$C$60185)</f>
        <v>56</v>
      </c>
      <c r="F55" s="116">
        <f>SUMIF('corrected risk values'!N$4:N$60185,$D55,'corrected risk values'!$C$4:$C$60185)</f>
        <v>35</v>
      </c>
      <c r="G55" s="116">
        <f>SUMIF('corrected risk values'!R$4:R$60185,$D55,'corrected risk values'!$C$4:$C$60185)</f>
        <v>24</v>
      </c>
      <c r="H55" s="116">
        <f>SUMIF('corrected risk values'!V$4:V$60185,$D55,'corrected risk values'!$C$4:$C$60185)</f>
        <v>12</v>
      </c>
      <c r="I55" s="116">
        <f>SUMIF('corrected risk values'!Z$4:Z$60185,$D55,'corrected risk values'!$C$4:$C$60185)</f>
        <v>37</v>
      </c>
      <c r="J55" s="116">
        <f>SUMIF('corrected risk values'!AD$4:AD$60185,$D55,'corrected risk values'!$C$4:$C$60185)</f>
        <v>33</v>
      </c>
      <c r="K55" s="116">
        <f>SUMIF('corrected risk values'!AH$4:AH$60185,$D55,'corrected risk values'!$C$4:$C$60185)</f>
        <v>60</v>
      </c>
      <c r="L55" s="116">
        <f>SUMIF('corrected risk values'!AL$4:AL$60185,$D55,'corrected risk values'!$C$4:$C$60185)</f>
        <v>58</v>
      </c>
      <c r="M55" s="116">
        <f>SUMIF('corrected risk values'!AP$4:AP$60185,$D55,'corrected risk values'!$C$4:$C$60185)</f>
        <v>44</v>
      </c>
      <c r="N55" s="116">
        <f>SUMIF('corrected risk values'!AT$4:AT$60185,$D55,'corrected risk values'!$C$4:$C$60185)</f>
        <v>41</v>
      </c>
      <c r="O55" s="116">
        <f>SUMIF('corrected risk values'!AX$4:AX$60185,$D55,'corrected risk values'!$C$4:$C$60185)</f>
        <v>24</v>
      </c>
      <c r="P55" s="116">
        <f>SUMIF('corrected risk values'!BB$4:BB$60185,$D55,'corrected risk values'!$C$4:$C$60185)</f>
        <v>38</v>
      </c>
      <c r="Q55" s="117">
        <f>SUMIF('corrected risk values'!BF$4:BF$60185,$D55,'corrected risk values'!$C$4:$C$60185)</f>
        <v>55</v>
      </c>
      <c r="R55" s="118">
        <f t="shared" si="28"/>
        <v>517</v>
      </c>
      <c r="S55" s="119">
        <f t="shared" si="29"/>
        <v>1508</v>
      </c>
      <c r="U55" s="123">
        <f t="shared" si="30"/>
        <v>748.42857142857144</v>
      </c>
      <c r="V55" s="121">
        <f t="shared" si="13"/>
        <v>4.7146401985111663E-2</v>
      </c>
      <c r="W55" s="124">
        <f t="shared" si="23"/>
        <v>35.285714285714285</v>
      </c>
      <c r="X55" s="123">
        <f t="shared" si="26"/>
        <v>4624</v>
      </c>
      <c r="Y55" s="123">
        <f t="shared" si="27"/>
        <v>5239</v>
      </c>
      <c r="Z55" s="125">
        <f t="shared" si="31"/>
        <v>1.1330017301038062</v>
      </c>
      <c r="AA55" s="121">
        <f t="shared" si="10"/>
        <v>5.4877888325208526E-2</v>
      </c>
      <c r="AB55" s="121">
        <f t="shared" si="11"/>
        <v>1.9677451128606503E-2</v>
      </c>
      <c r="AC55" s="121">
        <f t="shared" si="12"/>
        <v>1.0763436071051163E-2</v>
      </c>
    </row>
    <row r="56" spans="1:29" ht="13.1" x14ac:dyDescent="0.25">
      <c r="A56" s="127">
        <v>1147</v>
      </c>
      <c r="B56" s="121">
        <f t="shared" si="22"/>
        <v>4.8823016564952047E-2</v>
      </c>
      <c r="C56" s="98">
        <f>SUMIF('corrected risk values'!G$4:G$60185,$D56,'corrected risk values'!$C$4:$C$60185)</f>
        <v>56</v>
      </c>
      <c r="D56" s="198">
        <f t="shared" si="3"/>
        <v>44049</v>
      </c>
      <c r="E56" s="115">
        <f>SUMIF('corrected risk values'!J$4:J$60185,$D56,'corrected risk values'!$C$4:$C$60185)</f>
        <v>40</v>
      </c>
      <c r="F56" s="116">
        <f>SUMIF('corrected risk values'!N$4:N$60185,$D56,'corrected risk values'!$C$4:$C$60185)</f>
        <v>28</v>
      </c>
      <c r="G56" s="116">
        <f>SUMIF('corrected risk values'!R$4:R$60185,$D56,'corrected risk values'!$C$4:$C$60185)</f>
        <v>11</v>
      </c>
      <c r="H56" s="116">
        <f>SUMIF('corrected risk values'!V$4:V$60185,$D56,'corrected risk values'!$C$4:$C$60185)</f>
        <v>39</v>
      </c>
      <c r="I56" s="116">
        <f>SUMIF('corrected risk values'!Z$4:Z$60185,$D56,'corrected risk values'!$C$4:$C$60185)</f>
        <v>32</v>
      </c>
      <c r="J56" s="116">
        <f>SUMIF('corrected risk values'!AD$4:AD$60185,$D56,'corrected risk values'!$C$4:$C$60185)</f>
        <v>59</v>
      </c>
      <c r="K56" s="116">
        <f>SUMIF('corrected risk values'!AH$4:AH$60185,$D56,'corrected risk values'!$C$4:$C$60185)</f>
        <v>59</v>
      </c>
      <c r="L56" s="116">
        <f>SUMIF('corrected risk values'!AL$4:AL$60185,$D56,'corrected risk values'!$C$4:$C$60185)</f>
        <v>46</v>
      </c>
      <c r="M56" s="116">
        <f>SUMIF('corrected risk values'!AP$4:AP$60185,$D56,'corrected risk values'!$C$4:$C$60185)</f>
        <v>39</v>
      </c>
      <c r="N56" s="116">
        <f>SUMIF('corrected risk values'!AT$4:AT$60185,$D56,'corrected risk values'!$C$4:$C$60185)</f>
        <v>24</v>
      </c>
      <c r="O56" s="116">
        <f>SUMIF('corrected risk values'!AX$4:AX$60185,$D56,'corrected risk values'!$C$4:$C$60185)</f>
        <v>39</v>
      </c>
      <c r="P56" s="116">
        <f>SUMIF('corrected risk values'!BB$4:BB$60185,$D56,'corrected risk values'!$C$4:$C$60185)</f>
        <v>52</v>
      </c>
      <c r="Q56" s="117">
        <f>SUMIF('corrected risk values'!BF$4:BF$60185,$D56,'corrected risk values'!$C$4:$C$60185)</f>
        <v>54</v>
      </c>
      <c r="R56" s="118">
        <f t="shared" si="28"/>
        <v>522</v>
      </c>
      <c r="S56" s="119">
        <f t="shared" si="29"/>
        <v>1514</v>
      </c>
      <c r="U56" s="123">
        <f t="shared" si="30"/>
        <v>788</v>
      </c>
      <c r="V56" s="121">
        <f t="shared" si="13"/>
        <v>4.7135605511240034E-2</v>
      </c>
      <c r="W56" s="124">
        <f t="shared" si="23"/>
        <v>37.142857142857146</v>
      </c>
      <c r="X56" s="123">
        <f t="shared" si="26"/>
        <v>4793</v>
      </c>
      <c r="Y56" s="123">
        <f t="shared" si="27"/>
        <v>5516</v>
      </c>
      <c r="Z56" s="125">
        <f t="shared" si="31"/>
        <v>1.1508449822658042</v>
      </c>
      <c r="AA56" s="121">
        <f t="shared" si="10"/>
        <v>5.4791849640727135E-2</v>
      </c>
      <c r="AB56" s="121">
        <f t="shared" si="11"/>
        <v>1.9726616091167305E-2</v>
      </c>
      <c r="AC56" s="121">
        <f t="shared" si="12"/>
        <v>1.0771041589169587E-2</v>
      </c>
    </row>
    <row r="57" spans="1:29" ht="13.1" x14ac:dyDescent="0.25">
      <c r="A57" s="127">
        <v>1122</v>
      </c>
      <c r="B57" s="121">
        <f t="shared" si="22"/>
        <v>3.5650623885918005E-2</v>
      </c>
      <c r="C57" s="98">
        <f>SUMIF('corrected risk values'!G$4:G$60185,$D57,'corrected risk values'!$C$4:$C$60185)</f>
        <v>40</v>
      </c>
      <c r="D57" s="198">
        <f t="shared" si="3"/>
        <v>44050</v>
      </c>
      <c r="E57" s="115">
        <f>SUMIF('corrected risk values'!J$4:J$60185,$D57,'corrected risk values'!$C$4:$C$60185)</f>
        <v>28</v>
      </c>
      <c r="F57" s="116">
        <f>SUMIF('corrected risk values'!N$4:N$60185,$D57,'corrected risk values'!$C$4:$C$60185)</f>
        <v>12</v>
      </c>
      <c r="G57" s="116">
        <f>SUMIF('corrected risk values'!R$4:R$60185,$D57,'corrected risk values'!$C$4:$C$60185)</f>
        <v>39</v>
      </c>
      <c r="H57" s="116">
        <f>SUMIF('corrected risk values'!V$4:V$60185,$D57,'corrected risk values'!$C$4:$C$60185)</f>
        <v>34</v>
      </c>
      <c r="I57" s="116">
        <f>SUMIF('corrected risk values'!Z$4:Z$60185,$D57,'corrected risk values'!$C$4:$C$60185)</f>
        <v>59</v>
      </c>
      <c r="J57" s="116">
        <f>SUMIF('corrected risk values'!AD$4:AD$60185,$D57,'corrected risk values'!$C$4:$C$60185)</f>
        <v>59</v>
      </c>
      <c r="K57" s="116">
        <f>SUMIF('corrected risk values'!AH$4:AH$60185,$D57,'corrected risk values'!$C$4:$C$60185)</f>
        <v>47</v>
      </c>
      <c r="L57" s="116">
        <f>SUMIF('corrected risk values'!AL$4:AL$60185,$D57,'corrected risk values'!$C$4:$C$60185)</f>
        <v>41</v>
      </c>
      <c r="M57" s="116">
        <f>SUMIF('corrected risk values'!AP$4:AP$60185,$D57,'corrected risk values'!$C$4:$C$60185)</f>
        <v>23</v>
      </c>
      <c r="N57" s="116">
        <f>SUMIF('corrected risk values'!AT$4:AT$60185,$D57,'corrected risk values'!$C$4:$C$60185)</f>
        <v>41</v>
      </c>
      <c r="O57" s="116">
        <f>SUMIF('corrected risk values'!AX$4:AX$60185,$D57,'corrected risk values'!$C$4:$C$60185)</f>
        <v>56</v>
      </c>
      <c r="P57" s="116">
        <f>SUMIF('corrected risk values'!BB$4:BB$60185,$D57,'corrected risk values'!$C$4:$C$60185)</f>
        <v>55</v>
      </c>
      <c r="Q57" s="117">
        <f>SUMIF('corrected risk values'!BF$4:BF$60185,$D57,'corrected risk values'!$C$4:$C$60185)</f>
        <v>66</v>
      </c>
      <c r="R57" s="118">
        <f t="shared" ref="R57:R62" si="32">SUM(E57,F57,G57,H57,I57,J57,K57,L57,M57,N57,O57,P57,Q57)</f>
        <v>560</v>
      </c>
      <c r="S57" s="119">
        <f t="shared" ref="S57:S62" si="33">SUM(E57*$E$2,F57*$F$2,G57*$G$2,H57*$H$2,I57*$I$2,J57*$J$2,K57*$K$2,L57*$L$2,M57*$M$2,N57*$N$2,O57*$O$2,P57*$P$2,Q57*$Q$2)</f>
        <v>1649</v>
      </c>
      <c r="U57" s="123">
        <f t="shared" ref="U57:U62" si="34">IF(A57&lt;&gt;"",SUM(A51:A57)/7,"")</f>
        <v>811.85714285714289</v>
      </c>
      <c r="V57" s="121">
        <f t="shared" si="13"/>
        <v>4.8213971493929267E-2</v>
      </c>
      <c r="W57" s="124">
        <f t="shared" si="23"/>
        <v>39.142857142857146</v>
      </c>
      <c r="X57" s="123">
        <f t="shared" si="26"/>
        <v>5039</v>
      </c>
      <c r="Y57" s="123">
        <f t="shared" si="27"/>
        <v>5683</v>
      </c>
      <c r="Z57" s="125">
        <f t="shared" ref="Z57:Z62" si="35">Y57/X57</f>
        <v>1.1278031355427665</v>
      </c>
      <c r="AA57" s="121">
        <f t="shared" ref="AA57:AA68" si="36">AVERAGE(B51:B57)</f>
        <v>5.5995491497279358E-2</v>
      </c>
      <c r="AB57" s="121">
        <f t="shared" ref="AB57:AB68" si="37">AVEDEV(B51:B57)</f>
        <v>1.9038820744566025E-2</v>
      </c>
      <c r="AC57" s="121">
        <f t="shared" si="12"/>
        <v>1.0315228473270013E-2</v>
      </c>
    </row>
    <row r="58" spans="1:29" ht="13.1" x14ac:dyDescent="0.25">
      <c r="A58" s="127">
        <v>555</v>
      </c>
      <c r="B58" s="121">
        <f t="shared" si="22"/>
        <v>5.0450450450450449E-2</v>
      </c>
      <c r="C58" s="98">
        <f>SUMIF('corrected risk values'!G$4:G$60185,$D58,'corrected risk values'!$C$4:$C$60185)</f>
        <v>28</v>
      </c>
      <c r="D58" s="198">
        <f t="shared" si="3"/>
        <v>44051</v>
      </c>
      <c r="E58" s="115">
        <f>SUMIF('corrected risk values'!J$4:J$60185,$D58,'corrected risk values'!$C$4:$C$60185)</f>
        <v>11</v>
      </c>
      <c r="F58" s="116">
        <f>SUMIF('corrected risk values'!N$4:N$60185,$D58,'corrected risk values'!$C$4:$C$60185)</f>
        <v>40</v>
      </c>
      <c r="G58" s="116">
        <f>SUMIF('corrected risk values'!R$4:R$60185,$D58,'corrected risk values'!$C$4:$C$60185)</f>
        <v>34</v>
      </c>
      <c r="H58" s="116">
        <f>SUMIF('corrected risk values'!V$4:V$60185,$D58,'corrected risk values'!$C$4:$C$60185)</f>
        <v>61</v>
      </c>
      <c r="I58" s="116">
        <f>SUMIF('corrected risk values'!Z$4:Z$60185,$D58,'corrected risk values'!$C$4:$C$60185)</f>
        <v>60</v>
      </c>
      <c r="J58" s="116">
        <f>SUMIF('corrected risk values'!AD$4:AD$60185,$D58,'corrected risk values'!$C$4:$C$60185)</f>
        <v>47</v>
      </c>
      <c r="K58" s="116">
        <f>SUMIF('corrected risk values'!AH$4:AH$60185,$D58,'corrected risk values'!$C$4:$C$60185)</f>
        <v>43</v>
      </c>
      <c r="L58" s="116">
        <f>SUMIF('corrected risk values'!AL$4:AL$60185,$D58,'corrected risk values'!$C$4:$C$60185)</f>
        <v>25</v>
      </c>
      <c r="M58" s="116">
        <f>SUMIF('corrected risk values'!AP$4:AP$60185,$D58,'corrected risk values'!$C$4:$C$60185)</f>
        <v>40</v>
      </c>
      <c r="N58" s="116">
        <f>SUMIF('corrected risk values'!AT$4:AT$60185,$D58,'corrected risk values'!$C$4:$C$60185)</f>
        <v>52</v>
      </c>
      <c r="O58" s="116">
        <f>SUMIF('corrected risk values'!AX$4:AX$60185,$D58,'corrected risk values'!$C$4:$C$60185)</f>
        <v>53</v>
      </c>
      <c r="P58" s="116">
        <f>SUMIF('corrected risk values'!BB$4:BB$60185,$D58,'corrected risk values'!$C$4:$C$60185)</f>
        <v>68</v>
      </c>
      <c r="Q58" s="117">
        <f>SUMIF('corrected risk values'!BF$4:BF$60185,$D58,'corrected risk values'!$C$4:$C$60185)</f>
        <v>52</v>
      </c>
      <c r="R58" s="118">
        <f t="shared" si="32"/>
        <v>586</v>
      </c>
      <c r="S58" s="119">
        <f t="shared" si="33"/>
        <v>1920</v>
      </c>
      <c r="U58" s="123">
        <f t="shared" si="34"/>
        <v>856.85714285714289</v>
      </c>
      <c r="V58" s="121">
        <f t="shared" si="13"/>
        <v>4.5848616205401795E-2</v>
      </c>
      <c r="W58" s="124">
        <f t="shared" si="23"/>
        <v>39.285714285714285</v>
      </c>
      <c r="X58" s="123">
        <f t="shared" si="26"/>
        <v>5096</v>
      </c>
      <c r="Y58" s="123">
        <f t="shared" si="27"/>
        <v>5998</v>
      </c>
      <c r="Z58" s="125">
        <f t="shared" si="35"/>
        <v>1.1770015698587126</v>
      </c>
      <c r="AA58" s="121">
        <f t="shared" si="36"/>
        <v>4.7131270133058005E-2</v>
      </c>
      <c r="AB58" s="121">
        <f t="shared" si="37"/>
        <v>7.98736919484061E-3</v>
      </c>
      <c r="AC58" s="121">
        <f t="shared" si="12"/>
        <v>4.2452563764116815E-3</v>
      </c>
    </row>
    <row r="59" spans="1:29" ht="13.1" x14ac:dyDescent="0.25">
      <c r="A59" s="127">
        <v>436</v>
      </c>
      <c r="B59" s="121">
        <f t="shared" si="22"/>
        <v>2.9816513761467892E-2</v>
      </c>
      <c r="C59" s="98">
        <f>SUMIF('corrected risk values'!G$4:G$60185,$D59,'corrected risk values'!$C$4:$C$60185)</f>
        <v>13</v>
      </c>
      <c r="D59" s="198">
        <f t="shared" si="3"/>
        <v>44052</v>
      </c>
      <c r="E59" s="115">
        <f>SUMIF('corrected risk values'!J$4:J$60185,$D59,'corrected risk values'!$C$4:$C$60185)</f>
        <v>42</v>
      </c>
      <c r="F59" s="116">
        <f>SUMIF('corrected risk values'!N$4:N$60185,$D59,'corrected risk values'!$C$4:$C$60185)</f>
        <v>36</v>
      </c>
      <c r="G59" s="116">
        <f>SUMIF('corrected risk values'!R$4:R$60185,$D59,'corrected risk values'!$C$4:$C$60185)</f>
        <v>61</v>
      </c>
      <c r="H59" s="116">
        <f>SUMIF('corrected risk values'!V$4:V$60185,$D59,'corrected risk values'!$C$4:$C$60185)</f>
        <v>61</v>
      </c>
      <c r="I59" s="116">
        <f>SUMIF('corrected risk values'!Z$4:Z$60185,$D59,'corrected risk values'!$C$4:$C$60185)</f>
        <v>45</v>
      </c>
      <c r="J59" s="116">
        <f>SUMIF('corrected risk values'!AD$4:AD$60185,$D59,'corrected risk values'!$C$4:$C$60185)</f>
        <v>41</v>
      </c>
      <c r="K59" s="116">
        <f>SUMIF('corrected risk values'!AH$4:AH$60185,$D59,'corrected risk values'!$C$4:$C$60185)</f>
        <v>26</v>
      </c>
      <c r="L59" s="116">
        <f>SUMIF('corrected risk values'!AL$4:AL$60185,$D59,'corrected risk values'!$C$4:$C$60185)</f>
        <v>38</v>
      </c>
      <c r="M59" s="116">
        <f>SUMIF('corrected risk values'!AP$4:AP$60185,$D59,'corrected risk values'!$C$4:$C$60185)</f>
        <v>55</v>
      </c>
      <c r="N59" s="116">
        <f>SUMIF('corrected risk values'!AT$4:AT$60185,$D59,'corrected risk values'!$C$4:$C$60185)</f>
        <v>55</v>
      </c>
      <c r="O59" s="116">
        <f>SUMIF('corrected risk values'!AX$4:AX$60185,$D59,'corrected risk values'!$C$4:$C$60185)</f>
        <v>70</v>
      </c>
      <c r="P59" s="116">
        <f>SUMIF('corrected risk values'!BB$4:BB$60185,$D59,'corrected risk values'!$C$4:$C$60185)</f>
        <v>52</v>
      </c>
      <c r="Q59" s="117">
        <f>SUMIF('corrected risk values'!BF$4:BF$60185,$D59,'corrected risk values'!$C$4:$C$60185)</f>
        <v>46</v>
      </c>
      <c r="R59" s="118">
        <f t="shared" si="32"/>
        <v>628</v>
      </c>
      <c r="S59" s="119">
        <f t="shared" si="33"/>
        <v>2206</v>
      </c>
      <c r="U59" s="123">
        <f t="shared" si="34"/>
        <v>846.42857142857144</v>
      </c>
      <c r="V59" s="121">
        <f t="shared" si="13"/>
        <v>4.4219409282700427E-2</v>
      </c>
      <c r="W59" s="124">
        <f t="shared" si="23"/>
        <v>37.428571428571431</v>
      </c>
      <c r="X59" s="123">
        <f t="shared" si="26"/>
        <v>5239</v>
      </c>
      <c r="Y59" s="123">
        <f t="shared" si="27"/>
        <v>5925</v>
      </c>
      <c r="Z59" s="125">
        <f t="shared" si="35"/>
        <v>1.1309410192784883</v>
      </c>
      <c r="AA59" s="121">
        <f t="shared" si="36"/>
        <v>4.4093550656377434E-2</v>
      </c>
      <c r="AB59" s="121">
        <f t="shared" si="37"/>
        <v>9.9883240984284406E-3</v>
      </c>
      <c r="AC59" s="121">
        <f t="shared" si="12"/>
        <v>4.8219297413771662E-3</v>
      </c>
    </row>
    <row r="60" spans="1:29" ht="13.1" x14ac:dyDescent="0.25">
      <c r="A60" s="127">
        <v>966</v>
      </c>
      <c r="B60" s="121">
        <f t="shared" si="22"/>
        <v>4.4513457556935816E-2</v>
      </c>
      <c r="C60" s="98">
        <f>SUMIF('corrected risk values'!G$4:G$60185,$D60,'corrected risk values'!$C$4:$C$60185)</f>
        <v>43</v>
      </c>
      <c r="D60" s="198">
        <f t="shared" si="3"/>
        <v>44053</v>
      </c>
      <c r="E60" s="115">
        <f>SUMIF('corrected risk values'!J$4:J$60185,$D60,'corrected risk values'!$C$4:$C$60185)</f>
        <v>39</v>
      </c>
      <c r="F60" s="116">
        <f>SUMIF('corrected risk values'!N$4:N$60185,$D60,'corrected risk values'!$C$4:$C$60185)</f>
        <v>62</v>
      </c>
      <c r="G60" s="116">
        <f>SUMIF('corrected risk values'!R$4:R$60185,$D60,'corrected risk values'!$C$4:$C$60185)</f>
        <v>61</v>
      </c>
      <c r="H60" s="116">
        <f>SUMIF('corrected risk values'!V$4:V$60185,$D60,'corrected risk values'!$C$4:$C$60185)</f>
        <v>50</v>
      </c>
      <c r="I60" s="116">
        <f>SUMIF('corrected risk values'!Z$4:Z$60185,$D60,'corrected risk values'!$C$4:$C$60185)</f>
        <v>42</v>
      </c>
      <c r="J60" s="116">
        <f>SUMIF('corrected risk values'!AD$4:AD$60185,$D60,'corrected risk values'!$C$4:$C$60185)</f>
        <v>24</v>
      </c>
      <c r="K60" s="116">
        <f>SUMIF('corrected risk values'!AH$4:AH$60185,$D60,'corrected risk values'!$C$4:$C$60185)</f>
        <v>39</v>
      </c>
      <c r="L60" s="116">
        <f>SUMIF('corrected risk values'!AL$4:AL$60185,$D60,'corrected risk values'!$C$4:$C$60185)</f>
        <v>54</v>
      </c>
      <c r="M60" s="116">
        <f>SUMIF('corrected risk values'!AP$4:AP$60185,$D60,'corrected risk values'!$C$4:$C$60185)</f>
        <v>54</v>
      </c>
      <c r="N60" s="116">
        <f>SUMIF('corrected risk values'!AT$4:AT$60185,$D60,'corrected risk values'!$C$4:$C$60185)</f>
        <v>67</v>
      </c>
      <c r="O60" s="116">
        <f>SUMIF('corrected risk values'!AX$4:AX$60185,$D60,'corrected risk values'!$C$4:$C$60185)</f>
        <v>53</v>
      </c>
      <c r="P60" s="116">
        <f>SUMIF('corrected risk values'!BB$4:BB$60185,$D60,'corrected risk values'!$C$4:$C$60185)</f>
        <v>45</v>
      </c>
      <c r="Q60" s="117">
        <f>SUMIF('corrected risk values'!BF$4:BF$60185,$D60,'corrected risk values'!$C$4:$C$60185)</f>
        <v>35</v>
      </c>
      <c r="R60" s="118">
        <f t="shared" si="32"/>
        <v>625</v>
      </c>
      <c r="S60" s="119">
        <f t="shared" si="33"/>
        <v>2247</v>
      </c>
      <c r="U60" s="123">
        <f t="shared" si="34"/>
        <v>858.85714285714289</v>
      </c>
      <c r="V60" s="121">
        <f t="shared" si="13"/>
        <v>4.6074517631403855E-2</v>
      </c>
      <c r="W60" s="124">
        <f t="shared" si="23"/>
        <v>39.571428571428569</v>
      </c>
      <c r="X60" s="123">
        <f t="shared" si="26"/>
        <v>5516</v>
      </c>
      <c r="Y60" s="123">
        <f t="shared" si="27"/>
        <v>6012</v>
      </c>
      <c r="Z60" s="125">
        <f t="shared" si="35"/>
        <v>1.0899202320522117</v>
      </c>
      <c r="AA60" s="121">
        <f t="shared" si="36"/>
        <v>4.5901990310618708E-2</v>
      </c>
      <c r="AB60" s="121">
        <f t="shared" si="37"/>
        <v>7.9215359221526966E-3</v>
      </c>
      <c r="AC60" s="121">
        <f t="shared" si="12"/>
        <v>4.3753315931581395E-3</v>
      </c>
    </row>
    <row r="61" spans="1:29" ht="13.1" x14ac:dyDescent="0.25">
      <c r="A61" s="127">
        <v>1226</v>
      </c>
      <c r="B61" s="121">
        <f t="shared" si="22"/>
        <v>3.1810766721044048E-2</v>
      </c>
      <c r="C61" s="98">
        <f>SUMIF('corrected risk values'!G$4:G$60185,$D61,'corrected risk values'!$C$4:$C$60185)</f>
        <v>39</v>
      </c>
      <c r="D61" s="198">
        <f t="shared" si="3"/>
        <v>44054</v>
      </c>
      <c r="E61" s="115">
        <f>SUMIF('corrected risk values'!J$4:J$60185,$D61,'corrected risk values'!$C$4:$C$60185)</f>
        <v>67</v>
      </c>
      <c r="F61" s="116">
        <f>SUMIF('corrected risk values'!N$4:N$60185,$D61,'corrected risk values'!$C$4:$C$60185)</f>
        <v>62</v>
      </c>
      <c r="G61" s="116">
        <f>SUMIF('corrected risk values'!R$4:R$60185,$D61,'corrected risk values'!$C$4:$C$60185)</f>
        <v>51</v>
      </c>
      <c r="H61" s="116">
        <f>SUMIF('corrected risk values'!V$4:V$60185,$D61,'corrected risk values'!$C$4:$C$60185)</f>
        <v>41</v>
      </c>
      <c r="I61" s="116">
        <f>SUMIF('corrected risk values'!Z$4:Z$60185,$D61,'corrected risk values'!$C$4:$C$60185)</f>
        <v>26</v>
      </c>
      <c r="J61" s="116">
        <f>SUMIF('corrected risk values'!AD$4:AD$60185,$D61,'corrected risk values'!$C$4:$C$60185)</f>
        <v>41</v>
      </c>
      <c r="K61" s="116">
        <f>SUMIF('corrected risk values'!AH$4:AH$60185,$D61,'corrected risk values'!$C$4:$C$60185)</f>
        <v>55</v>
      </c>
      <c r="L61" s="116">
        <f>SUMIF('corrected risk values'!AL$4:AL$60185,$D61,'corrected risk values'!$C$4:$C$60185)</f>
        <v>58</v>
      </c>
      <c r="M61" s="116">
        <f>SUMIF('corrected risk values'!AP$4:AP$60185,$D61,'corrected risk values'!$C$4:$C$60185)</f>
        <v>68</v>
      </c>
      <c r="N61" s="116">
        <f>SUMIF('corrected risk values'!AT$4:AT$60185,$D61,'corrected risk values'!$C$4:$C$60185)</f>
        <v>53</v>
      </c>
      <c r="O61" s="116">
        <f>SUMIF('corrected risk values'!AX$4:AX$60185,$D61,'corrected risk values'!$C$4:$C$60185)</f>
        <v>46</v>
      </c>
      <c r="P61" s="116">
        <f>SUMIF('corrected risk values'!BB$4:BB$60185,$D61,'corrected risk values'!$C$4:$C$60185)</f>
        <v>35</v>
      </c>
      <c r="Q61" s="117">
        <f>SUMIF('corrected risk values'!BF$4:BF$60185,$D61,'corrected risk values'!$C$4:$C$60185)</f>
        <v>40</v>
      </c>
      <c r="R61" s="118">
        <f t="shared" si="32"/>
        <v>643</v>
      </c>
      <c r="S61" s="119">
        <f t="shared" si="33"/>
        <v>2242</v>
      </c>
      <c r="U61" s="123">
        <f t="shared" si="34"/>
        <v>928.14285714285711</v>
      </c>
      <c r="V61" s="121">
        <f t="shared" si="13"/>
        <v>4.1095890410958909E-2</v>
      </c>
      <c r="W61" s="124">
        <f t="shared" si="23"/>
        <v>38.142857142857146</v>
      </c>
      <c r="X61" s="123">
        <f t="shared" si="26"/>
        <v>5683</v>
      </c>
      <c r="Y61" s="123">
        <f t="shared" si="27"/>
        <v>6497</v>
      </c>
      <c r="Z61" s="125">
        <f t="shared" si="35"/>
        <v>1.1432342072848847</v>
      </c>
      <c r="AA61" s="121">
        <f t="shared" si="36"/>
        <v>4.0999691899262176E-2</v>
      </c>
      <c r="AB61" s="121">
        <f t="shared" si="37"/>
        <v>7.3489060941018822E-3</v>
      </c>
      <c r="AC61" s="121">
        <f t="shared" si="12"/>
        <v>3.182234215743682E-3</v>
      </c>
    </row>
    <row r="62" spans="1:29" ht="13.1" x14ac:dyDescent="0.25">
      <c r="A62" s="127">
        <v>1445</v>
      </c>
      <c r="B62" s="121">
        <f t="shared" si="22"/>
        <v>4.7750865051903117E-2</v>
      </c>
      <c r="C62" s="98">
        <f>SUMIF('corrected risk values'!G$4:G$60185,$D62,'corrected risk values'!$C$4:$C$60185)</f>
        <v>69</v>
      </c>
      <c r="D62" s="198">
        <f t="shared" si="3"/>
        <v>44055</v>
      </c>
      <c r="E62" s="115">
        <f>SUMIF('corrected risk values'!J$4:J$60185,$D62,'corrected risk values'!$C$4:$C$60185)</f>
        <v>68</v>
      </c>
      <c r="F62" s="116">
        <f>SUMIF('corrected risk values'!N$4:N$60185,$D62,'corrected risk values'!$C$4:$C$60185)</f>
        <v>51</v>
      </c>
      <c r="G62" s="116">
        <f>SUMIF('corrected risk values'!R$4:R$60185,$D62,'corrected risk values'!$C$4:$C$60185)</f>
        <v>46</v>
      </c>
      <c r="H62" s="116">
        <f>SUMIF('corrected risk values'!V$4:V$60185,$D62,'corrected risk values'!$C$4:$C$60185)</f>
        <v>26</v>
      </c>
      <c r="I62" s="116">
        <f>SUMIF('corrected risk values'!Z$4:Z$60185,$D62,'corrected risk values'!$C$4:$C$60185)</f>
        <v>43</v>
      </c>
      <c r="J62" s="116">
        <f>SUMIF('corrected risk values'!AD$4:AD$60185,$D62,'corrected risk values'!$C$4:$C$60185)</f>
        <v>59</v>
      </c>
      <c r="K62" s="116">
        <f>SUMIF('corrected risk values'!AH$4:AH$60185,$D62,'corrected risk values'!$C$4:$C$60185)</f>
        <v>62</v>
      </c>
      <c r="L62" s="116">
        <f>SUMIF('corrected risk values'!AL$4:AL$60185,$D62,'corrected risk values'!$C$4:$C$60185)</f>
        <v>69</v>
      </c>
      <c r="M62" s="116">
        <f>SUMIF('corrected risk values'!AP$4:AP$60185,$D62,'corrected risk values'!$C$4:$C$60185)</f>
        <v>54</v>
      </c>
      <c r="N62" s="116">
        <f>SUMIF('corrected risk values'!AT$4:AT$60185,$D62,'corrected risk values'!$C$4:$C$60185)</f>
        <v>46</v>
      </c>
      <c r="O62" s="116">
        <f>SUMIF('corrected risk values'!AX$4:AX$60185,$D62,'corrected risk values'!$C$4:$C$60185)</f>
        <v>36</v>
      </c>
      <c r="P62" s="116">
        <f>SUMIF('corrected risk values'!BB$4:BB$60185,$D62,'corrected risk values'!$C$4:$C$60185)</f>
        <v>42</v>
      </c>
      <c r="Q62" s="117">
        <f>SUMIF('corrected risk values'!BF$4:BF$60185,$D62,'corrected risk values'!$C$4:$C$60185)</f>
        <v>56</v>
      </c>
      <c r="R62" s="118">
        <f t="shared" si="32"/>
        <v>658</v>
      </c>
      <c r="S62" s="119">
        <f t="shared" si="33"/>
        <v>2149</v>
      </c>
      <c r="U62" s="123">
        <f t="shared" si="34"/>
        <v>985.28571428571433</v>
      </c>
      <c r="V62" s="121">
        <f t="shared" si="13"/>
        <v>4.1757285776424534E-2</v>
      </c>
      <c r="W62" s="124">
        <f t="shared" si="23"/>
        <v>41.142857142857146</v>
      </c>
      <c r="X62" s="123">
        <f t="shared" si="26"/>
        <v>5998</v>
      </c>
      <c r="Y62" s="123">
        <f t="shared" si="27"/>
        <v>6897</v>
      </c>
      <c r="Z62" s="125">
        <f t="shared" si="35"/>
        <v>1.1498832944314772</v>
      </c>
      <c r="AA62" s="121">
        <f t="shared" si="36"/>
        <v>4.1259384856095913E-2</v>
      </c>
      <c r="AB62" s="121">
        <f t="shared" si="37"/>
        <v>7.571500057102225E-3</v>
      </c>
      <c r="AC62" s="121">
        <f t="shared" si="12"/>
        <v>3.2590036413163159E-3</v>
      </c>
    </row>
    <row r="63" spans="1:29" ht="13.1" x14ac:dyDescent="0.25">
      <c r="A63" s="127">
        <v>1449</v>
      </c>
      <c r="B63" s="121">
        <f t="shared" si="22"/>
        <v>4.7619047619047616E-2</v>
      </c>
      <c r="C63" s="98">
        <f>SUMIF('corrected risk values'!G$4:G$60185,$D63,'corrected risk values'!$C$4:$C$60185)</f>
        <v>69</v>
      </c>
      <c r="D63" s="198">
        <f t="shared" si="3"/>
        <v>44056</v>
      </c>
      <c r="E63" s="115">
        <f>SUMIF('corrected risk values'!J$4:J$60185,$D63,'corrected risk values'!$C$4:$C$60185)</f>
        <v>52</v>
      </c>
      <c r="F63" s="116">
        <f>SUMIF('corrected risk values'!N$4:N$60185,$D63,'corrected risk values'!$C$4:$C$60185)</f>
        <v>51</v>
      </c>
      <c r="G63" s="116">
        <f>SUMIF('corrected risk values'!R$4:R$60185,$D63,'corrected risk values'!$C$4:$C$60185)</f>
        <v>28</v>
      </c>
      <c r="H63" s="116">
        <f>SUMIF('corrected risk values'!V$4:V$60185,$D63,'corrected risk values'!$C$4:$C$60185)</f>
        <v>44</v>
      </c>
      <c r="I63" s="116">
        <f>SUMIF('corrected risk values'!Z$4:Z$60185,$D63,'corrected risk values'!$C$4:$C$60185)</f>
        <v>58</v>
      </c>
      <c r="J63" s="116">
        <f>SUMIF('corrected risk values'!AD$4:AD$60185,$D63,'corrected risk values'!$C$4:$C$60185)</f>
        <v>60</v>
      </c>
      <c r="K63" s="116">
        <f>SUMIF('corrected risk values'!AH$4:AH$60185,$D63,'corrected risk values'!$C$4:$C$60185)</f>
        <v>70</v>
      </c>
      <c r="L63" s="116">
        <f>SUMIF('corrected risk values'!AL$4:AL$60185,$D63,'corrected risk values'!$C$4:$C$60185)</f>
        <v>53</v>
      </c>
      <c r="M63" s="116">
        <f>SUMIF('corrected risk values'!AP$4:AP$60185,$D63,'corrected risk values'!$C$4:$C$60185)</f>
        <v>48</v>
      </c>
      <c r="N63" s="116">
        <f>SUMIF('corrected risk values'!AT$4:AT$60185,$D63,'corrected risk values'!$C$4:$C$60185)</f>
        <v>36</v>
      </c>
      <c r="O63" s="116">
        <f>SUMIF('corrected risk values'!AX$4:AX$60185,$D63,'corrected risk values'!$C$4:$C$60185)</f>
        <v>42</v>
      </c>
      <c r="P63" s="116">
        <f>SUMIF('corrected risk values'!BB$4:BB$60185,$D63,'corrected risk values'!$C$4:$C$60185)</f>
        <v>56</v>
      </c>
      <c r="Q63" s="117">
        <f>SUMIF('corrected risk values'!BF$4:BF$60185,$D63,'corrected risk values'!$C$4:$C$60185)</f>
        <v>58</v>
      </c>
      <c r="R63" s="118">
        <f t="shared" ref="R63:R89" si="38">SUM(E63,F63,G63,H63,I63,J63,K63,L63,M63,N63,O63,P63,Q63)</f>
        <v>656</v>
      </c>
      <c r="S63" s="119">
        <f t="shared" ref="S63:S75" si="39">SUM(E63*$E$2,F63*$F$2,G63*$G$2,H63*$H$2,I63*$I$2,J63*$J$2,K63*$K$2,L63*$L$2,M63*$M$2,N63*$N$2,O63*$O$2,P63*$P$2,Q63*$Q$2)</f>
        <v>2129</v>
      </c>
      <c r="U63" s="123">
        <f t="shared" ref="U63:U68" si="40">IF(A63&lt;&gt;"",SUM(A57:A63)/7,"")</f>
        <v>1028.4285714285713</v>
      </c>
      <c r="V63" s="121">
        <f t="shared" si="13"/>
        <v>4.1811362689262402E-2</v>
      </c>
      <c r="W63" s="124">
        <f t="shared" si="23"/>
        <v>43</v>
      </c>
      <c r="X63" s="123">
        <f t="shared" si="26"/>
        <v>5925</v>
      </c>
      <c r="Y63" s="123">
        <f t="shared" si="27"/>
        <v>7199</v>
      </c>
      <c r="Z63" s="125">
        <f t="shared" ref="Z63:Z68" si="41">Y63/X63</f>
        <v>1.2150210970464135</v>
      </c>
      <c r="AA63" s="121">
        <f t="shared" si="36"/>
        <v>4.1087389292395284E-2</v>
      </c>
      <c r="AB63" s="121">
        <f t="shared" si="37"/>
        <v>7.4240752882159672E-3</v>
      </c>
      <c r="AC63" s="121">
        <f t="shared" si="12"/>
        <v>3.1964120783960328E-3</v>
      </c>
    </row>
    <row r="64" spans="1:29" ht="13.1" x14ac:dyDescent="0.25">
      <c r="A64" s="127">
        <v>1415</v>
      </c>
      <c r="B64" s="121">
        <f t="shared" si="22"/>
        <v>3.8162544169611311E-2</v>
      </c>
      <c r="C64" s="98">
        <f>SUMIF('corrected risk values'!G$4:G$60185,$D64,'corrected risk values'!$C$4:$C$60185)</f>
        <v>54</v>
      </c>
      <c r="D64" s="198">
        <f t="shared" si="3"/>
        <v>44057</v>
      </c>
      <c r="E64" s="115">
        <f>SUMIF('corrected risk values'!J$4:J$60185,$D64,'corrected risk values'!$C$4:$C$60185)</f>
        <v>55</v>
      </c>
      <c r="F64" s="116">
        <f>SUMIF('corrected risk values'!N$4:N$60185,$D64,'corrected risk values'!$C$4:$C$60185)</f>
        <v>29</v>
      </c>
      <c r="G64" s="116">
        <f>SUMIF('corrected risk values'!R$4:R$60185,$D64,'corrected risk values'!$C$4:$C$60185)</f>
        <v>47</v>
      </c>
      <c r="H64" s="116">
        <f>SUMIF('corrected risk values'!V$4:V$60185,$D64,'corrected risk values'!$C$4:$C$60185)</f>
        <v>58</v>
      </c>
      <c r="I64" s="116">
        <f>SUMIF('corrected risk values'!Z$4:Z$60185,$D64,'corrected risk values'!$C$4:$C$60185)</f>
        <v>62</v>
      </c>
      <c r="J64" s="116">
        <f>SUMIF('corrected risk values'!AD$4:AD$60185,$D64,'corrected risk values'!$C$4:$C$60185)</f>
        <v>72</v>
      </c>
      <c r="K64" s="116">
        <f>SUMIF('corrected risk values'!AH$4:AH$60185,$D64,'corrected risk values'!$C$4:$C$60185)</f>
        <v>55</v>
      </c>
      <c r="L64" s="116">
        <f>SUMIF('corrected risk values'!AL$4:AL$60185,$D64,'corrected risk values'!$C$4:$C$60185)</f>
        <v>47</v>
      </c>
      <c r="M64" s="116">
        <f>SUMIF('corrected risk values'!AP$4:AP$60185,$D64,'corrected risk values'!$C$4:$C$60185)</f>
        <v>35</v>
      </c>
      <c r="N64" s="116">
        <f>SUMIF('corrected risk values'!AT$4:AT$60185,$D64,'corrected risk values'!$C$4:$C$60185)</f>
        <v>42</v>
      </c>
      <c r="O64" s="116">
        <f>SUMIF('corrected risk values'!AX$4:AX$60185,$D64,'corrected risk values'!$C$4:$C$60185)</f>
        <v>60</v>
      </c>
      <c r="P64" s="116">
        <f>SUMIF('corrected risk values'!BB$4:BB$60185,$D64,'corrected risk values'!$C$4:$C$60185)</f>
        <v>60</v>
      </c>
      <c r="Q64" s="117">
        <f>SUMIF('corrected risk values'!BF$4:BF$60185,$D64,'corrected risk values'!$C$4:$C$60185)</f>
        <v>81</v>
      </c>
      <c r="R64" s="118">
        <f t="shared" si="38"/>
        <v>703</v>
      </c>
      <c r="S64" s="119">
        <f t="shared" si="39"/>
        <v>2308</v>
      </c>
      <c r="U64" s="123">
        <f t="shared" si="40"/>
        <v>1070.2857142857142</v>
      </c>
      <c r="V64" s="121">
        <f t="shared" si="13"/>
        <v>4.2044847837693543E-2</v>
      </c>
      <c r="W64" s="124">
        <f t="shared" si="23"/>
        <v>45</v>
      </c>
      <c r="X64" s="123">
        <f t="shared" si="26"/>
        <v>6012</v>
      </c>
      <c r="Y64" s="123">
        <f t="shared" si="27"/>
        <v>7492</v>
      </c>
      <c r="Z64" s="125">
        <f t="shared" si="41"/>
        <v>1.2461743180306055</v>
      </c>
      <c r="AA64" s="121">
        <f t="shared" si="36"/>
        <v>4.1446235047208603E-2</v>
      </c>
      <c r="AB64" s="121">
        <f t="shared" si="37"/>
        <v>7.0139658541435923E-3</v>
      </c>
      <c r="AC64" s="121">
        <f t="shared" si="12"/>
        <v>3.1137598476204979E-3</v>
      </c>
    </row>
    <row r="65" spans="1:29" ht="13.1" x14ac:dyDescent="0.25">
      <c r="A65" s="127">
        <v>625</v>
      </c>
      <c r="B65" s="121">
        <f t="shared" si="22"/>
        <v>8.7999999999999995E-2</v>
      </c>
      <c r="C65" s="98">
        <f>SUMIF('corrected risk values'!G$4:G$60185,$D65,'corrected risk values'!$C$4:$C$60185)</f>
        <v>55</v>
      </c>
      <c r="D65" s="198">
        <f t="shared" si="3"/>
        <v>44058</v>
      </c>
      <c r="E65" s="115">
        <f>SUMIF('corrected risk values'!J$4:J$60185,$D65,'corrected risk values'!$C$4:$C$60185)</f>
        <v>31</v>
      </c>
      <c r="F65" s="116">
        <f>SUMIF('corrected risk values'!N$4:N$60185,$D65,'corrected risk values'!$C$4:$C$60185)</f>
        <v>51</v>
      </c>
      <c r="G65" s="116">
        <f>SUMIF('corrected risk values'!R$4:R$60185,$D65,'corrected risk values'!$C$4:$C$60185)</f>
        <v>60</v>
      </c>
      <c r="H65" s="116">
        <f>SUMIF('corrected risk values'!V$4:V$60185,$D65,'corrected risk values'!$C$4:$C$60185)</f>
        <v>65</v>
      </c>
      <c r="I65" s="116">
        <f>SUMIF('corrected risk values'!Z$4:Z$60185,$D65,'corrected risk values'!$C$4:$C$60185)</f>
        <v>72</v>
      </c>
      <c r="J65" s="116">
        <f>SUMIF('corrected risk values'!AD$4:AD$60185,$D65,'corrected risk values'!$C$4:$C$60185)</f>
        <v>55</v>
      </c>
      <c r="K65" s="116">
        <f>SUMIF('corrected risk values'!AH$4:AH$60185,$D65,'corrected risk values'!$C$4:$C$60185)</f>
        <v>50</v>
      </c>
      <c r="L65" s="116">
        <f>SUMIF('corrected risk values'!AL$4:AL$60185,$D65,'corrected risk values'!$C$4:$C$60185)</f>
        <v>37</v>
      </c>
      <c r="M65" s="116">
        <f>SUMIF('corrected risk values'!AP$4:AP$60185,$D65,'corrected risk values'!$C$4:$C$60185)</f>
        <v>43</v>
      </c>
      <c r="N65" s="116">
        <f>SUMIF('corrected risk values'!AT$4:AT$60185,$D65,'corrected risk values'!$C$4:$C$60185)</f>
        <v>59</v>
      </c>
      <c r="O65" s="116">
        <f>SUMIF('corrected risk values'!AX$4:AX$60185,$D65,'corrected risk values'!$C$4:$C$60185)</f>
        <v>64</v>
      </c>
      <c r="P65" s="116">
        <f>SUMIF('corrected risk values'!BB$4:BB$60185,$D65,'corrected risk values'!$C$4:$C$60185)</f>
        <v>79</v>
      </c>
      <c r="Q65" s="117">
        <f>SUMIF('corrected risk values'!BF$4:BF$60185,$D65,'corrected risk values'!$C$4:$C$60185)</f>
        <v>73</v>
      </c>
      <c r="R65" s="118">
        <f t="shared" si="38"/>
        <v>739</v>
      </c>
      <c r="S65" s="119">
        <f t="shared" si="39"/>
        <v>2524</v>
      </c>
      <c r="U65" s="123">
        <f t="shared" si="40"/>
        <v>1080.2857142857142</v>
      </c>
      <c r="V65" s="121">
        <f t="shared" si="13"/>
        <v>4.5226130653266333E-2</v>
      </c>
      <c r="W65" s="124">
        <f t="shared" si="23"/>
        <v>48.857142857142854</v>
      </c>
      <c r="X65" s="123">
        <f t="shared" si="26"/>
        <v>6497</v>
      </c>
      <c r="Y65" s="123">
        <f t="shared" si="27"/>
        <v>7562</v>
      </c>
      <c r="Z65" s="125">
        <f t="shared" si="41"/>
        <v>1.1639218100661843</v>
      </c>
      <c r="AA65" s="121">
        <f t="shared" si="36"/>
        <v>4.6810456411429967E-2</v>
      </c>
      <c r="AB65" s="121">
        <f t="shared" si="37"/>
        <v>1.2268155267617376E-2</v>
      </c>
      <c r="AC65" s="121">
        <f t="shared" si="12"/>
        <v>7.3871897753969695E-3</v>
      </c>
    </row>
    <row r="66" spans="1:29" ht="13.1" x14ac:dyDescent="0.25">
      <c r="A66" s="127">
        <v>561</v>
      </c>
      <c r="B66" s="121">
        <f t="shared" si="22"/>
        <v>5.5258467023172907E-2</v>
      </c>
      <c r="C66" s="98">
        <f>SUMIF('corrected risk values'!G$4:G$60185,$D66,'corrected risk values'!$C$4:$C$60185)</f>
        <v>31</v>
      </c>
      <c r="D66" s="198">
        <f t="shared" si="3"/>
        <v>44059</v>
      </c>
      <c r="E66" s="115">
        <f>SUMIF('corrected risk values'!J$4:J$60185,$D66,'corrected risk values'!$C$4:$C$60185)</f>
        <v>53</v>
      </c>
      <c r="F66" s="116">
        <f>SUMIF('corrected risk values'!N$4:N$60185,$D66,'corrected risk values'!$C$4:$C$60185)</f>
        <v>63</v>
      </c>
      <c r="G66" s="116">
        <f>SUMIF('corrected risk values'!R$4:R$60185,$D66,'corrected risk values'!$C$4:$C$60185)</f>
        <v>73</v>
      </c>
      <c r="H66" s="116">
        <f>SUMIF('corrected risk values'!V$4:V$60185,$D66,'corrected risk values'!$C$4:$C$60185)</f>
        <v>78</v>
      </c>
      <c r="I66" s="116">
        <f>SUMIF('corrected risk values'!Z$4:Z$60185,$D66,'corrected risk values'!$C$4:$C$60185)</f>
        <v>54</v>
      </c>
      <c r="J66" s="116">
        <f>SUMIF('corrected risk values'!AD$4:AD$60185,$D66,'corrected risk values'!$C$4:$C$60185)</f>
        <v>52</v>
      </c>
      <c r="K66" s="116">
        <f>SUMIF('corrected risk values'!AH$4:AH$60185,$D66,'corrected risk values'!$C$4:$C$60185)</f>
        <v>38</v>
      </c>
      <c r="L66" s="116">
        <f>SUMIF('corrected risk values'!AL$4:AL$60185,$D66,'corrected risk values'!$C$4:$C$60185)</f>
        <v>44</v>
      </c>
      <c r="M66" s="116">
        <f>SUMIF('corrected risk values'!AP$4:AP$60185,$D66,'corrected risk values'!$C$4:$C$60185)</f>
        <v>63</v>
      </c>
      <c r="N66" s="116">
        <f>SUMIF('corrected risk values'!AT$4:AT$60185,$D66,'corrected risk values'!$C$4:$C$60185)</f>
        <v>66</v>
      </c>
      <c r="O66" s="116">
        <f>SUMIF('corrected risk values'!AX$4:AX$60185,$D66,'corrected risk values'!$C$4:$C$60185)</f>
        <v>79</v>
      </c>
      <c r="P66" s="116">
        <f>SUMIF('corrected risk values'!BB$4:BB$60185,$D66,'corrected risk values'!$C$4:$C$60185)</f>
        <v>74</v>
      </c>
      <c r="Q66" s="117">
        <f>SUMIF('corrected risk values'!BF$4:BF$60185,$D66,'corrected risk values'!$C$4:$C$60185)</f>
        <v>0</v>
      </c>
      <c r="R66" s="118">
        <f t="shared" si="38"/>
        <v>737</v>
      </c>
      <c r="S66" s="119">
        <f t="shared" si="39"/>
        <v>2820</v>
      </c>
      <c r="U66" s="123">
        <f t="shared" si="40"/>
        <v>1098.1428571428571</v>
      </c>
      <c r="V66" s="121">
        <f t="shared" si="13"/>
        <v>4.6832314296864838E-2</v>
      </c>
      <c r="W66" s="124">
        <f t="shared" si="23"/>
        <v>51.428571428571431</v>
      </c>
      <c r="X66" s="123">
        <f t="shared" si="26"/>
        <v>6897</v>
      </c>
      <c r="Y66" s="123">
        <f t="shared" si="27"/>
        <v>7687</v>
      </c>
      <c r="Z66" s="125">
        <f t="shared" si="41"/>
        <v>1.1145425547339423</v>
      </c>
      <c r="AA66" s="121">
        <f t="shared" si="36"/>
        <v>5.0445021163102115E-2</v>
      </c>
      <c r="AB66" s="121">
        <f t="shared" si="37"/>
        <v>1.2105264199133905E-2</v>
      </c>
      <c r="AC66" s="121">
        <f t="shared" si="12"/>
        <v>6.8696510388808717E-3</v>
      </c>
    </row>
    <row r="67" spans="1:29" ht="13.1" x14ac:dyDescent="0.25">
      <c r="A67" s="127">
        <v>1390</v>
      </c>
      <c r="B67" s="121">
        <f t="shared" si="22"/>
        <v>3.9568345323741004E-2</v>
      </c>
      <c r="C67" s="98">
        <f>SUMIF('corrected risk values'!G$4:G$60185,$D67,'corrected risk values'!$C$4:$C$60185)</f>
        <v>55</v>
      </c>
      <c r="D67" s="198">
        <f t="shared" si="3"/>
        <v>44060</v>
      </c>
      <c r="E67" s="115">
        <f>SUMIF('corrected risk values'!J$4:J$60185,$D67,'corrected risk values'!$C$4:$C$60185)</f>
        <v>71</v>
      </c>
      <c r="F67" s="116">
        <f>SUMIF('corrected risk values'!N$4:N$60185,$D67,'corrected risk values'!$C$4:$C$60185)</f>
        <v>74</v>
      </c>
      <c r="G67" s="116">
        <f>SUMIF('corrected risk values'!R$4:R$60185,$D67,'corrected risk values'!$C$4:$C$60185)</f>
        <v>82</v>
      </c>
      <c r="H67" s="116">
        <f>SUMIF('corrected risk values'!V$4:V$60185,$D67,'corrected risk values'!$C$4:$C$60185)</f>
        <v>57</v>
      </c>
      <c r="I67" s="116">
        <f>SUMIF('corrected risk values'!Z$4:Z$60185,$D67,'corrected risk values'!$C$4:$C$60185)</f>
        <v>52</v>
      </c>
      <c r="J67" s="116">
        <f>SUMIF('corrected risk values'!AD$4:AD$60185,$D67,'corrected risk values'!$C$4:$C$60185)</f>
        <v>38</v>
      </c>
      <c r="K67" s="116">
        <f>SUMIF('corrected risk values'!AH$4:AH$60185,$D67,'corrected risk values'!$C$4:$C$60185)</f>
        <v>46</v>
      </c>
      <c r="L67" s="116">
        <f>SUMIF('corrected risk values'!AL$4:AL$60185,$D67,'corrected risk values'!$C$4:$C$60185)</f>
        <v>63</v>
      </c>
      <c r="M67" s="116">
        <f>SUMIF('corrected risk values'!AP$4:AP$60185,$D67,'corrected risk values'!$C$4:$C$60185)</f>
        <v>65</v>
      </c>
      <c r="N67" s="116">
        <f>SUMIF('corrected risk values'!AT$4:AT$60185,$D67,'corrected risk values'!$C$4:$C$60185)</f>
        <v>81</v>
      </c>
      <c r="O67" s="116">
        <f>SUMIF('corrected risk values'!AX$4:AX$60185,$D67,'corrected risk values'!$C$4:$C$60185)</f>
        <v>74</v>
      </c>
      <c r="P67" s="116">
        <f>SUMIF('corrected risk values'!BB$4:BB$60185,$D67,'corrected risk values'!$C$4:$C$60185)</f>
        <v>0</v>
      </c>
      <c r="Q67" s="117">
        <f>SUMIF('corrected risk values'!BF$4:BF$60185,$D67,'corrected risk values'!$C$4:$C$60185)</f>
        <v>0</v>
      </c>
      <c r="R67" s="118">
        <f t="shared" si="38"/>
        <v>703</v>
      </c>
      <c r="S67" s="119">
        <f t="shared" si="39"/>
        <v>2833</v>
      </c>
      <c r="U67" s="123">
        <f t="shared" si="40"/>
        <v>1158.7142857142858</v>
      </c>
      <c r="V67" s="121">
        <f t="shared" si="13"/>
        <v>4.5863641967698189E-2</v>
      </c>
      <c r="W67" s="124">
        <f t="shared" si="23"/>
        <v>53.142857142857146</v>
      </c>
      <c r="X67" s="123">
        <f t="shared" si="26"/>
        <v>7199</v>
      </c>
      <c r="Y67" s="123">
        <f t="shared" si="27"/>
        <v>8111</v>
      </c>
      <c r="Z67" s="125">
        <f t="shared" si="41"/>
        <v>1.1266842617030144</v>
      </c>
      <c r="AA67" s="121">
        <f t="shared" si="36"/>
        <v>4.9738576558359997E-2</v>
      </c>
      <c r="AB67" s="121">
        <f t="shared" si="37"/>
        <v>1.2508946830415115E-2</v>
      </c>
      <c r="AC67" s="121">
        <f t="shared" si="12"/>
        <v>7.0062788324464107E-3</v>
      </c>
    </row>
    <row r="68" spans="1:29" ht="13.1" x14ac:dyDescent="0.25">
      <c r="A68" s="127">
        <v>1510</v>
      </c>
      <c r="B68" s="121">
        <f t="shared" si="22"/>
        <v>4.900662251655629E-2</v>
      </c>
      <c r="C68" s="98">
        <f>SUMIF('corrected risk values'!G$4:G$60185,$D68,'corrected risk values'!$C$4:$C$60185)</f>
        <v>74</v>
      </c>
      <c r="D68" s="198">
        <f t="shared" si="3"/>
        <v>44061</v>
      </c>
      <c r="E68" s="115">
        <f>SUMIF('corrected risk values'!J$4:J$60185,$D68,'corrected risk values'!$C$4:$C$60185)</f>
        <v>75</v>
      </c>
      <c r="F68" s="116">
        <f>SUMIF('corrected risk values'!N$4:N$60185,$D68,'corrected risk values'!$C$4:$C$60185)</f>
        <v>86</v>
      </c>
      <c r="G68" s="116">
        <f>SUMIF('corrected risk values'!R$4:R$60185,$D68,'corrected risk values'!$C$4:$C$60185)</f>
        <v>60</v>
      </c>
      <c r="H68" s="116">
        <f>SUMIF('corrected risk values'!V$4:V$60185,$D68,'corrected risk values'!$C$4:$C$60185)</f>
        <v>54</v>
      </c>
      <c r="I68" s="116">
        <f>SUMIF('corrected risk values'!Z$4:Z$60185,$D68,'corrected risk values'!$C$4:$C$60185)</f>
        <v>39</v>
      </c>
      <c r="J68" s="116">
        <f>SUMIF('corrected risk values'!AD$4:AD$60185,$D68,'corrected risk values'!$C$4:$C$60185)</f>
        <v>48</v>
      </c>
      <c r="K68" s="116">
        <f>SUMIF('corrected risk values'!AH$4:AH$60185,$D68,'corrected risk values'!$C$4:$C$60185)</f>
        <v>64</v>
      </c>
      <c r="L68" s="116">
        <f>SUMIF('corrected risk values'!AL$4:AL$60185,$D68,'corrected risk values'!$C$4:$C$60185)</f>
        <v>66</v>
      </c>
      <c r="M68" s="116">
        <f>SUMIF('corrected risk values'!AP$4:AP$60185,$D68,'corrected risk values'!$C$4:$C$60185)</f>
        <v>81</v>
      </c>
      <c r="N68" s="116">
        <f>SUMIF('corrected risk values'!AT$4:AT$60185,$D68,'corrected risk values'!$C$4:$C$60185)</f>
        <v>75</v>
      </c>
      <c r="O68" s="116">
        <f>SUMIF('corrected risk values'!AX$4:AX$60185,$D68,'corrected risk values'!$C$4:$C$60185)</f>
        <v>0</v>
      </c>
      <c r="P68" s="116">
        <f>SUMIF('corrected risk values'!BB$4:BB$60185,$D68,'corrected risk values'!$C$4:$C$60185)</f>
        <v>0</v>
      </c>
      <c r="Q68" s="117">
        <f>SUMIF('corrected risk values'!BF$4:BF$60185,$D68,'corrected risk values'!$C$4:$C$60185)</f>
        <v>0</v>
      </c>
      <c r="R68" s="118">
        <f t="shared" si="38"/>
        <v>648</v>
      </c>
      <c r="S68" s="119">
        <f t="shared" si="39"/>
        <v>2675</v>
      </c>
      <c r="U68" s="123">
        <f t="shared" si="40"/>
        <v>1199.2857142857142</v>
      </c>
      <c r="V68" s="121">
        <f t="shared" si="13"/>
        <v>4.8481238832638482E-2</v>
      </c>
      <c r="W68" s="124">
        <f t="shared" si="23"/>
        <v>58.142857142857146</v>
      </c>
      <c r="X68" s="123">
        <f t="shared" si="26"/>
        <v>7492</v>
      </c>
      <c r="Y68" s="123">
        <f t="shared" si="27"/>
        <v>8395</v>
      </c>
      <c r="Z68" s="125">
        <f t="shared" si="41"/>
        <v>1.1205285638013882</v>
      </c>
      <c r="AA68" s="121">
        <f t="shared" si="36"/>
        <v>5.219512738629032E-2</v>
      </c>
      <c r="AB68" s="121">
        <f t="shared" si="37"/>
        <v>1.1105203500169218E-2</v>
      </c>
      <c r="AC68" s="121">
        <f t="shared" si="12"/>
        <v>6.3594333879085935E-3</v>
      </c>
    </row>
    <row r="69" spans="1:29" ht="13.1" x14ac:dyDescent="0.25">
      <c r="A69" s="127">
        <v>1707</v>
      </c>
      <c r="B69" s="121">
        <f t="shared" si="22"/>
        <v>4.8623315758640893E-2</v>
      </c>
      <c r="C69" s="98">
        <f>SUMIF('corrected risk values'!G$4:G$60185,$D69,'corrected risk values'!$C$4:$C$60185)</f>
        <v>83</v>
      </c>
      <c r="D69" s="198">
        <f t="shared" si="3"/>
        <v>44062</v>
      </c>
      <c r="E69" s="115">
        <f>SUMIF('corrected risk values'!J$4:J$60185,$D69,'corrected risk values'!$C$4:$C$60185)</f>
        <v>87</v>
      </c>
      <c r="F69" s="116">
        <f>SUMIF('corrected risk values'!N$4:N$60185,$D69,'corrected risk values'!$C$4:$C$60185)</f>
        <v>63</v>
      </c>
      <c r="G69" s="116">
        <f>SUMIF('corrected risk values'!R$4:R$60185,$D69,'corrected risk values'!$C$4:$C$60185)</f>
        <v>55</v>
      </c>
      <c r="H69" s="116">
        <f>SUMIF('corrected risk values'!V$4:V$60185,$D69,'corrected risk values'!$C$4:$C$60185)</f>
        <v>42</v>
      </c>
      <c r="I69" s="116">
        <f>SUMIF('corrected risk values'!Z$4:Z$60185,$D69,'corrected risk values'!$C$4:$C$60185)</f>
        <v>48</v>
      </c>
      <c r="J69" s="116">
        <f>SUMIF('corrected risk values'!AD$4:AD$60185,$D69,'corrected risk values'!$C$4:$C$60185)</f>
        <v>63</v>
      </c>
      <c r="K69" s="116">
        <f>SUMIF('corrected risk values'!AH$4:AH$60185,$D69,'corrected risk values'!$C$4:$C$60185)</f>
        <v>63</v>
      </c>
      <c r="L69" s="116">
        <f>SUMIF('corrected risk values'!AL$4:AL$60185,$D69,'corrected risk values'!$C$4:$C$60185)</f>
        <v>84</v>
      </c>
      <c r="M69" s="116">
        <f>SUMIF('corrected risk values'!AP$4:AP$60185,$D69,'corrected risk values'!$C$4:$C$60185)</f>
        <v>74</v>
      </c>
      <c r="N69" s="116">
        <f>SUMIF('corrected risk values'!AT$4:AT$60185,$D69,'corrected risk values'!$C$4:$C$60185)</f>
        <v>0</v>
      </c>
      <c r="O69" s="116">
        <f>SUMIF('corrected risk values'!AX$4:AX$60185,$D69,'corrected risk values'!$C$4:$C$60185)</f>
        <v>0</v>
      </c>
      <c r="P69" s="116">
        <f>SUMIF('corrected risk values'!BB$4:BB$60185,$D69,'corrected risk values'!$C$4:$C$60185)</f>
        <v>0</v>
      </c>
      <c r="Q69" s="117">
        <f>SUMIF('corrected risk values'!BF$4:BF$60185,$D69,'corrected risk values'!$C$4:$C$60185)</f>
        <v>0</v>
      </c>
      <c r="R69" s="118">
        <f t="shared" si="38"/>
        <v>579</v>
      </c>
      <c r="S69" s="119">
        <f t="shared" si="39"/>
        <v>2452</v>
      </c>
      <c r="U69" s="123">
        <f t="shared" ref="U69:U74" si="42">IF(A69&lt;&gt;"",SUM(A63:A69)/7,"")</f>
        <v>1236.7142857142858</v>
      </c>
      <c r="V69" s="121">
        <f t="shared" si="13"/>
        <v>4.8631165530784337E-2</v>
      </c>
      <c r="W69" s="124">
        <f t="shared" si="23"/>
        <v>60.142857142857146</v>
      </c>
      <c r="X69" s="123">
        <f t="shared" si="26"/>
        <v>7562</v>
      </c>
      <c r="Y69" s="123">
        <f t="shared" si="27"/>
        <v>8657</v>
      </c>
      <c r="Z69" s="125">
        <f t="shared" ref="Z69:Z74" si="43">Y69/X69</f>
        <v>1.1448029621793177</v>
      </c>
      <c r="AA69" s="121">
        <f t="shared" ref="AA69:AA74" si="44">AVERAGE(B63:B69)</f>
        <v>5.2319763201538576E-2</v>
      </c>
      <c r="AB69" s="121">
        <f t="shared" ref="AB69:AB74" si="45">AVEDEV(B63:B69)</f>
        <v>1.1033983034313074E-2</v>
      </c>
      <c r="AC69" s="121">
        <f t="shared" si="12"/>
        <v>6.3461239363316298E-3</v>
      </c>
    </row>
    <row r="70" spans="1:29" ht="13.1" x14ac:dyDescent="0.25">
      <c r="A70" s="127">
        <v>1427</v>
      </c>
      <c r="B70" s="121">
        <f t="shared" si="22"/>
        <v>6.3770147161878066E-2</v>
      </c>
      <c r="C70" s="98">
        <f>SUMIF('corrected risk values'!G$4:G$60185,$D70,'corrected risk values'!$C$4:$C$60185)</f>
        <v>91</v>
      </c>
      <c r="D70" s="198">
        <f t="shared" si="3"/>
        <v>44063</v>
      </c>
      <c r="E70" s="115">
        <f>SUMIF('corrected risk values'!J$4:J$60185,$D70,'corrected risk values'!$C$4:$C$60185)</f>
        <v>62</v>
      </c>
      <c r="F70" s="116">
        <f>SUMIF('corrected risk values'!N$4:N$60185,$D70,'corrected risk values'!$C$4:$C$60185)</f>
        <v>59</v>
      </c>
      <c r="G70" s="116">
        <f>SUMIF('corrected risk values'!R$4:R$60185,$D70,'corrected risk values'!$C$4:$C$60185)</f>
        <v>45</v>
      </c>
      <c r="H70" s="116">
        <f>SUMIF('corrected risk values'!V$4:V$60185,$D70,'corrected risk values'!$C$4:$C$60185)</f>
        <v>48</v>
      </c>
      <c r="I70" s="116">
        <f>SUMIF('corrected risk values'!Z$4:Z$60185,$D70,'corrected risk values'!$C$4:$C$60185)</f>
        <v>64</v>
      </c>
      <c r="J70" s="116">
        <f>SUMIF('corrected risk values'!AD$4:AD$60185,$D70,'corrected risk values'!$C$4:$C$60185)</f>
        <v>64</v>
      </c>
      <c r="K70" s="116">
        <f>SUMIF('corrected risk values'!AH$4:AH$60185,$D70,'corrected risk values'!$C$4:$C$60185)</f>
        <v>82</v>
      </c>
      <c r="L70" s="116">
        <f>SUMIF('corrected risk values'!AL$4:AL$60185,$D70,'corrected risk values'!$C$4:$C$60185)</f>
        <v>74</v>
      </c>
      <c r="M70" s="116">
        <f>SUMIF('corrected risk values'!AP$4:AP$60185,$D70,'corrected risk values'!$C$4:$C$60185)</f>
        <v>0</v>
      </c>
      <c r="N70" s="116">
        <f>SUMIF('corrected risk values'!AT$4:AT$60185,$D70,'corrected risk values'!$C$4:$C$60185)</f>
        <v>0</v>
      </c>
      <c r="O70" s="116">
        <f>SUMIF('corrected risk values'!AX$4:AX$60185,$D70,'corrected risk values'!$C$4:$C$60185)</f>
        <v>0</v>
      </c>
      <c r="P70" s="116">
        <f>SUMIF('corrected risk values'!BB$4:BB$60185,$D70,'corrected risk values'!$C$4:$C$60185)</f>
        <v>0</v>
      </c>
      <c r="Q70" s="117">
        <f>SUMIF('corrected risk values'!BF$4:BF$60185,$D70,'corrected risk values'!$C$4:$C$60185)</f>
        <v>0</v>
      </c>
      <c r="R70" s="118">
        <f t="shared" si="38"/>
        <v>498</v>
      </c>
      <c r="S70" s="119">
        <f t="shared" si="39"/>
        <v>2256</v>
      </c>
      <c r="U70" s="123">
        <f t="shared" si="42"/>
        <v>1233.5714285714287</v>
      </c>
      <c r="V70" s="121">
        <f t="shared" si="13"/>
        <v>5.1302837290098428E-2</v>
      </c>
      <c r="W70" s="124">
        <f t="shared" si="23"/>
        <v>63.285714285714285</v>
      </c>
      <c r="X70" s="123">
        <f t="shared" si="26"/>
        <v>7687</v>
      </c>
      <c r="Y70" s="123">
        <f t="shared" si="27"/>
        <v>8635</v>
      </c>
      <c r="Z70" s="125">
        <f t="shared" si="43"/>
        <v>1.1233250943150774</v>
      </c>
      <c r="AA70" s="121">
        <f t="shared" si="44"/>
        <v>5.4627063136228636E-2</v>
      </c>
      <c r="AB70" s="121">
        <f t="shared" si="45"/>
        <v>1.2327835650390013E-2</v>
      </c>
      <c r="AC70" s="121">
        <f t="shared" si="12"/>
        <v>6.479321087254639E-3</v>
      </c>
    </row>
    <row r="71" spans="1:29" ht="13.1" x14ac:dyDescent="0.25">
      <c r="A71" s="127">
        <v>2034</v>
      </c>
      <c r="B71" s="121">
        <f t="shared" si="22"/>
        <v>3.1465093411996069E-2</v>
      </c>
      <c r="C71" s="98">
        <f>SUMIF('corrected risk values'!G$4:G$60185,$D71,'corrected risk values'!$C$4:$C$60185)</f>
        <v>64</v>
      </c>
      <c r="D71" s="198">
        <f t="shared" ref="D71:D89" si="46">D70+1</f>
        <v>44064</v>
      </c>
      <c r="E71" s="115">
        <f>SUMIF('corrected risk values'!J$4:J$60185,$D71,'corrected risk values'!$C$4:$C$60185)</f>
        <v>65</v>
      </c>
      <c r="F71" s="116">
        <f>SUMIF('corrected risk values'!N$4:N$60185,$D71,'corrected risk values'!$C$4:$C$60185)</f>
        <v>47</v>
      </c>
      <c r="G71" s="116">
        <f>SUMIF('corrected risk values'!R$4:R$60185,$D71,'corrected risk values'!$C$4:$C$60185)</f>
        <v>52</v>
      </c>
      <c r="H71" s="116">
        <f>SUMIF('corrected risk values'!V$4:V$60185,$D71,'corrected risk values'!$C$4:$C$60185)</f>
        <v>68</v>
      </c>
      <c r="I71" s="116">
        <f>SUMIF('corrected risk values'!Z$4:Z$60185,$D71,'corrected risk values'!$C$4:$C$60185)</f>
        <v>64</v>
      </c>
      <c r="J71" s="116">
        <f>SUMIF('corrected risk values'!AD$4:AD$60185,$D71,'corrected risk values'!$C$4:$C$60185)</f>
        <v>81</v>
      </c>
      <c r="K71" s="116">
        <f>SUMIF('corrected risk values'!AH$4:AH$60185,$D71,'corrected risk values'!$C$4:$C$60185)</f>
        <v>75</v>
      </c>
      <c r="L71" s="116">
        <f>SUMIF('corrected risk values'!AL$4:AL$60185,$D71,'corrected risk values'!$C$4:$C$60185)</f>
        <v>0</v>
      </c>
      <c r="M71" s="116">
        <f>SUMIF('corrected risk values'!AP$4:AP$60185,$D71,'corrected risk values'!$C$4:$C$60185)</f>
        <v>0</v>
      </c>
      <c r="N71" s="116">
        <f>SUMIF('corrected risk values'!AT$4:AT$60185,$D71,'corrected risk values'!$C$4:$C$60185)</f>
        <v>0</v>
      </c>
      <c r="O71" s="116">
        <f>SUMIF('corrected risk values'!AX$4:AX$60185,$D71,'corrected risk values'!$C$4:$C$60185)</f>
        <v>0</v>
      </c>
      <c r="P71" s="116">
        <f>SUMIF('corrected risk values'!BB$4:BB$60185,$D71,'corrected risk values'!$C$4:$C$60185)</f>
        <v>0</v>
      </c>
      <c r="Q71" s="117">
        <f>SUMIF('corrected risk values'!BF$4:BF$60185,$D71,'corrected risk values'!$C$4:$C$60185)</f>
        <v>0</v>
      </c>
      <c r="R71" s="118">
        <f t="shared" si="38"/>
        <v>452</v>
      </c>
      <c r="S71" s="119">
        <f t="shared" si="39"/>
        <v>2364</v>
      </c>
      <c r="U71" s="123">
        <f t="shared" si="42"/>
        <v>1322</v>
      </c>
      <c r="V71" s="121">
        <f t="shared" ref="V71:V76" si="47">IF(U71&lt;&gt;"",W71/U71,"")</f>
        <v>4.8951804625027011E-2</v>
      </c>
      <c r="W71" s="124">
        <f t="shared" ref="W71:W76" si="48">IF(C71&lt;&gt;"",SUM(C65:C71)/7,"")</f>
        <v>64.714285714285708</v>
      </c>
      <c r="X71" s="123">
        <f t="shared" ref="X71:X76" si="49">SUM(A61:A67)</f>
        <v>8111</v>
      </c>
      <c r="Y71" s="123">
        <f t="shared" ref="Y71:Y76" si="50">SUM(A65:A71)</f>
        <v>9254</v>
      </c>
      <c r="Z71" s="125">
        <f t="shared" si="43"/>
        <v>1.1409197386265566</v>
      </c>
      <c r="AA71" s="121">
        <f t="shared" si="44"/>
        <v>5.3670284456569316E-2</v>
      </c>
      <c r="AB71" s="121">
        <f t="shared" si="45"/>
        <v>1.3147931661526575E-2</v>
      </c>
      <c r="AC71" s="121">
        <f t="shared" si="12"/>
        <v>6.9388755645009683E-3</v>
      </c>
    </row>
    <row r="72" spans="1:29" ht="13.1" x14ac:dyDescent="0.25">
      <c r="A72" s="127">
        <v>782</v>
      </c>
      <c r="B72" s="121">
        <f t="shared" si="22"/>
        <v>8.5677749360613814E-2</v>
      </c>
      <c r="C72" s="98">
        <f>SUMIF('corrected risk values'!G$4:G$60185,$D72,'corrected risk values'!$C$4:$C$60185)</f>
        <v>67</v>
      </c>
      <c r="D72" s="198">
        <f t="shared" si="46"/>
        <v>44065</v>
      </c>
      <c r="E72" s="115">
        <f>SUMIF('corrected risk values'!J$4:J$60185,$D72,'corrected risk values'!$C$4:$C$60185)</f>
        <v>51</v>
      </c>
      <c r="F72" s="116">
        <f>SUMIF('corrected risk values'!N$4:N$60185,$D72,'corrected risk values'!$C$4:$C$60185)</f>
        <v>56</v>
      </c>
      <c r="G72" s="116">
        <f>SUMIF('corrected risk values'!R$4:R$60185,$D72,'corrected risk values'!$C$4:$C$60185)</f>
        <v>72</v>
      </c>
      <c r="H72" s="116">
        <f>SUMIF('corrected risk values'!V$4:V$60185,$D72,'corrected risk values'!$C$4:$C$60185)</f>
        <v>65</v>
      </c>
      <c r="I72" s="116">
        <f>SUMIF('corrected risk values'!Z$4:Z$60185,$D72,'corrected risk values'!$C$4:$C$60185)</f>
        <v>79</v>
      </c>
      <c r="J72" s="116">
        <f>SUMIF('corrected risk values'!AD$4:AD$60185,$D72,'corrected risk values'!$C$4:$C$60185)</f>
        <v>75</v>
      </c>
      <c r="K72" s="116">
        <f>SUMIF('corrected risk values'!AH$4:AH$60185,$D72,'corrected risk values'!$C$4:$C$60185)</f>
        <v>0</v>
      </c>
      <c r="L72" s="116">
        <f>SUMIF('corrected risk values'!AL$4:AL$60185,$D72,'corrected risk values'!$C$4:$C$60185)</f>
        <v>0</v>
      </c>
      <c r="M72" s="116">
        <f>SUMIF('corrected risk values'!AP$4:AP$60185,$D72,'corrected risk values'!$C$4:$C$60185)</f>
        <v>0</v>
      </c>
      <c r="N72" s="116">
        <f>SUMIF('corrected risk values'!AT$4:AT$60185,$D72,'corrected risk values'!$C$4:$C$60185)</f>
        <v>0</v>
      </c>
      <c r="O72" s="116">
        <f>SUMIF('corrected risk values'!AX$4:AX$60185,$D72,'corrected risk values'!$C$4:$C$60185)</f>
        <v>0</v>
      </c>
      <c r="P72" s="116">
        <f>SUMIF('corrected risk values'!BB$4:BB$60185,$D72,'corrected risk values'!$C$4:$C$60185)</f>
        <v>0</v>
      </c>
      <c r="Q72" s="117">
        <f>SUMIF('corrected risk values'!BF$4:BF$60185,$D72,'corrected risk values'!$C$4:$C$60185)</f>
        <v>0</v>
      </c>
      <c r="R72" s="118">
        <f t="shared" si="38"/>
        <v>398</v>
      </c>
      <c r="S72" s="119">
        <f t="shared" si="39"/>
        <v>2470</v>
      </c>
      <c r="U72" s="123">
        <f t="shared" si="42"/>
        <v>1344.4285714285713</v>
      </c>
      <c r="V72" s="121">
        <f t="shared" si="47"/>
        <v>4.9410264583997457E-2</v>
      </c>
      <c r="W72" s="124">
        <f t="shared" si="48"/>
        <v>66.428571428571431</v>
      </c>
      <c r="X72" s="123">
        <f t="shared" si="49"/>
        <v>8395</v>
      </c>
      <c r="Y72" s="123">
        <f t="shared" si="50"/>
        <v>9411</v>
      </c>
      <c r="Z72" s="125">
        <f t="shared" si="43"/>
        <v>1.1210244192972008</v>
      </c>
      <c r="AA72" s="121">
        <f t="shared" si="44"/>
        <v>5.3338534365228431E-2</v>
      </c>
      <c r="AB72" s="121">
        <f t="shared" si="45"/>
        <v>1.2768788699994137E-2</v>
      </c>
      <c r="AC72" s="121">
        <f t="shared" si="12"/>
        <v>6.6679649669385832E-3</v>
      </c>
    </row>
    <row r="73" spans="1:29" ht="13.1" x14ac:dyDescent="0.25">
      <c r="A73" s="127">
        <v>711</v>
      </c>
      <c r="B73" s="121">
        <f t="shared" si="22"/>
        <v>7.1729957805907171E-2</v>
      </c>
      <c r="C73" s="98">
        <f>SUMIF('corrected risk values'!G$4:G$60185,$D73,'corrected risk values'!$C$4:$C$60185)</f>
        <v>51</v>
      </c>
      <c r="D73" s="198">
        <f t="shared" si="46"/>
        <v>44066</v>
      </c>
      <c r="E73" s="115">
        <f>SUMIF('corrected risk values'!J$4:J$60185,$D73,'corrected risk values'!$C$4:$C$60185)</f>
        <v>57</v>
      </c>
      <c r="F73" s="116">
        <f>SUMIF('corrected risk values'!N$4:N$60185,$D73,'corrected risk values'!$C$4:$C$60185)</f>
        <v>73</v>
      </c>
      <c r="G73" s="116">
        <f>SUMIF('corrected risk values'!R$4:R$60185,$D73,'corrected risk values'!$C$4:$C$60185)</f>
        <v>69</v>
      </c>
      <c r="H73" s="116">
        <f>SUMIF('corrected risk values'!V$4:V$60185,$D73,'corrected risk values'!$C$4:$C$60185)</f>
        <v>84</v>
      </c>
      <c r="I73" s="116">
        <f>SUMIF('corrected risk values'!Z$4:Z$60185,$D73,'corrected risk values'!$C$4:$C$60185)</f>
        <v>77</v>
      </c>
      <c r="J73" s="116">
        <f>SUMIF('corrected risk values'!AD$4:AD$60185,$D73,'corrected risk values'!$C$4:$C$60185)</f>
        <v>0</v>
      </c>
      <c r="K73" s="116">
        <f>SUMIF('corrected risk values'!AH$4:AH$60185,$D73,'corrected risk values'!$C$4:$C$60185)</f>
        <v>0</v>
      </c>
      <c r="L73" s="116">
        <f>SUMIF('corrected risk values'!AL$4:AL$60185,$D73,'corrected risk values'!$C$4:$C$60185)</f>
        <v>0</v>
      </c>
      <c r="M73" s="116">
        <f>SUMIF('corrected risk values'!AP$4:AP$60185,$D73,'corrected risk values'!$C$4:$C$60185)</f>
        <v>0</v>
      </c>
      <c r="N73" s="116">
        <f>SUMIF('corrected risk values'!AT$4:AT$60185,$D73,'corrected risk values'!$C$4:$C$60185)</f>
        <v>0</v>
      </c>
      <c r="O73" s="116">
        <f>SUMIF('corrected risk values'!AX$4:AX$60185,$D73,'corrected risk values'!$C$4:$C$60185)</f>
        <v>0</v>
      </c>
      <c r="P73" s="116">
        <f>SUMIF('corrected risk values'!BB$4:BB$60185,$D73,'corrected risk values'!$C$4:$C$60185)</f>
        <v>0</v>
      </c>
      <c r="Q73" s="117">
        <f>SUMIF('corrected risk values'!BF$4:BF$60185,$D73,'corrected risk values'!$C$4:$C$60185)</f>
        <v>0</v>
      </c>
      <c r="R73" s="118">
        <f t="shared" si="38"/>
        <v>360</v>
      </c>
      <c r="S73" s="119">
        <f t="shared" si="39"/>
        <v>2535</v>
      </c>
      <c r="U73" s="123">
        <f t="shared" si="42"/>
        <v>1365.8571428571429</v>
      </c>
      <c r="V73" s="121">
        <f t="shared" si="47"/>
        <v>5.0726911410940281E-2</v>
      </c>
      <c r="W73" s="124">
        <f t="shared" si="48"/>
        <v>69.285714285714292</v>
      </c>
      <c r="X73" s="123">
        <f t="shared" si="49"/>
        <v>8657</v>
      </c>
      <c r="Y73" s="123">
        <f t="shared" si="50"/>
        <v>9561</v>
      </c>
      <c r="Z73" s="125">
        <f t="shared" si="43"/>
        <v>1.1044241654152709</v>
      </c>
      <c r="AA73" s="121">
        <f t="shared" si="44"/>
        <v>5.5691604477047622E-2</v>
      </c>
      <c r="AB73" s="121">
        <f t="shared" si="45"/>
        <v>1.5458011684930344E-2</v>
      </c>
      <c r="AC73" s="121">
        <f t="shared" si="12"/>
        <v>7.1766710808583269E-3</v>
      </c>
    </row>
    <row r="74" spans="1:29" ht="13.1" x14ac:dyDescent="0.25">
      <c r="A74" s="127">
        <v>1278</v>
      </c>
      <c r="B74" s="121">
        <f t="shared" si="22"/>
        <v>5.0078247261345854E-2</v>
      </c>
      <c r="C74" s="98">
        <f>SUMIF('corrected risk values'!G$4:G$60185,$D74,'corrected risk values'!$C$4:$C$60185)</f>
        <v>64</v>
      </c>
      <c r="D74" s="198">
        <f t="shared" si="46"/>
        <v>44067</v>
      </c>
      <c r="E74" s="115">
        <f>SUMIF('corrected risk values'!J$4:J$60185,$D74,'corrected risk values'!$C$4:$C$60185)</f>
        <v>80</v>
      </c>
      <c r="F74" s="116">
        <f>SUMIF('corrected risk values'!N$4:N$60185,$D74,'corrected risk values'!$C$4:$C$60185)</f>
        <v>78</v>
      </c>
      <c r="G74" s="116">
        <f>SUMIF('corrected risk values'!R$4:R$60185,$D74,'corrected risk values'!$C$4:$C$60185)</f>
        <v>85</v>
      </c>
      <c r="H74" s="116">
        <f>SUMIF('corrected risk values'!V$4:V$60185,$D74,'corrected risk values'!$C$4:$C$60185)</f>
        <v>77</v>
      </c>
      <c r="I74" s="116">
        <f>SUMIF('corrected risk values'!Z$4:Z$60185,$D74,'corrected risk values'!$C$4:$C$60185)</f>
        <v>0</v>
      </c>
      <c r="J74" s="116">
        <f>SUMIF('corrected risk values'!AD$4:AD$60185,$D74,'corrected risk values'!$C$4:$C$60185)</f>
        <v>0</v>
      </c>
      <c r="K74" s="116">
        <f>SUMIF('corrected risk values'!AH$4:AH$60185,$D74,'corrected risk values'!$C$4:$C$60185)</f>
        <v>0</v>
      </c>
      <c r="L74" s="116">
        <f>SUMIF('corrected risk values'!AL$4:AL$60185,$D74,'corrected risk values'!$C$4:$C$60185)</f>
        <v>0</v>
      </c>
      <c r="M74" s="116">
        <f>SUMIF('corrected risk values'!AP$4:AP$60185,$D74,'corrected risk values'!$C$4:$C$60185)</f>
        <v>0</v>
      </c>
      <c r="N74" s="116">
        <f>SUMIF('corrected risk values'!AT$4:AT$60185,$D74,'corrected risk values'!$C$4:$C$60185)</f>
        <v>0</v>
      </c>
      <c r="O74" s="116">
        <f>SUMIF('corrected risk values'!AX$4:AX$60185,$D74,'corrected risk values'!$C$4:$C$60185)</f>
        <v>0</v>
      </c>
      <c r="P74" s="116">
        <f>SUMIF('corrected risk values'!BB$4:BB$60185,$D74,'corrected risk values'!$C$4:$C$60185)</f>
        <v>0</v>
      </c>
      <c r="Q74" s="117">
        <f>SUMIF('corrected risk values'!BF$4:BF$60185,$D74,'corrected risk values'!$C$4:$C$60185)</f>
        <v>0</v>
      </c>
      <c r="R74" s="118">
        <f t="shared" si="38"/>
        <v>320</v>
      </c>
      <c r="S74" s="119">
        <f t="shared" si="39"/>
        <v>2400</v>
      </c>
      <c r="U74" s="123">
        <f t="shared" si="42"/>
        <v>1349.8571428571429</v>
      </c>
      <c r="V74" s="121">
        <f t="shared" si="47"/>
        <v>5.2280664620594768E-2</v>
      </c>
      <c r="W74" s="124">
        <f t="shared" si="48"/>
        <v>70.571428571428569</v>
      </c>
      <c r="X74" s="123">
        <f t="shared" si="49"/>
        <v>8635</v>
      </c>
      <c r="Y74" s="123">
        <f t="shared" si="50"/>
        <v>9449</v>
      </c>
      <c r="Z74" s="125">
        <f t="shared" si="43"/>
        <v>1.0942675159235669</v>
      </c>
      <c r="AA74" s="121">
        <f t="shared" si="44"/>
        <v>5.7193019039562594E-2</v>
      </c>
      <c r="AB74" s="121">
        <f t="shared" si="45"/>
        <v>1.417108491706036E-2</v>
      </c>
      <c r="AC74" s="121">
        <f t="shared" si="12"/>
        <v>6.7594098456917502E-3</v>
      </c>
    </row>
    <row r="75" spans="1:29" ht="13.1" x14ac:dyDescent="0.25">
      <c r="A75" s="127">
        <v>1576</v>
      </c>
      <c r="B75" s="121">
        <f t="shared" si="22"/>
        <v>5.2030456852791881E-2</v>
      </c>
      <c r="C75" s="98">
        <f>SUMIF('corrected risk values'!G$4:G$60185,$D75,'corrected risk values'!$C$4:$C$60185)</f>
        <v>82</v>
      </c>
      <c r="D75" s="198">
        <f t="shared" si="46"/>
        <v>44068</v>
      </c>
      <c r="E75" s="115">
        <f>SUMIF('corrected risk values'!J$4:J$60185,$D75,'corrected risk values'!$C$4:$C$60185)</f>
        <v>85</v>
      </c>
      <c r="F75" s="116">
        <f>SUMIF('corrected risk values'!N$4:N$60185,$D75,'corrected risk values'!$C$4:$C$60185)</f>
        <v>87</v>
      </c>
      <c r="G75" s="116">
        <f>SUMIF('corrected risk values'!R$4:R$60185,$D75,'corrected risk values'!$C$4:$C$60185)</f>
        <v>81</v>
      </c>
      <c r="H75" s="116">
        <f>SUMIF('corrected risk values'!V$4:V$60185,$D75,'corrected risk values'!$C$4:$C$60185)</f>
        <v>0</v>
      </c>
      <c r="I75" s="116">
        <f>SUMIF('corrected risk values'!Z$4:Z$60185,$D75,'corrected risk values'!$C$4:$C$60185)</f>
        <v>0</v>
      </c>
      <c r="J75" s="116">
        <f>SUMIF('corrected risk values'!AD$4:AD$60185,$D75,'corrected risk values'!$C$4:$C$60185)</f>
        <v>0</v>
      </c>
      <c r="K75" s="116">
        <f>SUMIF('corrected risk values'!AH$4:AH$60185,$D75,'corrected risk values'!$C$4:$C$60185)</f>
        <v>0</v>
      </c>
      <c r="L75" s="116">
        <f>SUMIF('corrected risk values'!AL$4:AL$60185,$D75,'corrected risk values'!$C$4:$C$60185)</f>
        <v>0</v>
      </c>
      <c r="M75" s="116">
        <f>SUMIF('corrected risk values'!AP$4:AP$60185,$D75,'corrected risk values'!$C$4:$C$60185)</f>
        <v>0</v>
      </c>
      <c r="N75" s="116">
        <f>SUMIF('corrected risk values'!AT$4:AT$60185,$D75,'corrected risk values'!$C$4:$C$60185)</f>
        <v>0</v>
      </c>
      <c r="O75" s="116">
        <f>SUMIF('corrected risk values'!AX$4:AX$60185,$D75,'corrected risk values'!$C$4:$C$60185)</f>
        <v>0</v>
      </c>
      <c r="P75" s="116">
        <f>SUMIF('corrected risk values'!BB$4:BB$60185,$D75,'corrected risk values'!$C$4:$C$60185)</f>
        <v>0</v>
      </c>
      <c r="Q75" s="117">
        <f>SUMIF('corrected risk values'!BF$4:BF$60185,$D75,'corrected risk values'!$C$4:$C$60185)</f>
        <v>0</v>
      </c>
      <c r="R75" s="118">
        <f t="shared" si="38"/>
        <v>253</v>
      </c>
      <c r="S75" s="119">
        <f t="shared" si="39"/>
        <v>1854</v>
      </c>
      <c r="U75" s="123">
        <f>IF(A75&lt;&gt;"",SUM(A69:A75)/7,"")</f>
        <v>1359.2857142857142</v>
      </c>
      <c r="V75" s="121">
        <f t="shared" si="47"/>
        <v>5.2758801891749869E-2</v>
      </c>
      <c r="W75" s="124">
        <f t="shared" si="48"/>
        <v>71.714285714285708</v>
      </c>
      <c r="X75" s="123">
        <f t="shared" si="49"/>
        <v>9254</v>
      </c>
      <c r="Y75" s="123">
        <f t="shared" si="50"/>
        <v>9515</v>
      </c>
      <c r="Z75" s="125">
        <f>Y75/X75</f>
        <v>1.0282040198832938</v>
      </c>
      <c r="AA75" s="121">
        <f>AVERAGE(B69:B75)</f>
        <v>5.7624995373310541E-2</v>
      </c>
      <c r="AB75" s="121">
        <f>AVEDEV(B69:B75)</f>
        <v>1.3800819488133557E-2</v>
      </c>
      <c r="AC75" s="121">
        <f t="shared" si="12"/>
        <v>6.6856150424685007E-3</v>
      </c>
    </row>
    <row r="76" spans="1:29" ht="13.1" x14ac:dyDescent="0.25">
      <c r="A76" s="127">
        <v>1507</v>
      </c>
      <c r="B76" s="121">
        <f t="shared" si="22"/>
        <v>5.7730590577305903E-2</v>
      </c>
      <c r="C76" s="98">
        <f>SUMIF('corrected risk values'!G$4:G$60185,$D76,'corrected risk values'!$C$4:$C$60185)</f>
        <v>87</v>
      </c>
      <c r="D76" s="198">
        <f t="shared" si="46"/>
        <v>44069</v>
      </c>
      <c r="E76" s="115">
        <f>SUMIF('corrected risk values'!J$4:J$60185,$D76,'corrected risk values'!$C$4:$C$60185)</f>
        <v>100</v>
      </c>
      <c r="F76" s="116">
        <f>SUMIF('corrected risk values'!N$4:N$60185,$D76,'corrected risk values'!$C$4:$C$60185)</f>
        <v>86</v>
      </c>
      <c r="G76" s="116">
        <f>SUMIF('corrected risk values'!R$4:R$60185,$D76,'corrected risk values'!$C$4:$C$60185)</f>
        <v>0</v>
      </c>
      <c r="H76" s="116">
        <f>SUMIF('corrected risk values'!V$4:V$60185,$D76,'corrected risk values'!$C$4:$C$60185)</f>
        <v>0</v>
      </c>
      <c r="I76" s="116">
        <f>SUMIF('corrected risk values'!Z$4:Z$60185,$D76,'corrected risk values'!$C$4:$C$60185)</f>
        <v>0</v>
      </c>
      <c r="J76" s="116">
        <f>SUMIF('corrected risk values'!AD$4:AD$60185,$D76,'corrected risk values'!$C$4:$C$60185)</f>
        <v>0</v>
      </c>
      <c r="K76" s="116">
        <f>SUMIF('corrected risk values'!AH$4:AH$60185,$D76,'corrected risk values'!$C$4:$C$60185)</f>
        <v>0</v>
      </c>
      <c r="L76" s="116">
        <f>SUMIF('corrected risk values'!AL$4:AL$60185,$D76,'corrected risk values'!$C$4:$C$60185)</f>
        <v>0</v>
      </c>
      <c r="M76" s="116">
        <f>SUMIF('corrected risk values'!AP$4:AP$60185,$D76,'corrected risk values'!$C$4:$C$60185)</f>
        <v>0</v>
      </c>
      <c r="N76" s="116">
        <f>SUMIF('corrected risk values'!AT$4:AT$60185,$D76,'corrected risk values'!$C$4:$C$60185)</f>
        <v>0</v>
      </c>
      <c r="O76" s="116">
        <f>SUMIF('corrected risk values'!AX$4:AX$60185,$D76,'corrected risk values'!$C$4:$C$60185)</f>
        <v>0</v>
      </c>
      <c r="P76" s="116">
        <f>SUMIF('corrected risk values'!BB$4:BB$60185,$D76,'corrected risk values'!$C$4:$C$60185)</f>
        <v>0</v>
      </c>
      <c r="Q76" s="117">
        <f>SUMIF('corrected risk values'!BF$4:BF$60185,$D76,'corrected risk values'!$C$4:$C$60185)</f>
        <v>0</v>
      </c>
      <c r="R76" s="118">
        <f t="shared" si="38"/>
        <v>186</v>
      </c>
      <c r="S76" s="119">
        <f>SUM(E76*$E$2,F76*$F$2,G76*$G$2,H76*$H$2,I76*$I$2,J76*$J$2,K76*$K$2,L76*$L$2,M76*$M$2,N76*$N$2,O76*$O$2,P76*$P$2,Q76*$Q$2)</f>
        <v>1288</v>
      </c>
      <c r="U76" s="123">
        <f>IF(A76&lt;&gt;"",SUM(A70:A76)/7,"")</f>
        <v>1330.7142857142858</v>
      </c>
      <c r="V76" s="121">
        <f t="shared" si="47"/>
        <v>5.4320987654320987E-2</v>
      </c>
      <c r="W76" s="124">
        <f t="shared" si="48"/>
        <v>72.285714285714292</v>
      </c>
      <c r="X76" s="123">
        <f t="shared" si="49"/>
        <v>9411</v>
      </c>
      <c r="Y76" s="123">
        <f t="shared" si="50"/>
        <v>9315</v>
      </c>
      <c r="Z76" s="125">
        <f>Y76/X76</f>
        <v>0.98979917118265859</v>
      </c>
      <c r="AA76" s="121">
        <f>AVERAGE(B70:B76)</f>
        <v>5.892603463311983E-2</v>
      </c>
      <c r="AB76" s="121">
        <f>AVEDEV(B70:B76)</f>
        <v>1.2685642979725595E-2</v>
      </c>
      <c r="AC76" s="121">
        <f t="shared" si="12"/>
        <v>6.518151997103384E-3</v>
      </c>
    </row>
    <row r="77" spans="1:29" ht="13.1" x14ac:dyDescent="0.25">
      <c r="A77" s="127">
        <v>1571</v>
      </c>
      <c r="B77" s="121">
        <f t="shared" si="22"/>
        <v>6.5563335455124119E-2</v>
      </c>
      <c r="C77" s="98">
        <f>SUMIF('corrected risk values'!G$4:G$60185,$D77,'corrected risk values'!$C$4:$C$60185)</f>
        <v>103</v>
      </c>
      <c r="D77" s="198">
        <f t="shared" si="46"/>
        <v>44070</v>
      </c>
      <c r="E77" s="115">
        <f>SUMIF('corrected risk values'!J$4:J$60185,$D77,'corrected risk values'!$C$4:$C$60185)</f>
        <v>93</v>
      </c>
      <c r="F77" s="116">
        <f>SUMIF('corrected risk values'!N$4:N$60185,$D77,'corrected risk values'!$C$4:$C$60185)</f>
        <v>0</v>
      </c>
      <c r="G77" s="116">
        <f>SUMIF('corrected risk values'!R$4:R$60185,$D77,'corrected risk values'!$C$4:$C$60185)</f>
        <v>0</v>
      </c>
      <c r="H77" s="116">
        <f>SUMIF('corrected risk values'!V$4:V$60185,$D77,'corrected risk values'!$C$4:$C$60185)</f>
        <v>0</v>
      </c>
      <c r="I77" s="116">
        <f>SUMIF('corrected risk values'!Z$4:Z$60185,$D77,'corrected risk values'!$C$4:$C$60185)</f>
        <v>0</v>
      </c>
      <c r="J77" s="116">
        <f>SUMIF('corrected risk values'!AD$4:AD$60185,$D77,'corrected risk values'!$C$4:$C$60185)</f>
        <v>0</v>
      </c>
      <c r="K77" s="116">
        <f>SUMIF('corrected risk values'!AH$4:AH$60185,$D77,'corrected risk values'!$C$4:$C$60185)</f>
        <v>0</v>
      </c>
      <c r="L77" s="116">
        <f>SUMIF('corrected risk values'!AL$4:AL$60185,$D77,'corrected risk values'!$C$4:$C$60185)</f>
        <v>0</v>
      </c>
      <c r="M77" s="116">
        <f>SUMIF('corrected risk values'!AP$4:AP$60185,$D77,'corrected risk values'!$C$4:$C$60185)</f>
        <v>0</v>
      </c>
      <c r="N77" s="116">
        <f>SUMIF('corrected risk values'!AT$4:AT$60185,$D77,'corrected risk values'!$C$4:$C$60185)</f>
        <v>0</v>
      </c>
      <c r="O77" s="116">
        <f>SUMIF('corrected risk values'!AX$4:AX$60185,$D77,'corrected risk values'!$C$4:$C$60185)</f>
        <v>0</v>
      </c>
      <c r="P77" s="116">
        <f>SUMIF('corrected risk values'!BB$4:BB$60185,$D77,'corrected risk values'!$C$4:$C$60185)</f>
        <v>0</v>
      </c>
      <c r="Q77" s="117">
        <f>SUMIF('corrected risk values'!BF$4:BF$60185,$D77,'corrected risk values'!$C$4:$C$60185)</f>
        <v>0</v>
      </c>
      <c r="R77" s="118">
        <f t="shared" si="38"/>
        <v>93</v>
      </c>
      <c r="S77" s="119">
        <f>SUM(E77*$E$2,F77*$F$2,G77*$G$2,H77*$H$2,I77*$I$2,J77*$J$2,K77*$K$2,L77*$L$2,M77*$M$2,N77*$N$2,O77*$O$2,P77*$P$2,Q77*$Q$2)</f>
        <v>558</v>
      </c>
      <c r="U77" s="123">
        <f>IF(A77&lt;&gt;"",SUM(A71:A77)/7,"")</f>
        <v>1351.2857142857142</v>
      </c>
      <c r="V77" s="121">
        <f>IF(U77&lt;&gt;"",W77/U77,"")</f>
        <v>5.4762659900623747E-2</v>
      </c>
      <c r="W77" s="124">
        <f>IF(C77&lt;&gt;"",SUM(C71:C77)/7,"")</f>
        <v>74</v>
      </c>
      <c r="X77" s="123">
        <f>SUM(A67:A73)</f>
        <v>9561</v>
      </c>
      <c r="Y77" s="123">
        <f>SUM(A71:A77)</f>
        <v>9459</v>
      </c>
      <c r="Z77" s="125">
        <f>Y77/X77</f>
        <v>0.98933165986821459</v>
      </c>
      <c r="AA77" s="121">
        <f>AVERAGE(B71:B77)</f>
        <v>5.9182204389297832E-2</v>
      </c>
      <c r="AB77" s="121">
        <f>AVEDEV(B71:B77)</f>
        <v>1.2978408415357605E-2</v>
      </c>
      <c r="AC77" s="121">
        <f>SQRT(_xlfn.VAR.S(B71:B77))/SQRT(7)</f>
        <v>6.5548124898011781E-3</v>
      </c>
    </row>
    <row r="78" spans="1:29" ht="13.1" x14ac:dyDescent="0.25">
      <c r="A78" s="127">
        <v>1479</v>
      </c>
      <c r="B78" s="121">
        <f t="shared" si="22"/>
        <v>6.2880324543610547E-2</v>
      </c>
      <c r="C78" s="98">
        <f>SUMIF('corrected risk values'!G$4:G$60185,$D78,'corrected risk values'!$C$4:$C$60185)</f>
        <v>93</v>
      </c>
      <c r="D78" s="198">
        <f t="shared" si="46"/>
        <v>44071</v>
      </c>
      <c r="E78" s="115">
        <f>SUMIF('corrected risk values'!J$4:J$60185,$D78,'corrected risk values'!$C$4:$C$60185)</f>
        <v>0</v>
      </c>
      <c r="F78" s="116">
        <f>SUMIF('corrected risk values'!N$4:N$60185,$D78,'corrected risk values'!$C$4:$C$60185)</f>
        <v>0</v>
      </c>
      <c r="G78" s="116">
        <f>SUMIF('corrected risk values'!R$4:R$60185,$D78,'corrected risk values'!$C$4:$C$60185)</f>
        <v>0</v>
      </c>
      <c r="H78" s="116">
        <f>SUMIF('corrected risk values'!V$4:V$60185,$D78,'corrected risk values'!$C$4:$C$60185)</f>
        <v>0</v>
      </c>
      <c r="I78" s="116">
        <f>SUMIF('corrected risk values'!Z$4:Z$60185,$D78,'corrected risk values'!$C$4:$C$60185)</f>
        <v>0</v>
      </c>
      <c r="J78" s="116">
        <f>SUMIF('corrected risk values'!AD$4:AD$60185,$D78,'corrected risk values'!$C$4:$C$60185)</f>
        <v>0</v>
      </c>
      <c r="K78" s="116">
        <f>SUMIF('corrected risk values'!AH$4:AH$60185,$D78,'corrected risk values'!$C$4:$C$60185)</f>
        <v>0</v>
      </c>
      <c r="L78" s="116">
        <f>SUMIF('corrected risk values'!AL$4:AL$60185,$D78,'corrected risk values'!$C$4:$C$60185)</f>
        <v>0</v>
      </c>
      <c r="M78" s="116">
        <f>SUMIF('corrected risk values'!AP$4:AP$60185,$D78,'corrected risk values'!$C$4:$C$60185)</f>
        <v>0</v>
      </c>
      <c r="N78" s="116">
        <f>SUMIF('corrected risk values'!AT$4:AT$60185,$D78,'corrected risk values'!$C$4:$C$60185)</f>
        <v>0</v>
      </c>
      <c r="O78" s="116">
        <f>SUMIF('corrected risk values'!AX$4:AX$60185,$D78,'corrected risk values'!$C$4:$C$60185)</f>
        <v>0</v>
      </c>
      <c r="P78" s="116">
        <f>SUMIF('corrected risk values'!BB$4:BB$60185,$D78,'corrected risk values'!$C$4:$C$60185)</f>
        <v>0</v>
      </c>
      <c r="Q78" s="117">
        <f>SUMIF('corrected risk values'!BF$4:BF$60185,$D78,'corrected risk values'!$C$4:$C$60185)</f>
        <v>0</v>
      </c>
      <c r="R78" s="118">
        <f t="shared" si="38"/>
        <v>0</v>
      </c>
      <c r="S78" s="119">
        <f>SUM(E78*$E$2,F78*$F$2,G78*$G$2,H78*$H$2,I78*$I$2,J78*$J$2,K78*$K$2,L78*$L$2,M78*$M$2,N78*$N$2,O78*$O$2,P78*$P$2,Q78*$Q$2)</f>
        <v>0</v>
      </c>
      <c r="U78" s="123">
        <f>IF(A78&lt;&gt;"",SUM(A72:A78)/7,"")</f>
        <v>1272</v>
      </c>
      <c r="V78" s="121">
        <f>IF(U78&lt;&gt;"",W78/U78,"")</f>
        <v>6.1433063791554353E-2</v>
      </c>
      <c r="W78" s="124">
        <f>IF(C78&lt;&gt;"",SUM(C72:C78)/7,"")</f>
        <v>78.142857142857139</v>
      </c>
      <c r="X78" s="123">
        <f>SUM(A68:A74)</f>
        <v>9449</v>
      </c>
      <c r="Y78" s="123">
        <f>SUM(A72:A78)</f>
        <v>8904</v>
      </c>
      <c r="Z78" s="125">
        <f>Y78/X78</f>
        <v>0.94232193882950577</v>
      </c>
      <c r="AA78" s="121">
        <f>AVERAGE(B72:B78)</f>
        <v>6.367009455095704E-2</v>
      </c>
      <c r="AB78" s="121">
        <f>AVEDEV(B72:B78)</f>
        <v>9.1316454196497081E-3</v>
      </c>
      <c r="AC78" s="121">
        <f>SQRT(_xlfn.VAR.S(B72:B78))/SQRT(7)</f>
        <v>4.6521975084922434E-3</v>
      </c>
    </row>
    <row r="79" spans="1:29" ht="13.1" x14ac:dyDescent="0.25">
      <c r="A79" s="127"/>
      <c r="C79" s="98">
        <f>SUMIF('corrected risk values'!G$4:G$60185,$D79,'corrected risk values'!$C$4:$C$60185)</f>
        <v>0</v>
      </c>
      <c r="D79" s="198">
        <f t="shared" si="46"/>
        <v>44072</v>
      </c>
      <c r="E79" s="115">
        <f>SUMIF('corrected risk values'!J$4:J$60185,$D79,'corrected risk values'!$C$4:$C$60185)</f>
        <v>0</v>
      </c>
      <c r="F79" s="116">
        <f>SUMIF('corrected risk values'!N$4:N$60185,$D79,'corrected risk values'!$C$4:$C$60185)</f>
        <v>0</v>
      </c>
      <c r="G79" s="116">
        <f>SUMIF('corrected risk values'!R$4:R$60185,$D79,'corrected risk values'!$C$4:$C$60185)</f>
        <v>0</v>
      </c>
      <c r="H79" s="116">
        <f>SUMIF('corrected risk values'!V$4:V$60185,$D79,'corrected risk values'!$C$4:$C$60185)</f>
        <v>0</v>
      </c>
      <c r="I79" s="116">
        <f>SUMIF('corrected risk values'!Z$4:Z$60185,$D79,'corrected risk values'!$C$4:$C$60185)</f>
        <v>0</v>
      </c>
      <c r="J79" s="116">
        <f>SUMIF('corrected risk values'!AD$4:AD$60185,$D79,'corrected risk values'!$C$4:$C$60185)</f>
        <v>0</v>
      </c>
      <c r="K79" s="116">
        <f>SUMIF('corrected risk values'!AH$4:AH$60185,$D79,'corrected risk values'!$C$4:$C$60185)</f>
        <v>0</v>
      </c>
      <c r="L79" s="116">
        <f>SUMIF('corrected risk values'!AL$4:AL$60185,$D79,'corrected risk values'!$C$4:$C$60185)</f>
        <v>0</v>
      </c>
      <c r="M79" s="116">
        <f>SUMIF('corrected risk values'!AP$4:AP$60185,$D79,'corrected risk values'!$C$4:$C$60185)</f>
        <v>0</v>
      </c>
      <c r="N79" s="116">
        <f>SUMIF('corrected risk values'!AT$4:AT$60185,$D79,'corrected risk values'!$C$4:$C$60185)</f>
        <v>0</v>
      </c>
      <c r="O79" s="116">
        <f>SUMIF('corrected risk values'!AX$4:AX$60185,$D79,'corrected risk values'!$C$4:$C$60185)</f>
        <v>0</v>
      </c>
      <c r="P79" s="116">
        <f>SUMIF('corrected risk values'!BB$4:BB$60185,$D79,'corrected risk values'!$C$4:$C$60185)</f>
        <v>0</v>
      </c>
      <c r="Q79" s="117">
        <f>SUMIF('corrected risk values'!BF$4:BF$60185,$D79,'corrected risk values'!$C$4:$C$60185)</f>
        <v>0</v>
      </c>
      <c r="R79" s="118">
        <f t="shared" si="38"/>
        <v>0</v>
      </c>
      <c r="S79" s="119">
        <f t="shared" ref="S79:S89" si="51">SUM(E79*$E$2,F79*$F$2,G79*$G$2,H79*$H$2,I79*$I$2,J79*$J$2,K79*$K$2,L79*$L$2,M79*$M$2,N79*$N$2,O79*$O$2,P79*$P$2,Q79*$Q$2)</f>
        <v>0</v>
      </c>
      <c r="U79" s="123"/>
      <c r="V79" s="121"/>
      <c r="W79" s="124"/>
      <c r="X79" s="123"/>
      <c r="Y79" s="123"/>
      <c r="Z79" s="125"/>
    </row>
    <row r="80" spans="1:29" ht="13.1" x14ac:dyDescent="0.25">
      <c r="A80" s="127"/>
      <c r="C80" s="98">
        <f>SUMIF('corrected risk values'!G$4:G$60185,$D80,'corrected risk values'!$C$4:$C$60185)</f>
        <v>0</v>
      </c>
      <c r="D80" s="198">
        <f t="shared" si="46"/>
        <v>44073</v>
      </c>
      <c r="E80" s="115">
        <f>SUMIF('corrected risk values'!J$4:J$60185,$D80,'corrected risk values'!$C$4:$C$60185)</f>
        <v>0</v>
      </c>
      <c r="F80" s="116">
        <f>SUMIF('corrected risk values'!N$4:N$60185,$D80,'corrected risk values'!$C$4:$C$60185)</f>
        <v>0</v>
      </c>
      <c r="G80" s="116">
        <f>SUMIF('corrected risk values'!R$4:R$60185,$D80,'corrected risk values'!$C$4:$C$60185)</f>
        <v>0</v>
      </c>
      <c r="H80" s="116">
        <f>SUMIF('corrected risk values'!V$4:V$60185,$D80,'corrected risk values'!$C$4:$C$60185)</f>
        <v>0</v>
      </c>
      <c r="I80" s="116">
        <f>SUMIF('corrected risk values'!Z$4:Z$60185,$D80,'corrected risk values'!$C$4:$C$60185)</f>
        <v>0</v>
      </c>
      <c r="J80" s="116">
        <f>SUMIF('corrected risk values'!AD$4:AD$60185,$D80,'corrected risk values'!$C$4:$C$60185)</f>
        <v>0</v>
      </c>
      <c r="K80" s="116">
        <f>SUMIF('corrected risk values'!AH$4:AH$60185,$D80,'corrected risk values'!$C$4:$C$60185)</f>
        <v>0</v>
      </c>
      <c r="L80" s="116">
        <f>SUMIF('corrected risk values'!AL$4:AL$60185,$D80,'corrected risk values'!$C$4:$C$60185)</f>
        <v>0</v>
      </c>
      <c r="M80" s="116">
        <f>SUMIF('corrected risk values'!AP$4:AP$60185,$D80,'corrected risk values'!$C$4:$C$60185)</f>
        <v>0</v>
      </c>
      <c r="N80" s="116">
        <f>SUMIF('corrected risk values'!AT$4:AT$60185,$D80,'corrected risk values'!$C$4:$C$60185)</f>
        <v>0</v>
      </c>
      <c r="O80" s="116">
        <f>SUMIF('corrected risk values'!AX$4:AX$60185,$D80,'corrected risk values'!$C$4:$C$60185)</f>
        <v>0</v>
      </c>
      <c r="P80" s="116">
        <f>SUMIF('corrected risk values'!BB$4:BB$60185,$D80,'corrected risk values'!$C$4:$C$60185)</f>
        <v>0</v>
      </c>
      <c r="Q80" s="117">
        <f>SUMIF('corrected risk values'!BF$4:BF$60185,$D80,'corrected risk values'!$C$4:$C$60185)</f>
        <v>0</v>
      </c>
      <c r="R80" s="118">
        <f t="shared" si="38"/>
        <v>0</v>
      </c>
      <c r="S80" s="119">
        <f t="shared" si="51"/>
        <v>0</v>
      </c>
      <c r="U80" s="123"/>
      <c r="V80" s="121"/>
      <c r="W80" s="124"/>
      <c r="X80" s="123"/>
      <c r="Y80" s="123"/>
      <c r="Z80" s="125"/>
    </row>
    <row r="81" spans="1:26" ht="13.1" x14ac:dyDescent="0.25">
      <c r="A81" s="127"/>
      <c r="C81" s="98">
        <f>SUMIF('corrected risk values'!G$4:G$60185,$D81,'corrected risk values'!$C$4:$C$60185)</f>
        <v>0</v>
      </c>
      <c r="D81" s="198">
        <f t="shared" si="46"/>
        <v>44074</v>
      </c>
      <c r="E81" s="115">
        <f>SUMIF('corrected risk values'!J$4:J$60185,$D81,'corrected risk values'!$C$4:$C$60185)</f>
        <v>0</v>
      </c>
      <c r="F81" s="116">
        <f>SUMIF('corrected risk values'!N$4:N$60185,$D81,'corrected risk values'!$C$4:$C$60185)</f>
        <v>0</v>
      </c>
      <c r="G81" s="116">
        <f>SUMIF('corrected risk values'!R$4:R$60185,$D81,'corrected risk values'!$C$4:$C$60185)</f>
        <v>0</v>
      </c>
      <c r="H81" s="116">
        <f>SUMIF('corrected risk values'!V$4:V$60185,$D81,'corrected risk values'!$C$4:$C$60185)</f>
        <v>0</v>
      </c>
      <c r="I81" s="116">
        <f>SUMIF('corrected risk values'!Z$4:Z$60185,$D81,'corrected risk values'!$C$4:$C$60185)</f>
        <v>0</v>
      </c>
      <c r="J81" s="116">
        <f>SUMIF('corrected risk values'!AD$4:AD$60185,$D81,'corrected risk values'!$C$4:$C$60185)</f>
        <v>0</v>
      </c>
      <c r="K81" s="116">
        <f>SUMIF('corrected risk values'!AH$4:AH$60185,$D81,'corrected risk values'!$C$4:$C$60185)</f>
        <v>0</v>
      </c>
      <c r="L81" s="116">
        <f>SUMIF('corrected risk values'!AL$4:AL$60185,$D81,'corrected risk values'!$C$4:$C$60185)</f>
        <v>0</v>
      </c>
      <c r="M81" s="116">
        <f>SUMIF('corrected risk values'!AP$4:AP$60185,$D81,'corrected risk values'!$C$4:$C$60185)</f>
        <v>0</v>
      </c>
      <c r="N81" s="116">
        <f>SUMIF('corrected risk values'!AT$4:AT$60185,$D81,'corrected risk values'!$C$4:$C$60185)</f>
        <v>0</v>
      </c>
      <c r="O81" s="116">
        <f>SUMIF('corrected risk values'!AX$4:AX$60185,$D81,'corrected risk values'!$C$4:$C$60185)</f>
        <v>0</v>
      </c>
      <c r="P81" s="116">
        <f>SUMIF('corrected risk values'!BB$4:BB$60185,$D81,'corrected risk values'!$C$4:$C$60185)</f>
        <v>0</v>
      </c>
      <c r="Q81" s="117">
        <f>SUMIF('corrected risk values'!BF$4:BF$60185,$D81,'corrected risk values'!$C$4:$C$60185)</f>
        <v>0</v>
      </c>
      <c r="R81" s="118">
        <f t="shared" si="38"/>
        <v>0</v>
      </c>
      <c r="S81" s="119">
        <f t="shared" si="51"/>
        <v>0</v>
      </c>
      <c r="U81" s="123"/>
      <c r="V81" s="121"/>
      <c r="W81" s="124"/>
      <c r="X81" s="123"/>
      <c r="Y81" s="123"/>
      <c r="Z81" s="125"/>
    </row>
    <row r="82" spans="1:26" ht="13.1" x14ac:dyDescent="0.25">
      <c r="A82" s="127"/>
      <c r="C82" s="98">
        <f>SUMIF('corrected risk values'!G$4:G$60185,$D82,'corrected risk values'!$C$4:$C$60185)</f>
        <v>0</v>
      </c>
      <c r="D82" s="198">
        <f t="shared" si="46"/>
        <v>44075</v>
      </c>
      <c r="E82" s="115">
        <f>SUMIF('corrected risk values'!J$4:J$60185,$D82,'corrected risk values'!$C$4:$C$60185)</f>
        <v>0</v>
      </c>
      <c r="F82" s="116">
        <f>SUMIF('corrected risk values'!N$4:N$60185,$D82,'corrected risk values'!$C$4:$C$60185)</f>
        <v>0</v>
      </c>
      <c r="G82" s="116">
        <f>SUMIF('corrected risk values'!R$4:R$60185,$D82,'corrected risk values'!$C$4:$C$60185)</f>
        <v>0</v>
      </c>
      <c r="H82" s="116">
        <f>SUMIF('corrected risk values'!V$4:V$60185,$D82,'corrected risk values'!$C$4:$C$60185)</f>
        <v>0</v>
      </c>
      <c r="I82" s="116">
        <f>SUMIF('corrected risk values'!Z$4:Z$60185,$D82,'corrected risk values'!$C$4:$C$60185)</f>
        <v>0</v>
      </c>
      <c r="J82" s="116">
        <f>SUMIF('corrected risk values'!AD$4:AD$60185,$D82,'corrected risk values'!$C$4:$C$60185)</f>
        <v>0</v>
      </c>
      <c r="K82" s="116">
        <f>SUMIF('corrected risk values'!AH$4:AH$60185,$D82,'corrected risk values'!$C$4:$C$60185)</f>
        <v>0</v>
      </c>
      <c r="L82" s="116">
        <f>SUMIF('corrected risk values'!AL$4:AL$60185,$D82,'corrected risk values'!$C$4:$C$60185)</f>
        <v>0</v>
      </c>
      <c r="M82" s="116">
        <f>SUMIF('corrected risk values'!AP$4:AP$60185,$D82,'corrected risk values'!$C$4:$C$60185)</f>
        <v>0</v>
      </c>
      <c r="N82" s="116">
        <f>SUMIF('corrected risk values'!AT$4:AT$60185,$D82,'corrected risk values'!$C$4:$C$60185)</f>
        <v>0</v>
      </c>
      <c r="O82" s="116">
        <f>SUMIF('corrected risk values'!AX$4:AX$60185,$D82,'corrected risk values'!$C$4:$C$60185)</f>
        <v>0</v>
      </c>
      <c r="P82" s="116">
        <f>SUMIF('corrected risk values'!BB$4:BB$60185,$D82,'corrected risk values'!$C$4:$C$60185)</f>
        <v>0</v>
      </c>
      <c r="Q82" s="117">
        <f>SUMIF('corrected risk values'!BF$4:BF$60185,$D82,'corrected risk values'!$C$4:$C$60185)</f>
        <v>0</v>
      </c>
      <c r="R82" s="118">
        <f t="shared" si="38"/>
        <v>0</v>
      </c>
      <c r="S82" s="119">
        <f t="shared" si="51"/>
        <v>0</v>
      </c>
      <c r="U82" s="123"/>
      <c r="V82" s="121"/>
      <c r="W82" s="124"/>
      <c r="X82" s="123"/>
      <c r="Y82" s="123"/>
      <c r="Z82" s="125"/>
    </row>
    <row r="83" spans="1:26" ht="13.1" x14ac:dyDescent="0.25">
      <c r="A83" s="127"/>
      <c r="C83" s="98">
        <f>SUMIF('corrected risk values'!G$4:G$60185,$D83,'corrected risk values'!$C$4:$C$60185)</f>
        <v>0</v>
      </c>
      <c r="D83" s="198">
        <f t="shared" si="46"/>
        <v>44076</v>
      </c>
      <c r="E83" s="115">
        <f>SUMIF('corrected risk values'!J$4:J$60185,$D83,'corrected risk values'!$C$4:$C$60185)</f>
        <v>0</v>
      </c>
      <c r="F83" s="116">
        <f>SUMIF('corrected risk values'!N$4:N$60185,$D83,'corrected risk values'!$C$4:$C$60185)</f>
        <v>0</v>
      </c>
      <c r="G83" s="116">
        <f>SUMIF('corrected risk values'!R$4:R$60185,$D83,'corrected risk values'!$C$4:$C$60185)</f>
        <v>0</v>
      </c>
      <c r="H83" s="116">
        <f>SUMIF('corrected risk values'!V$4:V$60185,$D83,'corrected risk values'!$C$4:$C$60185)</f>
        <v>0</v>
      </c>
      <c r="I83" s="116">
        <f>SUMIF('corrected risk values'!Z$4:Z$60185,$D83,'corrected risk values'!$C$4:$C$60185)</f>
        <v>0</v>
      </c>
      <c r="J83" s="116">
        <f>SUMIF('corrected risk values'!AD$4:AD$60185,$D83,'corrected risk values'!$C$4:$C$60185)</f>
        <v>0</v>
      </c>
      <c r="K83" s="116">
        <f>SUMIF('corrected risk values'!AH$4:AH$60185,$D83,'corrected risk values'!$C$4:$C$60185)</f>
        <v>0</v>
      </c>
      <c r="L83" s="116">
        <f>SUMIF('corrected risk values'!AL$4:AL$60185,$D83,'corrected risk values'!$C$4:$C$60185)</f>
        <v>0</v>
      </c>
      <c r="M83" s="116">
        <f>SUMIF('corrected risk values'!AP$4:AP$60185,$D83,'corrected risk values'!$C$4:$C$60185)</f>
        <v>0</v>
      </c>
      <c r="N83" s="116">
        <f>SUMIF('corrected risk values'!AT$4:AT$60185,$D83,'corrected risk values'!$C$4:$C$60185)</f>
        <v>0</v>
      </c>
      <c r="O83" s="116">
        <f>SUMIF('corrected risk values'!AX$4:AX$60185,$D83,'corrected risk values'!$C$4:$C$60185)</f>
        <v>0</v>
      </c>
      <c r="P83" s="116">
        <f>SUMIF('corrected risk values'!BB$4:BB$60185,$D83,'corrected risk values'!$C$4:$C$60185)</f>
        <v>0</v>
      </c>
      <c r="Q83" s="117">
        <f>SUMIF('corrected risk values'!BF$4:BF$60185,$D83,'corrected risk values'!$C$4:$C$60185)</f>
        <v>0</v>
      </c>
      <c r="R83" s="118">
        <f t="shared" si="38"/>
        <v>0</v>
      </c>
      <c r="S83" s="119">
        <f t="shared" si="51"/>
        <v>0</v>
      </c>
      <c r="U83" s="123"/>
      <c r="V83" s="121"/>
      <c r="W83" s="124"/>
      <c r="X83" s="123"/>
      <c r="Y83" s="123"/>
      <c r="Z83" s="125"/>
    </row>
    <row r="84" spans="1:26" ht="13.1" x14ac:dyDescent="0.25">
      <c r="A84" s="127"/>
      <c r="C84" s="98">
        <f>SUMIF('corrected risk values'!G$4:G$60185,$D84,'corrected risk values'!$C$4:$C$60185)</f>
        <v>0</v>
      </c>
      <c r="D84" s="198">
        <f t="shared" si="46"/>
        <v>44077</v>
      </c>
      <c r="E84" s="115">
        <f>SUMIF('corrected risk values'!J$4:J$60185,$D84,'corrected risk values'!$C$4:$C$60185)</f>
        <v>0</v>
      </c>
      <c r="F84" s="116">
        <f>SUMIF('corrected risk values'!N$4:N$60185,$D84,'corrected risk values'!$C$4:$C$60185)</f>
        <v>0</v>
      </c>
      <c r="G84" s="116">
        <f>SUMIF('corrected risk values'!R$4:R$60185,$D84,'corrected risk values'!$C$4:$C$60185)</f>
        <v>0</v>
      </c>
      <c r="H84" s="116">
        <f>SUMIF('corrected risk values'!V$4:V$60185,$D84,'corrected risk values'!$C$4:$C$60185)</f>
        <v>0</v>
      </c>
      <c r="I84" s="116">
        <f>SUMIF('corrected risk values'!Z$4:Z$60185,$D84,'corrected risk values'!$C$4:$C$60185)</f>
        <v>0</v>
      </c>
      <c r="J84" s="116">
        <f>SUMIF('corrected risk values'!AD$4:AD$60185,$D84,'corrected risk values'!$C$4:$C$60185)</f>
        <v>0</v>
      </c>
      <c r="K84" s="116">
        <f>SUMIF('corrected risk values'!AH$4:AH$60185,$D84,'corrected risk values'!$C$4:$C$60185)</f>
        <v>0</v>
      </c>
      <c r="L84" s="116">
        <f>SUMIF('corrected risk values'!AL$4:AL$60185,$D84,'corrected risk values'!$C$4:$C$60185)</f>
        <v>0</v>
      </c>
      <c r="M84" s="116">
        <f>SUMIF('corrected risk values'!AP$4:AP$60185,$D84,'corrected risk values'!$C$4:$C$60185)</f>
        <v>0</v>
      </c>
      <c r="N84" s="116">
        <f>SUMIF('corrected risk values'!AT$4:AT$60185,$D84,'corrected risk values'!$C$4:$C$60185)</f>
        <v>0</v>
      </c>
      <c r="O84" s="116">
        <f>SUMIF('corrected risk values'!AX$4:AX$60185,$D84,'corrected risk values'!$C$4:$C$60185)</f>
        <v>0</v>
      </c>
      <c r="P84" s="116">
        <f>SUMIF('corrected risk values'!BB$4:BB$60185,$D84,'corrected risk values'!$C$4:$C$60185)</f>
        <v>0</v>
      </c>
      <c r="Q84" s="117">
        <f>SUMIF('corrected risk values'!BF$4:BF$60185,$D84,'corrected risk values'!$C$4:$C$60185)</f>
        <v>0</v>
      </c>
      <c r="R84" s="118">
        <f t="shared" si="38"/>
        <v>0</v>
      </c>
      <c r="S84" s="119">
        <f t="shared" si="51"/>
        <v>0</v>
      </c>
      <c r="U84" s="123"/>
      <c r="V84" s="121"/>
      <c r="W84" s="124"/>
      <c r="X84" s="123"/>
      <c r="Y84" s="123"/>
      <c r="Z84" s="125"/>
    </row>
    <row r="85" spans="1:26" ht="13.1" x14ac:dyDescent="0.25">
      <c r="A85" s="127"/>
      <c r="C85" s="98">
        <f>SUMIF('corrected risk values'!G$4:G$60185,$D85,'corrected risk values'!$C$4:$C$60185)</f>
        <v>0</v>
      </c>
      <c r="D85" s="198">
        <f t="shared" si="46"/>
        <v>44078</v>
      </c>
      <c r="E85" s="115">
        <f>SUMIF('corrected risk values'!J$4:J$60185,$D85,'corrected risk values'!$C$4:$C$60185)</f>
        <v>0</v>
      </c>
      <c r="F85" s="116">
        <f>SUMIF('corrected risk values'!N$4:N$60185,$D85,'corrected risk values'!$C$4:$C$60185)</f>
        <v>0</v>
      </c>
      <c r="G85" s="116">
        <f>SUMIF('corrected risk values'!R$4:R$60185,$D85,'corrected risk values'!$C$4:$C$60185)</f>
        <v>0</v>
      </c>
      <c r="H85" s="116">
        <f>SUMIF('corrected risk values'!V$4:V$60185,$D85,'corrected risk values'!$C$4:$C$60185)</f>
        <v>0</v>
      </c>
      <c r="I85" s="116">
        <f>SUMIF('corrected risk values'!Z$4:Z$60185,$D85,'corrected risk values'!$C$4:$C$60185)</f>
        <v>0</v>
      </c>
      <c r="J85" s="116">
        <f>SUMIF('corrected risk values'!AD$4:AD$60185,$D85,'corrected risk values'!$C$4:$C$60185)</f>
        <v>0</v>
      </c>
      <c r="K85" s="116">
        <f>SUMIF('corrected risk values'!AH$4:AH$60185,$D85,'corrected risk values'!$C$4:$C$60185)</f>
        <v>0</v>
      </c>
      <c r="L85" s="116">
        <f>SUMIF('corrected risk values'!AL$4:AL$60185,$D85,'corrected risk values'!$C$4:$C$60185)</f>
        <v>0</v>
      </c>
      <c r="M85" s="116">
        <f>SUMIF('corrected risk values'!AP$4:AP$60185,$D85,'corrected risk values'!$C$4:$C$60185)</f>
        <v>0</v>
      </c>
      <c r="N85" s="116">
        <f>SUMIF('corrected risk values'!AT$4:AT$60185,$D85,'corrected risk values'!$C$4:$C$60185)</f>
        <v>0</v>
      </c>
      <c r="O85" s="116">
        <f>SUMIF('corrected risk values'!AX$4:AX$60185,$D85,'corrected risk values'!$C$4:$C$60185)</f>
        <v>0</v>
      </c>
      <c r="P85" s="116">
        <f>SUMIF('corrected risk values'!BB$4:BB$60185,$D85,'corrected risk values'!$C$4:$C$60185)</f>
        <v>0</v>
      </c>
      <c r="Q85" s="117">
        <f>SUMIF('corrected risk values'!BF$4:BF$60185,$D85,'corrected risk values'!$C$4:$C$60185)</f>
        <v>0</v>
      </c>
      <c r="R85" s="118">
        <f t="shared" si="38"/>
        <v>0</v>
      </c>
      <c r="S85" s="119">
        <f t="shared" si="51"/>
        <v>0</v>
      </c>
      <c r="U85" s="123"/>
      <c r="V85" s="121"/>
      <c r="W85" s="124"/>
      <c r="X85" s="123"/>
      <c r="Y85" s="123"/>
      <c r="Z85" s="125"/>
    </row>
    <row r="86" spans="1:26" ht="13.1" x14ac:dyDescent="0.25">
      <c r="A86" s="127"/>
      <c r="C86" s="98">
        <f>SUMIF('corrected risk values'!G$4:G$60185,$D86,'corrected risk values'!$C$4:$C$60185)</f>
        <v>0</v>
      </c>
      <c r="D86" s="198">
        <f t="shared" si="46"/>
        <v>44079</v>
      </c>
      <c r="E86" s="115">
        <f>SUMIF('corrected risk values'!J$4:J$60185,$D86,'corrected risk values'!$C$4:$C$60185)</f>
        <v>0</v>
      </c>
      <c r="F86" s="116">
        <f>SUMIF('corrected risk values'!N$4:N$60185,$D86,'corrected risk values'!$C$4:$C$60185)</f>
        <v>0</v>
      </c>
      <c r="G86" s="116">
        <f>SUMIF('corrected risk values'!R$4:R$60185,$D86,'corrected risk values'!$C$4:$C$60185)</f>
        <v>0</v>
      </c>
      <c r="H86" s="116">
        <f>SUMIF('corrected risk values'!V$4:V$60185,$D86,'corrected risk values'!$C$4:$C$60185)</f>
        <v>0</v>
      </c>
      <c r="I86" s="116">
        <f>SUMIF('corrected risk values'!Z$4:Z$60185,$D86,'corrected risk values'!$C$4:$C$60185)</f>
        <v>0</v>
      </c>
      <c r="J86" s="116">
        <f>SUMIF('corrected risk values'!AD$4:AD$60185,$D86,'corrected risk values'!$C$4:$C$60185)</f>
        <v>0</v>
      </c>
      <c r="K86" s="116">
        <f>SUMIF('corrected risk values'!AH$4:AH$60185,$D86,'corrected risk values'!$C$4:$C$60185)</f>
        <v>0</v>
      </c>
      <c r="L86" s="116">
        <f>SUMIF('corrected risk values'!AL$4:AL$60185,$D86,'corrected risk values'!$C$4:$C$60185)</f>
        <v>0</v>
      </c>
      <c r="M86" s="116">
        <f>SUMIF('corrected risk values'!AP$4:AP$60185,$D86,'corrected risk values'!$C$4:$C$60185)</f>
        <v>0</v>
      </c>
      <c r="N86" s="116">
        <f>SUMIF('corrected risk values'!AT$4:AT$60185,$D86,'corrected risk values'!$C$4:$C$60185)</f>
        <v>0</v>
      </c>
      <c r="O86" s="116">
        <f>SUMIF('corrected risk values'!AX$4:AX$60185,$D86,'corrected risk values'!$C$4:$C$60185)</f>
        <v>0</v>
      </c>
      <c r="P86" s="116">
        <f>SUMIF('corrected risk values'!BB$4:BB$60185,$D86,'corrected risk values'!$C$4:$C$60185)</f>
        <v>0</v>
      </c>
      <c r="Q86" s="117">
        <f>SUMIF('corrected risk values'!BF$4:BF$60185,$D86,'corrected risk values'!$C$4:$C$60185)</f>
        <v>0</v>
      </c>
      <c r="R86" s="118">
        <f t="shared" si="38"/>
        <v>0</v>
      </c>
      <c r="S86" s="119">
        <f t="shared" si="51"/>
        <v>0</v>
      </c>
      <c r="U86" s="123"/>
      <c r="V86" s="121"/>
      <c r="W86" s="124"/>
      <c r="X86" s="123"/>
      <c r="Y86" s="123"/>
      <c r="Z86" s="125"/>
    </row>
    <row r="87" spans="1:26" ht="13.1" x14ac:dyDescent="0.25">
      <c r="A87" s="127"/>
      <c r="C87" s="98">
        <f>SUMIF('corrected risk values'!G$4:G$60185,$D87,'corrected risk values'!$C$4:$C$60185)</f>
        <v>0</v>
      </c>
      <c r="D87" s="198">
        <f t="shared" si="46"/>
        <v>44080</v>
      </c>
      <c r="E87" s="115">
        <f>SUMIF('corrected risk values'!J$4:J$60185,$D87,'corrected risk values'!$C$4:$C$60185)</f>
        <v>0</v>
      </c>
      <c r="F87" s="116">
        <f>SUMIF('corrected risk values'!N$4:N$60185,$D87,'corrected risk values'!$C$4:$C$60185)</f>
        <v>0</v>
      </c>
      <c r="G87" s="116">
        <f>SUMIF('corrected risk values'!R$4:R$60185,$D87,'corrected risk values'!$C$4:$C$60185)</f>
        <v>0</v>
      </c>
      <c r="H87" s="116">
        <f>SUMIF('corrected risk values'!V$4:V$60185,$D87,'corrected risk values'!$C$4:$C$60185)</f>
        <v>0</v>
      </c>
      <c r="I87" s="116">
        <f>SUMIF('corrected risk values'!Z$4:Z$60185,$D87,'corrected risk values'!$C$4:$C$60185)</f>
        <v>0</v>
      </c>
      <c r="J87" s="116">
        <f>SUMIF('corrected risk values'!AD$4:AD$60185,$D87,'corrected risk values'!$C$4:$C$60185)</f>
        <v>0</v>
      </c>
      <c r="K87" s="116">
        <f>SUMIF('corrected risk values'!AH$4:AH$60185,$D87,'corrected risk values'!$C$4:$C$60185)</f>
        <v>0</v>
      </c>
      <c r="L87" s="116">
        <f>SUMIF('corrected risk values'!AL$4:AL$60185,$D87,'corrected risk values'!$C$4:$C$60185)</f>
        <v>0</v>
      </c>
      <c r="M87" s="116">
        <f>SUMIF('corrected risk values'!AP$4:AP$60185,$D87,'corrected risk values'!$C$4:$C$60185)</f>
        <v>0</v>
      </c>
      <c r="N87" s="116">
        <f>SUMIF('corrected risk values'!AT$4:AT$60185,$D87,'corrected risk values'!$C$4:$C$60185)</f>
        <v>0</v>
      </c>
      <c r="O87" s="116">
        <f>SUMIF('corrected risk values'!AX$4:AX$60185,$D87,'corrected risk values'!$C$4:$C$60185)</f>
        <v>0</v>
      </c>
      <c r="P87" s="116">
        <f>SUMIF('corrected risk values'!BB$4:BB$60185,$D87,'corrected risk values'!$C$4:$C$60185)</f>
        <v>0</v>
      </c>
      <c r="Q87" s="117">
        <f>SUMIF('corrected risk values'!BF$4:BF$60185,$D87,'corrected risk values'!$C$4:$C$60185)</f>
        <v>0</v>
      </c>
      <c r="R87" s="118">
        <f t="shared" si="38"/>
        <v>0</v>
      </c>
      <c r="S87" s="119">
        <f t="shared" si="51"/>
        <v>0</v>
      </c>
      <c r="U87" s="123"/>
      <c r="V87" s="121"/>
      <c r="W87" s="124"/>
      <c r="X87" s="123"/>
      <c r="Y87" s="123"/>
      <c r="Z87" s="125"/>
    </row>
    <row r="88" spans="1:26" ht="13.1" x14ac:dyDescent="0.25">
      <c r="A88" s="127"/>
      <c r="C88" s="98">
        <f>SUMIF('corrected risk values'!G$4:G$60185,$D88,'corrected risk values'!$C$4:$C$60185)</f>
        <v>0</v>
      </c>
      <c r="D88" s="198">
        <f t="shared" si="46"/>
        <v>44081</v>
      </c>
      <c r="E88" s="115">
        <f>SUMIF('corrected risk values'!J$4:J$60185,$D88,'corrected risk values'!$C$4:$C$60185)</f>
        <v>0</v>
      </c>
      <c r="F88" s="116">
        <f>SUMIF('corrected risk values'!N$4:N$60185,$D88,'corrected risk values'!$C$4:$C$60185)</f>
        <v>0</v>
      </c>
      <c r="G88" s="116">
        <f>SUMIF('corrected risk values'!R$4:R$60185,$D88,'corrected risk values'!$C$4:$C$60185)</f>
        <v>0</v>
      </c>
      <c r="H88" s="116">
        <f>SUMIF('corrected risk values'!V$4:V$60185,$D88,'corrected risk values'!$C$4:$C$60185)</f>
        <v>0</v>
      </c>
      <c r="I88" s="116">
        <f>SUMIF('corrected risk values'!Z$4:Z$60185,$D88,'corrected risk values'!$C$4:$C$60185)</f>
        <v>0</v>
      </c>
      <c r="J88" s="116">
        <f>SUMIF('corrected risk values'!AD$4:AD$60185,$D88,'corrected risk values'!$C$4:$C$60185)</f>
        <v>0</v>
      </c>
      <c r="K88" s="116">
        <f>SUMIF('corrected risk values'!AH$4:AH$60185,$D88,'corrected risk values'!$C$4:$C$60185)</f>
        <v>0</v>
      </c>
      <c r="L88" s="116">
        <f>SUMIF('corrected risk values'!AL$4:AL$60185,$D88,'corrected risk values'!$C$4:$C$60185)</f>
        <v>0</v>
      </c>
      <c r="M88" s="116">
        <f>SUMIF('corrected risk values'!AP$4:AP$60185,$D88,'corrected risk values'!$C$4:$C$60185)</f>
        <v>0</v>
      </c>
      <c r="N88" s="116">
        <f>SUMIF('corrected risk values'!AT$4:AT$60185,$D88,'corrected risk values'!$C$4:$C$60185)</f>
        <v>0</v>
      </c>
      <c r="O88" s="116">
        <f>SUMIF('corrected risk values'!AX$4:AX$60185,$D88,'corrected risk values'!$C$4:$C$60185)</f>
        <v>0</v>
      </c>
      <c r="P88" s="116">
        <f>SUMIF('corrected risk values'!BB$4:BB$60185,$D88,'corrected risk values'!$C$4:$C$60185)</f>
        <v>0</v>
      </c>
      <c r="Q88" s="117">
        <f>SUMIF('corrected risk values'!BF$4:BF$60185,$D88,'corrected risk values'!$C$4:$C$60185)</f>
        <v>0</v>
      </c>
      <c r="R88" s="118">
        <f t="shared" si="38"/>
        <v>0</v>
      </c>
      <c r="S88" s="119">
        <f t="shared" si="51"/>
        <v>0</v>
      </c>
      <c r="U88" s="123"/>
      <c r="V88" s="121"/>
      <c r="W88" s="124"/>
      <c r="X88" s="123"/>
      <c r="Y88" s="123"/>
      <c r="Z88" s="125"/>
    </row>
    <row r="89" spans="1:26" ht="13.75" thickBot="1" x14ac:dyDescent="0.3">
      <c r="A89" s="127"/>
      <c r="C89" s="98">
        <f>SUMIF('corrected risk values'!G$4:G$60185,$D89,'corrected risk values'!$C$4:$C$60185)</f>
        <v>0</v>
      </c>
      <c r="D89" s="198">
        <f t="shared" si="46"/>
        <v>44082</v>
      </c>
      <c r="E89" s="115">
        <f>SUMIF('corrected risk values'!J$4:J$60185,$D89,'corrected risk values'!$C$4:$C$60185)</f>
        <v>0</v>
      </c>
      <c r="F89" s="116">
        <f>SUMIF('corrected risk values'!N$4:N$60185,$D89,'corrected risk values'!$C$4:$C$60185)</f>
        <v>0</v>
      </c>
      <c r="G89" s="116">
        <f>SUMIF('corrected risk values'!R$4:R$60185,$D89,'corrected risk values'!$C$4:$C$60185)</f>
        <v>0</v>
      </c>
      <c r="H89" s="116">
        <f>SUMIF('corrected risk values'!V$4:V$60185,$D89,'corrected risk values'!$C$4:$C$60185)</f>
        <v>0</v>
      </c>
      <c r="I89" s="116">
        <f>SUMIF('corrected risk values'!Z$4:Z$60185,$D89,'corrected risk values'!$C$4:$C$60185)</f>
        <v>0</v>
      </c>
      <c r="J89" s="116">
        <f>SUMIF('corrected risk values'!AD$4:AD$60185,$D89,'corrected risk values'!$C$4:$C$60185)</f>
        <v>0</v>
      </c>
      <c r="K89" s="116">
        <f>SUMIF('corrected risk values'!AH$4:AH$60185,$D89,'corrected risk values'!$C$4:$C$60185)</f>
        <v>0</v>
      </c>
      <c r="L89" s="116">
        <f>SUMIF('corrected risk values'!AL$4:AL$60185,$D89,'corrected risk values'!$C$4:$C$60185)</f>
        <v>0</v>
      </c>
      <c r="M89" s="116">
        <f>SUMIF('corrected risk values'!AP$4:AP$60185,$D89,'corrected risk values'!$C$4:$C$60185)</f>
        <v>0</v>
      </c>
      <c r="N89" s="116">
        <f>SUMIF('corrected risk values'!AT$4:AT$60185,$D89,'corrected risk values'!$C$4:$C$60185)</f>
        <v>0</v>
      </c>
      <c r="O89" s="116">
        <f>SUMIF('corrected risk values'!AX$4:AX$60185,$D89,'corrected risk values'!$C$4:$C$60185)</f>
        <v>0</v>
      </c>
      <c r="P89" s="116">
        <f>SUMIF('corrected risk values'!BB$4:BB$60185,$D89,'corrected risk values'!$C$4:$C$60185)</f>
        <v>0</v>
      </c>
      <c r="Q89" s="117">
        <f>SUMIF('corrected risk values'!BF$4:BF$60185,$D89,'corrected risk values'!$C$4:$C$60185)</f>
        <v>0</v>
      </c>
      <c r="R89" s="118">
        <f t="shared" si="38"/>
        <v>0</v>
      </c>
      <c r="S89" s="119">
        <f t="shared" si="51"/>
        <v>0</v>
      </c>
      <c r="U89" s="123"/>
      <c r="V89" s="121"/>
      <c r="W89" s="124"/>
      <c r="X89" s="123"/>
      <c r="Y89" s="123"/>
      <c r="Z89" s="125"/>
    </row>
    <row r="90" spans="1:26" ht="13.75" thickBot="1" x14ac:dyDescent="0.3">
      <c r="A90" s="97">
        <f>SUM(A3:A89)</f>
        <v>53802</v>
      </c>
      <c r="B90" s="121">
        <f>C90/A90</f>
        <v>4.2916620199992567E-2</v>
      </c>
      <c r="C90" s="97">
        <f>SUM(C3:C89)</f>
        <v>2309</v>
      </c>
      <c r="D90" s="102" t="s">
        <v>11</v>
      </c>
      <c r="E90" s="103">
        <f>SUM(E3:E89)</f>
        <v>2226</v>
      </c>
      <c r="F90" s="104">
        <f t="shared" ref="F90:R90" si="52">SUM(F3:F89)</f>
        <v>2074</v>
      </c>
      <c r="G90" s="104">
        <f t="shared" si="52"/>
        <v>1989</v>
      </c>
      <c r="H90" s="104">
        <f t="shared" si="52"/>
        <v>1912</v>
      </c>
      <c r="I90" s="104">
        <f t="shared" si="52"/>
        <v>1860</v>
      </c>
      <c r="J90" s="104">
        <f t="shared" si="52"/>
        <v>1844</v>
      </c>
      <c r="K90" s="104">
        <f t="shared" si="52"/>
        <v>1824</v>
      </c>
      <c r="L90" s="104">
        <f t="shared" si="52"/>
        <v>1794</v>
      </c>
      <c r="M90" s="104">
        <f t="shared" si="52"/>
        <v>1757</v>
      </c>
      <c r="N90" s="104">
        <f t="shared" si="52"/>
        <v>1728</v>
      </c>
      <c r="O90" s="104">
        <f t="shared" si="52"/>
        <v>1709</v>
      </c>
      <c r="P90" s="104">
        <f t="shared" si="52"/>
        <v>1670</v>
      </c>
      <c r="Q90" s="105">
        <f t="shared" si="52"/>
        <v>1655</v>
      </c>
      <c r="R90" s="106">
        <f t="shared" si="52"/>
        <v>24042</v>
      </c>
      <c r="S90" s="107"/>
    </row>
  </sheetData>
  <mergeCells count="11">
    <mergeCell ref="W7:W8"/>
    <mergeCell ref="Z7:Z8"/>
    <mergeCell ref="X7:X8"/>
    <mergeCell ref="Y7:Y8"/>
    <mergeCell ref="A1:A2"/>
    <mergeCell ref="U7:U8"/>
    <mergeCell ref="D1:D2"/>
    <mergeCell ref="R1:R2"/>
    <mergeCell ref="S1:S2"/>
    <mergeCell ref="C1:C2"/>
    <mergeCell ref="E1:Q1"/>
  </mergeCells>
  <phoneticPr fontId="2" type="noConversion"/>
  <pageMargins left="0.78740157499999996" right="0.78740157499999996" top="0.56999999999999995" bottom="0.984251969" header="0.25" footer="0.4921259845"/>
  <pageSetup paperSize="9" orientation="landscape" verticalDpi="598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AM86"/>
  <sheetViews>
    <sheetView showGridLines="0" topLeftCell="A66" zoomScale="88" zoomScaleNormal="88" workbookViewId="0">
      <selection activeCell="U103" sqref="U103"/>
    </sheetView>
  </sheetViews>
  <sheetFormatPr baseColWidth="10" defaultRowHeight="12.45" x14ac:dyDescent="0.2"/>
  <cols>
    <col min="1" max="1" width="6.25" customWidth="1"/>
    <col min="4" max="4" width="9.375" customWidth="1"/>
    <col min="5" max="17" width="6.5" bestFit="1" customWidth="1"/>
    <col min="18" max="18" width="7.5" bestFit="1" customWidth="1"/>
    <col min="19" max="31" width="6.5" bestFit="1" customWidth="1"/>
    <col min="32" max="32" width="6.875" customWidth="1"/>
  </cols>
  <sheetData>
    <row r="1" spans="1:39" ht="89.7" customHeight="1" x14ac:dyDescent="0.2">
      <c r="A1" s="122"/>
      <c r="B1" s="211"/>
      <c r="C1" s="204" t="str">
        <f>'Users per Day'!AC5</f>
        <v>von Gesundheitsämtern an das RKI elektronisch übermittelte neue Fälle</v>
      </c>
      <c r="D1" s="205" t="s">
        <v>17</v>
      </c>
      <c r="E1" s="213" t="s">
        <v>33</v>
      </c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4" t="s">
        <v>30</v>
      </c>
      <c r="S1" s="213" t="s">
        <v>34</v>
      </c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 t="s">
        <v>31</v>
      </c>
      <c r="AG1" s="214" t="s">
        <v>32</v>
      </c>
    </row>
    <row r="2" spans="1:39" ht="13.75" thickBot="1" x14ac:dyDescent="0.3">
      <c r="B2" s="211"/>
      <c r="C2" s="204"/>
      <c r="D2" s="206"/>
      <c r="E2" s="99">
        <v>6</v>
      </c>
      <c r="F2" s="100">
        <v>8</v>
      </c>
      <c r="G2" s="100">
        <v>8</v>
      </c>
      <c r="H2" s="100">
        <v>8</v>
      </c>
      <c r="I2" s="100">
        <v>5</v>
      </c>
      <c r="J2" s="100">
        <v>3</v>
      </c>
      <c r="K2" s="100">
        <v>1</v>
      </c>
      <c r="L2" s="100">
        <v>1</v>
      </c>
      <c r="M2" s="100">
        <v>1</v>
      </c>
      <c r="N2" s="100">
        <v>1</v>
      </c>
      <c r="O2" s="100">
        <v>1</v>
      </c>
      <c r="P2" s="100">
        <v>1</v>
      </c>
      <c r="Q2" s="101">
        <v>1</v>
      </c>
      <c r="R2" s="215"/>
      <c r="S2" s="99">
        <v>6</v>
      </c>
      <c r="T2" s="100">
        <v>8</v>
      </c>
      <c r="U2" s="100">
        <v>8</v>
      </c>
      <c r="V2" s="100">
        <v>8</v>
      </c>
      <c r="W2" s="100">
        <v>5</v>
      </c>
      <c r="X2" s="100">
        <v>3</v>
      </c>
      <c r="Y2" s="100">
        <v>1</v>
      </c>
      <c r="Z2" s="100">
        <v>1</v>
      </c>
      <c r="AA2" s="100">
        <v>1</v>
      </c>
      <c r="AB2" s="100">
        <v>1</v>
      </c>
      <c r="AC2" s="100">
        <v>1</v>
      </c>
      <c r="AD2" s="100">
        <v>1</v>
      </c>
      <c r="AE2" s="101">
        <v>1</v>
      </c>
      <c r="AF2" s="215"/>
      <c r="AG2" s="215"/>
    </row>
    <row r="3" spans="1:39" ht="13.1" x14ac:dyDescent="0.25">
      <c r="B3" s="98"/>
      <c r="C3" s="120"/>
      <c r="D3" s="108">
        <f>D4-1</f>
        <v>43996</v>
      </c>
      <c r="E3" s="109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1"/>
      <c r="R3" s="184">
        <f>SUM(E3,F3,G3,H3,I3,J3,K3,L3,M3,N3,O3,P3,Q3)</f>
        <v>0</v>
      </c>
      <c r="S3" s="109">
        <f>'Users per Day'!E3</f>
        <v>0</v>
      </c>
      <c r="T3" s="110">
        <f>'Users per Day'!F3</f>
        <v>0</v>
      </c>
      <c r="U3" s="110">
        <f>'Users per Day'!G3</f>
        <v>0</v>
      </c>
      <c r="V3" s="110">
        <f>'Users per Day'!H3</f>
        <v>0</v>
      </c>
      <c r="W3" s="110">
        <f>'Users per Day'!I3</f>
        <v>0</v>
      </c>
      <c r="X3" s="110">
        <f>'Users per Day'!J3</f>
        <v>0</v>
      </c>
      <c r="Y3" s="110">
        <f>'Users per Day'!K3</f>
        <v>0</v>
      </c>
      <c r="Z3" s="110">
        <f>'Users per Day'!L3</f>
        <v>0</v>
      </c>
      <c r="AA3" s="110">
        <f>'Users per Day'!M3</f>
        <v>1</v>
      </c>
      <c r="AB3" s="110">
        <f>'Users per Day'!N3</f>
        <v>0</v>
      </c>
      <c r="AC3" s="110">
        <f>'Users per Day'!O3</f>
        <v>0</v>
      </c>
      <c r="AD3" s="110">
        <f>'Users per Day'!P3</f>
        <v>0</v>
      </c>
      <c r="AE3" s="111">
        <f>'Users per Day'!Q3</f>
        <v>0</v>
      </c>
      <c r="AF3" s="184"/>
      <c r="AG3" s="187" t="str">
        <f t="shared" ref="AG3:AG34" si="0">IF(R3&lt;&gt;0,AF3/R3,"")</f>
        <v/>
      </c>
    </row>
    <row r="4" spans="1:39" ht="13.1" x14ac:dyDescent="0.25">
      <c r="B4" s="98"/>
      <c r="C4" s="120"/>
      <c r="D4" s="114">
        <f>D5-1</f>
        <v>43997</v>
      </c>
      <c r="E4" s="115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  <c r="R4" s="185">
        <f>SUM(E4,F4,G4,H4,I4,J4,K4,L4,M4,N4,O4,P4,Q4)</f>
        <v>0</v>
      </c>
      <c r="S4" s="115">
        <f>'Users per Day'!E4</f>
        <v>0</v>
      </c>
      <c r="T4" s="116">
        <f>'Users per Day'!F4</f>
        <v>0</v>
      </c>
      <c r="U4" s="116">
        <f>'Users per Day'!G4</f>
        <v>0</v>
      </c>
      <c r="V4" s="116">
        <f>'Users per Day'!H4</f>
        <v>0</v>
      </c>
      <c r="W4" s="116">
        <f>'Users per Day'!I4</f>
        <v>0</v>
      </c>
      <c r="X4" s="116">
        <f>'Users per Day'!J4</f>
        <v>0</v>
      </c>
      <c r="Y4" s="116">
        <f>'Users per Day'!K4</f>
        <v>0</v>
      </c>
      <c r="Z4" s="116">
        <f>'Users per Day'!L4</f>
        <v>1</v>
      </c>
      <c r="AA4" s="116">
        <f>'Users per Day'!M4</f>
        <v>0</v>
      </c>
      <c r="AB4" s="116">
        <f>'Users per Day'!N4</f>
        <v>0</v>
      </c>
      <c r="AC4" s="116">
        <f>'Users per Day'!O4</f>
        <v>0</v>
      </c>
      <c r="AD4" s="116">
        <f>'Users per Day'!P4</f>
        <v>0</v>
      </c>
      <c r="AE4" s="117">
        <f>'Users per Day'!Q4</f>
        <v>0</v>
      </c>
      <c r="AF4" s="185"/>
      <c r="AG4" s="187" t="str">
        <f t="shared" si="0"/>
        <v/>
      </c>
    </row>
    <row r="5" spans="1:39" ht="13.1" x14ac:dyDescent="0.25">
      <c r="B5" s="98"/>
      <c r="C5" s="120"/>
      <c r="D5" s="114">
        <v>43998</v>
      </c>
      <c r="E5" s="183">
        <f t="shared" ref="E5:E36" si="1">C6</f>
        <v>580</v>
      </c>
      <c r="F5" s="116">
        <f t="shared" ref="F5:F36" si="2">C7</f>
        <v>770</v>
      </c>
      <c r="G5" s="116">
        <f t="shared" ref="G5:G36" si="3">C8</f>
        <v>601</v>
      </c>
      <c r="H5" s="116">
        <f t="shared" ref="H5:H36" si="4">C9</f>
        <v>687</v>
      </c>
      <c r="I5" s="116">
        <f t="shared" ref="I5:I36" si="5">C10</f>
        <v>537</v>
      </c>
      <c r="J5" s="116">
        <f t="shared" ref="J5:J36" si="6">C11</f>
        <v>503</v>
      </c>
      <c r="K5" s="116">
        <f t="shared" ref="K5:K36" si="7">C12</f>
        <v>587</v>
      </c>
      <c r="L5" s="116">
        <f t="shared" ref="L5:L36" si="8">C13</f>
        <v>630</v>
      </c>
      <c r="M5" s="116">
        <f t="shared" ref="M5:M49" si="9">C14</f>
        <v>477</v>
      </c>
      <c r="N5" s="116">
        <f t="shared" ref="N5:N49" si="10">C15</f>
        <v>687</v>
      </c>
      <c r="O5" s="116">
        <f t="shared" ref="O5:O49" si="11">C16</f>
        <v>256</v>
      </c>
      <c r="P5" s="116">
        <f t="shared" ref="P5:P49" si="12">C17</f>
        <v>262</v>
      </c>
      <c r="Q5" s="117">
        <f t="shared" ref="Q5:Q49" si="13">C18</f>
        <v>498</v>
      </c>
      <c r="R5" s="185">
        <f>IF(Q5&lt;&gt;0,SUM(E5:Q5),0)</f>
        <v>7075</v>
      </c>
      <c r="S5" s="183">
        <f>'Users per Day'!E5</f>
        <v>10</v>
      </c>
      <c r="T5" s="116">
        <f>'Users per Day'!F5</f>
        <v>5</v>
      </c>
      <c r="U5" s="116">
        <f>'Users per Day'!G5</f>
        <v>2</v>
      </c>
      <c r="V5" s="116">
        <f>'Users per Day'!H5</f>
        <v>2</v>
      </c>
      <c r="W5" s="116">
        <f>'Users per Day'!I5</f>
        <v>2</v>
      </c>
      <c r="X5" s="116">
        <f>'Users per Day'!J5</f>
        <v>5</v>
      </c>
      <c r="Y5" s="116">
        <f>'Users per Day'!K5</f>
        <v>3</v>
      </c>
      <c r="Z5" s="116">
        <f>'Users per Day'!L5</f>
        <v>3</v>
      </c>
      <c r="AA5" s="116">
        <f>'Users per Day'!M5</f>
        <v>11</v>
      </c>
      <c r="AB5" s="116">
        <f>'Users per Day'!N5</f>
        <v>11</v>
      </c>
      <c r="AC5" s="116">
        <f>'Users per Day'!O5</f>
        <v>8</v>
      </c>
      <c r="AD5" s="116">
        <f>'Users per Day'!P5</f>
        <v>5</v>
      </c>
      <c r="AE5" s="117">
        <f>'Users per Day'!Q5</f>
        <v>3</v>
      </c>
      <c r="AF5" s="185">
        <f>IF(Q5&lt;&gt;0,'Users per Day'!R5,0)</f>
        <v>70</v>
      </c>
      <c r="AG5" s="187">
        <f t="shared" si="0"/>
        <v>9.893992932862191E-3</v>
      </c>
      <c r="AH5" s="187">
        <f>IF(R5&lt;&gt;0,SUM(AF$3:AF5)/SUM(R$3:R5),"")</f>
        <v>9.893992932862191E-3</v>
      </c>
    </row>
    <row r="6" spans="1:39" ht="13.1" x14ac:dyDescent="0.25">
      <c r="A6" s="121"/>
      <c r="B6" s="98"/>
      <c r="C6" s="120">
        <f>'Users per Day'!A6</f>
        <v>580</v>
      </c>
      <c r="D6" s="114">
        <f t="shared" ref="D6:D69" si="14">D5+1</f>
        <v>43999</v>
      </c>
      <c r="E6" s="183">
        <f t="shared" si="1"/>
        <v>770</v>
      </c>
      <c r="F6" s="116">
        <f t="shared" si="2"/>
        <v>601</v>
      </c>
      <c r="G6" s="116">
        <f t="shared" si="3"/>
        <v>687</v>
      </c>
      <c r="H6" s="116">
        <f t="shared" si="4"/>
        <v>537</v>
      </c>
      <c r="I6" s="116">
        <f t="shared" si="5"/>
        <v>503</v>
      </c>
      <c r="J6" s="116">
        <f t="shared" si="6"/>
        <v>587</v>
      </c>
      <c r="K6" s="116">
        <f t="shared" si="7"/>
        <v>630</v>
      </c>
      <c r="L6" s="116">
        <f t="shared" si="8"/>
        <v>477</v>
      </c>
      <c r="M6" s="116">
        <f t="shared" si="9"/>
        <v>687</v>
      </c>
      <c r="N6" s="116">
        <f t="shared" si="10"/>
        <v>256</v>
      </c>
      <c r="O6" s="116">
        <f t="shared" si="11"/>
        <v>262</v>
      </c>
      <c r="P6" s="116">
        <f t="shared" si="12"/>
        <v>498</v>
      </c>
      <c r="Q6" s="117">
        <f t="shared" si="13"/>
        <v>466</v>
      </c>
      <c r="R6" s="185">
        <f t="shared" ref="R6:R57" si="15">IF(Q6&lt;&gt;0,SUM(E6:Q6),0)</f>
        <v>6961</v>
      </c>
      <c r="S6" s="183">
        <f>'Users per Day'!E6</f>
        <v>5</v>
      </c>
      <c r="T6" s="116">
        <f>'Users per Day'!F6</f>
        <v>4</v>
      </c>
      <c r="U6" s="116">
        <f>'Users per Day'!G6</f>
        <v>4</v>
      </c>
      <c r="V6" s="116">
        <f>'Users per Day'!H6</f>
        <v>2</v>
      </c>
      <c r="W6" s="116">
        <f>'Users per Day'!I6</f>
        <v>6</v>
      </c>
      <c r="X6" s="116">
        <f>'Users per Day'!J6</f>
        <v>5</v>
      </c>
      <c r="Y6" s="116">
        <f>'Users per Day'!K6</f>
        <v>6</v>
      </c>
      <c r="Z6" s="116">
        <f>'Users per Day'!L6</f>
        <v>11</v>
      </c>
      <c r="AA6" s="116">
        <f>'Users per Day'!M6</f>
        <v>12</v>
      </c>
      <c r="AB6" s="116">
        <f>'Users per Day'!N6</f>
        <v>11</v>
      </c>
      <c r="AC6" s="116">
        <f>'Users per Day'!O6</f>
        <v>5</v>
      </c>
      <c r="AD6" s="116">
        <f>'Users per Day'!P6</f>
        <v>6</v>
      </c>
      <c r="AE6" s="117">
        <f>'Users per Day'!Q6</f>
        <v>12</v>
      </c>
      <c r="AF6" s="185">
        <f>IF(Q6&lt;&gt;0,'Users per Day'!R6,0)</f>
        <v>89</v>
      </c>
      <c r="AG6" s="187">
        <f t="shared" si="0"/>
        <v>1.2785519321936504E-2</v>
      </c>
      <c r="AH6" s="187">
        <f>IF(R6&lt;&gt;0,SUM(AF$3:AF6)/SUM(R$3:R6),"")</f>
        <v>1.1328013679110857E-2</v>
      </c>
    </row>
    <row r="7" spans="1:39" ht="13.1" x14ac:dyDescent="0.25">
      <c r="A7" s="121"/>
      <c r="B7" s="98"/>
      <c r="C7" s="120">
        <f>'Users per Day'!A7</f>
        <v>770</v>
      </c>
      <c r="D7" s="114">
        <f t="shared" si="14"/>
        <v>44000</v>
      </c>
      <c r="E7" s="183">
        <f t="shared" si="1"/>
        <v>601</v>
      </c>
      <c r="F7" s="116">
        <f t="shared" si="2"/>
        <v>687</v>
      </c>
      <c r="G7" s="116">
        <f t="shared" si="3"/>
        <v>537</v>
      </c>
      <c r="H7" s="116">
        <f t="shared" si="4"/>
        <v>503</v>
      </c>
      <c r="I7" s="116">
        <f t="shared" si="5"/>
        <v>587</v>
      </c>
      <c r="J7" s="116">
        <f t="shared" si="6"/>
        <v>630</v>
      </c>
      <c r="K7" s="116">
        <f t="shared" si="7"/>
        <v>477</v>
      </c>
      <c r="L7" s="116">
        <f t="shared" si="8"/>
        <v>687</v>
      </c>
      <c r="M7" s="116">
        <f t="shared" si="9"/>
        <v>256</v>
      </c>
      <c r="N7" s="116">
        <f t="shared" si="10"/>
        <v>262</v>
      </c>
      <c r="O7" s="116">
        <f t="shared" si="11"/>
        <v>498</v>
      </c>
      <c r="P7" s="116">
        <f t="shared" si="12"/>
        <v>466</v>
      </c>
      <c r="Q7" s="117">
        <f t="shared" si="13"/>
        <v>503</v>
      </c>
      <c r="R7" s="185">
        <f t="shared" si="15"/>
        <v>6694</v>
      </c>
      <c r="S7" s="183">
        <f>'Users per Day'!E7</f>
        <v>4</v>
      </c>
      <c r="T7" s="116">
        <f>'Users per Day'!F7</f>
        <v>4</v>
      </c>
      <c r="U7" s="116">
        <f>'Users per Day'!G7</f>
        <v>3</v>
      </c>
      <c r="V7" s="116">
        <f>'Users per Day'!H7</f>
        <v>8</v>
      </c>
      <c r="W7" s="116">
        <f>'Users per Day'!I7</f>
        <v>6</v>
      </c>
      <c r="X7" s="116">
        <f>'Users per Day'!J7</f>
        <v>7</v>
      </c>
      <c r="Y7" s="116">
        <f>'Users per Day'!K7</f>
        <v>12</v>
      </c>
      <c r="Z7" s="116">
        <f>'Users per Day'!L7</f>
        <v>14</v>
      </c>
      <c r="AA7" s="116">
        <f>'Users per Day'!M7</f>
        <v>9</v>
      </c>
      <c r="AB7" s="116">
        <f>'Users per Day'!N7</f>
        <v>5</v>
      </c>
      <c r="AC7" s="116">
        <f>'Users per Day'!O7</f>
        <v>8</v>
      </c>
      <c r="AD7" s="116">
        <f>'Users per Day'!P7</f>
        <v>17</v>
      </c>
      <c r="AE7" s="117">
        <f>'Users per Day'!Q7</f>
        <v>16</v>
      </c>
      <c r="AF7" s="185">
        <f>IF(Q7&lt;&gt;0,'Users per Day'!R7,0)</f>
        <v>113</v>
      </c>
      <c r="AG7" s="187">
        <f t="shared" si="0"/>
        <v>1.6880788766059158E-2</v>
      </c>
      <c r="AH7" s="187">
        <f>IF(R7&lt;&gt;0,SUM(AF$3:AF7)/SUM(R$3:R7),"")</f>
        <v>1.3121080559575494E-2</v>
      </c>
      <c r="AI7" s="203"/>
      <c r="AJ7" s="203"/>
      <c r="AK7" s="203"/>
      <c r="AL7" s="203"/>
    </row>
    <row r="8" spans="1:39" ht="13.1" customHeight="1" x14ac:dyDescent="0.25">
      <c r="A8" s="121"/>
      <c r="B8" s="98"/>
      <c r="C8" s="120">
        <f>'Users per Day'!A8</f>
        <v>601</v>
      </c>
      <c r="D8" s="114">
        <f t="shared" si="14"/>
        <v>44001</v>
      </c>
      <c r="E8" s="183">
        <f t="shared" si="1"/>
        <v>687</v>
      </c>
      <c r="F8" s="116">
        <f t="shared" si="2"/>
        <v>537</v>
      </c>
      <c r="G8" s="116">
        <f t="shared" si="3"/>
        <v>503</v>
      </c>
      <c r="H8" s="116">
        <f t="shared" si="4"/>
        <v>587</v>
      </c>
      <c r="I8" s="116">
        <f t="shared" si="5"/>
        <v>630</v>
      </c>
      <c r="J8" s="116">
        <f t="shared" si="6"/>
        <v>477</v>
      </c>
      <c r="K8" s="116">
        <f t="shared" si="7"/>
        <v>687</v>
      </c>
      <c r="L8" s="116">
        <f t="shared" si="8"/>
        <v>256</v>
      </c>
      <c r="M8" s="116">
        <f t="shared" si="9"/>
        <v>262</v>
      </c>
      <c r="N8" s="116">
        <f t="shared" si="10"/>
        <v>498</v>
      </c>
      <c r="O8" s="116">
        <f t="shared" si="11"/>
        <v>466</v>
      </c>
      <c r="P8" s="116">
        <f t="shared" si="12"/>
        <v>503</v>
      </c>
      <c r="Q8" s="117">
        <f t="shared" si="13"/>
        <v>446</v>
      </c>
      <c r="R8" s="185">
        <f t="shared" si="15"/>
        <v>6539</v>
      </c>
      <c r="S8" s="183">
        <f>'Users per Day'!E8</f>
        <v>4</v>
      </c>
      <c r="T8" s="116">
        <f>'Users per Day'!F8</f>
        <v>3</v>
      </c>
      <c r="U8" s="116">
        <f>'Users per Day'!G8</f>
        <v>9</v>
      </c>
      <c r="V8" s="116">
        <f>'Users per Day'!H8</f>
        <v>8</v>
      </c>
      <c r="W8" s="116">
        <f>'Users per Day'!I8</f>
        <v>8</v>
      </c>
      <c r="X8" s="116">
        <f>'Users per Day'!J8</f>
        <v>14</v>
      </c>
      <c r="Y8" s="116">
        <f>'Users per Day'!K8</f>
        <v>15</v>
      </c>
      <c r="Z8" s="116">
        <f>'Users per Day'!L8</f>
        <v>12</v>
      </c>
      <c r="AA8" s="116">
        <f>'Users per Day'!M8</f>
        <v>6</v>
      </c>
      <c r="AB8" s="116">
        <f>'Users per Day'!N8</f>
        <v>9</v>
      </c>
      <c r="AC8" s="116">
        <f>'Users per Day'!O8</f>
        <v>19</v>
      </c>
      <c r="AD8" s="116">
        <f>'Users per Day'!P8</f>
        <v>16</v>
      </c>
      <c r="AE8" s="117">
        <f>'Users per Day'!Q8</f>
        <v>21</v>
      </c>
      <c r="AF8" s="185">
        <f>IF(Q8&lt;&gt;0,'Users per Day'!R8,0)</f>
        <v>144</v>
      </c>
      <c r="AG8" s="187">
        <f t="shared" si="0"/>
        <v>2.2021715858693988E-2</v>
      </c>
      <c r="AH8" s="187">
        <f>IF(R8&lt;&gt;0,SUM(AF$3:AF8)/SUM(R$3:R8),"")</f>
        <v>1.5255418240492867E-2</v>
      </c>
      <c r="AI8" s="203"/>
      <c r="AJ8" s="203"/>
      <c r="AK8" s="203"/>
      <c r="AL8" s="203"/>
    </row>
    <row r="9" spans="1:39" ht="13.1" x14ac:dyDescent="0.25">
      <c r="A9" s="121"/>
      <c r="B9" s="98"/>
      <c r="C9" s="120">
        <f>'Users per Day'!A9</f>
        <v>687</v>
      </c>
      <c r="D9" s="114">
        <f t="shared" si="14"/>
        <v>44002</v>
      </c>
      <c r="E9" s="183">
        <f t="shared" si="1"/>
        <v>537</v>
      </c>
      <c r="F9" s="116">
        <f t="shared" si="2"/>
        <v>503</v>
      </c>
      <c r="G9" s="116">
        <f t="shared" si="3"/>
        <v>587</v>
      </c>
      <c r="H9" s="116">
        <f t="shared" si="4"/>
        <v>630</v>
      </c>
      <c r="I9" s="116">
        <f t="shared" si="5"/>
        <v>477</v>
      </c>
      <c r="J9" s="116">
        <f t="shared" si="6"/>
        <v>687</v>
      </c>
      <c r="K9" s="116">
        <f t="shared" si="7"/>
        <v>256</v>
      </c>
      <c r="L9" s="116">
        <f t="shared" si="8"/>
        <v>262</v>
      </c>
      <c r="M9" s="116">
        <f t="shared" si="9"/>
        <v>498</v>
      </c>
      <c r="N9" s="116">
        <f t="shared" si="10"/>
        <v>466</v>
      </c>
      <c r="O9" s="116">
        <f t="shared" si="11"/>
        <v>503</v>
      </c>
      <c r="P9" s="116">
        <f t="shared" si="12"/>
        <v>446</v>
      </c>
      <c r="Q9" s="117">
        <f t="shared" si="13"/>
        <v>422</v>
      </c>
      <c r="R9" s="185">
        <f t="shared" si="15"/>
        <v>6274</v>
      </c>
      <c r="S9" s="183">
        <f>'Users per Day'!E9</f>
        <v>3</v>
      </c>
      <c r="T9" s="116">
        <f>'Users per Day'!F9</f>
        <v>9</v>
      </c>
      <c r="U9" s="116">
        <f>'Users per Day'!G9</f>
        <v>9</v>
      </c>
      <c r="V9" s="116">
        <f>'Users per Day'!H9</f>
        <v>8</v>
      </c>
      <c r="W9" s="116">
        <f>'Users per Day'!I9</f>
        <v>12</v>
      </c>
      <c r="X9" s="116">
        <f>'Users per Day'!J9</f>
        <v>13</v>
      </c>
      <c r="Y9" s="116">
        <f>'Users per Day'!K9</f>
        <v>10</v>
      </c>
      <c r="Z9" s="116">
        <f>'Users per Day'!L9</f>
        <v>6</v>
      </c>
      <c r="AA9" s="116">
        <f>'Users per Day'!M9</f>
        <v>11</v>
      </c>
      <c r="AB9" s="116">
        <f>'Users per Day'!N9</f>
        <v>19</v>
      </c>
      <c r="AC9" s="116">
        <f>'Users per Day'!O9</f>
        <v>15</v>
      </c>
      <c r="AD9" s="116">
        <f>'Users per Day'!P9</f>
        <v>21</v>
      </c>
      <c r="AE9" s="117">
        <f>'Users per Day'!Q9</f>
        <v>14</v>
      </c>
      <c r="AF9" s="185">
        <f>IF(Q9&lt;&gt;0,'Users per Day'!R9,0)</f>
        <v>150</v>
      </c>
      <c r="AG9" s="187">
        <f t="shared" si="0"/>
        <v>2.3908192540643927E-2</v>
      </c>
      <c r="AH9" s="187">
        <f>IF(R9&lt;&gt;0,SUM(AF$3:AF9)/SUM(R$3:R9),"")</f>
        <v>1.6873863399218914E-2</v>
      </c>
    </row>
    <row r="10" spans="1:39" ht="13.1" x14ac:dyDescent="0.25">
      <c r="A10" s="121"/>
      <c r="B10" s="98"/>
      <c r="C10" s="120">
        <f>'Users per Day'!A10</f>
        <v>537</v>
      </c>
      <c r="D10" s="114">
        <f t="shared" si="14"/>
        <v>44003</v>
      </c>
      <c r="E10" s="183">
        <f t="shared" si="1"/>
        <v>503</v>
      </c>
      <c r="F10" s="116">
        <f t="shared" si="2"/>
        <v>587</v>
      </c>
      <c r="G10" s="116">
        <f t="shared" si="3"/>
        <v>630</v>
      </c>
      <c r="H10" s="116">
        <f t="shared" si="4"/>
        <v>477</v>
      </c>
      <c r="I10" s="116">
        <f t="shared" si="5"/>
        <v>687</v>
      </c>
      <c r="J10" s="116">
        <f t="shared" si="6"/>
        <v>256</v>
      </c>
      <c r="K10" s="116">
        <f t="shared" si="7"/>
        <v>262</v>
      </c>
      <c r="L10" s="116">
        <f t="shared" si="8"/>
        <v>498</v>
      </c>
      <c r="M10" s="116">
        <f t="shared" si="9"/>
        <v>466</v>
      </c>
      <c r="N10" s="116">
        <f t="shared" si="10"/>
        <v>503</v>
      </c>
      <c r="O10" s="116">
        <f t="shared" si="11"/>
        <v>446</v>
      </c>
      <c r="P10" s="116">
        <f t="shared" si="12"/>
        <v>422</v>
      </c>
      <c r="Q10" s="117">
        <f t="shared" si="13"/>
        <v>239</v>
      </c>
      <c r="R10" s="185">
        <f t="shared" si="15"/>
        <v>5976</v>
      </c>
      <c r="S10" s="183">
        <f>'Users per Day'!E10</f>
        <v>9</v>
      </c>
      <c r="T10" s="116">
        <f>'Users per Day'!F10</f>
        <v>9</v>
      </c>
      <c r="U10" s="116">
        <f>'Users per Day'!G10</f>
        <v>9</v>
      </c>
      <c r="V10" s="116">
        <f>'Users per Day'!H10</f>
        <v>12</v>
      </c>
      <c r="W10" s="116">
        <f>'Users per Day'!I10</f>
        <v>13</v>
      </c>
      <c r="X10" s="116">
        <f>'Users per Day'!J10</f>
        <v>11</v>
      </c>
      <c r="Y10" s="116">
        <f>'Users per Day'!K10</f>
        <v>7</v>
      </c>
      <c r="Z10" s="116">
        <f>'Users per Day'!L10</f>
        <v>10</v>
      </c>
      <c r="AA10" s="116">
        <f>'Users per Day'!M10</f>
        <v>19</v>
      </c>
      <c r="AB10" s="116">
        <f>'Users per Day'!N10</f>
        <v>15</v>
      </c>
      <c r="AC10" s="116">
        <f>'Users per Day'!O10</f>
        <v>21</v>
      </c>
      <c r="AD10" s="116">
        <f>'Users per Day'!P10</f>
        <v>14</v>
      </c>
      <c r="AE10" s="117">
        <f>'Users per Day'!Q10</f>
        <v>8</v>
      </c>
      <c r="AF10" s="185">
        <f>IF(Q10&lt;&gt;0,'Users per Day'!R10,0)</f>
        <v>157</v>
      </c>
      <c r="AG10" s="187">
        <f t="shared" si="0"/>
        <v>2.6271753681392236E-2</v>
      </c>
      <c r="AH10" s="187">
        <f>IF(R10&lt;&gt;0,SUM(AF$3:AF10)/SUM(R$3:R10),"")</f>
        <v>1.8294997343050179E-2</v>
      </c>
      <c r="AJ10" s="123"/>
      <c r="AK10" s="123"/>
      <c r="AL10" s="125"/>
    </row>
    <row r="11" spans="1:39" ht="13.1" x14ac:dyDescent="0.25">
      <c r="A11" s="121"/>
      <c r="B11" s="98"/>
      <c r="C11" s="120">
        <f>'Users per Day'!A11</f>
        <v>503</v>
      </c>
      <c r="D11" s="114">
        <f t="shared" si="14"/>
        <v>44004</v>
      </c>
      <c r="E11" s="183">
        <f t="shared" si="1"/>
        <v>587</v>
      </c>
      <c r="F11" s="116">
        <f t="shared" si="2"/>
        <v>630</v>
      </c>
      <c r="G11" s="116">
        <f t="shared" si="3"/>
        <v>477</v>
      </c>
      <c r="H11" s="116">
        <f t="shared" si="4"/>
        <v>687</v>
      </c>
      <c r="I11" s="116">
        <f t="shared" si="5"/>
        <v>256</v>
      </c>
      <c r="J11" s="116">
        <f t="shared" si="6"/>
        <v>262</v>
      </c>
      <c r="K11" s="116">
        <f t="shared" si="7"/>
        <v>498</v>
      </c>
      <c r="L11" s="116">
        <f t="shared" si="8"/>
        <v>466</v>
      </c>
      <c r="M11" s="116">
        <f t="shared" si="9"/>
        <v>503</v>
      </c>
      <c r="N11" s="116">
        <f t="shared" si="10"/>
        <v>446</v>
      </c>
      <c r="O11" s="116">
        <f t="shared" si="11"/>
        <v>422</v>
      </c>
      <c r="P11" s="116">
        <f t="shared" si="12"/>
        <v>239</v>
      </c>
      <c r="Q11" s="117">
        <f t="shared" si="13"/>
        <v>219</v>
      </c>
      <c r="R11" s="185">
        <f t="shared" si="15"/>
        <v>5692</v>
      </c>
      <c r="S11" s="183">
        <f>'Users per Day'!E11</f>
        <v>11</v>
      </c>
      <c r="T11" s="116">
        <f>'Users per Day'!F11</f>
        <v>9</v>
      </c>
      <c r="U11" s="116">
        <f>'Users per Day'!G11</f>
        <v>13</v>
      </c>
      <c r="V11" s="116">
        <f>'Users per Day'!H11</f>
        <v>15</v>
      </c>
      <c r="W11" s="116">
        <f>'Users per Day'!I11</f>
        <v>13</v>
      </c>
      <c r="X11" s="116">
        <f>'Users per Day'!J11</f>
        <v>7</v>
      </c>
      <c r="Y11" s="116">
        <f>'Users per Day'!K11</f>
        <v>12</v>
      </c>
      <c r="Z11" s="116">
        <f>'Users per Day'!L11</f>
        <v>21</v>
      </c>
      <c r="AA11" s="116">
        <f>'Users per Day'!M11</f>
        <v>16</v>
      </c>
      <c r="AB11" s="116">
        <f>'Users per Day'!N11</f>
        <v>20</v>
      </c>
      <c r="AC11" s="116">
        <f>'Users per Day'!O11</f>
        <v>13</v>
      </c>
      <c r="AD11" s="116">
        <f>'Users per Day'!P11</f>
        <v>8</v>
      </c>
      <c r="AE11" s="117">
        <f>'Users per Day'!Q11</f>
        <v>1</v>
      </c>
      <c r="AF11" s="185">
        <f>IF(Q11&lt;&gt;0,'Users per Day'!R11,0)</f>
        <v>159</v>
      </c>
      <c r="AG11" s="187">
        <f t="shared" si="0"/>
        <v>2.7933942375263528E-2</v>
      </c>
      <c r="AH11" s="187">
        <f>IF(R11&lt;&gt;0,SUM(AF$3:AF11)/SUM(R$3:R11),"")</f>
        <v>1.9508526685983501E-2</v>
      </c>
      <c r="AJ11" s="123"/>
      <c r="AK11" s="123"/>
      <c r="AL11" s="125"/>
    </row>
    <row r="12" spans="1:39" ht="13.1" x14ac:dyDescent="0.25">
      <c r="A12" s="121"/>
      <c r="B12" s="98"/>
      <c r="C12" s="120">
        <f>'Users per Day'!A12</f>
        <v>587</v>
      </c>
      <c r="D12" s="114">
        <f t="shared" si="14"/>
        <v>44005</v>
      </c>
      <c r="E12" s="183">
        <f t="shared" si="1"/>
        <v>630</v>
      </c>
      <c r="F12" s="116">
        <f t="shared" si="2"/>
        <v>477</v>
      </c>
      <c r="G12" s="116">
        <f t="shared" si="3"/>
        <v>687</v>
      </c>
      <c r="H12" s="116">
        <f t="shared" si="4"/>
        <v>256</v>
      </c>
      <c r="I12" s="116">
        <f t="shared" si="5"/>
        <v>262</v>
      </c>
      <c r="J12" s="116">
        <f t="shared" si="6"/>
        <v>498</v>
      </c>
      <c r="K12" s="116">
        <f t="shared" si="7"/>
        <v>466</v>
      </c>
      <c r="L12" s="116">
        <f t="shared" si="8"/>
        <v>503</v>
      </c>
      <c r="M12" s="116">
        <f t="shared" si="9"/>
        <v>446</v>
      </c>
      <c r="N12" s="116">
        <f t="shared" si="10"/>
        <v>422</v>
      </c>
      <c r="O12" s="116">
        <f t="shared" si="11"/>
        <v>239</v>
      </c>
      <c r="P12" s="116">
        <f t="shared" si="12"/>
        <v>219</v>
      </c>
      <c r="Q12" s="117">
        <f t="shared" si="13"/>
        <v>390</v>
      </c>
      <c r="R12" s="185">
        <f t="shared" si="15"/>
        <v>5495</v>
      </c>
      <c r="S12" s="183">
        <f>'Users per Day'!E12</f>
        <v>9</v>
      </c>
      <c r="T12" s="116">
        <f>'Users per Day'!F12</f>
        <v>13</v>
      </c>
      <c r="U12" s="116">
        <f>'Users per Day'!G12</f>
        <v>16</v>
      </c>
      <c r="V12" s="116">
        <f>'Users per Day'!H12</f>
        <v>13</v>
      </c>
      <c r="W12" s="116">
        <f>'Users per Day'!I12</f>
        <v>7</v>
      </c>
      <c r="X12" s="116">
        <f>'Users per Day'!J12</f>
        <v>12</v>
      </c>
      <c r="Y12" s="116">
        <f>'Users per Day'!K12</f>
        <v>20</v>
      </c>
      <c r="Z12" s="116">
        <f>'Users per Day'!L12</f>
        <v>17</v>
      </c>
      <c r="AA12" s="116">
        <f>'Users per Day'!M12</f>
        <v>20</v>
      </c>
      <c r="AB12" s="116">
        <f>'Users per Day'!N12</f>
        <v>15</v>
      </c>
      <c r="AC12" s="116">
        <f>'Users per Day'!O12</f>
        <v>8</v>
      </c>
      <c r="AD12" s="116">
        <f>'Users per Day'!P12</f>
        <v>2</v>
      </c>
      <c r="AE12" s="117">
        <f>'Users per Day'!Q12</f>
        <v>6</v>
      </c>
      <c r="AF12" s="185">
        <f>IF(Q12&lt;&gt;0,'Users per Day'!R12,0)</f>
        <v>158</v>
      </c>
      <c r="AG12" s="187">
        <f t="shared" si="0"/>
        <v>2.8753412192902637E-2</v>
      </c>
      <c r="AH12" s="187">
        <f>IF(R12&lt;&gt;0,SUM(AF$3:AF12)/SUM(R$3:R12),"")</f>
        <v>2.0510393247347453E-2</v>
      </c>
      <c r="AI12" s="124"/>
      <c r="AJ12" s="123"/>
      <c r="AK12" s="123"/>
      <c r="AL12" s="125"/>
    </row>
    <row r="13" spans="1:39" ht="13.1" x14ac:dyDescent="0.25">
      <c r="A13" s="121"/>
      <c r="B13" s="98"/>
      <c r="C13" s="120">
        <f>'Users per Day'!A13</f>
        <v>630</v>
      </c>
      <c r="D13" s="114">
        <f t="shared" si="14"/>
        <v>44006</v>
      </c>
      <c r="E13" s="183">
        <f t="shared" si="1"/>
        <v>477</v>
      </c>
      <c r="F13" s="116">
        <f t="shared" si="2"/>
        <v>687</v>
      </c>
      <c r="G13" s="116">
        <f t="shared" si="3"/>
        <v>256</v>
      </c>
      <c r="H13" s="116">
        <f t="shared" si="4"/>
        <v>262</v>
      </c>
      <c r="I13" s="116">
        <f t="shared" si="5"/>
        <v>498</v>
      </c>
      <c r="J13" s="116">
        <f t="shared" si="6"/>
        <v>466</v>
      </c>
      <c r="K13" s="116">
        <f t="shared" si="7"/>
        <v>503</v>
      </c>
      <c r="L13" s="116">
        <f t="shared" si="8"/>
        <v>446</v>
      </c>
      <c r="M13" s="116">
        <f t="shared" si="9"/>
        <v>422</v>
      </c>
      <c r="N13" s="116">
        <f t="shared" si="10"/>
        <v>239</v>
      </c>
      <c r="O13" s="116">
        <f t="shared" si="11"/>
        <v>219</v>
      </c>
      <c r="P13" s="116">
        <f t="shared" si="12"/>
        <v>390</v>
      </c>
      <c r="Q13" s="117">
        <f t="shared" si="13"/>
        <v>397</v>
      </c>
      <c r="R13" s="185">
        <f t="shared" si="15"/>
        <v>5262</v>
      </c>
      <c r="S13" s="183">
        <f>'Users per Day'!E13</f>
        <v>18</v>
      </c>
      <c r="T13" s="116">
        <f>'Users per Day'!F13</f>
        <v>19</v>
      </c>
      <c r="U13" s="116">
        <f>'Users per Day'!G13</f>
        <v>12</v>
      </c>
      <c r="V13" s="116">
        <f>'Users per Day'!H13</f>
        <v>7</v>
      </c>
      <c r="W13" s="116">
        <f>'Users per Day'!I13</f>
        <v>13</v>
      </c>
      <c r="X13" s="116">
        <f>'Users per Day'!J13</f>
        <v>22</v>
      </c>
      <c r="Y13" s="116">
        <f>'Users per Day'!K13</f>
        <v>17</v>
      </c>
      <c r="Z13" s="116">
        <f>'Users per Day'!L13</f>
        <v>23</v>
      </c>
      <c r="AA13" s="116">
        <f>'Users per Day'!M13</f>
        <v>14</v>
      </c>
      <c r="AB13" s="116">
        <f>'Users per Day'!N13</f>
        <v>8</v>
      </c>
      <c r="AC13" s="116">
        <f>'Users per Day'!O13</f>
        <v>3</v>
      </c>
      <c r="AD13" s="116">
        <f>'Users per Day'!P13</f>
        <v>6</v>
      </c>
      <c r="AE13" s="117">
        <f>'Users per Day'!Q13</f>
        <v>14</v>
      </c>
      <c r="AF13" s="185">
        <f>IF(Q13&lt;&gt;0,'Users per Day'!R13,0)</f>
        <v>176</v>
      </c>
      <c r="AG13" s="187">
        <f t="shared" si="0"/>
        <v>3.3447358418852151E-2</v>
      </c>
      <c r="AH13" s="187">
        <f>IF(R13&lt;&gt;0,SUM(AF$3:AF13)/SUM(R$3:R13),"")</f>
        <v>2.1726700971983991E-2</v>
      </c>
      <c r="AI13" s="124"/>
      <c r="AJ13" s="123"/>
      <c r="AK13" s="123"/>
      <c r="AL13" s="125"/>
    </row>
    <row r="14" spans="1:39" ht="13.1" x14ac:dyDescent="0.25">
      <c r="A14" s="121"/>
      <c r="B14" s="98"/>
      <c r="C14" s="120">
        <f>'Users per Day'!A14</f>
        <v>477</v>
      </c>
      <c r="D14" s="114">
        <f t="shared" si="14"/>
        <v>44007</v>
      </c>
      <c r="E14" s="183">
        <f t="shared" si="1"/>
        <v>687</v>
      </c>
      <c r="F14" s="116">
        <f t="shared" si="2"/>
        <v>256</v>
      </c>
      <c r="G14" s="116">
        <f t="shared" si="3"/>
        <v>262</v>
      </c>
      <c r="H14" s="116">
        <f t="shared" si="4"/>
        <v>498</v>
      </c>
      <c r="I14" s="116">
        <f t="shared" si="5"/>
        <v>466</v>
      </c>
      <c r="J14" s="116">
        <f t="shared" si="6"/>
        <v>503</v>
      </c>
      <c r="K14" s="116">
        <f t="shared" si="7"/>
        <v>446</v>
      </c>
      <c r="L14" s="116">
        <f t="shared" si="8"/>
        <v>422</v>
      </c>
      <c r="M14" s="116">
        <f t="shared" si="9"/>
        <v>239</v>
      </c>
      <c r="N14" s="116">
        <f t="shared" si="10"/>
        <v>219</v>
      </c>
      <c r="O14" s="116">
        <f t="shared" si="11"/>
        <v>390</v>
      </c>
      <c r="P14" s="116">
        <f t="shared" si="12"/>
        <v>397</v>
      </c>
      <c r="Q14" s="117">
        <f t="shared" si="13"/>
        <v>442</v>
      </c>
      <c r="R14" s="185">
        <f t="shared" si="15"/>
        <v>5227</v>
      </c>
      <c r="S14" s="183">
        <f>'Users per Day'!E14</f>
        <v>19</v>
      </c>
      <c r="T14" s="116">
        <f>'Users per Day'!F14</f>
        <v>13</v>
      </c>
      <c r="U14" s="116">
        <f>'Users per Day'!G14</f>
        <v>6</v>
      </c>
      <c r="V14" s="116">
        <f>'Users per Day'!H14</f>
        <v>13</v>
      </c>
      <c r="W14" s="116">
        <f>'Users per Day'!I14</f>
        <v>21</v>
      </c>
      <c r="X14" s="116">
        <f>'Users per Day'!J14</f>
        <v>15</v>
      </c>
      <c r="Y14" s="116">
        <f>'Users per Day'!K14</f>
        <v>24</v>
      </c>
      <c r="Z14" s="116">
        <f>'Users per Day'!L14</f>
        <v>14</v>
      </c>
      <c r="AA14" s="116">
        <f>'Users per Day'!M14</f>
        <v>8</v>
      </c>
      <c r="AB14" s="116">
        <f>'Users per Day'!N14</f>
        <v>3</v>
      </c>
      <c r="AC14" s="116">
        <f>'Users per Day'!O14</f>
        <v>6</v>
      </c>
      <c r="AD14" s="116">
        <f>'Users per Day'!P14</f>
        <v>12</v>
      </c>
      <c r="AE14" s="117">
        <f>'Users per Day'!Q14</f>
        <v>7</v>
      </c>
      <c r="AF14" s="185">
        <f>IF(Q14&lt;&gt;0,'Users per Day'!R14,0)</f>
        <v>161</v>
      </c>
      <c r="AG14" s="187">
        <f t="shared" si="0"/>
        <v>3.0801607040367322E-2</v>
      </c>
      <c r="AH14" s="187">
        <f>IF(R14&lt;&gt;0,SUM(AF$3:AF14)/SUM(R$3:R14),"")</f>
        <v>2.2501838385489012E-2</v>
      </c>
      <c r="AI14" s="124"/>
      <c r="AJ14" s="123"/>
      <c r="AK14" s="123"/>
      <c r="AL14" s="125"/>
    </row>
    <row r="15" spans="1:39" ht="13.1" x14ac:dyDescent="0.25">
      <c r="A15" s="121"/>
      <c r="B15" s="98"/>
      <c r="C15" s="120">
        <f>'Users per Day'!A15</f>
        <v>687</v>
      </c>
      <c r="D15" s="114">
        <f t="shared" si="14"/>
        <v>44008</v>
      </c>
      <c r="E15" s="183">
        <f t="shared" si="1"/>
        <v>256</v>
      </c>
      <c r="F15" s="116">
        <f t="shared" si="2"/>
        <v>262</v>
      </c>
      <c r="G15" s="116">
        <f t="shared" si="3"/>
        <v>498</v>
      </c>
      <c r="H15" s="116">
        <f t="shared" si="4"/>
        <v>466</v>
      </c>
      <c r="I15" s="116">
        <f t="shared" si="5"/>
        <v>503</v>
      </c>
      <c r="J15" s="116">
        <f t="shared" si="6"/>
        <v>446</v>
      </c>
      <c r="K15" s="116">
        <f t="shared" si="7"/>
        <v>422</v>
      </c>
      <c r="L15" s="116">
        <f t="shared" si="8"/>
        <v>239</v>
      </c>
      <c r="M15" s="116">
        <f t="shared" si="9"/>
        <v>219</v>
      </c>
      <c r="N15" s="116">
        <f t="shared" si="10"/>
        <v>390</v>
      </c>
      <c r="O15" s="116">
        <f t="shared" si="11"/>
        <v>397</v>
      </c>
      <c r="P15" s="116">
        <f t="shared" si="12"/>
        <v>442</v>
      </c>
      <c r="Q15" s="117">
        <f t="shared" si="13"/>
        <v>395</v>
      </c>
      <c r="R15" s="185">
        <f t="shared" si="15"/>
        <v>4935</v>
      </c>
      <c r="S15" s="183">
        <f>'Users per Day'!E15</f>
        <v>14</v>
      </c>
      <c r="T15" s="116">
        <f>'Users per Day'!F15</f>
        <v>7</v>
      </c>
      <c r="U15" s="116">
        <f>'Users per Day'!G15</f>
        <v>13</v>
      </c>
      <c r="V15" s="116">
        <f>'Users per Day'!H15</f>
        <v>22</v>
      </c>
      <c r="W15" s="116">
        <f>'Users per Day'!I15</f>
        <v>16</v>
      </c>
      <c r="X15" s="116">
        <f>'Users per Day'!J15</f>
        <v>24</v>
      </c>
      <c r="Y15" s="116">
        <f>'Users per Day'!K15</f>
        <v>14</v>
      </c>
      <c r="Z15" s="116">
        <f>'Users per Day'!L15</f>
        <v>9</v>
      </c>
      <c r="AA15" s="116">
        <f>'Users per Day'!M15</f>
        <v>3</v>
      </c>
      <c r="AB15" s="116">
        <f>'Users per Day'!N15</f>
        <v>6</v>
      </c>
      <c r="AC15" s="116">
        <f>'Users per Day'!O15</f>
        <v>12</v>
      </c>
      <c r="AD15" s="116">
        <f>'Users per Day'!P15</f>
        <v>7</v>
      </c>
      <c r="AE15" s="117">
        <f>'Users per Day'!Q15</f>
        <v>10</v>
      </c>
      <c r="AF15" s="185">
        <f>IF(Q15&lt;&gt;0,'Users per Day'!R15,0)</f>
        <v>157</v>
      </c>
      <c r="AG15" s="187">
        <f t="shared" si="0"/>
        <v>3.1813576494427558E-2</v>
      </c>
      <c r="AH15" s="187">
        <f>IF(R15&lt;&gt;0,SUM(AF$3:AF15)/SUM(R$3:R15),"")</f>
        <v>2.3196733706336004E-2</v>
      </c>
      <c r="AI15" s="124"/>
      <c r="AJ15" s="123"/>
      <c r="AK15" s="123"/>
      <c r="AL15" s="125"/>
    </row>
    <row r="16" spans="1:39" ht="13.1" x14ac:dyDescent="0.25">
      <c r="A16" s="121"/>
      <c r="B16" s="98"/>
      <c r="C16" s="120">
        <f>'Users per Day'!A16</f>
        <v>256</v>
      </c>
      <c r="D16" s="114">
        <f t="shared" si="14"/>
        <v>44009</v>
      </c>
      <c r="E16" s="183">
        <f t="shared" si="1"/>
        <v>262</v>
      </c>
      <c r="F16" s="116">
        <f t="shared" si="2"/>
        <v>498</v>
      </c>
      <c r="G16" s="116">
        <f t="shared" si="3"/>
        <v>466</v>
      </c>
      <c r="H16" s="116">
        <f t="shared" si="4"/>
        <v>503</v>
      </c>
      <c r="I16" s="116">
        <f t="shared" si="5"/>
        <v>446</v>
      </c>
      <c r="J16" s="116">
        <f t="shared" si="6"/>
        <v>422</v>
      </c>
      <c r="K16" s="116">
        <f t="shared" si="7"/>
        <v>239</v>
      </c>
      <c r="L16" s="116">
        <f t="shared" si="8"/>
        <v>219</v>
      </c>
      <c r="M16" s="116">
        <f t="shared" si="9"/>
        <v>390</v>
      </c>
      <c r="N16" s="116">
        <f t="shared" si="10"/>
        <v>397</v>
      </c>
      <c r="O16" s="116">
        <f t="shared" si="11"/>
        <v>442</v>
      </c>
      <c r="P16" s="116">
        <f t="shared" si="12"/>
        <v>395</v>
      </c>
      <c r="Q16" s="117">
        <f t="shared" si="13"/>
        <v>378</v>
      </c>
      <c r="R16" s="185">
        <f t="shared" si="15"/>
        <v>5057</v>
      </c>
      <c r="S16" s="183">
        <f>'Users per Day'!E16</f>
        <v>9</v>
      </c>
      <c r="T16" s="116">
        <f>'Users per Day'!F16</f>
        <v>13</v>
      </c>
      <c r="U16" s="116">
        <f>'Users per Day'!G16</f>
        <v>22</v>
      </c>
      <c r="V16" s="116">
        <f>'Users per Day'!H16</f>
        <v>16</v>
      </c>
      <c r="W16" s="116">
        <f>'Users per Day'!I16</f>
        <v>26</v>
      </c>
      <c r="X16" s="116">
        <f>'Users per Day'!J16</f>
        <v>16</v>
      </c>
      <c r="Y16" s="116">
        <f>'Users per Day'!K16</f>
        <v>7</v>
      </c>
      <c r="Z16" s="116">
        <f>'Users per Day'!L16</f>
        <v>3</v>
      </c>
      <c r="AA16" s="116">
        <f>'Users per Day'!M16</f>
        <v>7</v>
      </c>
      <c r="AB16" s="116">
        <f>'Users per Day'!N16</f>
        <v>13</v>
      </c>
      <c r="AC16" s="116">
        <f>'Users per Day'!O16</f>
        <v>8</v>
      </c>
      <c r="AD16" s="116">
        <f>'Users per Day'!P16</f>
        <v>10</v>
      </c>
      <c r="AE16" s="117">
        <f>'Users per Day'!Q16</f>
        <v>21</v>
      </c>
      <c r="AF16" s="185">
        <f>IF(Q16&lt;&gt;0,'Users per Day'!R16,0)</f>
        <v>171</v>
      </c>
      <c r="AG16" s="187">
        <f t="shared" si="0"/>
        <v>3.3814514534308879E-2</v>
      </c>
      <c r="AH16" s="187">
        <f>IF(R16&lt;&gt;0,SUM(AF$3:AF16)/SUM(R$3:R16),"")</f>
        <v>2.3951002289743915E-2</v>
      </c>
      <c r="AI16" s="124"/>
      <c r="AJ16" s="123"/>
      <c r="AK16" s="123"/>
      <c r="AL16" s="125"/>
      <c r="AM16" s="125"/>
    </row>
    <row r="17" spans="1:39" ht="13.1" x14ac:dyDescent="0.25">
      <c r="A17" s="121"/>
      <c r="B17" s="98"/>
      <c r="C17" s="120">
        <f>'Users per Day'!A17</f>
        <v>262</v>
      </c>
      <c r="D17" s="114">
        <f t="shared" si="14"/>
        <v>44010</v>
      </c>
      <c r="E17" s="183">
        <f t="shared" si="1"/>
        <v>498</v>
      </c>
      <c r="F17" s="116">
        <f t="shared" si="2"/>
        <v>466</v>
      </c>
      <c r="G17" s="116">
        <f t="shared" si="3"/>
        <v>503</v>
      </c>
      <c r="H17" s="116">
        <f t="shared" si="4"/>
        <v>446</v>
      </c>
      <c r="I17" s="116">
        <f t="shared" si="5"/>
        <v>422</v>
      </c>
      <c r="J17" s="116">
        <f t="shared" si="6"/>
        <v>239</v>
      </c>
      <c r="K17" s="116">
        <f t="shared" si="7"/>
        <v>219</v>
      </c>
      <c r="L17" s="116">
        <f t="shared" si="8"/>
        <v>390</v>
      </c>
      <c r="M17" s="116">
        <f t="shared" si="9"/>
        <v>397</v>
      </c>
      <c r="N17" s="116">
        <f t="shared" si="10"/>
        <v>442</v>
      </c>
      <c r="O17" s="116">
        <f t="shared" si="11"/>
        <v>395</v>
      </c>
      <c r="P17" s="116">
        <f t="shared" si="12"/>
        <v>378</v>
      </c>
      <c r="Q17" s="117">
        <f t="shared" si="13"/>
        <v>248</v>
      </c>
      <c r="R17" s="185">
        <f t="shared" si="15"/>
        <v>5043</v>
      </c>
      <c r="S17" s="183">
        <f>'Users per Day'!E17</f>
        <v>12</v>
      </c>
      <c r="T17" s="116">
        <f>'Users per Day'!F17</f>
        <v>23</v>
      </c>
      <c r="U17" s="116">
        <f>'Users per Day'!G17</f>
        <v>17</v>
      </c>
      <c r="V17" s="116">
        <f>'Users per Day'!H17</f>
        <v>28</v>
      </c>
      <c r="W17" s="116">
        <f>'Users per Day'!I17</f>
        <v>14</v>
      </c>
      <c r="X17" s="116">
        <f>'Users per Day'!J17</f>
        <v>8</v>
      </c>
      <c r="Y17" s="116">
        <f>'Users per Day'!K17</f>
        <v>3</v>
      </c>
      <c r="Z17" s="116">
        <f>'Users per Day'!L17</f>
        <v>7</v>
      </c>
      <c r="AA17" s="116">
        <f>'Users per Day'!M17</f>
        <v>12</v>
      </c>
      <c r="AB17" s="116">
        <f>'Users per Day'!N17</f>
        <v>7</v>
      </c>
      <c r="AC17" s="116">
        <f>'Users per Day'!O17</f>
        <v>11</v>
      </c>
      <c r="AD17" s="116">
        <f>'Users per Day'!P17</f>
        <v>19</v>
      </c>
      <c r="AE17" s="117">
        <f>'Users per Day'!Q17</f>
        <v>14</v>
      </c>
      <c r="AF17" s="185">
        <f>IF(Q17&lt;&gt;0,'Users per Day'!R17,0)</f>
        <v>175</v>
      </c>
      <c r="AG17" s="187">
        <f t="shared" si="0"/>
        <v>3.4701566527860397E-2</v>
      </c>
      <c r="AH17" s="187">
        <f>IF(R17&lt;&gt;0,SUM(AF$3:AF17)/SUM(R$3:R17),"")</f>
        <v>2.4662206480388298E-2</v>
      </c>
      <c r="AI17" s="124"/>
      <c r="AJ17" s="123"/>
      <c r="AK17" s="123"/>
      <c r="AL17" s="125"/>
      <c r="AM17" s="125"/>
    </row>
    <row r="18" spans="1:39" ht="13.1" x14ac:dyDescent="0.25">
      <c r="A18" s="121"/>
      <c r="B18" s="98"/>
      <c r="C18" s="120">
        <f>'Users per Day'!A18</f>
        <v>498</v>
      </c>
      <c r="D18" s="114">
        <f t="shared" si="14"/>
        <v>44011</v>
      </c>
      <c r="E18" s="183">
        <f t="shared" si="1"/>
        <v>466</v>
      </c>
      <c r="F18" s="116">
        <f t="shared" si="2"/>
        <v>503</v>
      </c>
      <c r="G18" s="116">
        <f t="shared" si="3"/>
        <v>446</v>
      </c>
      <c r="H18" s="116">
        <f t="shared" si="4"/>
        <v>422</v>
      </c>
      <c r="I18" s="116">
        <f t="shared" si="5"/>
        <v>239</v>
      </c>
      <c r="J18" s="116">
        <f t="shared" si="6"/>
        <v>219</v>
      </c>
      <c r="K18" s="116">
        <f t="shared" si="7"/>
        <v>390</v>
      </c>
      <c r="L18" s="116">
        <f t="shared" si="8"/>
        <v>397</v>
      </c>
      <c r="M18" s="116">
        <f t="shared" si="9"/>
        <v>442</v>
      </c>
      <c r="N18" s="116">
        <f t="shared" si="10"/>
        <v>395</v>
      </c>
      <c r="O18" s="116">
        <f t="shared" si="11"/>
        <v>378</v>
      </c>
      <c r="P18" s="116">
        <f t="shared" si="12"/>
        <v>248</v>
      </c>
      <c r="Q18" s="117">
        <f t="shared" si="13"/>
        <v>159</v>
      </c>
      <c r="R18" s="185">
        <f t="shared" si="15"/>
        <v>4704</v>
      </c>
      <c r="S18" s="183">
        <f>'Users per Day'!E18</f>
        <v>22</v>
      </c>
      <c r="T18" s="116">
        <f>'Users per Day'!F18</f>
        <v>17</v>
      </c>
      <c r="U18" s="116">
        <f>'Users per Day'!G18</f>
        <v>28</v>
      </c>
      <c r="V18" s="116">
        <f>'Users per Day'!H18</f>
        <v>15</v>
      </c>
      <c r="W18" s="116">
        <f>'Users per Day'!I18</f>
        <v>8</v>
      </c>
      <c r="X18" s="116">
        <f>'Users per Day'!J18</f>
        <v>3</v>
      </c>
      <c r="Y18" s="116">
        <f>'Users per Day'!K18</f>
        <v>7</v>
      </c>
      <c r="Z18" s="116">
        <f>'Users per Day'!L18</f>
        <v>14</v>
      </c>
      <c r="AA18" s="116">
        <f>'Users per Day'!M18</f>
        <v>7</v>
      </c>
      <c r="AB18" s="116">
        <f>'Users per Day'!N18</f>
        <v>11</v>
      </c>
      <c r="AC18" s="116">
        <f>'Users per Day'!O18</f>
        <v>18</v>
      </c>
      <c r="AD18" s="116">
        <f>'Users per Day'!P18</f>
        <v>13</v>
      </c>
      <c r="AE18" s="117">
        <f>'Users per Day'!Q18</f>
        <v>3</v>
      </c>
      <c r="AF18" s="185">
        <f>IF(Q18&lt;&gt;0,'Users per Day'!R18,0)</f>
        <v>166</v>
      </c>
      <c r="AG18" s="187">
        <f t="shared" si="0"/>
        <v>3.5289115646258501E-2</v>
      </c>
      <c r="AH18" s="187">
        <f>IF(R18&lt;&gt;0,SUM(AF$3:AF18)/SUM(R$3:R18),"")</f>
        <v>2.5279857661798504E-2</v>
      </c>
      <c r="AI18" s="124"/>
      <c r="AJ18" s="123"/>
      <c r="AK18" s="123"/>
      <c r="AL18" s="125"/>
      <c r="AM18" s="125"/>
    </row>
    <row r="19" spans="1:39" ht="13.1" x14ac:dyDescent="0.25">
      <c r="A19" s="121"/>
      <c r="B19" s="98"/>
      <c r="C19" s="120">
        <f>'Users per Day'!A19</f>
        <v>466</v>
      </c>
      <c r="D19" s="114">
        <f t="shared" si="14"/>
        <v>44012</v>
      </c>
      <c r="E19" s="183">
        <f t="shared" si="1"/>
        <v>503</v>
      </c>
      <c r="F19" s="116">
        <f t="shared" si="2"/>
        <v>446</v>
      </c>
      <c r="G19" s="116">
        <f t="shared" si="3"/>
        <v>422</v>
      </c>
      <c r="H19" s="116">
        <f t="shared" si="4"/>
        <v>239</v>
      </c>
      <c r="I19" s="116">
        <f t="shared" si="5"/>
        <v>219</v>
      </c>
      <c r="J19" s="116">
        <f t="shared" si="6"/>
        <v>390</v>
      </c>
      <c r="K19" s="116">
        <f t="shared" si="7"/>
        <v>397</v>
      </c>
      <c r="L19" s="116">
        <f t="shared" si="8"/>
        <v>442</v>
      </c>
      <c r="M19" s="116">
        <f t="shared" si="9"/>
        <v>395</v>
      </c>
      <c r="N19" s="116">
        <f t="shared" si="10"/>
        <v>378</v>
      </c>
      <c r="O19" s="116">
        <f t="shared" si="11"/>
        <v>248</v>
      </c>
      <c r="P19" s="116">
        <f t="shared" si="12"/>
        <v>159</v>
      </c>
      <c r="Q19" s="117">
        <f t="shared" si="13"/>
        <v>412</v>
      </c>
      <c r="R19" s="185">
        <f t="shared" si="15"/>
        <v>4650</v>
      </c>
      <c r="S19" s="183">
        <f>'Users per Day'!E19</f>
        <v>17</v>
      </c>
      <c r="T19" s="116">
        <f>'Users per Day'!F19</f>
        <v>27</v>
      </c>
      <c r="U19" s="116">
        <f>'Users per Day'!G19</f>
        <v>15</v>
      </c>
      <c r="V19" s="116">
        <f>'Users per Day'!H19</f>
        <v>8</v>
      </c>
      <c r="W19" s="116">
        <f>'Users per Day'!I19</f>
        <v>4</v>
      </c>
      <c r="X19" s="116">
        <f>'Users per Day'!J19</f>
        <v>7</v>
      </c>
      <c r="Y19" s="116">
        <f>'Users per Day'!K19</f>
        <v>12</v>
      </c>
      <c r="Z19" s="116">
        <f>'Users per Day'!L19</f>
        <v>6</v>
      </c>
      <c r="AA19" s="116">
        <f>'Users per Day'!M19</f>
        <v>11</v>
      </c>
      <c r="AB19" s="116">
        <f>'Users per Day'!N19</f>
        <v>20</v>
      </c>
      <c r="AC19" s="116">
        <f>'Users per Day'!O19</f>
        <v>15</v>
      </c>
      <c r="AD19" s="116">
        <f>'Users per Day'!P19</f>
        <v>4</v>
      </c>
      <c r="AE19" s="117">
        <f>'Users per Day'!Q19</f>
        <v>7</v>
      </c>
      <c r="AF19" s="185">
        <f>IF(Q19&lt;&gt;0,'Users per Day'!R19,0)</f>
        <v>153</v>
      </c>
      <c r="AG19" s="187">
        <f t="shared" si="0"/>
        <v>3.2903225806451615E-2</v>
      </c>
      <c r="AH19" s="187">
        <f>IF(R19&lt;&gt;0,SUM(AF$3:AF19)/SUM(R$3:R19),"")</f>
        <v>2.5694054963544589E-2</v>
      </c>
      <c r="AI19" s="124"/>
      <c r="AJ19" s="123"/>
      <c r="AK19" s="123"/>
      <c r="AL19" s="125"/>
      <c r="AM19" s="125"/>
    </row>
    <row r="20" spans="1:39" ht="13.1" x14ac:dyDescent="0.25">
      <c r="A20" s="121"/>
      <c r="B20" s="98"/>
      <c r="C20" s="120">
        <f>'Users per Day'!A20</f>
        <v>503</v>
      </c>
      <c r="D20" s="114">
        <f t="shared" si="14"/>
        <v>44013</v>
      </c>
      <c r="E20" s="183">
        <f t="shared" si="1"/>
        <v>446</v>
      </c>
      <c r="F20" s="116">
        <f t="shared" si="2"/>
        <v>422</v>
      </c>
      <c r="G20" s="116">
        <f t="shared" si="3"/>
        <v>239</v>
      </c>
      <c r="H20" s="116">
        <f t="shared" si="4"/>
        <v>219</v>
      </c>
      <c r="I20" s="116">
        <f t="shared" si="5"/>
        <v>390</v>
      </c>
      <c r="J20" s="116">
        <f t="shared" si="6"/>
        <v>397</v>
      </c>
      <c r="K20" s="116">
        <f t="shared" si="7"/>
        <v>442</v>
      </c>
      <c r="L20" s="116">
        <f t="shared" si="8"/>
        <v>395</v>
      </c>
      <c r="M20" s="116">
        <f t="shared" si="9"/>
        <v>378</v>
      </c>
      <c r="N20" s="116">
        <f t="shared" si="10"/>
        <v>248</v>
      </c>
      <c r="O20" s="116">
        <f t="shared" si="11"/>
        <v>159</v>
      </c>
      <c r="P20" s="116">
        <f t="shared" si="12"/>
        <v>412</v>
      </c>
      <c r="Q20" s="117">
        <f t="shared" si="13"/>
        <v>351</v>
      </c>
      <c r="R20" s="185">
        <f t="shared" si="15"/>
        <v>4498</v>
      </c>
      <c r="S20" s="183">
        <f>'Users per Day'!E20</f>
        <v>31</v>
      </c>
      <c r="T20" s="116">
        <f>'Users per Day'!F20</f>
        <v>15</v>
      </c>
      <c r="U20" s="116">
        <f>'Users per Day'!G20</f>
        <v>8</v>
      </c>
      <c r="V20" s="116">
        <f>'Users per Day'!H20</f>
        <v>4</v>
      </c>
      <c r="W20" s="116">
        <f>'Users per Day'!I20</f>
        <v>8</v>
      </c>
      <c r="X20" s="116">
        <f>'Users per Day'!J20</f>
        <v>15</v>
      </c>
      <c r="Y20" s="116">
        <f>'Users per Day'!K20</f>
        <v>7</v>
      </c>
      <c r="Z20" s="116">
        <f>'Users per Day'!L20</f>
        <v>11</v>
      </c>
      <c r="AA20" s="116">
        <f>'Users per Day'!M20</f>
        <v>20</v>
      </c>
      <c r="AB20" s="116">
        <f>'Users per Day'!N20</f>
        <v>15</v>
      </c>
      <c r="AC20" s="116">
        <f>'Users per Day'!O20</f>
        <v>3</v>
      </c>
      <c r="AD20" s="116">
        <f>'Users per Day'!P20</f>
        <v>7</v>
      </c>
      <c r="AE20" s="117">
        <f>'Users per Day'!Q20</f>
        <v>17</v>
      </c>
      <c r="AF20" s="185">
        <f>IF(Q20&lt;&gt;0,'Users per Day'!R20,0)</f>
        <v>161</v>
      </c>
      <c r="AG20" s="187">
        <f t="shared" si="0"/>
        <v>3.5793686082703426E-2</v>
      </c>
      <c r="AH20" s="187">
        <f>IF(R20&lt;&gt;0,SUM(AF$3:AF20)/SUM(R$3:R20),"")</f>
        <v>2.6198352612064563E-2</v>
      </c>
      <c r="AI20" s="124"/>
      <c r="AJ20" s="123"/>
      <c r="AK20" s="123"/>
      <c r="AL20" s="125"/>
      <c r="AM20" s="125"/>
    </row>
    <row r="21" spans="1:39" ht="13.1" x14ac:dyDescent="0.25">
      <c r="A21" s="121"/>
      <c r="B21" s="98"/>
      <c r="C21" s="120">
        <f>'Users per Day'!A21</f>
        <v>446</v>
      </c>
      <c r="D21" s="114">
        <f t="shared" si="14"/>
        <v>44014</v>
      </c>
      <c r="E21" s="183">
        <f t="shared" si="1"/>
        <v>422</v>
      </c>
      <c r="F21" s="116">
        <f t="shared" si="2"/>
        <v>239</v>
      </c>
      <c r="G21" s="116">
        <f t="shared" si="3"/>
        <v>219</v>
      </c>
      <c r="H21" s="116">
        <f t="shared" si="4"/>
        <v>390</v>
      </c>
      <c r="I21" s="116">
        <f t="shared" si="5"/>
        <v>397</v>
      </c>
      <c r="J21" s="116">
        <f t="shared" si="6"/>
        <v>442</v>
      </c>
      <c r="K21" s="116">
        <f t="shared" si="7"/>
        <v>395</v>
      </c>
      <c r="L21" s="116">
        <f t="shared" si="8"/>
        <v>378</v>
      </c>
      <c r="M21" s="116">
        <f t="shared" si="9"/>
        <v>248</v>
      </c>
      <c r="N21" s="116">
        <f t="shared" si="10"/>
        <v>159</v>
      </c>
      <c r="O21" s="116">
        <f t="shared" si="11"/>
        <v>412</v>
      </c>
      <c r="P21" s="116">
        <f t="shared" si="12"/>
        <v>351</v>
      </c>
      <c r="Q21" s="117">
        <f t="shared" si="13"/>
        <v>534</v>
      </c>
      <c r="R21" s="185">
        <f t="shared" si="15"/>
        <v>4586</v>
      </c>
      <c r="S21" s="183">
        <f>'Users per Day'!E21</f>
        <v>16</v>
      </c>
      <c r="T21" s="116">
        <f>'Users per Day'!F21</f>
        <v>9</v>
      </c>
      <c r="U21" s="116">
        <f>'Users per Day'!G21</f>
        <v>4</v>
      </c>
      <c r="V21" s="116">
        <f>'Users per Day'!H21</f>
        <v>9</v>
      </c>
      <c r="W21" s="116">
        <f>'Users per Day'!I21</f>
        <v>14</v>
      </c>
      <c r="X21" s="116">
        <f>'Users per Day'!J21</f>
        <v>7</v>
      </c>
      <c r="Y21" s="116">
        <f>'Users per Day'!K21</f>
        <v>10</v>
      </c>
      <c r="Z21" s="116">
        <f>'Users per Day'!L21</f>
        <v>21</v>
      </c>
      <c r="AA21" s="116">
        <f>'Users per Day'!M21</f>
        <v>15</v>
      </c>
      <c r="AB21" s="116">
        <f>'Users per Day'!N21</f>
        <v>4</v>
      </c>
      <c r="AC21" s="116">
        <f>'Users per Day'!O21</f>
        <v>7</v>
      </c>
      <c r="AD21" s="116">
        <f>'Users per Day'!P21</f>
        <v>19</v>
      </c>
      <c r="AE21" s="117">
        <f>'Users per Day'!Q21</f>
        <v>20</v>
      </c>
      <c r="AF21" s="185">
        <f>IF(Q21&lt;&gt;0,'Users per Day'!R21,0)</f>
        <v>155</v>
      </c>
      <c r="AG21" s="187">
        <f t="shared" si="0"/>
        <v>3.3798517226341036E-2</v>
      </c>
      <c r="AH21" s="187">
        <f>IF(R21&lt;&gt;0,SUM(AF$3:AF21)/SUM(R$3:R21),"")</f>
        <v>2.6566527232010816E-2</v>
      </c>
      <c r="AI21" s="124"/>
      <c r="AJ21" s="123"/>
      <c r="AK21" s="123"/>
      <c r="AL21" s="125"/>
      <c r="AM21" s="125"/>
    </row>
    <row r="22" spans="1:39" ht="13.1" x14ac:dyDescent="0.25">
      <c r="A22" s="121"/>
      <c r="B22" s="98"/>
      <c r="C22" s="120">
        <f>'Users per Day'!A22</f>
        <v>422</v>
      </c>
      <c r="D22" s="114">
        <f t="shared" si="14"/>
        <v>44015</v>
      </c>
      <c r="E22" s="183">
        <f t="shared" si="1"/>
        <v>239</v>
      </c>
      <c r="F22" s="116">
        <f t="shared" si="2"/>
        <v>219</v>
      </c>
      <c r="G22" s="116">
        <f t="shared" si="3"/>
        <v>390</v>
      </c>
      <c r="H22" s="116">
        <f t="shared" si="4"/>
        <v>397</v>
      </c>
      <c r="I22" s="116">
        <f t="shared" si="5"/>
        <v>442</v>
      </c>
      <c r="J22" s="116">
        <f t="shared" si="6"/>
        <v>395</v>
      </c>
      <c r="K22" s="116">
        <f t="shared" si="7"/>
        <v>378</v>
      </c>
      <c r="L22" s="116">
        <f t="shared" si="8"/>
        <v>248</v>
      </c>
      <c r="M22" s="116">
        <f t="shared" si="9"/>
        <v>159</v>
      </c>
      <c r="N22" s="116">
        <f t="shared" si="10"/>
        <v>412</v>
      </c>
      <c r="O22" s="116">
        <f t="shared" si="11"/>
        <v>351</v>
      </c>
      <c r="P22" s="116">
        <f t="shared" si="12"/>
        <v>534</v>
      </c>
      <c r="Q22" s="117">
        <f t="shared" si="13"/>
        <v>583</v>
      </c>
      <c r="R22" s="185">
        <f t="shared" si="15"/>
        <v>4747</v>
      </c>
      <c r="S22" s="183">
        <f>'Users per Day'!E22</f>
        <v>10</v>
      </c>
      <c r="T22" s="116">
        <f>'Users per Day'!F22</f>
        <v>4</v>
      </c>
      <c r="U22" s="116">
        <f>'Users per Day'!G22</f>
        <v>8</v>
      </c>
      <c r="V22" s="116">
        <f>'Users per Day'!H22</f>
        <v>12</v>
      </c>
      <c r="W22" s="116">
        <f>'Users per Day'!I22</f>
        <v>8</v>
      </c>
      <c r="X22" s="116">
        <f>'Users per Day'!J22</f>
        <v>10</v>
      </c>
      <c r="Y22" s="116">
        <f>'Users per Day'!K22</f>
        <v>22</v>
      </c>
      <c r="Z22" s="116">
        <f>'Users per Day'!L22</f>
        <v>17</v>
      </c>
      <c r="AA22" s="116">
        <f>'Users per Day'!M22</f>
        <v>4</v>
      </c>
      <c r="AB22" s="116">
        <f>'Users per Day'!N22</f>
        <v>8</v>
      </c>
      <c r="AC22" s="116">
        <f>'Users per Day'!O22</f>
        <v>18</v>
      </c>
      <c r="AD22" s="116">
        <f>'Users per Day'!P22</f>
        <v>18</v>
      </c>
      <c r="AE22" s="117">
        <f>'Users per Day'!Q22</f>
        <v>20</v>
      </c>
      <c r="AF22" s="185">
        <f>IF(Q22&lt;&gt;0,'Users per Day'!R22,0)</f>
        <v>159</v>
      </c>
      <c r="AG22" s="187">
        <f t="shared" si="0"/>
        <v>3.3494838845586683E-2</v>
      </c>
      <c r="AH22" s="187">
        <f>IF(R22&lt;&gt;0,SUM(AF$3:AF22)/SUM(R$3:R22),"")</f>
        <v>2.6897349494543078E-2</v>
      </c>
      <c r="AI22" s="124"/>
      <c r="AJ22" s="126"/>
      <c r="AK22" s="123"/>
      <c r="AL22" s="125"/>
      <c r="AM22" s="125"/>
    </row>
    <row r="23" spans="1:39" ht="13.1" x14ac:dyDescent="0.25">
      <c r="A23" s="121"/>
      <c r="B23" s="98"/>
      <c r="C23" s="120">
        <f>'Users per Day'!A23</f>
        <v>239</v>
      </c>
      <c r="D23" s="114">
        <f t="shared" si="14"/>
        <v>44016</v>
      </c>
      <c r="E23" s="183">
        <f t="shared" si="1"/>
        <v>219</v>
      </c>
      <c r="F23" s="116">
        <f t="shared" si="2"/>
        <v>390</v>
      </c>
      <c r="G23" s="116">
        <f t="shared" si="3"/>
        <v>397</v>
      </c>
      <c r="H23" s="116">
        <f t="shared" si="4"/>
        <v>442</v>
      </c>
      <c r="I23" s="116">
        <f t="shared" si="5"/>
        <v>395</v>
      </c>
      <c r="J23" s="116">
        <f t="shared" si="6"/>
        <v>378</v>
      </c>
      <c r="K23" s="116">
        <f t="shared" si="7"/>
        <v>248</v>
      </c>
      <c r="L23" s="116">
        <f t="shared" si="8"/>
        <v>159</v>
      </c>
      <c r="M23" s="116">
        <f t="shared" si="9"/>
        <v>412</v>
      </c>
      <c r="N23" s="116">
        <f t="shared" si="10"/>
        <v>351</v>
      </c>
      <c r="O23" s="116">
        <f t="shared" si="11"/>
        <v>534</v>
      </c>
      <c r="P23" s="116">
        <f t="shared" si="12"/>
        <v>583</v>
      </c>
      <c r="Q23" s="117">
        <f t="shared" si="13"/>
        <v>529</v>
      </c>
      <c r="R23" s="185">
        <f t="shared" si="15"/>
        <v>5037</v>
      </c>
      <c r="S23" s="183">
        <f>'Users per Day'!E23</f>
        <v>4</v>
      </c>
      <c r="T23" s="116">
        <f>'Users per Day'!F23</f>
        <v>8</v>
      </c>
      <c r="U23" s="116">
        <f>'Users per Day'!G23</f>
        <v>14</v>
      </c>
      <c r="V23" s="116">
        <f>'Users per Day'!H23</f>
        <v>7</v>
      </c>
      <c r="W23" s="116">
        <f>'Users per Day'!I23</f>
        <v>8</v>
      </c>
      <c r="X23" s="116">
        <f>'Users per Day'!J23</f>
        <v>22</v>
      </c>
      <c r="Y23" s="116">
        <f>'Users per Day'!K23</f>
        <v>18</v>
      </c>
      <c r="Z23" s="116">
        <f>'Users per Day'!L23</f>
        <v>4</v>
      </c>
      <c r="AA23" s="116">
        <f>'Users per Day'!M23</f>
        <v>7</v>
      </c>
      <c r="AB23" s="116">
        <f>'Users per Day'!N23</f>
        <v>17</v>
      </c>
      <c r="AC23" s="116">
        <f>'Users per Day'!O23</f>
        <v>20</v>
      </c>
      <c r="AD23" s="116">
        <f>'Users per Day'!P23</f>
        <v>19</v>
      </c>
      <c r="AE23" s="117">
        <f>'Users per Day'!Q23</f>
        <v>17</v>
      </c>
      <c r="AF23" s="185">
        <f>IF(Q23&lt;&gt;0,'Users per Day'!R23,0)</f>
        <v>165</v>
      </c>
      <c r="AG23" s="187">
        <f t="shared" si="0"/>
        <v>3.2757593805836809E-2</v>
      </c>
      <c r="AH23" s="187">
        <f>IF(R23&lt;&gt;0,SUM(AF$3:AF23)/SUM(R$3:R23),"")</f>
        <v>2.7179948684563245E-2</v>
      </c>
      <c r="AI23" s="124"/>
      <c r="AJ23" s="123"/>
      <c r="AK23" s="123"/>
      <c r="AL23" s="125"/>
      <c r="AM23" s="125"/>
    </row>
    <row r="24" spans="1:39" ht="13.1" x14ac:dyDescent="0.25">
      <c r="A24" s="121"/>
      <c r="B24" s="98"/>
      <c r="C24" s="120">
        <f>'Users per Day'!A24</f>
        <v>219</v>
      </c>
      <c r="D24" s="114">
        <f t="shared" si="14"/>
        <v>44017</v>
      </c>
      <c r="E24" s="183">
        <f t="shared" si="1"/>
        <v>390</v>
      </c>
      <c r="F24" s="116">
        <f t="shared" si="2"/>
        <v>397</v>
      </c>
      <c r="G24" s="116">
        <f t="shared" si="3"/>
        <v>442</v>
      </c>
      <c r="H24" s="116">
        <f t="shared" si="4"/>
        <v>395</v>
      </c>
      <c r="I24" s="116">
        <f t="shared" si="5"/>
        <v>378</v>
      </c>
      <c r="J24" s="116">
        <f t="shared" si="6"/>
        <v>248</v>
      </c>
      <c r="K24" s="116">
        <f t="shared" si="7"/>
        <v>159</v>
      </c>
      <c r="L24" s="116">
        <f t="shared" si="8"/>
        <v>412</v>
      </c>
      <c r="M24" s="116">
        <f t="shared" si="9"/>
        <v>351</v>
      </c>
      <c r="N24" s="116">
        <f t="shared" si="10"/>
        <v>534</v>
      </c>
      <c r="O24" s="116">
        <f t="shared" si="11"/>
        <v>583</v>
      </c>
      <c r="P24" s="116">
        <f t="shared" si="12"/>
        <v>529</v>
      </c>
      <c r="Q24" s="117">
        <f t="shared" si="13"/>
        <v>202</v>
      </c>
      <c r="R24" s="185">
        <f t="shared" si="15"/>
        <v>5020</v>
      </c>
      <c r="S24" s="183">
        <f>'Users per Day'!E24</f>
        <v>9</v>
      </c>
      <c r="T24" s="116">
        <f>'Users per Day'!F24</f>
        <v>12</v>
      </c>
      <c r="U24" s="116">
        <f>'Users per Day'!G24</f>
        <v>7</v>
      </c>
      <c r="V24" s="116">
        <f>'Users per Day'!H24</f>
        <v>9</v>
      </c>
      <c r="W24" s="116">
        <f>'Users per Day'!I24</f>
        <v>22</v>
      </c>
      <c r="X24" s="116">
        <f>'Users per Day'!J24</f>
        <v>16</v>
      </c>
      <c r="Y24" s="116">
        <f>'Users per Day'!K24</f>
        <v>4</v>
      </c>
      <c r="Z24" s="116">
        <f>'Users per Day'!L24</f>
        <v>7</v>
      </c>
      <c r="AA24" s="116">
        <f>'Users per Day'!M24</f>
        <v>16</v>
      </c>
      <c r="AB24" s="116">
        <f>'Users per Day'!N24</f>
        <v>18</v>
      </c>
      <c r="AC24" s="116">
        <f>'Users per Day'!O24</f>
        <v>20</v>
      </c>
      <c r="AD24" s="116">
        <f>'Users per Day'!P24</f>
        <v>18</v>
      </c>
      <c r="AE24" s="117">
        <f>'Users per Day'!Q24</f>
        <v>14</v>
      </c>
      <c r="AF24" s="185">
        <f>IF(Q24&lt;&gt;0,'Users per Day'!R24,0)</f>
        <v>172</v>
      </c>
      <c r="AG24" s="187">
        <f t="shared" si="0"/>
        <v>3.4262948207171316E-2</v>
      </c>
      <c r="AH24" s="187">
        <f>IF(R24&lt;&gt;0,SUM(AF$3:AF24)/SUM(R$3:R24),"")</f>
        <v>2.7504750073078049E-2</v>
      </c>
      <c r="AI24" s="124"/>
      <c r="AJ24" s="123"/>
      <c r="AK24" s="123"/>
      <c r="AL24" s="125"/>
      <c r="AM24" s="125"/>
    </row>
    <row r="25" spans="1:39" ht="13.1" x14ac:dyDescent="0.25">
      <c r="A25" s="121"/>
      <c r="B25" s="98"/>
      <c r="C25" s="120">
        <f>'Users per Day'!A25</f>
        <v>390</v>
      </c>
      <c r="D25" s="114">
        <f t="shared" si="14"/>
        <v>44018</v>
      </c>
      <c r="E25" s="183">
        <f t="shared" si="1"/>
        <v>397</v>
      </c>
      <c r="F25" s="116">
        <f t="shared" si="2"/>
        <v>442</v>
      </c>
      <c r="G25" s="116">
        <f t="shared" si="3"/>
        <v>395</v>
      </c>
      <c r="H25" s="116">
        <f t="shared" si="4"/>
        <v>378</v>
      </c>
      <c r="I25" s="116">
        <f t="shared" si="5"/>
        <v>248</v>
      </c>
      <c r="J25" s="116">
        <f t="shared" si="6"/>
        <v>159</v>
      </c>
      <c r="K25" s="116">
        <f t="shared" si="7"/>
        <v>412</v>
      </c>
      <c r="L25" s="116">
        <f t="shared" si="8"/>
        <v>351</v>
      </c>
      <c r="M25" s="116">
        <f t="shared" si="9"/>
        <v>534</v>
      </c>
      <c r="N25" s="116">
        <f t="shared" si="10"/>
        <v>583</v>
      </c>
      <c r="O25" s="116">
        <f t="shared" si="11"/>
        <v>529</v>
      </c>
      <c r="P25" s="116">
        <f t="shared" si="12"/>
        <v>202</v>
      </c>
      <c r="Q25" s="117">
        <f t="shared" si="13"/>
        <v>249</v>
      </c>
      <c r="R25" s="185">
        <f t="shared" si="15"/>
        <v>4879</v>
      </c>
      <c r="S25" s="183">
        <f>'Users per Day'!E25</f>
        <v>13</v>
      </c>
      <c r="T25" s="116">
        <f>'Users per Day'!F25</f>
        <v>7</v>
      </c>
      <c r="U25" s="116">
        <f>'Users per Day'!G25</f>
        <v>11</v>
      </c>
      <c r="V25" s="116">
        <f>'Users per Day'!H25</f>
        <v>21</v>
      </c>
      <c r="W25" s="116">
        <f>'Users per Day'!I25</f>
        <v>15</v>
      </c>
      <c r="X25" s="116">
        <f>'Users per Day'!J25</f>
        <v>4</v>
      </c>
      <c r="Y25" s="116">
        <f>'Users per Day'!K25</f>
        <v>7</v>
      </c>
      <c r="Z25" s="116">
        <f>'Users per Day'!L25</f>
        <v>16</v>
      </c>
      <c r="AA25" s="116">
        <f>'Users per Day'!M25</f>
        <v>19</v>
      </c>
      <c r="AB25" s="116">
        <f>'Users per Day'!N25</f>
        <v>21</v>
      </c>
      <c r="AC25" s="116">
        <f>'Users per Day'!O25</f>
        <v>18</v>
      </c>
      <c r="AD25" s="116">
        <f>'Users per Day'!P25</f>
        <v>12</v>
      </c>
      <c r="AE25" s="117">
        <f>'Users per Day'!Q25</f>
        <v>6</v>
      </c>
      <c r="AF25" s="185">
        <f>IF(Q25&lt;&gt;0,'Users per Day'!R25,0)</f>
        <v>170</v>
      </c>
      <c r="AG25" s="187">
        <f t="shared" si="0"/>
        <v>3.484320557491289E-2</v>
      </c>
      <c r="AH25" s="187">
        <f>IF(R25&lt;&gt;0,SUM(AF$3:AF25)/SUM(R$3:R25),"")</f>
        <v>2.7817859048018818E-2</v>
      </c>
      <c r="AI25" s="124"/>
      <c r="AJ25" s="123"/>
      <c r="AK25" s="123"/>
      <c r="AL25" s="125"/>
      <c r="AM25" s="125"/>
    </row>
    <row r="26" spans="1:39" ht="13.1" x14ac:dyDescent="0.25">
      <c r="A26" s="121"/>
      <c r="B26" s="98"/>
      <c r="C26" s="120">
        <f>'Users per Day'!A26</f>
        <v>397</v>
      </c>
      <c r="D26" s="114">
        <f t="shared" si="14"/>
        <v>44019</v>
      </c>
      <c r="E26" s="183">
        <f t="shared" si="1"/>
        <v>442</v>
      </c>
      <c r="F26" s="116">
        <f t="shared" si="2"/>
        <v>395</v>
      </c>
      <c r="G26" s="116">
        <f t="shared" si="3"/>
        <v>378</v>
      </c>
      <c r="H26" s="116">
        <f t="shared" si="4"/>
        <v>248</v>
      </c>
      <c r="I26" s="116">
        <f t="shared" si="5"/>
        <v>159</v>
      </c>
      <c r="J26" s="116">
        <f t="shared" si="6"/>
        <v>412</v>
      </c>
      <c r="K26" s="116">
        <f t="shared" si="7"/>
        <v>351</v>
      </c>
      <c r="L26" s="116">
        <f t="shared" si="8"/>
        <v>534</v>
      </c>
      <c r="M26" s="116">
        <f t="shared" si="9"/>
        <v>583</v>
      </c>
      <c r="N26" s="116">
        <f t="shared" si="10"/>
        <v>529</v>
      </c>
      <c r="O26" s="116">
        <f t="shared" si="11"/>
        <v>202</v>
      </c>
      <c r="P26" s="116">
        <f t="shared" si="12"/>
        <v>249</v>
      </c>
      <c r="Q26" s="117">
        <f t="shared" si="13"/>
        <v>522</v>
      </c>
      <c r="R26" s="185">
        <f t="shared" si="15"/>
        <v>5004</v>
      </c>
      <c r="S26" s="183">
        <f>'Users per Day'!E26</f>
        <v>8</v>
      </c>
      <c r="T26" s="116">
        <f>'Users per Day'!F26</f>
        <v>12</v>
      </c>
      <c r="U26" s="116">
        <f>'Users per Day'!G26</f>
        <v>22</v>
      </c>
      <c r="V26" s="116">
        <f>'Users per Day'!H26</f>
        <v>16</v>
      </c>
      <c r="W26" s="116">
        <f>'Users per Day'!I26</f>
        <v>3</v>
      </c>
      <c r="X26" s="116">
        <f>'Users per Day'!J26</f>
        <v>7</v>
      </c>
      <c r="Y26" s="116">
        <f>'Users per Day'!K26</f>
        <v>16</v>
      </c>
      <c r="Z26" s="116">
        <f>'Users per Day'!L26</f>
        <v>19</v>
      </c>
      <c r="AA26" s="116">
        <f>'Users per Day'!M26</f>
        <v>21</v>
      </c>
      <c r="AB26" s="116">
        <f>'Users per Day'!N26</f>
        <v>18</v>
      </c>
      <c r="AC26" s="116">
        <f>'Users per Day'!O26</f>
        <v>12</v>
      </c>
      <c r="AD26" s="116">
        <f>'Users per Day'!P26</f>
        <v>5</v>
      </c>
      <c r="AE26" s="117">
        <f>'Users per Day'!Q26</f>
        <v>9</v>
      </c>
      <c r="AF26" s="185">
        <f>IF(Q26&lt;&gt;0,'Users per Day'!R26,0)</f>
        <v>168</v>
      </c>
      <c r="AG26" s="187">
        <f t="shared" si="0"/>
        <v>3.3573141486810551E-2</v>
      </c>
      <c r="AH26" s="187">
        <f>IF(R26&lt;&gt;0,SUM(AF$3:AF26)/SUM(R$3:R26),"")</f>
        <v>2.8059151271417202E-2</v>
      </c>
      <c r="AI26" s="124"/>
      <c r="AJ26" s="123"/>
      <c r="AK26" s="123"/>
      <c r="AL26" s="125"/>
      <c r="AM26" s="125"/>
    </row>
    <row r="27" spans="1:39" ht="13.1" x14ac:dyDescent="0.25">
      <c r="A27" s="121"/>
      <c r="B27" s="98"/>
      <c r="C27" s="120">
        <f>'Users per Day'!A27</f>
        <v>442</v>
      </c>
      <c r="D27" s="114">
        <f t="shared" si="14"/>
        <v>44020</v>
      </c>
      <c r="E27" s="183">
        <f t="shared" si="1"/>
        <v>395</v>
      </c>
      <c r="F27" s="116">
        <f t="shared" si="2"/>
        <v>378</v>
      </c>
      <c r="G27" s="116">
        <f t="shared" si="3"/>
        <v>248</v>
      </c>
      <c r="H27" s="116">
        <f t="shared" si="4"/>
        <v>159</v>
      </c>
      <c r="I27" s="116">
        <f t="shared" si="5"/>
        <v>412</v>
      </c>
      <c r="J27" s="116">
        <f t="shared" si="6"/>
        <v>351</v>
      </c>
      <c r="K27" s="116">
        <f t="shared" si="7"/>
        <v>534</v>
      </c>
      <c r="L27" s="116">
        <f t="shared" si="8"/>
        <v>583</v>
      </c>
      <c r="M27" s="116">
        <f t="shared" si="9"/>
        <v>529</v>
      </c>
      <c r="N27" s="116">
        <f t="shared" si="10"/>
        <v>202</v>
      </c>
      <c r="O27" s="116">
        <f t="shared" si="11"/>
        <v>249</v>
      </c>
      <c r="P27" s="116">
        <f t="shared" si="12"/>
        <v>522</v>
      </c>
      <c r="Q27" s="117">
        <f t="shared" si="13"/>
        <v>454</v>
      </c>
      <c r="R27" s="185">
        <f t="shared" si="15"/>
        <v>5016</v>
      </c>
      <c r="S27" s="183">
        <f>'Users per Day'!E27</f>
        <v>14</v>
      </c>
      <c r="T27" s="116">
        <f>'Users per Day'!F27</f>
        <v>23</v>
      </c>
      <c r="U27" s="116">
        <f>'Users per Day'!G27</f>
        <v>16</v>
      </c>
      <c r="V27" s="116">
        <f>'Users per Day'!H27</f>
        <v>3</v>
      </c>
      <c r="W27" s="116">
        <f>'Users per Day'!I27</f>
        <v>9</v>
      </c>
      <c r="X27" s="116">
        <f>'Users per Day'!J27</f>
        <v>16</v>
      </c>
      <c r="Y27" s="116">
        <f>'Users per Day'!K27</f>
        <v>19</v>
      </c>
      <c r="Z27" s="116">
        <f>'Users per Day'!L27</f>
        <v>20</v>
      </c>
      <c r="AA27" s="116">
        <f>'Users per Day'!M27</f>
        <v>20</v>
      </c>
      <c r="AB27" s="116">
        <f>'Users per Day'!N27</f>
        <v>13</v>
      </c>
      <c r="AC27" s="116">
        <f>'Users per Day'!O27</f>
        <v>5</v>
      </c>
      <c r="AD27" s="116">
        <f>'Users per Day'!P27</f>
        <v>10</v>
      </c>
      <c r="AE27" s="117">
        <f>'Users per Day'!Q27</f>
        <v>11</v>
      </c>
      <c r="AF27" s="185">
        <f>IF(Q27&lt;&gt;0,'Users per Day'!R27,0)</f>
        <v>179</v>
      </c>
      <c r="AG27" s="187">
        <f t="shared" si="0"/>
        <v>3.5685805422647529E-2</v>
      </c>
      <c r="AH27" s="187">
        <f>IF(R27&lt;&gt;0,SUM(AF$3:AF27)/SUM(R$3:R27),"")</f>
        <v>2.8366741442940879E-2</v>
      </c>
      <c r="AI27" s="124"/>
      <c r="AJ27" s="123"/>
      <c r="AK27" s="123"/>
      <c r="AL27" s="125"/>
    </row>
    <row r="28" spans="1:39" ht="13.1" x14ac:dyDescent="0.25">
      <c r="A28" s="121"/>
      <c r="B28" s="98"/>
      <c r="C28" s="120">
        <f>'Users per Day'!A28</f>
        <v>395</v>
      </c>
      <c r="D28" s="114">
        <f t="shared" si="14"/>
        <v>44021</v>
      </c>
      <c r="E28" s="183">
        <f t="shared" si="1"/>
        <v>378</v>
      </c>
      <c r="F28" s="116">
        <f t="shared" si="2"/>
        <v>248</v>
      </c>
      <c r="G28" s="116">
        <f t="shared" si="3"/>
        <v>159</v>
      </c>
      <c r="H28" s="116">
        <f t="shared" si="4"/>
        <v>412</v>
      </c>
      <c r="I28" s="116">
        <f t="shared" si="5"/>
        <v>351</v>
      </c>
      <c r="J28" s="116">
        <f t="shared" si="6"/>
        <v>534</v>
      </c>
      <c r="K28" s="116">
        <f t="shared" si="7"/>
        <v>583</v>
      </c>
      <c r="L28" s="116">
        <f t="shared" si="8"/>
        <v>529</v>
      </c>
      <c r="M28" s="116">
        <f t="shared" si="9"/>
        <v>202</v>
      </c>
      <c r="N28" s="116">
        <f t="shared" si="10"/>
        <v>249</v>
      </c>
      <c r="O28" s="116">
        <f t="shared" si="11"/>
        <v>522</v>
      </c>
      <c r="P28" s="116">
        <f t="shared" si="12"/>
        <v>454</v>
      </c>
      <c r="Q28" s="117">
        <f t="shared" si="13"/>
        <v>569</v>
      </c>
      <c r="R28" s="185">
        <f t="shared" si="15"/>
        <v>5190</v>
      </c>
      <c r="S28" s="183">
        <f>'Users per Day'!E28</f>
        <v>23</v>
      </c>
      <c r="T28" s="116">
        <f>'Users per Day'!F28</f>
        <v>16</v>
      </c>
      <c r="U28" s="116">
        <f>'Users per Day'!G28</f>
        <v>4</v>
      </c>
      <c r="V28" s="116">
        <f>'Users per Day'!H28</f>
        <v>9</v>
      </c>
      <c r="W28" s="116">
        <f>'Users per Day'!I28</f>
        <v>15</v>
      </c>
      <c r="X28" s="116">
        <f>'Users per Day'!J28</f>
        <v>19</v>
      </c>
      <c r="Y28" s="116">
        <f>'Users per Day'!K28</f>
        <v>19</v>
      </c>
      <c r="Z28" s="116">
        <f>'Users per Day'!L28</f>
        <v>19</v>
      </c>
      <c r="AA28" s="116">
        <f>'Users per Day'!M28</f>
        <v>14</v>
      </c>
      <c r="AB28" s="116">
        <f>'Users per Day'!N28</f>
        <v>5</v>
      </c>
      <c r="AC28" s="116">
        <f>'Users per Day'!O28</f>
        <v>10</v>
      </c>
      <c r="AD28" s="116">
        <f>'Users per Day'!P28</f>
        <v>11</v>
      </c>
      <c r="AE28" s="117">
        <f>'Users per Day'!Q28</f>
        <v>10</v>
      </c>
      <c r="AF28" s="185">
        <f>IF(Q28&lt;&gt;0,'Users per Day'!R28,0)</f>
        <v>174</v>
      </c>
      <c r="AG28" s="187">
        <f t="shared" si="0"/>
        <v>3.3526011560693639E-2</v>
      </c>
      <c r="AH28" s="187">
        <f>IF(R28&lt;&gt;0,SUM(AF$3:AF28)/SUM(R$3:R28),"")</f>
        <v>2.8573413295667677E-2</v>
      </c>
      <c r="AI28" s="124"/>
      <c r="AJ28" s="123"/>
      <c r="AK28" s="123"/>
      <c r="AL28" s="125"/>
    </row>
    <row r="29" spans="1:39" ht="13.1" x14ac:dyDescent="0.25">
      <c r="A29" s="121"/>
      <c r="B29" s="98"/>
      <c r="C29" s="120">
        <f>'Users per Day'!A29</f>
        <v>378</v>
      </c>
      <c r="D29" s="114">
        <f t="shared" si="14"/>
        <v>44022</v>
      </c>
      <c r="E29" s="183">
        <f t="shared" si="1"/>
        <v>248</v>
      </c>
      <c r="F29" s="116">
        <f t="shared" si="2"/>
        <v>159</v>
      </c>
      <c r="G29" s="116">
        <f t="shared" si="3"/>
        <v>412</v>
      </c>
      <c r="H29" s="116">
        <f t="shared" si="4"/>
        <v>351</v>
      </c>
      <c r="I29" s="116">
        <f t="shared" si="5"/>
        <v>534</v>
      </c>
      <c r="J29" s="116">
        <f t="shared" si="6"/>
        <v>583</v>
      </c>
      <c r="K29" s="116">
        <f t="shared" si="7"/>
        <v>529</v>
      </c>
      <c r="L29" s="116">
        <f t="shared" si="8"/>
        <v>202</v>
      </c>
      <c r="M29" s="116">
        <f t="shared" si="9"/>
        <v>249</v>
      </c>
      <c r="N29" s="116">
        <f t="shared" si="10"/>
        <v>522</v>
      </c>
      <c r="O29" s="116">
        <f t="shared" si="11"/>
        <v>454</v>
      </c>
      <c r="P29" s="116">
        <f t="shared" si="12"/>
        <v>569</v>
      </c>
      <c r="Q29" s="117">
        <f t="shared" si="13"/>
        <v>815</v>
      </c>
      <c r="R29" s="185">
        <f t="shared" si="15"/>
        <v>5627</v>
      </c>
      <c r="S29" s="183">
        <f>'Users per Day'!E29</f>
        <v>16</v>
      </c>
      <c r="T29" s="116">
        <f>'Users per Day'!F29</f>
        <v>5</v>
      </c>
      <c r="U29" s="116">
        <f>'Users per Day'!G29</f>
        <v>9</v>
      </c>
      <c r="V29" s="116">
        <f>'Users per Day'!H29</f>
        <v>17</v>
      </c>
      <c r="W29" s="116">
        <f>'Users per Day'!I29</f>
        <v>18</v>
      </c>
      <c r="X29" s="116">
        <f>'Users per Day'!J29</f>
        <v>19</v>
      </c>
      <c r="Y29" s="116">
        <f>'Users per Day'!K29</f>
        <v>19</v>
      </c>
      <c r="Z29" s="116">
        <f>'Users per Day'!L29</f>
        <v>15</v>
      </c>
      <c r="AA29" s="116">
        <f>'Users per Day'!M29</f>
        <v>6</v>
      </c>
      <c r="AB29" s="116">
        <f>'Users per Day'!N29</f>
        <v>10</v>
      </c>
      <c r="AC29" s="116">
        <f>'Users per Day'!O29</f>
        <v>13</v>
      </c>
      <c r="AD29" s="116">
        <f>'Users per Day'!P29</f>
        <v>11</v>
      </c>
      <c r="AE29" s="117">
        <f>'Users per Day'!Q29</f>
        <v>22</v>
      </c>
      <c r="AF29" s="185">
        <f>IF(Q29&lt;&gt;0,'Users per Day'!R29,0)</f>
        <v>180</v>
      </c>
      <c r="AG29" s="187">
        <f t="shared" si="0"/>
        <v>3.1988626266216458E-2</v>
      </c>
      <c r="AH29" s="187">
        <f>IF(R29&lt;&gt;0,SUM(AF$3:AF29)/SUM(R$3:R29),"")</f>
        <v>2.8715566470396782E-2</v>
      </c>
      <c r="AI29" s="124"/>
      <c r="AJ29" s="123"/>
      <c r="AK29" s="123"/>
      <c r="AL29" s="125"/>
    </row>
    <row r="30" spans="1:39" ht="13.1" x14ac:dyDescent="0.25">
      <c r="A30" s="121"/>
      <c r="B30" s="98"/>
      <c r="C30" s="120">
        <f>'Users per Day'!A30</f>
        <v>248</v>
      </c>
      <c r="D30" s="114">
        <f t="shared" si="14"/>
        <v>44023</v>
      </c>
      <c r="E30" s="183">
        <f t="shared" si="1"/>
        <v>159</v>
      </c>
      <c r="F30" s="116">
        <f t="shared" si="2"/>
        <v>412</v>
      </c>
      <c r="G30" s="116">
        <f t="shared" si="3"/>
        <v>351</v>
      </c>
      <c r="H30" s="116">
        <f t="shared" si="4"/>
        <v>534</v>
      </c>
      <c r="I30" s="116">
        <f t="shared" si="5"/>
        <v>583</v>
      </c>
      <c r="J30" s="116">
        <f t="shared" si="6"/>
        <v>529</v>
      </c>
      <c r="K30" s="116">
        <f t="shared" si="7"/>
        <v>202</v>
      </c>
      <c r="L30" s="116">
        <f t="shared" si="8"/>
        <v>249</v>
      </c>
      <c r="M30" s="116">
        <f t="shared" si="9"/>
        <v>522</v>
      </c>
      <c r="N30" s="116">
        <f t="shared" si="10"/>
        <v>454</v>
      </c>
      <c r="O30" s="116">
        <f t="shared" si="11"/>
        <v>569</v>
      </c>
      <c r="P30" s="116">
        <f t="shared" si="12"/>
        <v>815</v>
      </c>
      <c r="Q30" s="117">
        <f t="shared" si="13"/>
        <v>781</v>
      </c>
      <c r="R30" s="185">
        <f t="shared" si="15"/>
        <v>6160</v>
      </c>
      <c r="S30" s="183">
        <f>'Users per Day'!E30</f>
        <v>5</v>
      </c>
      <c r="T30" s="116">
        <f>'Users per Day'!F30</f>
        <v>9</v>
      </c>
      <c r="U30" s="116">
        <f>'Users per Day'!G30</f>
        <v>19</v>
      </c>
      <c r="V30" s="116">
        <f>'Users per Day'!H30</f>
        <v>17</v>
      </c>
      <c r="W30" s="116">
        <f>'Users per Day'!I30</f>
        <v>17</v>
      </c>
      <c r="X30" s="116">
        <f>'Users per Day'!J30</f>
        <v>20</v>
      </c>
      <c r="Y30" s="116">
        <f>'Users per Day'!K30</f>
        <v>16</v>
      </c>
      <c r="Z30" s="116">
        <f>'Users per Day'!L30</f>
        <v>5</v>
      </c>
      <c r="AA30" s="116">
        <f>'Users per Day'!M30</f>
        <v>10</v>
      </c>
      <c r="AB30" s="116">
        <f>'Users per Day'!N30</f>
        <v>12</v>
      </c>
      <c r="AC30" s="116">
        <f>'Users per Day'!O30</f>
        <v>11</v>
      </c>
      <c r="AD30" s="116">
        <f>'Users per Day'!P30</f>
        <v>21</v>
      </c>
      <c r="AE30" s="117">
        <f>'Users per Day'!Q30</f>
        <v>17</v>
      </c>
      <c r="AF30" s="185">
        <f>IF(Q30&lt;&gt;0,'Users per Day'!R30,0)</f>
        <v>179</v>
      </c>
      <c r="AG30" s="187">
        <f t="shared" si="0"/>
        <v>2.9058441558441558E-2</v>
      </c>
      <c r="AH30" s="187">
        <f>IF(R30&lt;&gt;0,SUM(AF$3:AF30)/SUM(R$3:R30),"")</f>
        <v>2.873050909811246E-2</v>
      </c>
      <c r="AI30" s="124"/>
      <c r="AJ30" s="123"/>
      <c r="AK30" s="123"/>
      <c r="AL30" s="125"/>
    </row>
    <row r="31" spans="1:39" ht="13.1" x14ac:dyDescent="0.25">
      <c r="A31" s="121"/>
      <c r="B31" s="98"/>
      <c r="C31" s="120">
        <f>'Users per Day'!A31</f>
        <v>159</v>
      </c>
      <c r="D31" s="114">
        <f t="shared" si="14"/>
        <v>44024</v>
      </c>
      <c r="E31" s="183">
        <f t="shared" si="1"/>
        <v>412</v>
      </c>
      <c r="F31" s="116">
        <f t="shared" si="2"/>
        <v>351</v>
      </c>
      <c r="G31" s="116">
        <f t="shared" si="3"/>
        <v>534</v>
      </c>
      <c r="H31" s="116">
        <f t="shared" si="4"/>
        <v>583</v>
      </c>
      <c r="I31" s="116">
        <f t="shared" si="5"/>
        <v>529</v>
      </c>
      <c r="J31" s="116">
        <f t="shared" si="6"/>
        <v>202</v>
      </c>
      <c r="K31" s="116">
        <f t="shared" si="7"/>
        <v>249</v>
      </c>
      <c r="L31" s="116">
        <f t="shared" si="8"/>
        <v>522</v>
      </c>
      <c r="M31" s="116">
        <f t="shared" si="9"/>
        <v>454</v>
      </c>
      <c r="N31" s="116">
        <f t="shared" si="10"/>
        <v>569</v>
      </c>
      <c r="O31" s="116">
        <f t="shared" si="11"/>
        <v>815</v>
      </c>
      <c r="P31" s="116">
        <f t="shared" si="12"/>
        <v>781</v>
      </c>
      <c r="Q31" s="117">
        <f t="shared" si="13"/>
        <v>305</v>
      </c>
      <c r="R31" s="185">
        <f t="shared" si="15"/>
        <v>6306</v>
      </c>
      <c r="S31" s="183">
        <f>'Users per Day'!E31</f>
        <v>9</v>
      </c>
      <c r="T31" s="116">
        <f>'Users per Day'!F31</f>
        <v>19</v>
      </c>
      <c r="U31" s="116">
        <f>'Users per Day'!G31</f>
        <v>16</v>
      </c>
      <c r="V31" s="116">
        <f>'Users per Day'!H31</f>
        <v>17</v>
      </c>
      <c r="W31" s="116">
        <f>'Users per Day'!I31</f>
        <v>18</v>
      </c>
      <c r="X31" s="116">
        <f>'Users per Day'!J31</f>
        <v>14</v>
      </c>
      <c r="Y31" s="116">
        <f>'Users per Day'!K31</f>
        <v>5</v>
      </c>
      <c r="Z31" s="116">
        <f>'Users per Day'!L31</f>
        <v>11</v>
      </c>
      <c r="AA31" s="116">
        <f>'Users per Day'!M31</f>
        <v>13</v>
      </c>
      <c r="AB31" s="116">
        <f>'Users per Day'!N31</f>
        <v>10</v>
      </c>
      <c r="AC31" s="116">
        <f>'Users per Day'!O31</f>
        <v>20</v>
      </c>
      <c r="AD31" s="116">
        <f>'Users per Day'!P31</f>
        <v>16</v>
      </c>
      <c r="AE31" s="117">
        <f>'Users per Day'!Q31</f>
        <v>13</v>
      </c>
      <c r="AF31" s="185">
        <f>IF(Q31&lt;&gt;0,'Users per Day'!R31,0)</f>
        <v>181</v>
      </c>
      <c r="AG31" s="187">
        <f t="shared" si="0"/>
        <v>2.8702822708531556E-2</v>
      </c>
      <c r="AH31" s="187">
        <f>IF(R31&lt;&gt;0,SUM(AF$3:AF31)/SUM(R$3:R31),"")</f>
        <v>2.8729326669104799E-2</v>
      </c>
      <c r="AI31" s="124"/>
      <c r="AJ31" s="123"/>
      <c r="AK31" s="123"/>
      <c r="AL31" s="125"/>
    </row>
    <row r="32" spans="1:39" ht="13.1" x14ac:dyDescent="0.25">
      <c r="A32" s="121"/>
      <c r="B32" s="98"/>
      <c r="C32" s="120">
        <f>'Users per Day'!A32</f>
        <v>412</v>
      </c>
      <c r="D32" s="114">
        <f t="shared" si="14"/>
        <v>44025</v>
      </c>
      <c r="E32" s="183">
        <f t="shared" si="1"/>
        <v>351</v>
      </c>
      <c r="F32" s="116">
        <f t="shared" si="2"/>
        <v>534</v>
      </c>
      <c r="G32" s="116">
        <f t="shared" si="3"/>
        <v>583</v>
      </c>
      <c r="H32" s="116">
        <f t="shared" si="4"/>
        <v>529</v>
      </c>
      <c r="I32" s="116">
        <f t="shared" si="5"/>
        <v>202</v>
      </c>
      <c r="J32" s="116">
        <f t="shared" si="6"/>
        <v>249</v>
      </c>
      <c r="K32" s="116">
        <f t="shared" si="7"/>
        <v>522</v>
      </c>
      <c r="L32" s="116">
        <f t="shared" si="8"/>
        <v>454</v>
      </c>
      <c r="M32" s="116">
        <f t="shared" si="9"/>
        <v>569</v>
      </c>
      <c r="N32" s="116">
        <f t="shared" si="10"/>
        <v>815</v>
      </c>
      <c r="O32" s="116">
        <f t="shared" si="11"/>
        <v>781</v>
      </c>
      <c r="P32" s="116">
        <f t="shared" si="12"/>
        <v>305</v>
      </c>
      <c r="Q32" s="117">
        <f t="shared" si="13"/>
        <v>340</v>
      </c>
      <c r="R32" s="185">
        <f t="shared" si="15"/>
        <v>6234</v>
      </c>
      <c r="S32" s="183">
        <f>'Users per Day'!E32</f>
        <v>18</v>
      </c>
      <c r="T32" s="116">
        <f>'Users per Day'!F32</f>
        <v>18</v>
      </c>
      <c r="U32" s="116">
        <f>'Users per Day'!G32</f>
        <v>19</v>
      </c>
      <c r="V32" s="116">
        <f>'Users per Day'!H32</f>
        <v>19</v>
      </c>
      <c r="W32" s="116">
        <f>'Users per Day'!I32</f>
        <v>16</v>
      </c>
      <c r="X32" s="116">
        <f>'Users per Day'!J32</f>
        <v>6</v>
      </c>
      <c r="Y32" s="116">
        <f>'Users per Day'!K32</f>
        <v>11</v>
      </c>
      <c r="Z32" s="116">
        <f>'Users per Day'!L32</f>
        <v>13</v>
      </c>
      <c r="AA32" s="116">
        <f>'Users per Day'!M32</f>
        <v>10</v>
      </c>
      <c r="AB32" s="116">
        <f>'Users per Day'!N32</f>
        <v>22</v>
      </c>
      <c r="AC32" s="116">
        <f>'Users per Day'!O32</f>
        <v>16</v>
      </c>
      <c r="AD32" s="116">
        <f>'Users per Day'!P32</f>
        <v>13</v>
      </c>
      <c r="AE32" s="117">
        <f>'Users per Day'!Q32</f>
        <v>14</v>
      </c>
      <c r="AF32" s="185">
        <f>IF(Q32&lt;&gt;0,'Users per Day'!R32,0)</f>
        <v>195</v>
      </c>
      <c r="AG32" s="187">
        <f t="shared" si="0"/>
        <v>3.1280076997112612E-2</v>
      </c>
      <c r="AH32" s="187">
        <f>IF(R32&lt;&gt;0,SUM(AF$3:AF32)/SUM(R$3:R32),"")</f>
        <v>2.8832657517155334E-2</v>
      </c>
      <c r="AI32" s="124"/>
      <c r="AJ32" s="123"/>
      <c r="AK32" s="123"/>
      <c r="AL32" s="125"/>
    </row>
    <row r="33" spans="1:38" ht="13.1" x14ac:dyDescent="0.25">
      <c r="A33" s="121"/>
      <c r="B33" s="98"/>
      <c r="C33" s="120">
        <f>'Users per Day'!A33</f>
        <v>351</v>
      </c>
      <c r="D33" s="114">
        <f t="shared" si="14"/>
        <v>44026</v>
      </c>
      <c r="E33" s="183">
        <f t="shared" si="1"/>
        <v>534</v>
      </c>
      <c r="F33" s="116">
        <f t="shared" si="2"/>
        <v>583</v>
      </c>
      <c r="G33" s="116">
        <f t="shared" si="3"/>
        <v>529</v>
      </c>
      <c r="H33" s="116">
        <f t="shared" si="4"/>
        <v>202</v>
      </c>
      <c r="I33" s="116">
        <f t="shared" si="5"/>
        <v>249</v>
      </c>
      <c r="J33" s="116">
        <f t="shared" si="6"/>
        <v>522</v>
      </c>
      <c r="K33" s="116">
        <f t="shared" si="7"/>
        <v>454</v>
      </c>
      <c r="L33" s="116">
        <f t="shared" si="8"/>
        <v>569</v>
      </c>
      <c r="M33" s="116">
        <f t="shared" si="9"/>
        <v>815</v>
      </c>
      <c r="N33" s="116">
        <f t="shared" si="10"/>
        <v>781</v>
      </c>
      <c r="O33" s="116">
        <f t="shared" si="11"/>
        <v>305</v>
      </c>
      <c r="P33" s="116">
        <f t="shared" si="12"/>
        <v>340</v>
      </c>
      <c r="Q33" s="117">
        <f t="shared" si="13"/>
        <v>633</v>
      </c>
      <c r="R33" s="185">
        <f t="shared" si="15"/>
        <v>6516</v>
      </c>
      <c r="S33" s="183">
        <f>'Users per Day'!E33</f>
        <v>19</v>
      </c>
      <c r="T33" s="116">
        <f>'Users per Day'!F33</f>
        <v>18</v>
      </c>
      <c r="U33" s="116">
        <f>'Users per Day'!G33</f>
        <v>19</v>
      </c>
      <c r="V33" s="116">
        <f>'Users per Day'!H33</f>
        <v>15</v>
      </c>
      <c r="W33" s="116">
        <f>'Users per Day'!I33</f>
        <v>5</v>
      </c>
      <c r="X33" s="116">
        <f>'Users per Day'!J33</f>
        <v>11</v>
      </c>
      <c r="Y33" s="116">
        <f>'Users per Day'!K33</f>
        <v>13</v>
      </c>
      <c r="Z33" s="116">
        <f>'Users per Day'!L33</f>
        <v>10</v>
      </c>
      <c r="AA33" s="116">
        <f>'Users per Day'!M33</f>
        <v>22</v>
      </c>
      <c r="AB33" s="116">
        <f>'Users per Day'!N33</f>
        <v>15</v>
      </c>
      <c r="AC33" s="116">
        <f>'Users per Day'!O33</f>
        <v>13</v>
      </c>
      <c r="AD33" s="116">
        <f>'Users per Day'!P33</f>
        <v>12</v>
      </c>
      <c r="AE33" s="117">
        <f>'Users per Day'!Q33</f>
        <v>6</v>
      </c>
      <c r="AF33" s="185">
        <f>IF(Q33&lt;&gt;0,'Users per Day'!R33,0)</f>
        <v>178</v>
      </c>
      <c r="AG33" s="187">
        <f t="shared" si="0"/>
        <v>2.7317372621240024E-2</v>
      </c>
      <c r="AH33" s="187">
        <f>IF(R33&lt;&gt;0,SUM(AF$3:AF33)/SUM(R$3:R33),"")</f>
        <v>2.877110296501334E-2</v>
      </c>
      <c r="AI33" s="124"/>
      <c r="AJ33" s="123"/>
      <c r="AK33" s="123"/>
      <c r="AL33" s="125"/>
    </row>
    <row r="34" spans="1:38" ht="13.1" x14ac:dyDescent="0.25">
      <c r="A34" s="121"/>
      <c r="B34" s="98"/>
      <c r="C34" s="120">
        <f>'Users per Day'!A34</f>
        <v>534</v>
      </c>
      <c r="D34" s="114">
        <f t="shared" si="14"/>
        <v>44027</v>
      </c>
      <c r="E34" s="183">
        <f t="shared" si="1"/>
        <v>583</v>
      </c>
      <c r="F34" s="116">
        <f t="shared" si="2"/>
        <v>529</v>
      </c>
      <c r="G34" s="116">
        <f t="shared" si="3"/>
        <v>202</v>
      </c>
      <c r="H34" s="116">
        <f t="shared" si="4"/>
        <v>249</v>
      </c>
      <c r="I34" s="116">
        <f t="shared" si="5"/>
        <v>522</v>
      </c>
      <c r="J34" s="116">
        <f t="shared" si="6"/>
        <v>454</v>
      </c>
      <c r="K34" s="116">
        <f t="shared" si="7"/>
        <v>569</v>
      </c>
      <c r="L34" s="116">
        <f t="shared" si="8"/>
        <v>815</v>
      </c>
      <c r="M34" s="116">
        <f t="shared" si="9"/>
        <v>781</v>
      </c>
      <c r="N34" s="116">
        <f t="shared" si="10"/>
        <v>305</v>
      </c>
      <c r="O34" s="116">
        <f t="shared" si="11"/>
        <v>340</v>
      </c>
      <c r="P34" s="116">
        <f t="shared" si="12"/>
        <v>633</v>
      </c>
      <c r="Q34" s="117">
        <f t="shared" si="13"/>
        <v>684</v>
      </c>
      <c r="R34" s="185">
        <f t="shared" si="15"/>
        <v>6666</v>
      </c>
      <c r="S34" s="183">
        <f>'Users per Day'!E34</f>
        <v>23</v>
      </c>
      <c r="T34" s="116">
        <f>'Users per Day'!F34</f>
        <v>19</v>
      </c>
      <c r="U34" s="116">
        <f>'Users per Day'!G34</f>
        <v>16</v>
      </c>
      <c r="V34" s="116">
        <f>'Users per Day'!H34</f>
        <v>5</v>
      </c>
      <c r="W34" s="116">
        <f>'Users per Day'!I34</f>
        <v>11</v>
      </c>
      <c r="X34" s="116">
        <f>'Users per Day'!J34</f>
        <v>14</v>
      </c>
      <c r="Y34" s="116">
        <f>'Users per Day'!K34</f>
        <v>9</v>
      </c>
      <c r="Z34" s="116">
        <f>'Users per Day'!L34</f>
        <v>21</v>
      </c>
      <c r="AA34" s="116">
        <f>'Users per Day'!M34</f>
        <v>16</v>
      </c>
      <c r="AB34" s="116">
        <f>'Users per Day'!N34</f>
        <v>13</v>
      </c>
      <c r="AC34" s="116">
        <f>'Users per Day'!O34</f>
        <v>13</v>
      </c>
      <c r="AD34" s="116">
        <f>'Users per Day'!P34</f>
        <v>7</v>
      </c>
      <c r="AE34" s="117">
        <f>'Users per Day'!Q34</f>
        <v>25</v>
      </c>
      <c r="AF34" s="185">
        <f>IF(Q34&lt;&gt;0,'Users per Day'!R34,0)</f>
        <v>192</v>
      </c>
      <c r="AG34" s="187">
        <f t="shared" si="0"/>
        <v>2.8802880288028802E-2</v>
      </c>
      <c r="AH34" s="187">
        <f>IF(R34&lt;&gt;0,SUM(AF$3:AF34)/SUM(R$3:R34),"")</f>
        <v>2.8772370862512719E-2</v>
      </c>
      <c r="AI34" s="124"/>
      <c r="AJ34" s="123"/>
      <c r="AK34" s="123"/>
      <c r="AL34" s="125"/>
    </row>
    <row r="35" spans="1:38" ht="13.1" x14ac:dyDescent="0.25">
      <c r="A35" s="121"/>
      <c r="B35" s="98"/>
      <c r="C35" s="120">
        <f>'Users per Day'!A35</f>
        <v>583</v>
      </c>
      <c r="D35" s="114">
        <f t="shared" si="14"/>
        <v>44028</v>
      </c>
      <c r="E35" s="183">
        <f t="shared" si="1"/>
        <v>529</v>
      </c>
      <c r="F35" s="116">
        <f t="shared" si="2"/>
        <v>202</v>
      </c>
      <c r="G35" s="116">
        <f t="shared" si="3"/>
        <v>249</v>
      </c>
      <c r="H35" s="116">
        <f t="shared" si="4"/>
        <v>522</v>
      </c>
      <c r="I35" s="116">
        <f t="shared" si="5"/>
        <v>454</v>
      </c>
      <c r="J35" s="116">
        <f t="shared" si="6"/>
        <v>569</v>
      </c>
      <c r="K35" s="116">
        <f t="shared" si="7"/>
        <v>815</v>
      </c>
      <c r="L35" s="116">
        <f t="shared" si="8"/>
        <v>781</v>
      </c>
      <c r="M35" s="116">
        <f t="shared" si="9"/>
        <v>305</v>
      </c>
      <c r="N35" s="116">
        <f t="shared" si="10"/>
        <v>340</v>
      </c>
      <c r="O35" s="116">
        <f t="shared" si="11"/>
        <v>633</v>
      </c>
      <c r="P35" s="116">
        <f t="shared" si="12"/>
        <v>684</v>
      </c>
      <c r="Q35" s="117">
        <f t="shared" si="13"/>
        <v>902</v>
      </c>
      <c r="R35" s="185">
        <f t="shared" si="15"/>
        <v>6985</v>
      </c>
      <c r="S35" s="183">
        <f>'Users per Day'!E35</f>
        <v>21</v>
      </c>
      <c r="T35" s="116">
        <f>'Users per Day'!F35</f>
        <v>18</v>
      </c>
      <c r="U35" s="116">
        <f>'Users per Day'!G35</f>
        <v>5</v>
      </c>
      <c r="V35" s="116">
        <f>'Users per Day'!H35</f>
        <v>11</v>
      </c>
      <c r="W35" s="116">
        <f>'Users per Day'!I35</f>
        <v>14</v>
      </c>
      <c r="X35" s="116">
        <f>'Users per Day'!J35</f>
        <v>10</v>
      </c>
      <c r="Y35" s="116">
        <f>'Users per Day'!K35</f>
        <v>23</v>
      </c>
      <c r="Z35" s="116">
        <f>'Users per Day'!L35</f>
        <v>15</v>
      </c>
      <c r="AA35" s="116">
        <f>'Users per Day'!M35</f>
        <v>12</v>
      </c>
      <c r="AB35" s="116">
        <f>'Users per Day'!N35</f>
        <v>12</v>
      </c>
      <c r="AC35" s="116">
        <f>'Users per Day'!O35</f>
        <v>7</v>
      </c>
      <c r="AD35" s="116">
        <f>'Users per Day'!P35</f>
        <v>25</v>
      </c>
      <c r="AE35" s="117">
        <f>'Users per Day'!Q35</f>
        <v>35</v>
      </c>
      <c r="AF35" s="185">
        <f>IF(Q35&lt;&gt;0,'Users per Day'!R35,0)</f>
        <v>208</v>
      </c>
      <c r="AG35" s="187">
        <f t="shared" ref="AG35:AG57" si="16">IF(R35&lt;&gt;0,AF35/R35,"")</f>
        <v>2.9778095919828204E-2</v>
      </c>
      <c r="AH35" s="187">
        <f>IF(R35&lt;&gt;0,SUM(AF$3:AF35)/SUM(R$3:R35),"")</f>
        <v>2.8812731607825114E-2</v>
      </c>
      <c r="AI35" s="124"/>
      <c r="AJ35" s="123"/>
      <c r="AK35" s="123"/>
      <c r="AL35" s="125"/>
    </row>
    <row r="36" spans="1:38" ht="13.1" x14ac:dyDescent="0.25">
      <c r="A36" s="121"/>
      <c r="B36" s="98"/>
      <c r="C36" s="120">
        <f>'Users per Day'!A36</f>
        <v>529</v>
      </c>
      <c r="D36" s="114">
        <f t="shared" si="14"/>
        <v>44029</v>
      </c>
      <c r="E36" s="183">
        <f t="shared" si="1"/>
        <v>202</v>
      </c>
      <c r="F36" s="116">
        <f t="shared" si="2"/>
        <v>249</v>
      </c>
      <c r="G36" s="116">
        <f t="shared" si="3"/>
        <v>522</v>
      </c>
      <c r="H36" s="116">
        <f t="shared" si="4"/>
        <v>454</v>
      </c>
      <c r="I36" s="116">
        <f t="shared" si="5"/>
        <v>569</v>
      </c>
      <c r="J36" s="116">
        <f t="shared" si="6"/>
        <v>815</v>
      </c>
      <c r="K36" s="116">
        <f t="shared" si="7"/>
        <v>781</v>
      </c>
      <c r="L36" s="116">
        <f t="shared" si="8"/>
        <v>305</v>
      </c>
      <c r="M36" s="116">
        <f t="shared" si="9"/>
        <v>340</v>
      </c>
      <c r="N36" s="116">
        <f t="shared" si="10"/>
        <v>633</v>
      </c>
      <c r="O36" s="116">
        <f t="shared" si="11"/>
        <v>684</v>
      </c>
      <c r="P36" s="116">
        <f t="shared" si="12"/>
        <v>902</v>
      </c>
      <c r="Q36" s="117">
        <f t="shared" si="13"/>
        <v>870</v>
      </c>
      <c r="R36" s="185">
        <f t="shared" si="15"/>
        <v>7326</v>
      </c>
      <c r="S36" s="183">
        <f>'Users per Day'!E36</f>
        <v>19</v>
      </c>
      <c r="T36" s="116">
        <f>'Users per Day'!F36</f>
        <v>5</v>
      </c>
      <c r="U36" s="116">
        <f>'Users per Day'!G36</f>
        <v>11</v>
      </c>
      <c r="V36" s="116">
        <f>'Users per Day'!H36</f>
        <v>14</v>
      </c>
      <c r="W36" s="116">
        <f>'Users per Day'!I36</f>
        <v>10</v>
      </c>
      <c r="X36" s="116">
        <f>'Users per Day'!J36</f>
        <v>23</v>
      </c>
      <c r="Y36" s="116">
        <f>'Users per Day'!K36</f>
        <v>15</v>
      </c>
      <c r="Z36" s="116">
        <f>'Users per Day'!L36</f>
        <v>12</v>
      </c>
      <c r="AA36" s="116">
        <f>'Users per Day'!M36</f>
        <v>14</v>
      </c>
      <c r="AB36" s="116">
        <f>'Users per Day'!N36</f>
        <v>7</v>
      </c>
      <c r="AC36" s="116">
        <f>'Users per Day'!O36</f>
        <v>26</v>
      </c>
      <c r="AD36" s="116">
        <f>'Users per Day'!P36</f>
        <v>35</v>
      </c>
      <c r="AE36" s="117">
        <f>'Users per Day'!Q36</f>
        <v>37</v>
      </c>
      <c r="AF36" s="185">
        <f>IF(Q36&lt;&gt;0,'Users per Day'!R36,0)</f>
        <v>228</v>
      </c>
      <c r="AG36" s="187">
        <f t="shared" si="16"/>
        <v>3.1122031122031123E-2</v>
      </c>
      <c r="AH36" s="187">
        <f>IF(R36&lt;&gt;0,SUM(AF$3:AF36)/SUM(R$3:R36),"")</f>
        <v>2.8906004487790894E-2</v>
      </c>
      <c r="AI36" s="124"/>
      <c r="AJ36" s="123"/>
      <c r="AK36" s="123"/>
      <c r="AL36" s="125"/>
    </row>
    <row r="37" spans="1:38" ht="13.1" x14ac:dyDescent="0.25">
      <c r="A37" s="121"/>
      <c r="B37" s="98"/>
      <c r="C37" s="120">
        <f>'Users per Day'!A37</f>
        <v>202</v>
      </c>
      <c r="D37" s="114">
        <f t="shared" si="14"/>
        <v>44030</v>
      </c>
      <c r="E37" s="183">
        <f t="shared" ref="E37:E49" si="17">C38</f>
        <v>249</v>
      </c>
      <c r="F37" s="116">
        <f t="shared" ref="F37:F49" si="18">C39</f>
        <v>522</v>
      </c>
      <c r="G37" s="116">
        <f t="shared" ref="G37:G49" si="19">C40</f>
        <v>454</v>
      </c>
      <c r="H37" s="116">
        <f t="shared" ref="H37:H49" si="20">C41</f>
        <v>569</v>
      </c>
      <c r="I37" s="116">
        <f t="shared" ref="I37:I49" si="21">C42</f>
        <v>815</v>
      </c>
      <c r="J37" s="116">
        <f t="shared" ref="J37:J49" si="22">C43</f>
        <v>781</v>
      </c>
      <c r="K37" s="116">
        <f t="shared" ref="K37:K49" si="23">C44</f>
        <v>305</v>
      </c>
      <c r="L37" s="116">
        <f t="shared" ref="L37:L49" si="24">C45</f>
        <v>340</v>
      </c>
      <c r="M37" s="116">
        <f t="shared" si="9"/>
        <v>633</v>
      </c>
      <c r="N37" s="116">
        <f t="shared" si="10"/>
        <v>684</v>
      </c>
      <c r="O37" s="116">
        <f t="shared" si="11"/>
        <v>902</v>
      </c>
      <c r="P37" s="116">
        <f t="shared" si="12"/>
        <v>870</v>
      </c>
      <c r="Q37" s="117">
        <f t="shared" si="13"/>
        <v>955</v>
      </c>
      <c r="R37" s="185">
        <f t="shared" si="15"/>
        <v>8079</v>
      </c>
      <c r="S37" s="183">
        <f>'Users per Day'!E37</f>
        <v>6</v>
      </c>
      <c r="T37" s="116">
        <f>'Users per Day'!F37</f>
        <v>11</v>
      </c>
      <c r="U37" s="116">
        <f>'Users per Day'!G37</f>
        <v>13</v>
      </c>
      <c r="V37" s="116">
        <f>'Users per Day'!H37</f>
        <v>10</v>
      </c>
      <c r="W37" s="116">
        <f>'Users per Day'!I37</f>
        <v>21</v>
      </c>
      <c r="X37" s="116">
        <f>'Users per Day'!J37</f>
        <v>14</v>
      </c>
      <c r="Y37" s="116">
        <f>'Users per Day'!K37</f>
        <v>12</v>
      </c>
      <c r="Z37" s="116">
        <f>'Users per Day'!L37</f>
        <v>13</v>
      </c>
      <c r="AA37" s="116">
        <f>'Users per Day'!M37</f>
        <v>7</v>
      </c>
      <c r="AB37" s="116">
        <f>'Users per Day'!N37</f>
        <v>26</v>
      </c>
      <c r="AC37" s="116">
        <f>'Users per Day'!O37</f>
        <v>36</v>
      </c>
      <c r="AD37" s="116">
        <f>'Users per Day'!P37</f>
        <v>37</v>
      </c>
      <c r="AE37" s="117">
        <f>'Users per Day'!Q37</f>
        <v>23</v>
      </c>
      <c r="AF37" s="185">
        <f>IF(Q37&lt;&gt;0,'Users per Day'!R37,0)</f>
        <v>229</v>
      </c>
      <c r="AG37" s="187">
        <f t="shared" si="16"/>
        <v>2.8345092214382969E-2</v>
      </c>
      <c r="AH37" s="187">
        <f>IF(R37&lt;&gt;0,SUM(AF$3:AF37)/SUM(R$3:R37),"")</f>
        <v>2.8882085928428163E-2</v>
      </c>
      <c r="AI37" s="124"/>
      <c r="AJ37" s="123"/>
      <c r="AK37" s="123"/>
      <c r="AL37" s="125"/>
    </row>
    <row r="38" spans="1:38" ht="13.1" x14ac:dyDescent="0.25">
      <c r="A38" s="121"/>
      <c r="B38" s="98"/>
      <c r="C38" s="120">
        <f>'Users per Day'!A38</f>
        <v>249</v>
      </c>
      <c r="D38" s="114">
        <f t="shared" si="14"/>
        <v>44031</v>
      </c>
      <c r="E38" s="183">
        <f t="shared" si="17"/>
        <v>522</v>
      </c>
      <c r="F38" s="116">
        <f t="shared" si="18"/>
        <v>454</v>
      </c>
      <c r="G38" s="116">
        <f t="shared" si="19"/>
        <v>569</v>
      </c>
      <c r="H38" s="116">
        <f t="shared" si="20"/>
        <v>815</v>
      </c>
      <c r="I38" s="116">
        <f t="shared" si="21"/>
        <v>781</v>
      </c>
      <c r="J38" s="116">
        <f t="shared" si="22"/>
        <v>305</v>
      </c>
      <c r="K38" s="116">
        <f t="shared" si="23"/>
        <v>340</v>
      </c>
      <c r="L38" s="116">
        <f t="shared" si="24"/>
        <v>633</v>
      </c>
      <c r="M38" s="116">
        <f t="shared" si="9"/>
        <v>684</v>
      </c>
      <c r="N38" s="116">
        <f t="shared" si="10"/>
        <v>902</v>
      </c>
      <c r="O38" s="116">
        <f t="shared" si="11"/>
        <v>870</v>
      </c>
      <c r="P38" s="116">
        <f t="shared" si="12"/>
        <v>955</v>
      </c>
      <c r="Q38" s="117">
        <f t="shared" si="13"/>
        <v>240</v>
      </c>
      <c r="R38" s="185">
        <f t="shared" si="15"/>
        <v>8070</v>
      </c>
      <c r="S38" s="183">
        <f>'Users per Day'!E38</f>
        <v>11</v>
      </c>
      <c r="T38" s="116">
        <f>'Users per Day'!F38</f>
        <v>12</v>
      </c>
      <c r="U38" s="116">
        <f>'Users per Day'!G38</f>
        <v>10</v>
      </c>
      <c r="V38" s="116">
        <f>'Users per Day'!H38</f>
        <v>20</v>
      </c>
      <c r="W38" s="116">
        <f>'Users per Day'!I38</f>
        <v>15</v>
      </c>
      <c r="X38" s="116">
        <f>'Users per Day'!J38</f>
        <v>12</v>
      </c>
      <c r="Y38" s="116">
        <f>'Users per Day'!K38</f>
        <v>13</v>
      </c>
      <c r="Z38" s="116">
        <f>'Users per Day'!L38</f>
        <v>7</v>
      </c>
      <c r="AA38" s="116">
        <f>'Users per Day'!M38</f>
        <v>26</v>
      </c>
      <c r="AB38" s="116">
        <f>'Users per Day'!N38</f>
        <v>37</v>
      </c>
      <c r="AC38" s="116">
        <f>'Users per Day'!O38</f>
        <v>37</v>
      </c>
      <c r="AD38" s="116">
        <f>'Users per Day'!P38</f>
        <v>21</v>
      </c>
      <c r="AE38" s="117">
        <f>'Users per Day'!Q38</f>
        <v>20</v>
      </c>
      <c r="AF38" s="185">
        <f>IF(Q38&lt;&gt;0,'Users per Day'!R38,0)</f>
        <v>241</v>
      </c>
      <c r="AG38" s="187">
        <f t="shared" si="16"/>
        <v>2.9863692688971499E-2</v>
      </c>
      <c r="AH38" s="187">
        <f>IF(R38&lt;&gt;0,SUM(AF$3:AF38)/SUM(R$3:R38),"")</f>
        <v>2.8922189034577026E-2</v>
      </c>
      <c r="AI38" s="124"/>
      <c r="AJ38" s="123"/>
      <c r="AK38" s="123"/>
      <c r="AL38" s="125"/>
    </row>
    <row r="39" spans="1:38" ht="13.1" x14ac:dyDescent="0.25">
      <c r="A39" s="121"/>
      <c r="B39" s="98"/>
      <c r="C39" s="120">
        <f>'Users per Day'!A39</f>
        <v>522</v>
      </c>
      <c r="D39" s="114">
        <f t="shared" si="14"/>
        <v>44032</v>
      </c>
      <c r="E39" s="183">
        <f t="shared" si="17"/>
        <v>454</v>
      </c>
      <c r="F39" s="116">
        <f t="shared" si="18"/>
        <v>569</v>
      </c>
      <c r="G39" s="116">
        <f t="shared" si="19"/>
        <v>815</v>
      </c>
      <c r="H39" s="116">
        <f t="shared" si="20"/>
        <v>781</v>
      </c>
      <c r="I39" s="116">
        <f t="shared" si="21"/>
        <v>305</v>
      </c>
      <c r="J39" s="116">
        <f t="shared" si="22"/>
        <v>340</v>
      </c>
      <c r="K39" s="116">
        <f t="shared" si="23"/>
        <v>633</v>
      </c>
      <c r="L39" s="116">
        <f t="shared" si="24"/>
        <v>684</v>
      </c>
      <c r="M39" s="116">
        <f t="shared" si="9"/>
        <v>902</v>
      </c>
      <c r="N39" s="116">
        <f t="shared" si="10"/>
        <v>870</v>
      </c>
      <c r="O39" s="116">
        <f t="shared" si="11"/>
        <v>955</v>
      </c>
      <c r="P39" s="116">
        <f t="shared" si="12"/>
        <v>240</v>
      </c>
      <c r="Q39" s="117">
        <f t="shared" si="13"/>
        <v>509</v>
      </c>
      <c r="R39" s="185">
        <f t="shared" si="15"/>
        <v>8057</v>
      </c>
      <c r="S39" s="183">
        <f>'Users per Day'!E39</f>
        <v>16</v>
      </c>
      <c r="T39" s="116">
        <f>'Users per Day'!F39</f>
        <v>10</v>
      </c>
      <c r="U39" s="116">
        <f>'Users per Day'!G39</f>
        <v>23</v>
      </c>
      <c r="V39" s="116">
        <f>'Users per Day'!H39</f>
        <v>15</v>
      </c>
      <c r="W39" s="116">
        <f>'Users per Day'!I39</f>
        <v>12</v>
      </c>
      <c r="X39" s="116">
        <f>'Users per Day'!J39</f>
        <v>13</v>
      </c>
      <c r="Y39" s="116">
        <f>'Users per Day'!K39</f>
        <v>8</v>
      </c>
      <c r="Z39" s="116">
        <f>'Users per Day'!L39</f>
        <v>27</v>
      </c>
      <c r="AA39" s="116">
        <f>'Users per Day'!M39</f>
        <v>35</v>
      </c>
      <c r="AB39" s="116">
        <f>'Users per Day'!N39</f>
        <v>37</v>
      </c>
      <c r="AC39" s="116">
        <f>'Users per Day'!O39</f>
        <v>22</v>
      </c>
      <c r="AD39" s="116">
        <f>'Users per Day'!P39</f>
        <v>19</v>
      </c>
      <c r="AE39" s="117">
        <f>'Users per Day'!Q39</f>
        <v>19</v>
      </c>
      <c r="AF39" s="185">
        <f>IF(Q39&lt;&gt;0,'Users per Day'!R39,0)</f>
        <v>256</v>
      </c>
      <c r="AG39" s="187">
        <f t="shared" si="16"/>
        <v>3.1773613007322822E-2</v>
      </c>
      <c r="AH39" s="187">
        <f>IF(R39&lt;&gt;0,SUM(AF$3:AF39)/SUM(R$3:R39),"")</f>
        <v>2.9033936970722856E-2</v>
      </c>
      <c r="AI39" s="124"/>
      <c r="AJ39" s="123"/>
      <c r="AK39" s="123"/>
      <c r="AL39" s="125"/>
    </row>
    <row r="40" spans="1:38" ht="13.1" x14ac:dyDescent="0.25">
      <c r="A40" s="121"/>
      <c r="B40" s="98"/>
      <c r="C40" s="120">
        <f>'Users per Day'!A40</f>
        <v>454</v>
      </c>
      <c r="D40" s="114">
        <f t="shared" si="14"/>
        <v>44033</v>
      </c>
      <c r="E40" s="183">
        <f t="shared" si="17"/>
        <v>569</v>
      </c>
      <c r="F40" s="116">
        <f t="shared" si="18"/>
        <v>815</v>
      </c>
      <c r="G40" s="116">
        <f t="shared" si="19"/>
        <v>781</v>
      </c>
      <c r="H40" s="116">
        <f t="shared" si="20"/>
        <v>305</v>
      </c>
      <c r="I40" s="116">
        <f t="shared" si="21"/>
        <v>340</v>
      </c>
      <c r="J40" s="116">
        <f t="shared" si="22"/>
        <v>633</v>
      </c>
      <c r="K40" s="116">
        <f t="shared" si="23"/>
        <v>684</v>
      </c>
      <c r="L40" s="116">
        <f t="shared" si="24"/>
        <v>902</v>
      </c>
      <c r="M40" s="116">
        <f t="shared" si="9"/>
        <v>870</v>
      </c>
      <c r="N40" s="116">
        <f t="shared" si="10"/>
        <v>955</v>
      </c>
      <c r="O40" s="116">
        <f t="shared" si="11"/>
        <v>240</v>
      </c>
      <c r="P40" s="116">
        <f t="shared" si="12"/>
        <v>509</v>
      </c>
      <c r="Q40" s="117">
        <f t="shared" si="13"/>
        <v>879</v>
      </c>
      <c r="R40" s="185">
        <f t="shared" si="15"/>
        <v>8482</v>
      </c>
      <c r="S40" s="183">
        <f>'Users per Day'!E40</f>
        <v>11</v>
      </c>
      <c r="T40" s="116">
        <f>'Users per Day'!F40</f>
        <v>24</v>
      </c>
      <c r="U40" s="116">
        <f>'Users per Day'!G40</f>
        <v>15</v>
      </c>
      <c r="V40" s="116">
        <f>'Users per Day'!H40</f>
        <v>12</v>
      </c>
      <c r="W40" s="116">
        <f>'Users per Day'!I40</f>
        <v>14</v>
      </c>
      <c r="X40" s="116">
        <f>'Users per Day'!J40</f>
        <v>8</v>
      </c>
      <c r="Y40" s="116">
        <f>'Users per Day'!K40</f>
        <v>27</v>
      </c>
      <c r="Z40" s="116">
        <f>'Users per Day'!L40</f>
        <v>36</v>
      </c>
      <c r="AA40" s="116">
        <f>'Users per Day'!M40</f>
        <v>37</v>
      </c>
      <c r="AB40" s="116">
        <f>'Users per Day'!N40</f>
        <v>22</v>
      </c>
      <c r="AC40" s="116">
        <f>'Users per Day'!O40</f>
        <v>19</v>
      </c>
      <c r="AD40" s="116">
        <f>'Users per Day'!P40</f>
        <v>20</v>
      </c>
      <c r="AE40" s="117">
        <f>'Users per Day'!Q40</f>
        <v>23</v>
      </c>
      <c r="AF40" s="185">
        <f>IF(Q40&lt;&gt;0,'Users per Day'!R40,0)</f>
        <v>268</v>
      </c>
      <c r="AG40" s="187">
        <f t="shared" si="16"/>
        <v>3.1596321622258901E-2</v>
      </c>
      <c r="AH40" s="187">
        <f>IF(R40&lt;&gt;0,SUM(AF$3:AF40)/SUM(R$3:R40),"")</f>
        <v>2.9135465667611844E-2</v>
      </c>
      <c r="AI40" s="124"/>
      <c r="AJ40" s="123"/>
      <c r="AK40" s="123"/>
      <c r="AL40" s="125"/>
    </row>
    <row r="41" spans="1:38" ht="13.1" x14ac:dyDescent="0.25">
      <c r="A41" s="121"/>
      <c r="B41" s="98"/>
      <c r="C41" s="120">
        <f>'Users per Day'!A41</f>
        <v>569</v>
      </c>
      <c r="D41" s="114">
        <f t="shared" si="14"/>
        <v>44034</v>
      </c>
      <c r="E41" s="183">
        <f t="shared" si="17"/>
        <v>815</v>
      </c>
      <c r="F41" s="116">
        <f t="shared" si="18"/>
        <v>781</v>
      </c>
      <c r="G41" s="116">
        <f t="shared" si="19"/>
        <v>305</v>
      </c>
      <c r="H41" s="116">
        <f t="shared" si="20"/>
        <v>340</v>
      </c>
      <c r="I41" s="116">
        <f t="shared" si="21"/>
        <v>633</v>
      </c>
      <c r="J41" s="116">
        <f t="shared" si="22"/>
        <v>684</v>
      </c>
      <c r="K41" s="116">
        <f t="shared" si="23"/>
        <v>902</v>
      </c>
      <c r="L41" s="116">
        <f t="shared" si="24"/>
        <v>870</v>
      </c>
      <c r="M41" s="116">
        <f t="shared" si="9"/>
        <v>955</v>
      </c>
      <c r="N41" s="116">
        <f t="shared" si="10"/>
        <v>240</v>
      </c>
      <c r="O41" s="116">
        <f t="shared" si="11"/>
        <v>509</v>
      </c>
      <c r="P41" s="116">
        <f t="shared" si="12"/>
        <v>879</v>
      </c>
      <c r="Q41" s="117">
        <f t="shared" si="13"/>
        <v>741</v>
      </c>
      <c r="R41" s="185">
        <f t="shared" si="15"/>
        <v>8654</v>
      </c>
      <c r="S41" s="183">
        <f>'Users per Day'!E41</f>
        <v>24</v>
      </c>
      <c r="T41" s="116">
        <f>'Users per Day'!F41</f>
        <v>16</v>
      </c>
      <c r="U41" s="116">
        <f>'Users per Day'!G41</f>
        <v>12</v>
      </c>
      <c r="V41" s="116">
        <f>'Users per Day'!H41</f>
        <v>14</v>
      </c>
      <c r="W41" s="116">
        <f>'Users per Day'!I41</f>
        <v>8</v>
      </c>
      <c r="X41" s="116">
        <f>'Users per Day'!J41</f>
        <v>25</v>
      </c>
      <c r="Y41" s="116">
        <f>'Users per Day'!K41</f>
        <v>37</v>
      </c>
      <c r="Z41" s="116">
        <f>'Users per Day'!L41</f>
        <v>40</v>
      </c>
      <c r="AA41" s="116">
        <f>'Users per Day'!M41</f>
        <v>22</v>
      </c>
      <c r="AB41" s="116">
        <f>'Users per Day'!N41</f>
        <v>19</v>
      </c>
      <c r="AC41" s="116">
        <f>'Users per Day'!O41</f>
        <v>20</v>
      </c>
      <c r="AD41" s="116">
        <f>'Users per Day'!P41</f>
        <v>24</v>
      </c>
      <c r="AE41" s="117">
        <f>'Users per Day'!Q41</f>
        <v>36</v>
      </c>
      <c r="AF41" s="185">
        <f>IF(Q41&lt;&gt;0,'Users per Day'!R41,0)</f>
        <v>297</v>
      </c>
      <c r="AG41" s="187">
        <f t="shared" si="16"/>
        <v>3.431938987751329E-2</v>
      </c>
      <c r="AH41" s="187">
        <f>IF(R41&lt;&gt;0,SUM(AF$3:AF41)/SUM(R$3:R41),"")</f>
        <v>2.9336889319917566E-2</v>
      </c>
      <c r="AI41" s="124"/>
      <c r="AJ41" s="123"/>
      <c r="AK41" s="123"/>
      <c r="AL41" s="125"/>
    </row>
    <row r="42" spans="1:38" ht="13.1" x14ac:dyDescent="0.25">
      <c r="A42" s="121"/>
      <c r="B42" s="98"/>
      <c r="C42" s="120">
        <f>'Users per Day'!A42</f>
        <v>815</v>
      </c>
      <c r="D42" s="114">
        <f t="shared" si="14"/>
        <v>44035</v>
      </c>
      <c r="E42" s="183">
        <f t="shared" si="17"/>
        <v>781</v>
      </c>
      <c r="F42" s="116">
        <f t="shared" si="18"/>
        <v>305</v>
      </c>
      <c r="G42" s="116">
        <f t="shared" si="19"/>
        <v>340</v>
      </c>
      <c r="H42" s="116">
        <f t="shared" si="20"/>
        <v>633</v>
      </c>
      <c r="I42" s="116">
        <f t="shared" si="21"/>
        <v>684</v>
      </c>
      <c r="J42" s="116">
        <f t="shared" si="22"/>
        <v>902</v>
      </c>
      <c r="K42" s="116">
        <f t="shared" si="23"/>
        <v>870</v>
      </c>
      <c r="L42" s="116">
        <f t="shared" si="24"/>
        <v>955</v>
      </c>
      <c r="M42" s="116">
        <f t="shared" si="9"/>
        <v>240</v>
      </c>
      <c r="N42" s="116">
        <f t="shared" si="10"/>
        <v>509</v>
      </c>
      <c r="O42" s="116">
        <f t="shared" si="11"/>
        <v>879</v>
      </c>
      <c r="P42" s="116">
        <f t="shared" si="12"/>
        <v>741</v>
      </c>
      <c r="Q42" s="117">
        <f t="shared" si="13"/>
        <v>1045</v>
      </c>
      <c r="R42" s="185">
        <f t="shared" si="15"/>
        <v>8884</v>
      </c>
      <c r="S42" s="183">
        <f>'Users per Day'!E42</f>
        <v>17</v>
      </c>
      <c r="T42" s="116">
        <f>'Users per Day'!F42</f>
        <v>12</v>
      </c>
      <c r="U42" s="116">
        <f>'Users per Day'!G42</f>
        <v>14</v>
      </c>
      <c r="V42" s="116">
        <f>'Users per Day'!H42</f>
        <v>9</v>
      </c>
      <c r="W42" s="116">
        <f>'Users per Day'!I42</f>
        <v>29</v>
      </c>
      <c r="X42" s="116">
        <f>'Users per Day'!J42</f>
        <v>35</v>
      </c>
      <c r="Y42" s="116">
        <f>'Users per Day'!K42</f>
        <v>38</v>
      </c>
      <c r="Z42" s="116">
        <f>'Users per Day'!L42</f>
        <v>24</v>
      </c>
      <c r="AA42" s="116">
        <f>'Users per Day'!M42</f>
        <v>19</v>
      </c>
      <c r="AB42" s="116">
        <f>'Users per Day'!N42</f>
        <v>20</v>
      </c>
      <c r="AC42" s="116">
        <f>'Users per Day'!O42</f>
        <v>25</v>
      </c>
      <c r="AD42" s="116">
        <f>'Users per Day'!P42</f>
        <v>39</v>
      </c>
      <c r="AE42" s="117">
        <f>'Users per Day'!Q42</f>
        <v>34</v>
      </c>
      <c r="AF42" s="185">
        <f>IF(Q42&lt;&gt;0,'Users per Day'!R42,0)</f>
        <v>315</v>
      </c>
      <c r="AG42" s="187">
        <f t="shared" si="16"/>
        <v>3.5457001350742909E-2</v>
      </c>
      <c r="AH42" s="187">
        <f>IF(R42&lt;&gt;0,SUM(AF$3:AF42)/SUM(R$3:R42),"")</f>
        <v>2.9571645071176607E-2</v>
      </c>
      <c r="AI42" s="124"/>
      <c r="AJ42" s="123"/>
      <c r="AK42" s="123"/>
      <c r="AL42" s="125"/>
    </row>
    <row r="43" spans="1:38" ht="13.1" x14ac:dyDescent="0.25">
      <c r="A43" s="121"/>
      <c r="B43" s="98"/>
      <c r="C43" s="120">
        <f>'Users per Day'!A43</f>
        <v>781</v>
      </c>
      <c r="D43" s="114">
        <f t="shared" si="14"/>
        <v>44036</v>
      </c>
      <c r="E43" s="183">
        <f t="shared" si="17"/>
        <v>305</v>
      </c>
      <c r="F43" s="116">
        <f t="shared" si="18"/>
        <v>340</v>
      </c>
      <c r="G43" s="116">
        <f t="shared" si="19"/>
        <v>633</v>
      </c>
      <c r="H43" s="116">
        <f t="shared" si="20"/>
        <v>684</v>
      </c>
      <c r="I43" s="116">
        <f t="shared" si="21"/>
        <v>902</v>
      </c>
      <c r="J43" s="116">
        <f t="shared" si="22"/>
        <v>870</v>
      </c>
      <c r="K43" s="116">
        <f t="shared" si="23"/>
        <v>955</v>
      </c>
      <c r="L43" s="116">
        <f t="shared" si="24"/>
        <v>240</v>
      </c>
      <c r="M43" s="116">
        <f t="shared" si="9"/>
        <v>509</v>
      </c>
      <c r="N43" s="116">
        <f t="shared" si="10"/>
        <v>879</v>
      </c>
      <c r="O43" s="116">
        <f t="shared" si="11"/>
        <v>741</v>
      </c>
      <c r="P43" s="116">
        <f t="shared" si="12"/>
        <v>1045</v>
      </c>
      <c r="Q43" s="117">
        <f t="shared" si="13"/>
        <v>1147</v>
      </c>
      <c r="R43" s="185">
        <f t="shared" si="15"/>
        <v>9250</v>
      </c>
      <c r="S43" s="183">
        <f>'Users per Day'!E43</f>
        <v>13</v>
      </c>
      <c r="T43" s="116">
        <f>'Users per Day'!F43</f>
        <v>14</v>
      </c>
      <c r="U43" s="116">
        <f>'Users per Day'!G43</f>
        <v>9</v>
      </c>
      <c r="V43" s="116">
        <f>'Users per Day'!H43</f>
        <v>29</v>
      </c>
      <c r="W43" s="116">
        <f>'Users per Day'!I43</f>
        <v>37</v>
      </c>
      <c r="X43" s="116">
        <f>'Users per Day'!J43</f>
        <v>41</v>
      </c>
      <c r="Y43" s="116">
        <f>'Users per Day'!K43</f>
        <v>23</v>
      </c>
      <c r="Z43" s="116">
        <f>'Users per Day'!L43</f>
        <v>22</v>
      </c>
      <c r="AA43" s="116">
        <f>'Users per Day'!M43</f>
        <v>23</v>
      </c>
      <c r="AB43" s="116">
        <f>'Users per Day'!N43</f>
        <v>24</v>
      </c>
      <c r="AC43" s="116">
        <f>'Users per Day'!O43</f>
        <v>41</v>
      </c>
      <c r="AD43" s="116">
        <f>'Users per Day'!P43</f>
        <v>35</v>
      </c>
      <c r="AE43" s="117">
        <f>'Users per Day'!Q43</f>
        <v>43</v>
      </c>
      <c r="AF43" s="185">
        <f>IF(Q43&lt;&gt;0,'Users per Day'!R43,0)</f>
        <v>354</v>
      </c>
      <c r="AG43" s="187">
        <f t="shared" si="16"/>
        <v>3.8270270270270274E-2</v>
      </c>
      <c r="AH43" s="187">
        <f>IF(R43&lt;&gt;0,SUM(AF$3:AF43)/SUM(R$3:R43),"")</f>
        <v>2.9905711687847975E-2</v>
      </c>
      <c r="AI43" s="124"/>
      <c r="AJ43" s="123"/>
      <c r="AK43" s="123"/>
      <c r="AL43" s="125"/>
    </row>
    <row r="44" spans="1:38" ht="13.1" x14ac:dyDescent="0.25">
      <c r="A44" s="121"/>
      <c r="B44" s="98"/>
      <c r="C44" s="120">
        <f>'Users per Day'!A44</f>
        <v>305</v>
      </c>
      <c r="D44" s="114">
        <f t="shared" si="14"/>
        <v>44037</v>
      </c>
      <c r="E44" s="183">
        <f t="shared" si="17"/>
        <v>340</v>
      </c>
      <c r="F44" s="116">
        <f t="shared" si="18"/>
        <v>633</v>
      </c>
      <c r="G44" s="116">
        <f t="shared" si="19"/>
        <v>684</v>
      </c>
      <c r="H44" s="116">
        <f t="shared" si="20"/>
        <v>902</v>
      </c>
      <c r="I44" s="116">
        <f t="shared" si="21"/>
        <v>870</v>
      </c>
      <c r="J44" s="116">
        <f t="shared" si="22"/>
        <v>955</v>
      </c>
      <c r="K44" s="116">
        <f t="shared" si="23"/>
        <v>240</v>
      </c>
      <c r="L44" s="116">
        <f t="shared" si="24"/>
        <v>509</v>
      </c>
      <c r="M44" s="116">
        <f t="shared" si="9"/>
        <v>879</v>
      </c>
      <c r="N44" s="116">
        <f t="shared" si="10"/>
        <v>741</v>
      </c>
      <c r="O44" s="116">
        <f t="shared" si="11"/>
        <v>1045</v>
      </c>
      <c r="P44" s="116">
        <f t="shared" si="12"/>
        <v>1147</v>
      </c>
      <c r="Q44" s="117">
        <f t="shared" si="13"/>
        <v>1122</v>
      </c>
      <c r="R44" s="185">
        <f t="shared" si="15"/>
        <v>10067</v>
      </c>
      <c r="S44" s="183">
        <f>'Users per Day'!E44</f>
        <v>14</v>
      </c>
      <c r="T44" s="116">
        <f>'Users per Day'!F44</f>
        <v>9</v>
      </c>
      <c r="U44" s="116">
        <f>'Users per Day'!G44</f>
        <v>29</v>
      </c>
      <c r="V44" s="116">
        <f>'Users per Day'!H44</f>
        <v>37</v>
      </c>
      <c r="W44" s="116">
        <f>'Users per Day'!I44</f>
        <v>42</v>
      </c>
      <c r="X44" s="116">
        <f>'Users per Day'!J44</f>
        <v>23</v>
      </c>
      <c r="Y44" s="116">
        <f>'Users per Day'!K44</f>
        <v>22</v>
      </c>
      <c r="Z44" s="116">
        <f>'Users per Day'!L44</f>
        <v>23</v>
      </c>
      <c r="AA44" s="116">
        <f>'Users per Day'!M44</f>
        <v>23</v>
      </c>
      <c r="AB44" s="116">
        <f>'Users per Day'!N44</f>
        <v>40</v>
      </c>
      <c r="AC44" s="116">
        <f>'Users per Day'!O44</f>
        <v>34</v>
      </c>
      <c r="AD44" s="116">
        <f>'Users per Day'!P44</f>
        <v>44</v>
      </c>
      <c r="AE44" s="117">
        <f>'Users per Day'!Q44</f>
        <v>35</v>
      </c>
      <c r="AF44" s="185">
        <f>IF(Q44&lt;&gt;0,'Users per Day'!R44,0)</f>
        <v>375</v>
      </c>
      <c r="AG44" s="187">
        <f t="shared" si="16"/>
        <v>3.7250422171451275E-2</v>
      </c>
      <c r="AH44" s="187">
        <f>IF(R44&lt;&gt;0,SUM(AF$3:AF44)/SUM(R$3:R44),"")</f>
        <v>3.0200379397745929E-2</v>
      </c>
      <c r="AI44" s="124"/>
      <c r="AJ44" s="123"/>
      <c r="AK44" s="123"/>
      <c r="AL44" s="125"/>
    </row>
    <row r="45" spans="1:38" ht="13.1" x14ac:dyDescent="0.25">
      <c r="A45" s="121"/>
      <c r="B45" s="98"/>
      <c r="C45" s="120">
        <f>'Users per Day'!A45</f>
        <v>340</v>
      </c>
      <c r="D45" s="114">
        <f t="shared" si="14"/>
        <v>44038</v>
      </c>
      <c r="E45" s="183">
        <f t="shared" si="17"/>
        <v>633</v>
      </c>
      <c r="F45" s="116">
        <f t="shared" si="18"/>
        <v>684</v>
      </c>
      <c r="G45" s="116">
        <f t="shared" si="19"/>
        <v>902</v>
      </c>
      <c r="H45" s="116">
        <f t="shared" si="20"/>
        <v>870</v>
      </c>
      <c r="I45" s="116">
        <f t="shared" si="21"/>
        <v>955</v>
      </c>
      <c r="J45" s="116">
        <f t="shared" si="22"/>
        <v>240</v>
      </c>
      <c r="K45" s="116">
        <f t="shared" si="23"/>
        <v>509</v>
      </c>
      <c r="L45" s="116">
        <f t="shared" si="24"/>
        <v>879</v>
      </c>
      <c r="M45" s="116">
        <f t="shared" si="9"/>
        <v>741</v>
      </c>
      <c r="N45" s="116">
        <f t="shared" si="10"/>
        <v>1045</v>
      </c>
      <c r="O45" s="116">
        <f t="shared" si="11"/>
        <v>1147</v>
      </c>
      <c r="P45" s="116">
        <f t="shared" si="12"/>
        <v>1122</v>
      </c>
      <c r="Q45" s="117">
        <f t="shared" si="13"/>
        <v>555</v>
      </c>
      <c r="R45" s="185">
        <f t="shared" si="15"/>
        <v>10282</v>
      </c>
      <c r="S45" s="183">
        <f>'Users per Day'!E45</f>
        <v>9</v>
      </c>
      <c r="T45" s="116">
        <f>'Users per Day'!F45</f>
        <v>29</v>
      </c>
      <c r="U45" s="116">
        <f>'Users per Day'!G45</f>
        <v>37</v>
      </c>
      <c r="V45" s="116">
        <f>'Users per Day'!H45</f>
        <v>42</v>
      </c>
      <c r="W45" s="116">
        <f>'Users per Day'!I45</f>
        <v>24</v>
      </c>
      <c r="X45" s="116">
        <f>'Users per Day'!J45</f>
        <v>22</v>
      </c>
      <c r="Y45" s="116">
        <f>'Users per Day'!K45</f>
        <v>23</v>
      </c>
      <c r="Z45" s="116">
        <f>'Users per Day'!L45</f>
        <v>24</v>
      </c>
      <c r="AA45" s="116">
        <f>'Users per Day'!M45</f>
        <v>40</v>
      </c>
      <c r="AB45" s="116">
        <f>'Users per Day'!N45</f>
        <v>36</v>
      </c>
      <c r="AC45" s="116">
        <f>'Users per Day'!O45</f>
        <v>43</v>
      </c>
      <c r="AD45" s="116">
        <f>'Users per Day'!P45</f>
        <v>35</v>
      </c>
      <c r="AE45" s="117">
        <f>'Users per Day'!Q45</f>
        <v>24</v>
      </c>
      <c r="AF45" s="185">
        <f>IF(Q45&lt;&gt;0,'Users per Day'!R45,0)</f>
        <v>388</v>
      </c>
      <c r="AG45" s="187">
        <f t="shared" si="16"/>
        <v>3.7735849056603772E-2</v>
      </c>
      <c r="AH45" s="187">
        <f>IF(R45&lt;&gt;0,SUM(AF$3:AF45)/SUM(R$3:R45),"")</f>
        <v>3.0497002365948715E-2</v>
      </c>
      <c r="AI45" s="124"/>
      <c r="AJ45" s="123"/>
      <c r="AK45" s="123"/>
      <c r="AL45" s="125"/>
    </row>
    <row r="46" spans="1:38" ht="13.1" x14ac:dyDescent="0.25">
      <c r="A46" s="121"/>
      <c r="B46" s="98"/>
      <c r="C46" s="120">
        <f>'Users per Day'!A46</f>
        <v>633</v>
      </c>
      <c r="D46" s="114">
        <f t="shared" si="14"/>
        <v>44039</v>
      </c>
      <c r="E46" s="183">
        <f t="shared" si="17"/>
        <v>684</v>
      </c>
      <c r="F46" s="116">
        <f t="shared" si="18"/>
        <v>902</v>
      </c>
      <c r="G46" s="116">
        <f t="shared" si="19"/>
        <v>870</v>
      </c>
      <c r="H46" s="116">
        <f t="shared" si="20"/>
        <v>955</v>
      </c>
      <c r="I46" s="116">
        <f t="shared" si="21"/>
        <v>240</v>
      </c>
      <c r="J46" s="116">
        <f t="shared" si="22"/>
        <v>509</v>
      </c>
      <c r="K46" s="116">
        <f t="shared" si="23"/>
        <v>879</v>
      </c>
      <c r="L46" s="116">
        <f t="shared" si="24"/>
        <v>741</v>
      </c>
      <c r="M46" s="116">
        <f t="shared" si="9"/>
        <v>1045</v>
      </c>
      <c r="N46" s="116">
        <f t="shared" si="10"/>
        <v>1147</v>
      </c>
      <c r="O46" s="116">
        <f t="shared" si="11"/>
        <v>1122</v>
      </c>
      <c r="P46" s="116">
        <f t="shared" si="12"/>
        <v>555</v>
      </c>
      <c r="Q46" s="117">
        <f t="shared" si="13"/>
        <v>436</v>
      </c>
      <c r="R46" s="185">
        <f t="shared" si="15"/>
        <v>10085</v>
      </c>
      <c r="S46" s="183">
        <f>'Users per Day'!E46</f>
        <v>31</v>
      </c>
      <c r="T46" s="116">
        <f>'Users per Day'!F46</f>
        <v>37</v>
      </c>
      <c r="U46" s="116">
        <f>'Users per Day'!G46</f>
        <v>43</v>
      </c>
      <c r="V46" s="116">
        <f>'Users per Day'!H46</f>
        <v>22</v>
      </c>
      <c r="W46" s="116">
        <f>'Users per Day'!I46</f>
        <v>22</v>
      </c>
      <c r="X46" s="116">
        <f>'Users per Day'!J46</f>
        <v>22</v>
      </c>
      <c r="Y46" s="116">
        <f>'Users per Day'!K46</f>
        <v>25</v>
      </c>
      <c r="Z46" s="116">
        <f>'Users per Day'!L46</f>
        <v>39</v>
      </c>
      <c r="AA46" s="116">
        <f>'Users per Day'!M46</f>
        <v>35</v>
      </c>
      <c r="AB46" s="116">
        <f>'Users per Day'!N46</f>
        <v>44</v>
      </c>
      <c r="AC46" s="116">
        <f>'Users per Day'!O46</f>
        <v>35</v>
      </c>
      <c r="AD46" s="116">
        <f>'Users per Day'!P46</f>
        <v>24</v>
      </c>
      <c r="AE46" s="117">
        <f>'Users per Day'!Q46</f>
        <v>9</v>
      </c>
      <c r="AF46" s="185">
        <f>IF(Q46&lt;&gt;0,'Users per Day'!R46,0)</f>
        <v>388</v>
      </c>
      <c r="AG46" s="187">
        <f t="shared" si="16"/>
        <v>3.8472979672781356E-2</v>
      </c>
      <c r="AH46" s="187">
        <f>IF(R46&lt;&gt;0,SUM(AF$3:AF46)/SUM(R$3:R46),"")</f>
        <v>3.0793502180315603E-2</v>
      </c>
      <c r="AI46" s="124"/>
      <c r="AJ46" s="123"/>
      <c r="AK46" s="123"/>
      <c r="AL46" s="125"/>
    </row>
    <row r="47" spans="1:38" ht="13.1" x14ac:dyDescent="0.25">
      <c r="A47" s="121"/>
      <c r="B47" s="98"/>
      <c r="C47" s="120">
        <f>'Users per Day'!A47</f>
        <v>684</v>
      </c>
      <c r="D47" s="114">
        <f t="shared" si="14"/>
        <v>44040</v>
      </c>
      <c r="E47" s="183">
        <f t="shared" si="17"/>
        <v>902</v>
      </c>
      <c r="F47" s="116">
        <f t="shared" si="18"/>
        <v>870</v>
      </c>
      <c r="G47" s="116">
        <f t="shared" si="19"/>
        <v>955</v>
      </c>
      <c r="H47" s="116">
        <f t="shared" si="20"/>
        <v>240</v>
      </c>
      <c r="I47" s="116">
        <f t="shared" si="21"/>
        <v>509</v>
      </c>
      <c r="J47" s="116">
        <f t="shared" si="22"/>
        <v>879</v>
      </c>
      <c r="K47" s="116">
        <f t="shared" si="23"/>
        <v>741</v>
      </c>
      <c r="L47" s="116">
        <f t="shared" si="24"/>
        <v>1045</v>
      </c>
      <c r="M47" s="116">
        <f t="shared" si="9"/>
        <v>1147</v>
      </c>
      <c r="N47" s="116">
        <f t="shared" si="10"/>
        <v>1122</v>
      </c>
      <c r="O47" s="116">
        <f t="shared" si="11"/>
        <v>555</v>
      </c>
      <c r="P47" s="116">
        <f t="shared" si="12"/>
        <v>436</v>
      </c>
      <c r="Q47" s="117">
        <f t="shared" si="13"/>
        <v>966</v>
      </c>
      <c r="R47" s="185">
        <f t="shared" si="15"/>
        <v>10367</v>
      </c>
      <c r="S47" s="183">
        <f>'Users per Day'!E47</f>
        <v>37</v>
      </c>
      <c r="T47" s="116">
        <f>'Users per Day'!F47</f>
        <v>43</v>
      </c>
      <c r="U47" s="116">
        <f>'Users per Day'!G47</f>
        <v>24</v>
      </c>
      <c r="V47" s="116">
        <f>'Users per Day'!H47</f>
        <v>23</v>
      </c>
      <c r="W47" s="116">
        <f>'Users per Day'!I47</f>
        <v>23</v>
      </c>
      <c r="X47" s="116">
        <f>'Users per Day'!J47</f>
        <v>26</v>
      </c>
      <c r="Y47" s="116">
        <f>'Users per Day'!K47</f>
        <v>40</v>
      </c>
      <c r="Z47" s="116">
        <f>'Users per Day'!L47</f>
        <v>37</v>
      </c>
      <c r="AA47" s="116">
        <f>'Users per Day'!M47</f>
        <v>46</v>
      </c>
      <c r="AB47" s="116">
        <f>'Users per Day'!N47</f>
        <v>35</v>
      </c>
      <c r="AC47" s="116">
        <f>'Users per Day'!O47</f>
        <v>24</v>
      </c>
      <c r="AD47" s="116">
        <f>'Users per Day'!P47</f>
        <v>10</v>
      </c>
      <c r="AE47" s="117">
        <f>'Users per Day'!Q47</f>
        <v>35</v>
      </c>
      <c r="AF47" s="185">
        <f>IF(Q47&lt;&gt;0,'Users per Day'!R47,0)</f>
        <v>403</v>
      </c>
      <c r="AG47" s="187">
        <f t="shared" si="16"/>
        <v>3.887334812385454E-2</v>
      </c>
      <c r="AH47" s="187">
        <f>IF(R47&lt;&gt;0,SUM(AF$3:AF47)/SUM(R$3:R47),"")</f>
        <v>3.1090897471401487E-2</v>
      </c>
      <c r="AI47" s="124"/>
      <c r="AJ47" s="123"/>
      <c r="AK47" s="123"/>
      <c r="AL47" s="125"/>
    </row>
    <row r="48" spans="1:38" ht="13.1" x14ac:dyDescent="0.25">
      <c r="A48" s="121"/>
      <c r="B48" s="98"/>
      <c r="C48" s="120">
        <f>'Users per Day'!A48</f>
        <v>902</v>
      </c>
      <c r="D48" s="114">
        <f t="shared" si="14"/>
        <v>44041</v>
      </c>
      <c r="E48" s="183">
        <f t="shared" si="17"/>
        <v>870</v>
      </c>
      <c r="F48" s="116">
        <f t="shared" si="18"/>
        <v>955</v>
      </c>
      <c r="G48" s="116">
        <f t="shared" si="19"/>
        <v>240</v>
      </c>
      <c r="H48" s="116">
        <f t="shared" si="20"/>
        <v>509</v>
      </c>
      <c r="I48" s="116">
        <f t="shared" si="21"/>
        <v>879</v>
      </c>
      <c r="J48" s="116">
        <f t="shared" si="22"/>
        <v>741</v>
      </c>
      <c r="K48" s="116">
        <f t="shared" si="23"/>
        <v>1045</v>
      </c>
      <c r="L48" s="116">
        <f t="shared" si="24"/>
        <v>1147</v>
      </c>
      <c r="M48" s="116">
        <f t="shared" si="9"/>
        <v>1122</v>
      </c>
      <c r="N48" s="116">
        <f t="shared" si="10"/>
        <v>555</v>
      </c>
      <c r="O48" s="116">
        <f t="shared" si="11"/>
        <v>436</v>
      </c>
      <c r="P48" s="116">
        <f t="shared" si="12"/>
        <v>966</v>
      </c>
      <c r="Q48" s="117">
        <f t="shared" si="13"/>
        <v>1226</v>
      </c>
      <c r="R48" s="185">
        <f t="shared" si="15"/>
        <v>10691</v>
      </c>
      <c r="S48" s="183">
        <f>'Users per Day'!E48</f>
        <v>43</v>
      </c>
      <c r="T48" s="116">
        <f>'Users per Day'!F48</f>
        <v>26</v>
      </c>
      <c r="U48" s="116">
        <f>'Users per Day'!G48</f>
        <v>23</v>
      </c>
      <c r="V48" s="116">
        <f>'Users per Day'!H48</f>
        <v>23</v>
      </c>
      <c r="W48" s="116">
        <f>'Users per Day'!I48</f>
        <v>25</v>
      </c>
      <c r="X48" s="116">
        <f>'Users per Day'!J48</f>
        <v>41</v>
      </c>
      <c r="Y48" s="116">
        <f>'Users per Day'!K48</f>
        <v>37</v>
      </c>
      <c r="Z48" s="116">
        <f>'Users per Day'!L48</f>
        <v>45</v>
      </c>
      <c r="AA48" s="116">
        <f>'Users per Day'!M48</f>
        <v>35</v>
      </c>
      <c r="AB48" s="116">
        <f>'Users per Day'!N48</f>
        <v>24</v>
      </c>
      <c r="AC48" s="116">
        <f>'Users per Day'!O48</f>
        <v>9</v>
      </c>
      <c r="AD48" s="116">
        <f>'Users per Day'!P48</f>
        <v>36</v>
      </c>
      <c r="AE48" s="117">
        <f>'Users per Day'!Q48</f>
        <v>31</v>
      </c>
      <c r="AF48" s="185">
        <f>IF(Q48&lt;&gt;0,'Users per Day'!R48,0)</f>
        <v>398</v>
      </c>
      <c r="AG48" s="187">
        <f t="shared" si="16"/>
        <v>3.7227574595454123E-2</v>
      </c>
      <c r="AH48" s="187">
        <f>IF(R48&lt;&gt;0,SUM(AF$3:AF48)/SUM(R$3:R48),"")</f>
        <v>3.1315311494138853E-2</v>
      </c>
      <c r="AI48" s="124"/>
      <c r="AJ48" s="123"/>
      <c r="AK48" s="123"/>
      <c r="AL48" s="125"/>
    </row>
    <row r="49" spans="1:38" ht="13.1" x14ac:dyDescent="0.25">
      <c r="A49" s="121"/>
      <c r="B49" s="98"/>
      <c r="C49" s="120">
        <f>'Users per Day'!A49</f>
        <v>870</v>
      </c>
      <c r="D49" s="114">
        <f t="shared" si="14"/>
        <v>44042</v>
      </c>
      <c r="E49" s="183">
        <f t="shared" si="17"/>
        <v>955</v>
      </c>
      <c r="F49" s="116">
        <f t="shared" si="18"/>
        <v>240</v>
      </c>
      <c r="G49" s="116">
        <f t="shared" si="19"/>
        <v>509</v>
      </c>
      <c r="H49" s="116">
        <f t="shared" si="20"/>
        <v>879</v>
      </c>
      <c r="I49" s="116">
        <f t="shared" si="21"/>
        <v>741</v>
      </c>
      <c r="J49" s="116">
        <f t="shared" si="22"/>
        <v>1045</v>
      </c>
      <c r="K49" s="116">
        <f t="shared" si="23"/>
        <v>1147</v>
      </c>
      <c r="L49" s="116">
        <f t="shared" si="24"/>
        <v>1122</v>
      </c>
      <c r="M49" s="116">
        <f t="shared" si="9"/>
        <v>555</v>
      </c>
      <c r="N49" s="116">
        <f t="shared" si="10"/>
        <v>436</v>
      </c>
      <c r="O49" s="116">
        <f t="shared" si="11"/>
        <v>966</v>
      </c>
      <c r="P49" s="116">
        <f t="shared" si="12"/>
        <v>1226</v>
      </c>
      <c r="Q49" s="117">
        <f t="shared" si="13"/>
        <v>1445</v>
      </c>
      <c r="R49" s="185">
        <f t="shared" si="15"/>
        <v>11266</v>
      </c>
      <c r="S49" s="183">
        <f>'Users per Day'!E49</f>
        <v>26</v>
      </c>
      <c r="T49" s="116">
        <f>'Users per Day'!F49</f>
        <v>25</v>
      </c>
      <c r="U49" s="116">
        <f>'Users per Day'!G49</f>
        <v>24</v>
      </c>
      <c r="V49" s="116">
        <f>'Users per Day'!H49</f>
        <v>27</v>
      </c>
      <c r="W49" s="116">
        <f>'Users per Day'!I49</f>
        <v>42</v>
      </c>
      <c r="X49" s="116">
        <f>'Users per Day'!J49</f>
        <v>39</v>
      </c>
      <c r="Y49" s="116">
        <f>'Users per Day'!K49</f>
        <v>44</v>
      </c>
      <c r="Z49" s="116">
        <f>'Users per Day'!L49</f>
        <v>35</v>
      </c>
      <c r="AA49" s="116">
        <f>'Users per Day'!M49</f>
        <v>24</v>
      </c>
      <c r="AB49" s="116">
        <f>'Users per Day'!N49</f>
        <v>9</v>
      </c>
      <c r="AC49" s="116">
        <f>'Users per Day'!O49</f>
        <v>35</v>
      </c>
      <c r="AD49" s="116">
        <f>'Users per Day'!P49</f>
        <v>31</v>
      </c>
      <c r="AE49" s="117">
        <f>'Users per Day'!Q49</f>
        <v>56</v>
      </c>
      <c r="AF49" s="185">
        <f>IF(Q49&lt;&gt;0,'Users per Day'!R49,0)</f>
        <v>417</v>
      </c>
      <c r="AG49" s="187">
        <f t="shared" si="16"/>
        <v>3.7014024498491033E-2</v>
      </c>
      <c r="AH49" s="187">
        <f>IF(R49&lt;&gt;0,SUM(AF$3:AF49)/SUM(R$3:R49),"")</f>
        <v>3.1526769099023431E-2</v>
      </c>
      <c r="AI49" s="124"/>
      <c r="AJ49" s="123"/>
      <c r="AK49" s="123"/>
      <c r="AL49" s="125"/>
    </row>
    <row r="50" spans="1:38" ht="13.1" x14ac:dyDescent="0.25">
      <c r="A50" s="121"/>
      <c r="B50" s="98"/>
      <c r="C50" s="120">
        <f>'Users per Day'!A50</f>
        <v>955</v>
      </c>
      <c r="D50" s="114">
        <f t="shared" si="14"/>
        <v>44043</v>
      </c>
      <c r="E50" s="183">
        <f t="shared" ref="E50:E57" si="25">C51</f>
        <v>240</v>
      </c>
      <c r="F50" s="116">
        <f t="shared" ref="F50:F57" si="26">C52</f>
        <v>509</v>
      </c>
      <c r="G50" s="116">
        <f t="shared" ref="G50:G57" si="27">C53</f>
        <v>879</v>
      </c>
      <c r="H50" s="116">
        <f t="shared" ref="H50:H57" si="28">C54</f>
        <v>741</v>
      </c>
      <c r="I50" s="116">
        <f t="shared" ref="I50:I57" si="29">C55</f>
        <v>1045</v>
      </c>
      <c r="J50" s="116">
        <f t="shared" ref="J50:J57" si="30">C56</f>
        <v>1147</v>
      </c>
      <c r="K50" s="116">
        <f t="shared" ref="K50:K57" si="31">C57</f>
        <v>1122</v>
      </c>
      <c r="L50" s="116">
        <f t="shared" ref="L50:L57" si="32">C58</f>
        <v>555</v>
      </c>
      <c r="M50" s="116">
        <f t="shared" ref="M50:M57" si="33">C59</f>
        <v>436</v>
      </c>
      <c r="N50" s="116">
        <f t="shared" ref="N50:N57" si="34">C60</f>
        <v>966</v>
      </c>
      <c r="O50" s="116">
        <f t="shared" ref="O50:O57" si="35">C61</f>
        <v>1226</v>
      </c>
      <c r="P50" s="116">
        <f t="shared" ref="P50:P57" si="36">C62</f>
        <v>1445</v>
      </c>
      <c r="Q50" s="117">
        <f t="shared" ref="Q50:Q57" si="37">C63</f>
        <v>1449</v>
      </c>
      <c r="R50" s="185">
        <f t="shared" si="15"/>
        <v>11760</v>
      </c>
      <c r="S50" s="183">
        <f>'Users per Day'!E50</f>
        <v>26</v>
      </c>
      <c r="T50" s="116">
        <f>'Users per Day'!F50</f>
        <v>24</v>
      </c>
      <c r="U50" s="116">
        <f>'Users per Day'!G50</f>
        <v>28</v>
      </c>
      <c r="V50" s="116">
        <f>'Users per Day'!H50</f>
        <v>40</v>
      </c>
      <c r="W50" s="116">
        <f>'Users per Day'!I50</f>
        <v>40</v>
      </c>
      <c r="X50" s="116">
        <f>'Users per Day'!J50</f>
        <v>46</v>
      </c>
      <c r="Y50" s="116">
        <f>'Users per Day'!K50</f>
        <v>35</v>
      </c>
      <c r="Z50" s="116">
        <f>'Users per Day'!L50</f>
        <v>24</v>
      </c>
      <c r="AA50" s="116">
        <f>'Users per Day'!M50</f>
        <v>9</v>
      </c>
      <c r="AB50" s="116">
        <f>'Users per Day'!N50</f>
        <v>33</v>
      </c>
      <c r="AC50" s="116">
        <f>'Users per Day'!O50</f>
        <v>32</v>
      </c>
      <c r="AD50" s="116">
        <f>'Users per Day'!P50</f>
        <v>59</v>
      </c>
      <c r="AE50" s="117">
        <f>'Users per Day'!Q50</f>
        <v>57</v>
      </c>
      <c r="AF50" s="185">
        <f>IF(Q50&lt;&gt;0,'Users per Day'!R50,0)</f>
        <v>453</v>
      </c>
      <c r="AG50" s="187">
        <f t="shared" si="16"/>
        <v>3.8520408163265303E-2</v>
      </c>
      <c r="AH50" s="187">
        <f>IF(R50&lt;&gt;0,SUM(AF$3:AF50)/SUM(R$3:R50),"")</f>
        <v>3.1787554498612765E-2</v>
      </c>
      <c r="AI50" s="124"/>
      <c r="AJ50" s="123"/>
      <c r="AK50" s="123"/>
      <c r="AL50" s="125"/>
    </row>
    <row r="51" spans="1:38" ht="13.1" x14ac:dyDescent="0.25">
      <c r="A51" s="121"/>
      <c r="B51" s="98"/>
      <c r="C51" s="120">
        <f>'Users per Day'!A51</f>
        <v>240</v>
      </c>
      <c r="D51" s="114">
        <f t="shared" si="14"/>
        <v>44044</v>
      </c>
      <c r="E51" s="183">
        <f t="shared" si="25"/>
        <v>509</v>
      </c>
      <c r="F51" s="116">
        <f t="shared" si="26"/>
        <v>879</v>
      </c>
      <c r="G51" s="116">
        <f t="shared" si="27"/>
        <v>741</v>
      </c>
      <c r="H51" s="116">
        <f t="shared" si="28"/>
        <v>1045</v>
      </c>
      <c r="I51" s="116">
        <f t="shared" si="29"/>
        <v>1147</v>
      </c>
      <c r="J51" s="116">
        <f t="shared" si="30"/>
        <v>1122</v>
      </c>
      <c r="K51" s="116">
        <f t="shared" si="31"/>
        <v>555</v>
      </c>
      <c r="L51" s="116">
        <f t="shared" si="32"/>
        <v>436</v>
      </c>
      <c r="M51" s="116">
        <f t="shared" si="33"/>
        <v>966</v>
      </c>
      <c r="N51" s="116">
        <f t="shared" si="34"/>
        <v>1226</v>
      </c>
      <c r="O51" s="116">
        <f t="shared" si="35"/>
        <v>1445</v>
      </c>
      <c r="P51" s="116">
        <f t="shared" si="36"/>
        <v>1449</v>
      </c>
      <c r="Q51" s="117">
        <f t="shared" si="37"/>
        <v>1415</v>
      </c>
      <c r="R51" s="185">
        <f t="shared" si="15"/>
        <v>12935</v>
      </c>
      <c r="S51" s="183">
        <f>'Users per Day'!E51</f>
        <v>26</v>
      </c>
      <c r="T51" s="116">
        <f>'Users per Day'!F51</f>
        <v>27</v>
      </c>
      <c r="U51" s="116">
        <f>'Users per Day'!G51</f>
        <v>42</v>
      </c>
      <c r="V51" s="116">
        <f>'Users per Day'!H51</f>
        <v>39</v>
      </c>
      <c r="W51" s="116">
        <f>'Users per Day'!I51</f>
        <v>46</v>
      </c>
      <c r="X51" s="116">
        <f>'Users per Day'!J51</f>
        <v>33</v>
      </c>
      <c r="Y51" s="116">
        <f>'Users per Day'!K51</f>
        <v>24</v>
      </c>
      <c r="Z51" s="116">
        <f>'Users per Day'!L51</f>
        <v>10</v>
      </c>
      <c r="AA51" s="116">
        <f>'Users per Day'!M51</f>
        <v>34</v>
      </c>
      <c r="AB51" s="116">
        <f>'Users per Day'!N51</f>
        <v>32</v>
      </c>
      <c r="AC51" s="116">
        <f>'Users per Day'!O51</f>
        <v>57</v>
      </c>
      <c r="AD51" s="116">
        <f>'Users per Day'!P51</f>
        <v>56</v>
      </c>
      <c r="AE51" s="117">
        <f>'Users per Day'!Q51</f>
        <v>41</v>
      </c>
      <c r="AF51" s="185">
        <f>IF(Q51&lt;&gt;0,'Users per Day'!R51,0)</f>
        <v>467</v>
      </c>
      <c r="AG51" s="187">
        <f t="shared" si="16"/>
        <v>3.6103594897564747E-2</v>
      </c>
      <c r="AH51" s="187">
        <f>IF(R51&lt;&gt;0,SUM(AF$3:AF51)/SUM(R$3:R51),"")</f>
        <v>3.1957601047790198E-2</v>
      </c>
      <c r="AI51" s="124"/>
      <c r="AJ51" s="123"/>
      <c r="AK51" s="123"/>
      <c r="AL51" s="125"/>
    </row>
    <row r="52" spans="1:38" ht="13.1" x14ac:dyDescent="0.25">
      <c r="A52" s="121"/>
      <c r="B52" s="98"/>
      <c r="C52" s="120">
        <f>'Users per Day'!A52</f>
        <v>509</v>
      </c>
      <c r="D52" s="114">
        <f t="shared" si="14"/>
        <v>44045</v>
      </c>
      <c r="E52" s="183">
        <f t="shared" si="25"/>
        <v>879</v>
      </c>
      <c r="F52" s="116">
        <f t="shared" si="26"/>
        <v>741</v>
      </c>
      <c r="G52" s="116">
        <f t="shared" si="27"/>
        <v>1045</v>
      </c>
      <c r="H52" s="116">
        <f t="shared" si="28"/>
        <v>1147</v>
      </c>
      <c r="I52" s="116">
        <f t="shared" si="29"/>
        <v>1122</v>
      </c>
      <c r="J52" s="116">
        <f t="shared" si="30"/>
        <v>555</v>
      </c>
      <c r="K52" s="116">
        <f t="shared" si="31"/>
        <v>436</v>
      </c>
      <c r="L52" s="116">
        <f t="shared" si="32"/>
        <v>966</v>
      </c>
      <c r="M52" s="116">
        <f t="shared" si="33"/>
        <v>1226</v>
      </c>
      <c r="N52" s="116">
        <f t="shared" si="34"/>
        <v>1445</v>
      </c>
      <c r="O52" s="116">
        <f t="shared" si="35"/>
        <v>1449</v>
      </c>
      <c r="P52" s="116">
        <f t="shared" si="36"/>
        <v>1415</v>
      </c>
      <c r="Q52" s="117">
        <f t="shared" si="37"/>
        <v>625</v>
      </c>
      <c r="R52" s="185">
        <f t="shared" si="15"/>
        <v>13051</v>
      </c>
      <c r="S52" s="183">
        <f>'Users per Day'!E52</f>
        <v>28</v>
      </c>
      <c r="T52" s="116">
        <f>'Users per Day'!F52</f>
        <v>43</v>
      </c>
      <c r="U52" s="116">
        <f>'Users per Day'!G52</f>
        <v>40</v>
      </c>
      <c r="V52" s="116">
        <f>'Users per Day'!H52</f>
        <v>46</v>
      </c>
      <c r="W52" s="116">
        <f>'Users per Day'!I52</f>
        <v>32</v>
      </c>
      <c r="X52" s="116">
        <f>'Users per Day'!J52</f>
        <v>24</v>
      </c>
      <c r="Y52" s="116">
        <f>'Users per Day'!K52</f>
        <v>11</v>
      </c>
      <c r="Z52" s="116">
        <f>'Users per Day'!L52</f>
        <v>35</v>
      </c>
      <c r="AA52" s="116">
        <f>'Users per Day'!M52</f>
        <v>33</v>
      </c>
      <c r="AB52" s="116">
        <f>'Users per Day'!N52</f>
        <v>57</v>
      </c>
      <c r="AC52" s="116">
        <f>'Users per Day'!O52</f>
        <v>57</v>
      </c>
      <c r="AD52" s="116">
        <f>'Users per Day'!P52</f>
        <v>41</v>
      </c>
      <c r="AE52" s="117">
        <f>'Users per Day'!Q52</f>
        <v>40</v>
      </c>
      <c r="AF52" s="185">
        <f>IF(Q52&lt;&gt;0,'Users per Day'!R52,0)</f>
        <v>487</v>
      </c>
      <c r="AG52" s="187">
        <f t="shared" si="16"/>
        <v>3.7315148264500803E-2</v>
      </c>
      <c r="AH52" s="187">
        <f>IF(R52&lt;&gt;0,SUM(AF$3:AF52)/SUM(R$3:R52),"")</f>
        <v>3.2162432146613115E-2</v>
      </c>
      <c r="AI52" s="124"/>
      <c r="AJ52" s="123"/>
      <c r="AK52" s="123"/>
      <c r="AL52" s="125"/>
    </row>
    <row r="53" spans="1:38" ht="13.1" x14ac:dyDescent="0.25">
      <c r="A53" s="121"/>
      <c r="B53" s="98"/>
      <c r="C53" s="120">
        <f>'Users per Day'!A53</f>
        <v>879</v>
      </c>
      <c r="D53" s="114">
        <f t="shared" si="14"/>
        <v>44046</v>
      </c>
      <c r="E53" s="183">
        <f t="shared" si="25"/>
        <v>741</v>
      </c>
      <c r="F53" s="116">
        <f t="shared" si="26"/>
        <v>1045</v>
      </c>
      <c r="G53" s="116">
        <f t="shared" si="27"/>
        <v>1147</v>
      </c>
      <c r="H53" s="116">
        <f t="shared" si="28"/>
        <v>1122</v>
      </c>
      <c r="I53" s="116">
        <f t="shared" si="29"/>
        <v>555</v>
      </c>
      <c r="J53" s="116">
        <f t="shared" si="30"/>
        <v>436</v>
      </c>
      <c r="K53" s="116">
        <f t="shared" si="31"/>
        <v>966</v>
      </c>
      <c r="L53" s="116">
        <f t="shared" si="32"/>
        <v>1226</v>
      </c>
      <c r="M53" s="116">
        <f t="shared" si="33"/>
        <v>1445</v>
      </c>
      <c r="N53" s="116">
        <f t="shared" si="34"/>
        <v>1449</v>
      </c>
      <c r="O53" s="116">
        <f t="shared" si="35"/>
        <v>1415</v>
      </c>
      <c r="P53" s="116">
        <f t="shared" si="36"/>
        <v>625</v>
      </c>
      <c r="Q53" s="117">
        <f t="shared" si="37"/>
        <v>561</v>
      </c>
      <c r="R53" s="185">
        <f t="shared" si="15"/>
        <v>12733</v>
      </c>
      <c r="S53" s="183">
        <f>'Users per Day'!E53</f>
        <v>48</v>
      </c>
      <c r="T53" s="116">
        <f>'Users per Day'!F53</f>
        <v>42</v>
      </c>
      <c r="U53" s="116">
        <f>'Users per Day'!G53</f>
        <v>46</v>
      </c>
      <c r="V53" s="116">
        <f>'Users per Day'!H53</f>
        <v>34</v>
      </c>
      <c r="W53" s="116">
        <f>'Users per Day'!I53</f>
        <v>24</v>
      </c>
      <c r="X53" s="116">
        <f>'Users per Day'!J53</f>
        <v>10</v>
      </c>
      <c r="Y53" s="116">
        <f>'Users per Day'!K53</f>
        <v>37</v>
      </c>
      <c r="Z53" s="116">
        <f>'Users per Day'!L53</f>
        <v>32</v>
      </c>
      <c r="AA53" s="116">
        <f>'Users per Day'!M53</f>
        <v>58</v>
      </c>
      <c r="AB53" s="116">
        <f>'Users per Day'!N53</f>
        <v>58</v>
      </c>
      <c r="AC53" s="116">
        <f>'Users per Day'!O53</f>
        <v>45</v>
      </c>
      <c r="AD53" s="116">
        <f>'Users per Day'!P53</f>
        <v>40</v>
      </c>
      <c r="AE53" s="117">
        <f>'Users per Day'!Q53</f>
        <v>23</v>
      </c>
      <c r="AF53" s="185">
        <f>IF(Q53&lt;&gt;0,'Users per Day'!R53,0)</f>
        <v>497</v>
      </c>
      <c r="AG53" s="187">
        <f t="shared" si="16"/>
        <v>3.9032435404068172E-2</v>
      </c>
      <c r="AH53" s="187">
        <f>IF(R53&lt;&gt;0,SUM(AF$3:AF53)/SUM(R$3:R53),"")</f>
        <v>3.2409473190734665E-2</v>
      </c>
      <c r="AI53" s="124"/>
      <c r="AJ53" s="123"/>
      <c r="AK53" s="123"/>
      <c r="AL53" s="125"/>
    </row>
    <row r="54" spans="1:38" ht="13.1" x14ac:dyDescent="0.25">
      <c r="A54" s="121"/>
      <c r="B54" s="98"/>
      <c r="C54" s="120">
        <f>'Users per Day'!A54</f>
        <v>741</v>
      </c>
      <c r="D54" s="114">
        <f t="shared" si="14"/>
        <v>44047</v>
      </c>
      <c r="E54" s="183">
        <f t="shared" si="25"/>
        <v>1045</v>
      </c>
      <c r="F54" s="116">
        <f t="shared" si="26"/>
        <v>1147</v>
      </c>
      <c r="G54" s="116">
        <f t="shared" si="27"/>
        <v>1122</v>
      </c>
      <c r="H54" s="116">
        <f t="shared" si="28"/>
        <v>555</v>
      </c>
      <c r="I54" s="116">
        <f t="shared" si="29"/>
        <v>436</v>
      </c>
      <c r="J54" s="116">
        <f t="shared" si="30"/>
        <v>966</v>
      </c>
      <c r="K54" s="116">
        <f t="shared" si="31"/>
        <v>1226</v>
      </c>
      <c r="L54" s="116">
        <f t="shared" si="32"/>
        <v>1445</v>
      </c>
      <c r="M54" s="116">
        <f t="shared" si="33"/>
        <v>1449</v>
      </c>
      <c r="N54" s="116">
        <f t="shared" si="34"/>
        <v>1415</v>
      </c>
      <c r="O54" s="116">
        <f t="shared" si="35"/>
        <v>625</v>
      </c>
      <c r="P54" s="116">
        <f t="shared" si="36"/>
        <v>561</v>
      </c>
      <c r="Q54" s="117">
        <f t="shared" si="37"/>
        <v>1390</v>
      </c>
      <c r="R54" s="185">
        <f t="shared" si="15"/>
        <v>13382</v>
      </c>
      <c r="S54" s="183">
        <f>'Users per Day'!E54</f>
        <v>48</v>
      </c>
      <c r="T54" s="116">
        <f>'Users per Day'!F54</f>
        <v>49</v>
      </c>
      <c r="U54" s="116">
        <f>'Users per Day'!G54</f>
        <v>35</v>
      </c>
      <c r="V54" s="116">
        <f>'Users per Day'!H54</f>
        <v>24</v>
      </c>
      <c r="W54" s="116">
        <f>'Users per Day'!I54</f>
        <v>11</v>
      </c>
      <c r="X54" s="116">
        <f>'Users per Day'!J54</f>
        <v>37</v>
      </c>
      <c r="Y54" s="116">
        <f>'Users per Day'!K54</f>
        <v>32</v>
      </c>
      <c r="Z54" s="116">
        <f>'Users per Day'!L54</f>
        <v>57</v>
      </c>
      <c r="AA54" s="116">
        <f>'Users per Day'!M54</f>
        <v>59</v>
      </c>
      <c r="AB54" s="116">
        <f>'Users per Day'!N54</f>
        <v>44</v>
      </c>
      <c r="AC54" s="116">
        <f>'Users per Day'!O54</f>
        <v>40</v>
      </c>
      <c r="AD54" s="116">
        <f>'Users per Day'!P54</f>
        <v>24</v>
      </c>
      <c r="AE54" s="117">
        <f>'Users per Day'!Q54</f>
        <v>40</v>
      </c>
      <c r="AF54" s="185">
        <f>IF(Q54&lt;&gt;0,'Users per Day'!R54,0)</f>
        <v>500</v>
      </c>
      <c r="AG54" s="187">
        <f t="shared" si="16"/>
        <v>3.7363622776864447E-2</v>
      </c>
      <c r="AH54" s="187">
        <f>IF(R54&lt;&gt;0,SUM(AF$3:AF54)/SUM(R$3:R54),"")</f>
        <v>3.2589883420958102E-2</v>
      </c>
      <c r="AI54" s="124"/>
      <c r="AJ54" s="123"/>
      <c r="AK54" s="123"/>
      <c r="AL54" s="125"/>
    </row>
    <row r="55" spans="1:38" ht="13.1" x14ac:dyDescent="0.25">
      <c r="A55" s="121"/>
      <c r="B55" s="98"/>
      <c r="C55" s="120">
        <f>'Users per Day'!A55</f>
        <v>1045</v>
      </c>
      <c r="D55" s="114">
        <f t="shared" si="14"/>
        <v>44048</v>
      </c>
      <c r="E55" s="183">
        <f t="shared" si="25"/>
        <v>1147</v>
      </c>
      <c r="F55" s="116">
        <f t="shared" si="26"/>
        <v>1122</v>
      </c>
      <c r="G55" s="116">
        <f t="shared" si="27"/>
        <v>555</v>
      </c>
      <c r="H55" s="116">
        <f t="shared" si="28"/>
        <v>436</v>
      </c>
      <c r="I55" s="116">
        <f t="shared" si="29"/>
        <v>966</v>
      </c>
      <c r="J55" s="116">
        <f t="shared" si="30"/>
        <v>1226</v>
      </c>
      <c r="K55" s="116">
        <f t="shared" si="31"/>
        <v>1445</v>
      </c>
      <c r="L55" s="116">
        <f t="shared" si="32"/>
        <v>1449</v>
      </c>
      <c r="M55" s="116">
        <f t="shared" si="33"/>
        <v>1415</v>
      </c>
      <c r="N55" s="116">
        <f t="shared" si="34"/>
        <v>625</v>
      </c>
      <c r="O55" s="116">
        <f t="shared" si="35"/>
        <v>561</v>
      </c>
      <c r="P55" s="116">
        <f t="shared" si="36"/>
        <v>1390</v>
      </c>
      <c r="Q55" s="117">
        <f t="shared" si="37"/>
        <v>1510</v>
      </c>
      <c r="R55" s="185">
        <f t="shared" si="15"/>
        <v>13847</v>
      </c>
      <c r="S55" s="183">
        <f>'Users per Day'!E55</f>
        <v>56</v>
      </c>
      <c r="T55" s="116">
        <f>'Users per Day'!F55</f>
        <v>35</v>
      </c>
      <c r="U55" s="116">
        <f>'Users per Day'!G55</f>
        <v>24</v>
      </c>
      <c r="V55" s="116">
        <f>'Users per Day'!H55</f>
        <v>12</v>
      </c>
      <c r="W55" s="116">
        <f>'Users per Day'!I55</f>
        <v>37</v>
      </c>
      <c r="X55" s="116">
        <f>'Users per Day'!J55</f>
        <v>33</v>
      </c>
      <c r="Y55" s="116">
        <f>'Users per Day'!K55</f>
        <v>60</v>
      </c>
      <c r="Z55" s="116">
        <f>'Users per Day'!L55</f>
        <v>58</v>
      </c>
      <c r="AA55" s="116">
        <f>'Users per Day'!M55</f>
        <v>44</v>
      </c>
      <c r="AB55" s="116">
        <f>'Users per Day'!N55</f>
        <v>41</v>
      </c>
      <c r="AC55" s="116">
        <f>'Users per Day'!O55</f>
        <v>24</v>
      </c>
      <c r="AD55" s="116">
        <f>'Users per Day'!P55</f>
        <v>38</v>
      </c>
      <c r="AE55" s="117">
        <f>'Users per Day'!Q55</f>
        <v>55</v>
      </c>
      <c r="AF55" s="185">
        <f>IF(Q55&lt;&gt;0,'Users per Day'!R55,0)</f>
        <v>517</v>
      </c>
      <c r="AG55" s="187">
        <f t="shared" si="16"/>
        <v>3.7336607207337329E-2</v>
      </c>
      <c r="AH55" s="187">
        <f>IF(R55&lt;&gt;0,SUM(AF$3:AF55)/SUM(R$3:R55),"")</f>
        <v>3.2762251424645249E-2</v>
      </c>
      <c r="AI55" s="124"/>
      <c r="AJ55" s="123"/>
      <c r="AK55" s="123"/>
      <c r="AL55" s="125"/>
    </row>
    <row r="56" spans="1:38" ht="13.1" x14ac:dyDescent="0.25">
      <c r="A56" s="121"/>
      <c r="B56" s="98"/>
      <c r="C56" s="120">
        <f>'Users per Day'!A56</f>
        <v>1147</v>
      </c>
      <c r="D56" s="114">
        <f t="shared" si="14"/>
        <v>44049</v>
      </c>
      <c r="E56" s="183">
        <f t="shared" si="25"/>
        <v>1122</v>
      </c>
      <c r="F56" s="116">
        <f t="shared" si="26"/>
        <v>555</v>
      </c>
      <c r="G56" s="116">
        <f t="shared" si="27"/>
        <v>436</v>
      </c>
      <c r="H56" s="116">
        <f t="shared" si="28"/>
        <v>966</v>
      </c>
      <c r="I56" s="116">
        <f t="shared" si="29"/>
        <v>1226</v>
      </c>
      <c r="J56" s="116">
        <f t="shared" si="30"/>
        <v>1445</v>
      </c>
      <c r="K56" s="116">
        <f t="shared" si="31"/>
        <v>1449</v>
      </c>
      <c r="L56" s="116">
        <f t="shared" si="32"/>
        <v>1415</v>
      </c>
      <c r="M56" s="116">
        <f t="shared" si="33"/>
        <v>625</v>
      </c>
      <c r="N56" s="116">
        <f t="shared" si="34"/>
        <v>561</v>
      </c>
      <c r="O56" s="116">
        <f t="shared" si="35"/>
        <v>1390</v>
      </c>
      <c r="P56" s="116">
        <f t="shared" si="36"/>
        <v>1510</v>
      </c>
      <c r="Q56" s="117">
        <f t="shared" si="37"/>
        <v>1707</v>
      </c>
      <c r="R56" s="185">
        <f t="shared" si="15"/>
        <v>14407</v>
      </c>
      <c r="S56" s="183">
        <f>'Users per Day'!E56</f>
        <v>40</v>
      </c>
      <c r="T56" s="116">
        <f>'Users per Day'!F56</f>
        <v>28</v>
      </c>
      <c r="U56" s="116">
        <f>'Users per Day'!G56</f>
        <v>11</v>
      </c>
      <c r="V56" s="116">
        <f>'Users per Day'!H56</f>
        <v>39</v>
      </c>
      <c r="W56" s="116">
        <f>'Users per Day'!I56</f>
        <v>32</v>
      </c>
      <c r="X56" s="116">
        <f>'Users per Day'!J56</f>
        <v>59</v>
      </c>
      <c r="Y56" s="116">
        <f>'Users per Day'!K56</f>
        <v>59</v>
      </c>
      <c r="Z56" s="116">
        <f>'Users per Day'!L56</f>
        <v>46</v>
      </c>
      <c r="AA56" s="116">
        <f>'Users per Day'!M56</f>
        <v>39</v>
      </c>
      <c r="AB56" s="116">
        <f>'Users per Day'!N56</f>
        <v>24</v>
      </c>
      <c r="AC56" s="116">
        <f>'Users per Day'!O56</f>
        <v>39</v>
      </c>
      <c r="AD56" s="116">
        <f>'Users per Day'!P56</f>
        <v>52</v>
      </c>
      <c r="AE56" s="117">
        <f>'Users per Day'!Q56</f>
        <v>54</v>
      </c>
      <c r="AF56" s="185">
        <f>IF(Q56&lt;&gt;0,'Users per Day'!R56,0)</f>
        <v>522</v>
      </c>
      <c r="AG56" s="187">
        <f t="shared" si="16"/>
        <v>3.6232387034080653E-2</v>
      </c>
      <c r="AH56" s="187">
        <f>IF(R56&lt;&gt;0,SUM(AF$3:AF56)/SUM(R$3:R56),"")</f>
        <v>3.2888585651833321E-2</v>
      </c>
      <c r="AI56" s="124"/>
      <c r="AJ56" s="123"/>
      <c r="AK56" s="123"/>
      <c r="AL56" s="125"/>
    </row>
    <row r="57" spans="1:38" ht="13.1" x14ac:dyDescent="0.25">
      <c r="A57" s="121"/>
      <c r="B57" s="98"/>
      <c r="C57" s="120">
        <f>'Users per Day'!A57</f>
        <v>1122</v>
      </c>
      <c r="D57" s="114">
        <f t="shared" si="14"/>
        <v>44050</v>
      </c>
      <c r="E57" s="183">
        <f t="shared" si="25"/>
        <v>555</v>
      </c>
      <c r="F57" s="116">
        <f t="shared" si="26"/>
        <v>436</v>
      </c>
      <c r="G57" s="116">
        <f t="shared" si="27"/>
        <v>966</v>
      </c>
      <c r="H57" s="116">
        <f t="shared" si="28"/>
        <v>1226</v>
      </c>
      <c r="I57" s="116">
        <f t="shared" si="29"/>
        <v>1445</v>
      </c>
      <c r="J57" s="116">
        <f t="shared" si="30"/>
        <v>1449</v>
      </c>
      <c r="K57" s="116">
        <f t="shared" si="31"/>
        <v>1415</v>
      </c>
      <c r="L57" s="116">
        <f t="shared" si="32"/>
        <v>625</v>
      </c>
      <c r="M57" s="116">
        <f t="shared" si="33"/>
        <v>561</v>
      </c>
      <c r="N57" s="116">
        <f t="shared" si="34"/>
        <v>1390</v>
      </c>
      <c r="O57" s="116">
        <f t="shared" si="35"/>
        <v>1510</v>
      </c>
      <c r="P57" s="116">
        <f t="shared" si="36"/>
        <v>1707</v>
      </c>
      <c r="Q57" s="117">
        <f t="shared" si="37"/>
        <v>1427</v>
      </c>
      <c r="R57" s="185">
        <f t="shared" si="15"/>
        <v>14712</v>
      </c>
      <c r="S57" s="183">
        <f>'Users per Day'!E57</f>
        <v>28</v>
      </c>
      <c r="T57" s="116">
        <f>'Users per Day'!F57</f>
        <v>12</v>
      </c>
      <c r="U57" s="116">
        <f>'Users per Day'!G57</f>
        <v>39</v>
      </c>
      <c r="V57" s="116">
        <f>'Users per Day'!H57</f>
        <v>34</v>
      </c>
      <c r="W57" s="116">
        <f>'Users per Day'!I57</f>
        <v>59</v>
      </c>
      <c r="X57" s="116">
        <f>'Users per Day'!J57</f>
        <v>59</v>
      </c>
      <c r="Y57" s="116">
        <f>'Users per Day'!K57</f>
        <v>47</v>
      </c>
      <c r="Z57" s="116">
        <f>'Users per Day'!L57</f>
        <v>41</v>
      </c>
      <c r="AA57" s="116">
        <f>'Users per Day'!M57</f>
        <v>23</v>
      </c>
      <c r="AB57" s="116">
        <f>'Users per Day'!N57</f>
        <v>41</v>
      </c>
      <c r="AC57" s="116">
        <f>'Users per Day'!O57</f>
        <v>56</v>
      </c>
      <c r="AD57" s="116">
        <f>'Users per Day'!P57</f>
        <v>55</v>
      </c>
      <c r="AE57" s="117">
        <f>'Users per Day'!Q57</f>
        <v>66</v>
      </c>
      <c r="AF57" s="185">
        <f>IF(Q57&lt;&gt;0,'Users per Day'!R57,0)</f>
        <v>560</v>
      </c>
      <c r="AG57" s="187">
        <f t="shared" si="16"/>
        <v>3.8064165307232188E-2</v>
      </c>
      <c r="AH57" s="187">
        <f>IF(R57&lt;&gt;0,SUM(AF$3:AF57)/SUM(R$3:R57),"")</f>
        <v>3.307410060373938E-2</v>
      </c>
      <c r="AI57" s="124"/>
      <c r="AJ57" s="123"/>
      <c r="AK57" s="123"/>
      <c r="AL57" s="125"/>
    </row>
    <row r="58" spans="1:38" ht="13.1" x14ac:dyDescent="0.25">
      <c r="A58" s="121"/>
      <c r="B58" s="98"/>
      <c r="C58" s="120">
        <f>'Users per Day'!A58</f>
        <v>555</v>
      </c>
      <c r="D58" s="114">
        <f t="shared" si="14"/>
        <v>44051</v>
      </c>
      <c r="E58" s="183">
        <f>C59</f>
        <v>436</v>
      </c>
      <c r="F58" s="116">
        <f>C60</f>
        <v>966</v>
      </c>
      <c r="G58" s="116">
        <f>C61</f>
        <v>1226</v>
      </c>
      <c r="H58" s="116">
        <f>C62</f>
        <v>1445</v>
      </c>
      <c r="I58" s="116">
        <f>C63</f>
        <v>1449</v>
      </c>
      <c r="J58" s="116">
        <f>C64</f>
        <v>1415</v>
      </c>
      <c r="K58" s="116">
        <f>C65</f>
        <v>625</v>
      </c>
      <c r="L58" s="116">
        <f>C66</f>
        <v>561</v>
      </c>
      <c r="M58" s="116">
        <f>C67</f>
        <v>1390</v>
      </c>
      <c r="N58" s="116">
        <f>C68</f>
        <v>1510</v>
      </c>
      <c r="O58" s="116">
        <f>C69</f>
        <v>1707</v>
      </c>
      <c r="P58" s="116">
        <f>C70</f>
        <v>1427</v>
      </c>
      <c r="Q58" s="117">
        <f>C71</f>
        <v>2034</v>
      </c>
      <c r="R58" s="185">
        <f t="shared" ref="R58:R85" si="38">IF(Q58&lt;&gt;0,SUM(E58:Q58),0)</f>
        <v>16191</v>
      </c>
      <c r="S58" s="183">
        <f>'Users per Day'!E58</f>
        <v>11</v>
      </c>
      <c r="T58" s="116">
        <f>'Users per Day'!F58</f>
        <v>40</v>
      </c>
      <c r="U58" s="116">
        <f>'Users per Day'!G58</f>
        <v>34</v>
      </c>
      <c r="V58" s="116">
        <f>'Users per Day'!H58</f>
        <v>61</v>
      </c>
      <c r="W58" s="116">
        <f>'Users per Day'!I58</f>
        <v>60</v>
      </c>
      <c r="X58" s="116">
        <f>'Users per Day'!J58</f>
        <v>47</v>
      </c>
      <c r="Y58" s="116">
        <f>'Users per Day'!K58</f>
        <v>43</v>
      </c>
      <c r="Z58" s="116">
        <f>'Users per Day'!L58</f>
        <v>25</v>
      </c>
      <c r="AA58" s="116">
        <f>'Users per Day'!M58</f>
        <v>40</v>
      </c>
      <c r="AB58" s="116">
        <f>'Users per Day'!N58</f>
        <v>52</v>
      </c>
      <c r="AC58" s="116">
        <f>'Users per Day'!O58</f>
        <v>53</v>
      </c>
      <c r="AD58" s="116">
        <f>'Users per Day'!P58</f>
        <v>68</v>
      </c>
      <c r="AE58" s="117">
        <f>'Users per Day'!Q58</f>
        <v>52</v>
      </c>
      <c r="AF58" s="185">
        <f>IF(Q58&lt;&gt;0,'Users per Day'!R58,0)</f>
        <v>586</v>
      </c>
      <c r="AG58" s="187">
        <f t="shared" ref="AG58:AG63" si="39">IF(R58&lt;&gt;0,AF58/R58,"")</f>
        <v>3.6192946698783278E-2</v>
      </c>
      <c r="AH58" s="187">
        <f>IF(R58&lt;&gt;0,SUM(AF$3:AF58)/SUM(R$3:R58),"")</f>
        <v>3.3192462842771185E-2</v>
      </c>
      <c r="AI58" s="124"/>
      <c r="AJ58" s="123"/>
      <c r="AK58" s="123"/>
      <c r="AL58" s="125"/>
    </row>
    <row r="59" spans="1:38" ht="13.1" x14ac:dyDescent="0.25">
      <c r="A59" s="121"/>
      <c r="B59" s="98"/>
      <c r="C59" s="120">
        <f>'Users per Day'!A59</f>
        <v>436</v>
      </c>
      <c r="D59" s="114">
        <f t="shared" si="14"/>
        <v>44052</v>
      </c>
      <c r="E59" s="183">
        <f>C60</f>
        <v>966</v>
      </c>
      <c r="F59" s="116">
        <f>C61</f>
        <v>1226</v>
      </c>
      <c r="G59" s="116">
        <f>C62</f>
        <v>1445</v>
      </c>
      <c r="H59" s="116">
        <f>C63</f>
        <v>1449</v>
      </c>
      <c r="I59" s="116">
        <f>C64</f>
        <v>1415</v>
      </c>
      <c r="J59" s="116">
        <f>C65</f>
        <v>625</v>
      </c>
      <c r="K59" s="116">
        <f>C66</f>
        <v>561</v>
      </c>
      <c r="L59" s="116">
        <f>C67</f>
        <v>1390</v>
      </c>
      <c r="M59" s="116">
        <f>C68</f>
        <v>1510</v>
      </c>
      <c r="N59" s="116">
        <f>C69</f>
        <v>1707</v>
      </c>
      <c r="O59" s="116">
        <f>C70</f>
        <v>1427</v>
      </c>
      <c r="P59" s="116">
        <f>C71</f>
        <v>2034</v>
      </c>
      <c r="Q59" s="117">
        <f>C72</f>
        <v>782</v>
      </c>
      <c r="R59" s="185">
        <f t="shared" si="38"/>
        <v>16537</v>
      </c>
      <c r="S59" s="183">
        <f>'Users per Day'!E59</f>
        <v>42</v>
      </c>
      <c r="T59" s="116">
        <f>'Users per Day'!F59</f>
        <v>36</v>
      </c>
      <c r="U59" s="116">
        <f>'Users per Day'!G59</f>
        <v>61</v>
      </c>
      <c r="V59" s="116">
        <f>'Users per Day'!H59</f>
        <v>61</v>
      </c>
      <c r="W59" s="116">
        <f>'Users per Day'!I59</f>
        <v>45</v>
      </c>
      <c r="X59" s="116">
        <f>'Users per Day'!J59</f>
        <v>41</v>
      </c>
      <c r="Y59" s="116">
        <f>'Users per Day'!K59</f>
        <v>26</v>
      </c>
      <c r="Z59" s="116">
        <f>'Users per Day'!L59</f>
        <v>38</v>
      </c>
      <c r="AA59" s="116">
        <f>'Users per Day'!M59</f>
        <v>55</v>
      </c>
      <c r="AB59" s="116">
        <f>'Users per Day'!N59</f>
        <v>55</v>
      </c>
      <c r="AC59" s="116">
        <f>'Users per Day'!O59</f>
        <v>70</v>
      </c>
      <c r="AD59" s="116">
        <f>'Users per Day'!P59</f>
        <v>52</v>
      </c>
      <c r="AE59" s="117">
        <f>'Users per Day'!Q59</f>
        <v>46</v>
      </c>
      <c r="AF59" s="185">
        <f>IF(Q59&lt;&gt;0,'Users per Day'!R59,0)</f>
        <v>628</v>
      </c>
      <c r="AG59" s="187">
        <f t="shared" si="39"/>
        <v>3.7975448993166835E-2</v>
      </c>
      <c r="AH59" s="187">
        <f>IF(R59&lt;&gt;0,SUM(AF$3:AF59)/SUM(R$3:R59),"")</f>
        <v>3.3370941173815914E-2</v>
      </c>
      <c r="AI59" s="124"/>
      <c r="AJ59" s="123"/>
      <c r="AK59" s="123"/>
      <c r="AL59" s="125"/>
    </row>
    <row r="60" spans="1:38" ht="13.1" x14ac:dyDescent="0.25">
      <c r="A60" s="121"/>
      <c r="B60" s="98"/>
      <c r="C60" s="120">
        <f>'Users per Day'!A60</f>
        <v>966</v>
      </c>
      <c r="D60" s="114">
        <f t="shared" si="14"/>
        <v>44053</v>
      </c>
      <c r="E60" s="183">
        <f>C61</f>
        <v>1226</v>
      </c>
      <c r="F60" s="116">
        <f>C62</f>
        <v>1445</v>
      </c>
      <c r="G60" s="116">
        <f>C63</f>
        <v>1449</v>
      </c>
      <c r="H60" s="116">
        <f>C64</f>
        <v>1415</v>
      </c>
      <c r="I60" s="116">
        <f>C65</f>
        <v>625</v>
      </c>
      <c r="J60" s="116">
        <f>C66</f>
        <v>561</v>
      </c>
      <c r="K60" s="116">
        <f>C67</f>
        <v>1390</v>
      </c>
      <c r="L60" s="116">
        <f>C68</f>
        <v>1510</v>
      </c>
      <c r="M60" s="116">
        <f>C69</f>
        <v>1707</v>
      </c>
      <c r="N60" s="116">
        <f>C70</f>
        <v>1427</v>
      </c>
      <c r="O60" s="116">
        <f>C71</f>
        <v>2034</v>
      </c>
      <c r="P60" s="116">
        <f>C72</f>
        <v>782</v>
      </c>
      <c r="Q60" s="117">
        <f>C73</f>
        <v>711</v>
      </c>
      <c r="R60" s="185">
        <f t="shared" si="38"/>
        <v>16282</v>
      </c>
      <c r="S60" s="183">
        <f>'Users per Day'!E60</f>
        <v>39</v>
      </c>
      <c r="T60" s="116">
        <f>'Users per Day'!F60</f>
        <v>62</v>
      </c>
      <c r="U60" s="116">
        <f>'Users per Day'!G60</f>
        <v>61</v>
      </c>
      <c r="V60" s="116">
        <f>'Users per Day'!H60</f>
        <v>50</v>
      </c>
      <c r="W60" s="116">
        <f>'Users per Day'!I60</f>
        <v>42</v>
      </c>
      <c r="X60" s="116">
        <f>'Users per Day'!J60</f>
        <v>24</v>
      </c>
      <c r="Y60" s="116">
        <f>'Users per Day'!K60</f>
        <v>39</v>
      </c>
      <c r="Z60" s="116">
        <f>'Users per Day'!L60</f>
        <v>54</v>
      </c>
      <c r="AA60" s="116">
        <f>'Users per Day'!M60</f>
        <v>54</v>
      </c>
      <c r="AB60" s="116">
        <f>'Users per Day'!N60</f>
        <v>67</v>
      </c>
      <c r="AC60" s="116">
        <f>'Users per Day'!O60</f>
        <v>53</v>
      </c>
      <c r="AD60" s="116">
        <f>'Users per Day'!P60</f>
        <v>45</v>
      </c>
      <c r="AE60" s="117">
        <f>'Users per Day'!Q60</f>
        <v>35</v>
      </c>
      <c r="AF60" s="185">
        <f>IF(Q60&lt;&gt;0,'Users per Day'!R60,0)</f>
        <v>625</v>
      </c>
      <c r="AG60" s="187">
        <f t="shared" si="39"/>
        <v>3.8385947672276134E-2</v>
      </c>
      <c r="AH60" s="187">
        <f>IF(R60&lt;&gt;0,SUM(AF$3:AF60)/SUM(R$3:R60),"")</f>
        <v>3.3548662319458834E-2</v>
      </c>
      <c r="AI60" s="124"/>
      <c r="AJ60" s="123"/>
      <c r="AK60" s="123"/>
      <c r="AL60" s="125"/>
    </row>
    <row r="61" spans="1:38" ht="13.1" x14ac:dyDescent="0.25">
      <c r="A61" s="121"/>
      <c r="B61" s="98"/>
      <c r="C61" s="120">
        <f>'Users per Day'!A61</f>
        <v>1226</v>
      </c>
      <c r="D61" s="114">
        <f t="shared" si="14"/>
        <v>44054</v>
      </c>
      <c r="E61" s="183">
        <f t="shared" ref="E61:E85" si="40">C62</f>
        <v>1445</v>
      </c>
      <c r="F61" s="116">
        <f t="shared" ref="F61:F85" si="41">C63</f>
        <v>1449</v>
      </c>
      <c r="G61" s="116">
        <f t="shared" ref="G61:G85" si="42">C64</f>
        <v>1415</v>
      </c>
      <c r="H61" s="116">
        <f t="shared" ref="H61:H85" si="43">C65</f>
        <v>625</v>
      </c>
      <c r="I61" s="116">
        <f t="shared" ref="I61:I85" si="44">C66</f>
        <v>561</v>
      </c>
      <c r="J61" s="116">
        <f t="shared" ref="J61:J85" si="45">C67</f>
        <v>1390</v>
      </c>
      <c r="K61" s="116">
        <f t="shared" ref="K61:K85" si="46">C68</f>
        <v>1510</v>
      </c>
      <c r="L61" s="116">
        <f t="shared" ref="L61:L85" si="47">C69</f>
        <v>1707</v>
      </c>
      <c r="M61" s="116">
        <f t="shared" ref="M61:M85" si="48">C70</f>
        <v>1427</v>
      </c>
      <c r="N61" s="116">
        <f t="shared" ref="N61:N85" si="49">C71</f>
        <v>2034</v>
      </c>
      <c r="O61" s="116">
        <f t="shared" ref="O61:O85" si="50">C72</f>
        <v>782</v>
      </c>
      <c r="P61" s="116">
        <f t="shared" ref="P61:P85" si="51">C73</f>
        <v>711</v>
      </c>
      <c r="Q61" s="117">
        <f t="shared" ref="Q61:Q85" si="52">C74</f>
        <v>1278</v>
      </c>
      <c r="R61" s="185">
        <f t="shared" si="38"/>
        <v>16334</v>
      </c>
      <c r="S61" s="183">
        <f>'Users per Day'!E61</f>
        <v>67</v>
      </c>
      <c r="T61" s="116">
        <f>'Users per Day'!F61</f>
        <v>62</v>
      </c>
      <c r="U61" s="116">
        <f>'Users per Day'!G61</f>
        <v>51</v>
      </c>
      <c r="V61" s="116">
        <f>'Users per Day'!H61</f>
        <v>41</v>
      </c>
      <c r="W61" s="116">
        <f>'Users per Day'!I61</f>
        <v>26</v>
      </c>
      <c r="X61" s="116">
        <f>'Users per Day'!J61</f>
        <v>41</v>
      </c>
      <c r="Y61" s="116">
        <f>'Users per Day'!K61</f>
        <v>55</v>
      </c>
      <c r="Z61" s="116">
        <f>'Users per Day'!L61</f>
        <v>58</v>
      </c>
      <c r="AA61" s="116">
        <f>'Users per Day'!M61</f>
        <v>68</v>
      </c>
      <c r="AB61" s="116">
        <f>'Users per Day'!N61</f>
        <v>53</v>
      </c>
      <c r="AC61" s="116">
        <f>'Users per Day'!O61</f>
        <v>46</v>
      </c>
      <c r="AD61" s="116">
        <f>'Users per Day'!P61</f>
        <v>35</v>
      </c>
      <c r="AE61" s="117">
        <f>'Users per Day'!Q61</f>
        <v>40</v>
      </c>
      <c r="AF61" s="185">
        <f>IF(Q61&lt;&gt;0,'Users per Day'!R61,0)</f>
        <v>643</v>
      </c>
      <c r="AG61" s="187">
        <f t="shared" si="39"/>
        <v>3.9365740173870456E-2</v>
      </c>
      <c r="AH61" s="187">
        <f>IF(R61&lt;&gt;0,SUM(AF$3:AF61)/SUM(R$3:R61),"")</f>
        <v>3.3748365861963149E-2</v>
      </c>
      <c r="AI61" s="124"/>
      <c r="AJ61" s="123"/>
      <c r="AK61" s="123"/>
      <c r="AL61" s="125"/>
    </row>
    <row r="62" spans="1:38" ht="13.1" x14ac:dyDescent="0.25">
      <c r="A62" s="121"/>
      <c r="B62" s="98"/>
      <c r="C62" s="120">
        <f>'Users per Day'!A62</f>
        <v>1445</v>
      </c>
      <c r="D62" s="114">
        <f t="shared" si="14"/>
        <v>44055</v>
      </c>
      <c r="E62" s="183">
        <f t="shared" si="40"/>
        <v>1449</v>
      </c>
      <c r="F62" s="116">
        <f t="shared" si="41"/>
        <v>1415</v>
      </c>
      <c r="G62" s="116">
        <f t="shared" si="42"/>
        <v>625</v>
      </c>
      <c r="H62" s="116">
        <f t="shared" si="43"/>
        <v>561</v>
      </c>
      <c r="I62" s="116">
        <f t="shared" si="44"/>
        <v>1390</v>
      </c>
      <c r="J62" s="116">
        <f t="shared" si="45"/>
        <v>1510</v>
      </c>
      <c r="K62" s="116">
        <f t="shared" si="46"/>
        <v>1707</v>
      </c>
      <c r="L62" s="116">
        <f t="shared" si="47"/>
        <v>1427</v>
      </c>
      <c r="M62" s="116">
        <f t="shared" si="48"/>
        <v>2034</v>
      </c>
      <c r="N62" s="116">
        <f t="shared" si="49"/>
        <v>782</v>
      </c>
      <c r="O62" s="116">
        <f t="shared" si="50"/>
        <v>711</v>
      </c>
      <c r="P62" s="116">
        <f t="shared" si="51"/>
        <v>1278</v>
      </c>
      <c r="Q62" s="117">
        <f t="shared" si="52"/>
        <v>1576</v>
      </c>
      <c r="R62" s="185">
        <f t="shared" si="38"/>
        <v>16465</v>
      </c>
      <c r="S62" s="183">
        <f>'Users per Day'!E62</f>
        <v>68</v>
      </c>
      <c r="T62" s="116">
        <f>'Users per Day'!F62</f>
        <v>51</v>
      </c>
      <c r="U62" s="116">
        <f>'Users per Day'!G62</f>
        <v>46</v>
      </c>
      <c r="V62" s="116">
        <f>'Users per Day'!H62</f>
        <v>26</v>
      </c>
      <c r="W62" s="116">
        <f>'Users per Day'!I62</f>
        <v>43</v>
      </c>
      <c r="X62" s="116">
        <f>'Users per Day'!J62</f>
        <v>59</v>
      </c>
      <c r="Y62" s="116">
        <f>'Users per Day'!K62</f>
        <v>62</v>
      </c>
      <c r="Z62" s="116">
        <f>'Users per Day'!L62</f>
        <v>69</v>
      </c>
      <c r="AA62" s="116">
        <f>'Users per Day'!M62</f>
        <v>54</v>
      </c>
      <c r="AB62" s="116">
        <f>'Users per Day'!N62</f>
        <v>46</v>
      </c>
      <c r="AC62" s="116">
        <f>'Users per Day'!O62</f>
        <v>36</v>
      </c>
      <c r="AD62" s="116">
        <f>'Users per Day'!P62</f>
        <v>42</v>
      </c>
      <c r="AE62" s="117">
        <f>'Users per Day'!Q62</f>
        <v>56</v>
      </c>
      <c r="AF62" s="185">
        <f>IF(Q62&lt;&gt;0,'Users per Day'!R62,0)</f>
        <v>658</v>
      </c>
      <c r="AG62" s="187">
        <f t="shared" si="39"/>
        <v>3.9963559064682658E-2</v>
      </c>
      <c r="AH62" s="187">
        <f>IF(R62&lt;&gt;0,SUM(AF$3:AF62)/SUM(R$3:R62),"")</f>
        <v>3.395625402487755E-2</v>
      </c>
      <c r="AI62" s="124"/>
      <c r="AJ62" s="123"/>
      <c r="AK62" s="123"/>
      <c r="AL62" s="125"/>
    </row>
    <row r="63" spans="1:38" ht="13.1" x14ac:dyDescent="0.25">
      <c r="A63" s="121"/>
      <c r="B63" s="98"/>
      <c r="C63" s="120">
        <f>'Users per Day'!A63</f>
        <v>1449</v>
      </c>
      <c r="D63" s="114">
        <f t="shared" si="14"/>
        <v>44056</v>
      </c>
      <c r="E63" s="183">
        <f t="shared" si="40"/>
        <v>1415</v>
      </c>
      <c r="F63" s="116">
        <f t="shared" si="41"/>
        <v>625</v>
      </c>
      <c r="G63" s="116">
        <f t="shared" si="42"/>
        <v>561</v>
      </c>
      <c r="H63" s="116">
        <f t="shared" si="43"/>
        <v>1390</v>
      </c>
      <c r="I63" s="116">
        <f t="shared" si="44"/>
        <v>1510</v>
      </c>
      <c r="J63" s="116">
        <f t="shared" si="45"/>
        <v>1707</v>
      </c>
      <c r="K63" s="116">
        <f t="shared" si="46"/>
        <v>1427</v>
      </c>
      <c r="L63" s="116">
        <f t="shared" si="47"/>
        <v>2034</v>
      </c>
      <c r="M63" s="116">
        <f t="shared" si="48"/>
        <v>782</v>
      </c>
      <c r="N63" s="116">
        <f t="shared" si="49"/>
        <v>711</v>
      </c>
      <c r="O63" s="116">
        <f t="shared" si="50"/>
        <v>1278</v>
      </c>
      <c r="P63" s="116">
        <f t="shared" si="51"/>
        <v>1576</v>
      </c>
      <c r="Q63" s="117">
        <f t="shared" si="52"/>
        <v>1507</v>
      </c>
      <c r="R63" s="185">
        <f t="shared" si="38"/>
        <v>16523</v>
      </c>
      <c r="S63" s="183">
        <f>'Users per Day'!E63</f>
        <v>52</v>
      </c>
      <c r="T63" s="116">
        <f>'Users per Day'!F63</f>
        <v>51</v>
      </c>
      <c r="U63" s="116">
        <f>'Users per Day'!G63</f>
        <v>28</v>
      </c>
      <c r="V63" s="116">
        <f>'Users per Day'!H63</f>
        <v>44</v>
      </c>
      <c r="W63" s="116">
        <f>'Users per Day'!I63</f>
        <v>58</v>
      </c>
      <c r="X63" s="116">
        <f>'Users per Day'!J63</f>
        <v>60</v>
      </c>
      <c r="Y63" s="116">
        <f>'Users per Day'!K63</f>
        <v>70</v>
      </c>
      <c r="Z63" s="116">
        <f>'Users per Day'!L63</f>
        <v>53</v>
      </c>
      <c r="AA63" s="116">
        <f>'Users per Day'!M63</f>
        <v>48</v>
      </c>
      <c r="AB63" s="116">
        <f>'Users per Day'!N63</f>
        <v>36</v>
      </c>
      <c r="AC63" s="116">
        <f>'Users per Day'!O63</f>
        <v>42</v>
      </c>
      <c r="AD63" s="116">
        <f>'Users per Day'!P63</f>
        <v>56</v>
      </c>
      <c r="AE63" s="117">
        <f>'Users per Day'!Q63</f>
        <v>58</v>
      </c>
      <c r="AF63" s="185">
        <f>IF(Q63&lt;&gt;0,'Users per Day'!R63,0)</f>
        <v>656</v>
      </c>
      <c r="AG63" s="187">
        <f t="shared" si="39"/>
        <v>3.9702233250620347E-2</v>
      </c>
      <c r="AH63" s="187">
        <f>IF(R63&lt;&gt;0,SUM(AF$3:AF63)/SUM(R$3:R63),"")</f>
        <v>3.4142861073875631E-2</v>
      </c>
      <c r="AI63" s="124"/>
      <c r="AJ63" s="123"/>
      <c r="AK63" s="123"/>
      <c r="AL63" s="125"/>
    </row>
    <row r="64" spans="1:38" ht="13.1" x14ac:dyDescent="0.25">
      <c r="A64" s="121"/>
      <c r="B64" s="98"/>
      <c r="C64" s="120">
        <f>'Users per Day'!A64</f>
        <v>1415</v>
      </c>
      <c r="D64" s="114">
        <f t="shared" si="14"/>
        <v>44057</v>
      </c>
      <c r="E64" s="183">
        <f t="shared" si="40"/>
        <v>625</v>
      </c>
      <c r="F64" s="116">
        <f t="shared" si="41"/>
        <v>561</v>
      </c>
      <c r="G64" s="116">
        <f t="shared" si="42"/>
        <v>1390</v>
      </c>
      <c r="H64" s="116">
        <f t="shared" si="43"/>
        <v>1510</v>
      </c>
      <c r="I64" s="116">
        <f t="shared" si="44"/>
        <v>1707</v>
      </c>
      <c r="J64" s="116">
        <f t="shared" si="45"/>
        <v>1427</v>
      </c>
      <c r="K64" s="116">
        <f t="shared" si="46"/>
        <v>2034</v>
      </c>
      <c r="L64" s="116">
        <f t="shared" si="47"/>
        <v>782</v>
      </c>
      <c r="M64" s="116">
        <f t="shared" si="48"/>
        <v>711</v>
      </c>
      <c r="N64" s="116">
        <f t="shared" si="49"/>
        <v>1278</v>
      </c>
      <c r="O64" s="116">
        <f t="shared" si="50"/>
        <v>1576</v>
      </c>
      <c r="P64" s="116">
        <f t="shared" si="51"/>
        <v>1507</v>
      </c>
      <c r="Q64" s="117">
        <f t="shared" si="52"/>
        <v>1571</v>
      </c>
      <c r="R64" s="185">
        <f t="shared" si="38"/>
        <v>16679</v>
      </c>
      <c r="S64" s="183">
        <f>'Users per Day'!E64</f>
        <v>55</v>
      </c>
      <c r="T64" s="116">
        <f>'Users per Day'!F64</f>
        <v>29</v>
      </c>
      <c r="U64" s="116">
        <f>'Users per Day'!G64</f>
        <v>47</v>
      </c>
      <c r="V64" s="116">
        <f>'Users per Day'!H64</f>
        <v>58</v>
      </c>
      <c r="W64" s="116">
        <f>'Users per Day'!I64</f>
        <v>62</v>
      </c>
      <c r="X64" s="116">
        <f>'Users per Day'!J64</f>
        <v>72</v>
      </c>
      <c r="Y64" s="116">
        <f>'Users per Day'!K64</f>
        <v>55</v>
      </c>
      <c r="Z64" s="116">
        <f>'Users per Day'!L64</f>
        <v>47</v>
      </c>
      <c r="AA64" s="116">
        <f>'Users per Day'!M64</f>
        <v>35</v>
      </c>
      <c r="AB64" s="116">
        <f>'Users per Day'!N64</f>
        <v>42</v>
      </c>
      <c r="AC64" s="116">
        <f>'Users per Day'!O64</f>
        <v>60</v>
      </c>
      <c r="AD64" s="116">
        <f>'Users per Day'!P64</f>
        <v>60</v>
      </c>
      <c r="AE64" s="117">
        <f>'Users per Day'!Q64</f>
        <v>81</v>
      </c>
      <c r="AF64" s="185">
        <f>IF(Q64&lt;&gt;0,'Users per Day'!R64,0)</f>
        <v>703</v>
      </c>
      <c r="AG64" s="187">
        <f t="shared" ref="AG64:AG85" si="53">IF(R64&lt;&gt;0,AF64/R64,"")</f>
        <v>4.2148809880688289E-2</v>
      </c>
      <c r="AH64" s="187">
        <f>IF(R64&lt;&gt;0,SUM(AF$3:AF64)/SUM(R$3:R64),"")</f>
        <v>3.4396986980757556E-2</v>
      </c>
      <c r="AI64" s="124"/>
      <c r="AJ64" s="123"/>
      <c r="AK64" s="123"/>
      <c r="AL64" s="125"/>
    </row>
    <row r="65" spans="1:38" ht="13.1" x14ac:dyDescent="0.25">
      <c r="A65" s="121"/>
      <c r="B65" s="98"/>
      <c r="C65" s="120">
        <f>'Users per Day'!A65</f>
        <v>625</v>
      </c>
      <c r="D65" s="114">
        <f t="shared" si="14"/>
        <v>44058</v>
      </c>
      <c r="E65" s="183">
        <f t="shared" si="40"/>
        <v>561</v>
      </c>
      <c r="F65" s="116">
        <f t="shared" si="41"/>
        <v>1390</v>
      </c>
      <c r="G65" s="116">
        <f t="shared" si="42"/>
        <v>1510</v>
      </c>
      <c r="H65" s="116">
        <f t="shared" si="43"/>
        <v>1707</v>
      </c>
      <c r="I65" s="116">
        <f t="shared" si="44"/>
        <v>1427</v>
      </c>
      <c r="J65" s="116">
        <f t="shared" si="45"/>
        <v>2034</v>
      </c>
      <c r="K65" s="116">
        <f t="shared" si="46"/>
        <v>782</v>
      </c>
      <c r="L65" s="116">
        <f t="shared" si="47"/>
        <v>711</v>
      </c>
      <c r="M65" s="116">
        <f t="shared" si="48"/>
        <v>1278</v>
      </c>
      <c r="N65" s="116">
        <f t="shared" si="49"/>
        <v>1576</v>
      </c>
      <c r="O65" s="116">
        <f t="shared" si="50"/>
        <v>1507</v>
      </c>
      <c r="P65" s="116">
        <f t="shared" si="51"/>
        <v>1571</v>
      </c>
      <c r="Q65" s="117">
        <f t="shared" si="52"/>
        <v>1479</v>
      </c>
      <c r="R65" s="185">
        <f t="shared" si="38"/>
        <v>17533</v>
      </c>
      <c r="S65" s="183">
        <f>'Users per Day'!E65</f>
        <v>31</v>
      </c>
      <c r="T65" s="116">
        <f>'Users per Day'!F65</f>
        <v>51</v>
      </c>
      <c r="U65" s="116">
        <f>'Users per Day'!G65</f>
        <v>60</v>
      </c>
      <c r="V65" s="116">
        <f>'Users per Day'!H65</f>
        <v>65</v>
      </c>
      <c r="W65" s="116">
        <f>'Users per Day'!I65</f>
        <v>72</v>
      </c>
      <c r="X65" s="116">
        <f>'Users per Day'!J65</f>
        <v>55</v>
      </c>
      <c r="Y65" s="116">
        <f>'Users per Day'!K65</f>
        <v>50</v>
      </c>
      <c r="Z65" s="116">
        <f>'Users per Day'!L65</f>
        <v>37</v>
      </c>
      <c r="AA65" s="116">
        <f>'Users per Day'!M65</f>
        <v>43</v>
      </c>
      <c r="AB65" s="116">
        <f>'Users per Day'!N65</f>
        <v>59</v>
      </c>
      <c r="AC65" s="116">
        <f>'Users per Day'!O65</f>
        <v>64</v>
      </c>
      <c r="AD65" s="116">
        <f>'Users per Day'!P65</f>
        <v>79</v>
      </c>
      <c r="AE65" s="117">
        <f>'Users per Day'!Q65</f>
        <v>73</v>
      </c>
      <c r="AF65" s="185">
        <f>IF(Q65&lt;&gt;0,'Users per Day'!R65,0)</f>
        <v>739</v>
      </c>
      <c r="AG65" s="187">
        <f t="shared" si="53"/>
        <v>4.2149090286887583E-2</v>
      </c>
      <c r="AH65" s="187">
        <f>IF(R65&lt;&gt;0,SUM(AF$3:AF65)/SUM(R$3:R65),"")</f>
        <v>3.4647302140386679E-2</v>
      </c>
      <c r="AI65" s="124"/>
      <c r="AJ65" s="123"/>
      <c r="AK65" s="123"/>
      <c r="AL65" s="125"/>
    </row>
    <row r="66" spans="1:38" ht="13.1" x14ac:dyDescent="0.25">
      <c r="A66" s="121"/>
      <c r="B66" s="98"/>
      <c r="C66" s="120">
        <f>'Users per Day'!A66</f>
        <v>561</v>
      </c>
      <c r="D66" s="114">
        <f t="shared" si="14"/>
        <v>44059</v>
      </c>
      <c r="E66" s="183">
        <f t="shared" si="40"/>
        <v>1390</v>
      </c>
      <c r="F66" s="116">
        <f t="shared" si="41"/>
        <v>1510</v>
      </c>
      <c r="G66" s="116">
        <f t="shared" si="42"/>
        <v>1707</v>
      </c>
      <c r="H66" s="116">
        <f t="shared" si="43"/>
        <v>1427</v>
      </c>
      <c r="I66" s="116">
        <f t="shared" si="44"/>
        <v>2034</v>
      </c>
      <c r="J66" s="116">
        <f t="shared" si="45"/>
        <v>782</v>
      </c>
      <c r="K66" s="116">
        <f t="shared" si="46"/>
        <v>711</v>
      </c>
      <c r="L66" s="116">
        <f t="shared" si="47"/>
        <v>1278</v>
      </c>
      <c r="M66" s="116">
        <f t="shared" si="48"/>
        <v>1576</v>
      </c>
      <c r="N66" s="116">
        <f t="shared" si="49"/>
        <v>1507</v>
      </c>
      <c r="O66" s="116">
        <f t="shared" si="50"/>
        <v>1571</v>
      </c>
      <c r="P66" s="116">
        <f t="shared" si="51"/>
        <v>1479</v>
      </c>
      <c r="Q66" s="117">
        <f t="shared" si="52"/>
        <v>0</v>
      </c>
      <c r="R66" s="185">
        <f t="shared" si="38"/>
        <v>0</v>
      </c>
      <c r="S66" s="183">
        <f>'Users per Day'!E66</f>
        <v>53</v>
      </c>
      <c r="T66" s="116">
        <f>'Users per Day'!F66</f>
        <v>63</v>
      </c>
      <c r="U66" s="116">
        <f>'Users per Day'!G66</f>
        <v>73</v>
      </c>
      <c r="V66" s="116">
        <f>'Users per Day'!H66</f>
        <v>78</v>
      </c>
      <c r="W66" s="116">
        <f>'Users per Day'!I66</f>
        <v>54</v>
      </c>
      <c r="X66" s="116">
        <f>'Users per Day'!J66</f>
        <v>52</v>
      </c>
      <c r="Y66" s="116">
        <f>'Users per Day'!K66</f>
        <v>38</v>
      </c>
      <c r="Z66" s="116">
        <f>'Users per Day'!L66</f>
        <v>44</v>
      </c>
      <c r="AA66" s="116">
        <f>'Users per Day'!M66</f>
        <v>63</v>
      </c>
      <c r="AB66" s="116">
        <f>'Users per Day'!N66</f>
        <v>66</v>
      </c>
      <c r="AC66" s="116">
        <f>'Users per Day'!O66</f>
        <v>79</v>
      </c>
      <c r="AD66" s="116">
        <f>'Users per Day'!P66</f>
        <v>74</v>
      </c>
      <c r="AE66" s="117">
        <f>'Users per Day'!Q66</f>
        <v>0</v>
      </c>
      <c r="AF66" s="185">
        <f>IF(Q66&lt;&gt;0,'Users per Day'!R66,0)</f>
        <v>0</v>
      </c>
      <c r="AG66" s="187" t="str">
        <f t="shared" si="53"/>
        <v/>
      </c>
      <c r="AH66" s="187" t="str">
        <f>IF(R66&lt;&gt;0,SUM(AF$3:AF66)/SUM(R$3:R66),"")</f>
        <v/>
      </c>
      <c r="AI66" s="124"/>
      <c r="AJ66" s="123"/>
      <c r="AK66" s="123"/>
      <c r="AL66" s="125"/>
    </row>
    <row r="67" spans="1:38" ht="13.1" x14ac:dyDescent="0.25">
      <c r="A67" s="121"/>
      <c r="B67" s="98"/>
      <c r="C67" s="120">
        <f>'Users per Day'!A67</f>
        <v>1390</v>
      </c>
      <c r="D67" s="114">
        <f t="shared" si="14"/>
        <v>44060</v>
      </c>
      <c r="E67" s="183">
        <f t="shared" si="40"/>
        <v>1510</v>
      </c>
      <c r="F67" s="116">
        <f t="shared" si="41"/>
        <v>1707</v>
      </c>
      <c r="G67" s="116">
        <f t="shared" si="42"/>
        <v>1427</v>
      </c>
      <c r="H67" s="116">
        <f t="shared" si="43"/>
        <v>2034</v>
      </c>
      <c r="I67" s="116">
        <f t="shared" si="44"/>
        <v>782</v>
      </c>
      <c r="J67" s="116">
        <f t="shared" si="45"/>
        <v>711</v>
      </c>
      <c r="K67" s="116">
        <f t="shared" si="46"/>
        <v>1278</v>
      </c>
      <c r="L67" s="116">
        <f t="shared" si="47"/>
        <v>1576</v>
      </c>
      <c r="M67" s="116">
        <f t="shared" si="48"/>
        <v>1507</v>
      </c>
      <c r="N67" s="116">
        <f t="shared" si="49"/>
        <v>1571</v>
      </c>
      <c r="O67" s="116">
        <f t="shared" si="50"/>
        <v>1479</v>
      </c>
      <c r="P67" s="116">
        <f t="shared" si="51"/>
        <v>0</v>
      </c>
      <c r="Q67" s="117">
        <f t="shared" si="52"/>
        <v>0</v>
      </c>
      <c r="R67" s="185">
        <f t="shared" si="38"/>
        <v>0</v>
      </c>
      <c r="S67" s="183">
        <f>'Users per Day'!E67</f>
        <v>71</v>
      </c>
      <c r="T67" s="116">
        <f>'Users per Day'!F67</f>
        <v>74</v>
      </c>
      <c r="U67" s="116">
        <f>'Users per Day'!G67</f>
        <v>82</v>
      </c>
      <c r="V67" s="116">
        <f>'Users per Day'!H67</f>
        <v>57</v>
      </c>
      <c r="W67" s="116">
        <f>'Users per Day'!I67</f>
        <v>52</v>
      </c>
      <c r="X67" s="116">
        <f>'Users per Day'!J67</f>
        <v>38</v>
      </c>
      <c r="Y67" s="116">
        <f>'Users per Day'!K67</f>
        <v>46</v>
      </c>
      <c r="Z67" s="116">
        <f>'Users per Day'!L67</f>
        <v>63</v>
      </c>
      <c r="AA67" s="116">
        <f>'Users per Day'!M67</f>
        <v>65</v>
      </c>
      <c r="AB67" s="116">
        <f>'Users per Day'!N67</f>
        <v>81</v>
      </c>
      <c r="AC67" s="116">
        <f>'Users per Day'!O67</f>
        <v>74</v>
      </c>
      <c r="AD67" s="116">
        <f>'Users per Day'!P67</f>
        <v>0</v>
      </c>
      <c r="AE67" s="117">
        <f>'Users per Day'!Q67</f>
        <v>0</v>
      </c>
      <c r="AF67" s="185">
        <f>IF(Q67&lt;&gt;0,'Users per Day'!R67,0)</f>
        <v>0</v>
      </c>
      <c r="AG67" s="187" t="str">
        <f t="shared" si="53"/>
        <v/>
      </c>
      <c r="AH67" s="187" t="str">
        <f>IF(R67&lt;&gt;0,SUM(AF$3:AF67)/SUM(R$3:R67),"")</f>
        <v/>
      </c>
      <c r="AI67" s="124"/>
      <c r="AJ67" s="123"/>
      <c r="AK67" s="123"/>
      <c r="AL67" s="125"/>
    </row>
    <row r="68" spans="1:38" ht="13.1" x14ac:dyDescent="0.25">
      <c r="A68" s="121"/>
      <c r="B68" s="98"/>
      <c r="C68" s="120">
        <f>'Users per Day'!A68</f>
        <v>1510</v>
      </c>
      <c r="D68" s="114">
        <f t="shared" si="14"/>
        <v>44061</v>
      </c>
      <c r="E68" s="183">
        <f t="shared" si="40"/>
        <v>1707</v>
      </c>
      <c r="F68" s="116">
        <f t="shared" si="41"/>
        <v>1427</v>
      </c>
      <c r="G68" s="116">
        <f t="shared" si="42"/>
        <v>2034</v>
      </c>
      <c r="H68" s="116">
        <f t="shared" si="43"/>
        <v>782</v>
      </c>
      <c r="I68" s="116">
        <f t="shared" si="44"/>
        <v>711</v>
      </c>
      <c r="J68" s="116">
        <f t="shared" si="45"/>
        <v>1278</v>
      </c>
      <c r="K68" s="116">
        <f t="shared" si="46"/>
        <v>1576</v>
      </c>
      <c r="L68" s="116">
        <f t="shared" si="47"/>
        <v>1507</v>
      </c>
      <c r="M68" s="116">
        <f t="shared" si="48"/>
        <v>1571</v>
      </c>
      <c r="N68" s="116">
        <f t="shared" si="49"/>
        <v>1479</v>
      </c>
      <c r="O68" s="116">
        <f t="shared" si="50"/>
        <v>0</v>
      </c>
      <c r="P68" s="116">
        <f t="shared" si="51"/>
        <v>0</v>
      </c>
      <c r="Q68" s="117">
        <f t="shared" si="52"/>
        <v>0</v>
      </c>
      <c r="R68" s="185">
        <f t="shared" si="38"/>
        <v>0</v>
      </c>
      <c r="S68" s="183">
        <f>'Users per Day'!E68</f>
        <v>75</v>
      </c>
      <c r="T68" s="116">
        <f>'Users per Day'!F68</f>
        <v>86</v>
      </c>
      <c r="U68" s="116">
        <f>'Users per Day'!G68</f>
        <v>60</v>
      </c>
      <c r="V68" s="116">
        <f>'Users per Day'!H68</f>
        <v>54</v>
      </c>
      <c r="W68" s="116">
        <f>'Users per Day'!I68</f>
        <v>39</v>
      </c>
      <c r="X68" s="116">
        <f>'Users per Day'!J68</f>
        <v>48</v>
      </c>
      <c r="Y68" s="116">
        <f>'Users per Day'!K68</f>
        <v>64</v>
      </c>
      <c r="Z68" s="116">
        <f>'Users per Day'!L68</f>
        <v>66</v>
      </c>
      <c r="AA68" s="116">
        <f>'Users per Day'!M68</f>
        <v>81</v>
      </c>
      <c r="AB68" s="116">
        <f>'Users per Day'!N68</f>
        <v>75</v>
      </c>
      <c r="AC68" s="116">
        <f>'Users per Day'!O68</f>
        <v>0</v>
      </c>
      <c r="AD68" s="116">
        <f>'Users per Day'!P68</f>
        <v>0</v>
      </c>
      <c r="AE68" s="117">
        <f>'Users per Day'!Q68</f>
        <v>0</v>
      </c>
      <c r="AF68" s="185">
        <f>IF(Q68&lt;&gt;0,'Users per Day'!R68,0)</f>
        <v>0</v>
      </c>
      <c r="AG68" s="187" t="str">
        <f t="shared" si="53"/>
        <v/>
      </c>
      <c r="AH68" s="187" t="str">
        <f>IF(R68&lt;&gt;0,SUM(AF$3:AF68)/SUM(R$3:R68),"")</f>
        <v/>
      </c>
      <c r="AI68" s="124"/>
      <c r="AJ68" s="123"/>
      <c r="AK68" s="123"/>
      <c r="AL68" s="125"/>
    </row>
    <row r="69" spans="1:38" ht="13.1" x14ac:dyDescent="0.25">
      <c r="A69" s="121"/>
      <c r="B69" s="98"/>
      <c r="C69" s="120">
        <f>'Users per Day'!A69</f>
        <v>1707</v>
      </c>
      <c r="D69" s="114">
        <f t="shared" si="14"/>
        <v>44062</v>
      </c>
      <c r="E69" s="183">
        <f t="shared" si="40"/>
        <v>1427</v>
      </c>
      <c r="F69" s="116">
        <f t="shared" si="41"/>
        <v>2034</v>
      </c>
      <c r="G69" s="116">
        <f t="shared" si="42"/>
        <v>782</v>
      </c>
      <c r="H69" s="116">
        <f t="shared" si="43"/>
        <v>711</v>
      </c>
      <c r="I69" s="116">
        <f t="shared" si="44"/>
        <v>1278</v>
      </c>
      <c r="J69" s="116">
        <f t="shared" si="45"/>
        <v>1576</v>
      </c>
      <c r="K69" s="116">
        <f t="shared" si="46"/>
        <v>1507</v>
      </c>
      <c r="L69" s="116">
        <f t="shared" si="47"/>
        <v>1571</v>
      </c>
      <c r="M69" s="116">
        <f t="shared" si="48"/>
        <v>1479</v>
      </c>
      <c r="N69" s="116">
        <f t="shared" si="49"/>
        <v>0</v>
      </c>
      <c r="O69" s="116">
        <f t="shared" si="50"/>
        <v>0</v>
      </c>
      <c r="P69" s="116">
        <f t="shared" si="51"/>
        <v>0</v>
      </c>
      <c r="Q69" s="117">
        <f t="shared" si="52"/>
        <v>0</v>
      </c>
      <c r="R69" s="185">
        <f t="shared" si="38"/>
        <v>0</v>
      </c>
      <c r="S69" s="183">
        <f>'Users per Day'!E69</f>
        <v>87</v>
      </c>
      <c r="T69" s="116">
        <f>'Users per Day'!F69</f>
        <v>63</v>
      </c>
      <c r="U69" s="116">
        <f>'Users per Day'!G69</f>
        <v>55</v>
      </c>
      <c r="V69" s="116">
        <f>'Users per Day'!H69</f>
        <v>42</v>
      </c>
      <c r="W69" s="116">
        <f>'Users per Day'!I69</f>
        <v>48</v>
      </c>
      <c r="X69" s="116">
        <f>'Users per Day'!J69</f>
        <v>63</v>
      </c>
      <c r="Y69" s="116">
        <f>'Users per Day'!K69</f>
        <v>63</v>
      </c>
      <c r="Z69" s="116">
        <f>'Users per Day'!L69</f>
        <v>84</v>
      </c>
      <c r="AA69" s="116">
        <f>'Users per Day'!M69</f>
        <v>74</v>
      </c>
      <c r="AB69" s="116">
        <f>'Users per Day'!N69</f>
        <v>0</v>
      </c>
      <c r="AC69" s="116">
        <f>'Users per Day'!O69</f>
        <v>0</v>
      </c>
      <c r="AD69" s="116">
        <f>'Users per Day'!P69</f>
        <v>0</v>
      </c>
      <c r="AE69" s="117">
        <f>'Users per Day'!Q69</f>
        <v>0</v>
      </c>
      <c r="AF69" s="185">
        <f>IF(Q69&lt;&gt;0,'Users per Day'!R69,0)</f>
        <v>0</v>
      </c>
      <c r="AG69" s="187" t="str">
        <f t="shared" si="53"/>
        <v/>
      </c>
      <c r="AH69" s="187" t="str">
        <f>IF(R69&lt;&gt;0,SUM(AF$3:AF69)/SUM(R$3:R69),"")</f>
        <v/>
      </c>
      <c r="AI69" s="124"/>
      <c r="AJ69" s="123"/>
      <c r="AK69" s="123"/>
      <c r="AL69" s="125"/>
    </row>
    <row r="70" spans="1:38" ht="13.1" x14ac:dyDescent="0.25">
      <c r="A70" s="121"/>
      <c r="B70" s="98"/>
      <c r="C70" s="120">
        <f>'Users per Day'!A70</f>
        <v>1427</v>
      </c>
      <c r="D70" s="114">
        <f t="shared" ref="D70:D85" si="54">D69+1</f>
        <v>44063</v>
      </c>
      <c r="E70" s="183">
        <f t="shared" si="40"/>
        <v>2034</v>
      </c>
      <c r="F70" s="116">
        <f t="shared" si="41"/>
        <v>782</v>
      </c>
      <c r="G70" s="116">
        <f t="shared" si="42"/>
        <v>711</v>
      </c>
      <c r="H70" s="116">
        <f t="shared" si="43"/>
        <v>1278</v>
      </c>
      <c r="I70" s="116">
        <f t="shared" si="44"/>
        <v>1576</v>
      </c>
      <c r="J70" s="116">
        <f t="shared" si="45"/>
        <v>1507</v>
      </c>
      <c r="K70" s="116">
        <f t="shared" si="46"/>
        <v>1571</v>
      </c>
      <c r="L70" s="116">
        <f t="shared" si="47"/>
        <v>1479</v>
      </c>
      <c r="M70" s="116">
        <f t="shared" si="48"/>
        <v>0</v>
      </c>
      <c r="N70" s="116">
        <f t="shared" si="49"/>
        <v>0</v>
      </c>
      <c r="O70" s="116">
        <f t="shared" si="50"/>
        <v>0</v>
      </c>
      <c r="P70" s="116">
        <f t="shared" si="51"/>
        <v>0</v>
      </c>
      <c r="Q70" s="117">
        <f t="shared" si="52"/>
        <v>0</v>
      </c>
      <c r="R70" s="185">
        <f t="shared" si="38"/>
        <v>0</v>
      </c>
      <c r="S70" s="183">
        <f>'Users per Day'!E70</f>
        <v>62</v>
      </c>
      <c r="T70" s="116">
        <f>'Users per Day'!F70</f>
        <v>59</v>
      </c>
      <c r="U70" s="116">
        <f>'Users per Day'!G70</f>
        <v>45</v>
      </c>
      <c r="V70" s="116">
        <f>'Users per Day'!H70</f>
        <v>48</v>
      </c>
      <c r="W70" s="116">
        <f>'Users per Day'!I70</f>
        <v>64</v>
      </c>
      <c r="X70" s="116">
        <f>'Users per Day'!J70</f>
        <v>64</v>
      </c>
      <c r="Y70" s="116">
        <f>'Users per Day'!K70</f>
        <v>82</v>
      </c>
      <c r="Z70" s="116">
        <f>'Users per Day'!L70</f>
        <v>74</v>
      </c>
      <c r="AA70" s="116">
        <f>'Users per Day'!M70</f>
        <v>0</v>
      </c>
      <c r="AB70" s="116">
        <f>'Users per Day'!N70</f>
        <v>0</v>
      </c>
      <c r="AC70" s="116">
        <f>'Users per Day'!O70</f>
        <v>0</v>
      </c>
      <c r="AD70" s="116">
        <f>'Users per Day'!P70</f>
        <v>0</v>
      </c>
      <c r="AE70" s="117">
        <f>'Users per Day'!Q70</f>
        <v>0</v>
      </c>
      <c r="AF70" s="185">
        <f>IF(Q70&lt;&gt;0,'Users per Day'!R70,0)</f>
        <v>0</v>
      </c>
      <c r="AG70" s="187" t="str">
        <f t="shared" si="53"/>
        <v/>
      </c>
      <c r="AH70" s="187" t="str">
        <f>IF(R70&lt;&gt;0,SUM(AF$3:AF70)/SUM(R$3:R70),"")</f>
        <v/>
      </c>
      <c r="AI70" s="124"/>
      <c r="AJ70" s="123"/>
      <c r="AK70" s="123"/>
      <c r="AL70" s="125"/>
    </row>
    <row r="71" spans="1:38" ht="13.1" x14ac:dyDescent="0.25">
      <c r="A71" s="121"/>
      <c r="B71" s="98"/>
      <c r="C71" s="120">
        <f>'Users per Day'!A71</f>
        <v>2034</v>
      </c>
      <c r="D71" s="114">
        <f t="shared" si="54"/>
        <v>44064</v>
      </c>
      <c r="E71" s="183">
        <f t="shared" si="40"/>
        <v>782</v>
      </c>
      <c r="F71" s="116">
        <f t="shared" si="41"/>
        <v>711</v>
      </c>
      <c r="G71" s="116">
        <f t="shared" si="42"/>
        <v>1278</v>
      </c>
      <c r="H71" s="116">
        <f t="shared" si="43"/>
        <v>1576</v>
      </c>
      <c r="I71" s="116">
        <f t="shared" si="44"/>
        <v>1507</v>
      </c>
      <c r="J71" s="116">
        <f t="shared" si="45"/>
        <v>1571</v>
      </c>
      <c r="K71" s="116">
        <f t="shared" si="46"/>
        <v>1479</v>
      </c>
      <c r="L71" s="116">
        <f t="shared" si="47"/>
        <v>0</v>
      </c>
      <c r="M71" s="116">
        <f t="shared" si="48"/>
        <v>0</v>
      </c>
      <c r="N71" s="116">
        <f t="shared" si="49"/>
        <v>0</v>
      </c>
      <c r="O71" s="116">
        <f t="shared" si="50"/>
        <v>0</v>
      </c>
      <c r="P71" s="116">
        <f t="shared" si="51"/>
        <v>0</v>
      </c>
      <c r="Q71" s="117">
        <f t="shared" si="52"/>
        <v>0</v>
      </c>
      <c r="R71" s="185">
        <f t="shared" si="38"/>
        <v>0</v>
      </c>
      <c r="S71" s="183">
        <f>'Users per Day'!E71</f>
        <v>65</v>
      </c>
      <c r="T71" s="116">
        <f>'Users per Day'!F71</f>
        <v>47</v>
      </c>
      <c r="U71" s="116">
        <f>'Users per Day'!G71</f>
        <v>52</v>
      </c>
      <c r="V71" s="116">
        <f>'Users per Day'!H71</f>
        <v>68</v>
      </c>
      <c r="W71" s="116">
        <f>'Users per Day'!I71</f>
        <v>64</v>
      </c>
      <c r="X71" s="116">
        <f>'Users per Day'!J71</f>
        <v>81</v>
      </c>
      <c r="Y71" s="116">
        <f>'Users per Day'!K71</f>
        <v>75</v>
      </c>
      <c r="Z71" s="116">
        <f>'Users per Day'!L71</f>
        <v>0</v>
      </c>
      <c r="AA71" s="116">
        <f>'Users per Day'!M71</f>
        <v>0</v>
      </c>
      <c r="AB71" s="116">
        <f>'Users per Day'!N71</f>
        <v>0</v>
      </c>
      <c r="AC71" s="116">
        <f>'Users per Day'!O71</f>
        <v>0</v>
      </c>
      <c r="AD71" s="116">
        <f>'Users per Day'!P71</f>
        <v>0</v>
      </c>
      <c r="AE71" s="117">
        <f>'Users per Day'!Q71</f>
        <v>0</v>
      </c>
      <c r="AF71" s="185">
        <f>IF(Q71&lt;&gt;0,'Users per Day'!R71,0)</f>
        <v>0</v>
      </c>
      <c r="AG71" s="187" t="str">
        <f t="shared" si="53"/>
        <v/>
      </c>
      <c r="AH71" s="187" t="str">
        <f>IF(R71&lt;&gt;0,SUM(AF$3:AF71)/SUM(R$3:R71),"")</f>
        <v/>
      </c>
      <c r="AI71" s="124"/>
      <c r="AJ71" s="123"/>
      <c r="AK71" s="123"/>
      <c r="AL71" s="125"/>
    </row>
    <row r="72" spans="1:38" ht="13.1" x14ac:dyDescent="0.25">
      <c r="A72" s="121"/>
      <c r="B72" s="98"/>
      <c r="C72" s="120">
        <f>'Users per Day'!A72</f>
        <v>782</v>
      </c>
      <c r="D72" s="114">
        <f t="shared" si="54"/>
        <v>44065</v>
      </c>
      <c r="E72" s="183">
        <f t="shared" si="40"/>
        <v>711</v>
      </c>
      <c r="F72" s="116">
        <f t="shared" si="41"/>
        <v>1278</v>
      </c>
      <c r="G72" s="116">
        <f t="shared" si="42"/>
        <v>1576</v>
      </c>
      <c r="H72" s="116">
        <f t="shared" si="43"/>
        <v>1507</v>
      </c>
      <c r="I72" s="116">
        <f t="shared" si="44"/>
        <v>1571</v>
      </c>
      <c r="J72" s="116">
        <f t="shared" si="45"/>
        <v>1479</v>
      </c>
      <c r="K72" s="116">
        <f t="shared" si="46"/>
        <v>0</v>
      </c>
      <c r="L72" s="116">
        <f t="shared" si="47"/>
        <v>0</v>
      </c>
      <c r="M72" s="116">
        <f t="shared" si="48"/>
        <v>0</v>
      </c>
      <c r="N72" s="116">
        <f t="shared" si="49"/>
        <v>0</v>
      </c>
      <c r="O72" s="116">
        <f t="shared" si="50"/>
        <v>0</v>
      </c>
      <c r="P72" s="116">
        <f t="shared" si="51"/>
        <v>0</v>
      </c>
      <c r="Q72" s="117">
        <f t="shared" si="52"/>
        <v>0</v>
      </c>
      <c r="R72" s="185">
        <f t="shared" si="38"/>
        <v>0</v>
      </c>
      <c r="S72" s="183">
        <f>'Users per Day'!E72</f>
        <v>51</v>
      </c>
      <c r="T72" s="116">
        <f>'Users per Day'!F72</f>
        <v>56</v>
      </c>
      <c r="U72" s="116">
        <f>'Users per Day'!G72</f>
        <v>72</v>
      </c>
      <c r="V72" s="116">
        <f>'Users per Day'!H72</f>
        <v>65</v>
      </c>
      <c r="W72" s="116">
        <f>'Users per Day'!I72</f>
        <v>79</v>
      </c>
      <c r="X72" s="116">
        <f>'Users per Day'!J72</f>
        <v>75</v>
      </c>
      <c r="Y72" s="116">
        <f>'Users per Day'!K72</f>
        <v>0</v>
      </c>
      <c r="Z72" s="116">
        <f>'Users per Day'!L72</f>
        <v>0</v>
      </c>
      <c r="AA72" s="116">
        <f>'Users per Day'!M72</f>
        <v>0</v>
      </c>
      <c r="AB72" s="116">
        <f>'Users per Day'!N72</f>
        <v>0</v>
      </c>
      <c r="AC72" s="116">
        <f>'Users per Day'!O72</f>
        <v>0</v>
      </c>
      <c r="AD72" s="116">
        <f>'Users per Day'!P72</f>
        <v>0</v>
      </c>
      <c r="AE72" s="117">
        <f>'Users per Day'!Q72</f>
        <v>0</v>
      </c>
      <c r="AF72" s="185">
        <f>IF(Q72&lt;&gt;0,'Users per Day'!R72,0)</f>
        <v>0</v>
      </c>
      <c r="AG72" s="187" t="str">
        <f t="shared" si="53"/>
        <v/>
      </c>
      <c r="AH72" s="187" t="str">
        <f>IF(R72&lt;&gt;0,SUM(AF$3:AF72)/SUM(R$3:R72),"")</f>
        <v/>
      </c>
      <c r="AI72" s="124"/>
      <c r="AJ72" s="123"/>
      <c r="AK72" s="123"/>
      <c r="AL72" s="125"/>
    </row>
    <row r="73" spans="1:38" ht="13.1" x14ac:dyDescent="0.25">
      <c r="A73" s="121"/>
      <c r="B73" s="98"/>
      <c r="C73" s="120">
        <f>'Users per Day'!A73</f>
        <v>711</v>
      </c>
      <c r="D73" s="114">
        <f t="shared" si="54"/>
        <v>44066</v>
      </c>
      <c r="E73" s="183">
        <f t="shared" si="40"/>
        <v>1278</v>
      </c>
      <c r="F73" s="116">
        <f t="shared" si="41"/>
        <v>1576</v>
      </c>
      <c r="G73" s="116">
        <f t="shared" si="42"/>
        <v>1507</v>
      </c>
      <c r="H73" s="116">
        <f t="shared" si="43"/>
        <v>1571</v>
      </c>
      <c r="I73" s="116">
        <f t="shared" si="44"/>
        <v>1479</v>
      </c>
      <c r="J73" s="116">
        <f t="shared" si="45"/>
        <v>0</v>
      </c>
      <c r="K73" s="116">
        <f t="shared" si="46"/>
        <v>0</v>
      </c>
      <c r="L73" s="116">
        <f t="shared" si="47"/>
        <v>0</v>
      </c>
      <c r="M73" s="116">
        <f t="shared" si="48"/>
        <v>0</v>
      </c>
      <c r="N73" s="116">
        <f t="shared" si="49"/>
        <v>0</v>
      </c>
      <c r="O73" s="116">
        <f t="shared" si="50"/>
        <v>0</v>
      </c>
      <c r="P73" s="116">
        <f t="shared" si="51"/>
        <v>0</v>
      </c>
      <c r="Q73" s="117">
        <f t="shared" si="52"/>
        <v>0</v>
      </c>
      <c r="R73" s="185">
        <f t="shared" si="38"/>
        <v>0</v>
      </c>
      <c r="S73" s="183">
        <f>'Users per Day'!E73</f>
        <v>57</v>
      </c>
      <c r="T73" s="116">
        <f>'Users per Day'!F73</f>
        <v>73</v>
      </c>
      <c r="U73" s="116">
        <f>'Users per Day'!G73</f>
        <v>69</v>
      </c>
      <c r="V73" s="116">
        <f>'Users per Day'!H73</f>
        <v>84</v>
      </c>
      <c r="W73" s="116">
        <f>'Users per Day'!I73</f>
        <v>77</v>
      </c>
      <c r="X73" s="116">
        <f>'Users per Day'!J73</f>
        <v>0</v>
      </c>
      <c r="Y73" s="116">
        <f>'Users per Day'!K73</f>
        <v>0</v>
      </c>
      <c r="Z73" s="116">
        <f>'Users per Day'!L73</f>
        <v>0</v>
      </c>
      <c r="AA73" s="116">
        <f>'Users per Day'!M73</f>
        <v>0</v>
      </c>
      <c r="AB73" s="116">
        <f>'Users per Day'!N73</f>
        <v>0</v>
      </c>
      <c r="AC73" s="116">
        <f>'Users per Day'!O73</f>
        <v>0</v>
      </c>
      <c r="AD73" s="116">
        <f>'Users per Day'!P73</f>
        <v>0</v>
      </c>
      <c r="AE73" s="117">
        <f>'Users per Day'!Q73</f>
        <v>0</v>
      </c>
      <c r="AF73" s="185">
        <f>IF(Q73&lt;&gt;0,'Users per Day'!R73,0)</f>
        <v>0</v>
      </c>
      <c r="AG73" s="187" t="str">
        <f t="shared" si="53"/>
        <v/>
      </c>
      <c r="AH73" s="187" t="str">
        <f>IF(R73&lt;&gt;0,SUM(AF$3:AF73)/SUM(R$3:R73),"")</f>
        <v/>
      </c>
      <c r="AI73" s="124"/>
      <c r="AJ73" s="123"/>
      <c r="AK73" s="123"/>
      <c r="AL73" s="125"/>
    </row>
    <row r="74" spans="1:38" ht="13.1" x14ac:dyDescent="0.25">
      <c r="A74" s="121"/>
      <c r="B74" s="98"/>
      <c r="C74" s="120">
        <f>'Users per Day'!A74</f>
        <v>1278</v>
      </c>
      <c r="D74" s="114">
        <f t="shared" si="54"/>
        <v>44067</v>
      </c>
      <c r="E74" s="183">
        <f t="shared" si="40"/>
        <v>1576</v>
      </c>
      <c r="F74" s="116">
        <f t="shared" si="41"/>
        <v>1507</v>
      </c>
      <c r="G74" s="116">
        <f t="shared" si="42"/>
        <v>1571</v>
      </c>
      <c r="H74" s="116">
        <f t="shared" si="43"/>
        <v>1479</v>
      </c>
      <c r="I74" s="116">
        <f t="shared" si="44"/>
        <v>0</v>
      </c>
      <c r="J74" s="116">
        <f t="shared" si="45"/>
        <v>0</v>
      </c>
      <c r="K74" s="116">
        <f t="shared" si="46"/>
        <v>0</v>
      </c>
      <c r="L74" s="116">
        <f t="shared" si="47"/>
        <v>0</v>
      </c>
      <c r="M74" s="116">
        <f t="shared" si="48"/>
        <v>0</v>
      </c>
      <c r="N74" s="116">
        <f t="shared" si="49"/>
        <v>0</v>
      </c>
      <c r="O74" s="116">
        <f t="shared" si="50"/>
        <v>0</v>
      </c>
      <c r="P74" s="116">
        <f t="shared" si="51"/>
        <v>0</v>
      </c>
      <c r="Q74" s="117">
        <f t="shared" si="52"/>
        <v>0</v>
      </c>
      <c r="R74" s="185">
        <f t="shared" si="38"/>
        <v>0</v>
      </c>
      <c r="S74" s="183">
        <f>'Users per Day'!E74</f>
        <v>80</v>
      </c>
      <c r="T74" s="116">
        <f>'Users per Day'!F74</f>
        <v>78</v>
      </c>
      <c r="U74" s="116">
        <f>'Users per Day'!G74</f>
        <v>85</v>
      </c>
      <c r="V74" s="116">
        <f>'Users per Day'!H74</f>
        <v>77</v>
      </c>
      <c r="W74" s="116">
        <f>'Users per Day'!I74</f>
        <v>0</v>
      </c>
      <c r="X74" s="116">
        <f>'Users per Day'!J74</f>
        <v>0</v>
      </c>
      <c r="Y74" s="116">
        <f>'Users per Day'!K74</f>
        <v>0</v>
      </c>
      <c r="Z74" s="116">
        <f>'Users per Day'!L74</f>
        <v>0</v>
      </c>
      <c r="AA74" s="116">
        <f>'Users per Day'!M74</f>
        <v>0</v>
      </c>
      <c r="AB74" s="116">
        <f>'Users per Day'!N74</f>
        <v>0</v>
      </c>
      <c r="AC74" s="116">
        <f>'Users per Day'!O74</f>
        <v>0</v>
      </c>
      <c r="AD74" s="116">
        <f>'Users per Day'!P74</f>
        <v>0</v>
      </c>
      <c r="AE74" s="117">
        <f>'Users per Day'!Q74</f>
        <v>0</v>
      </c>
      <c r="AF74" s="185">
        <f>IF(Q74&lt;&gt;0,'Users per Day'!R74,0)</f>
        <v>0</v>
      </c>
      <c r="AG74" s="187" t="str">
        <f t="shared" si="53"/>
        <v/>
      </c>
      <c r="AH74" s="187" t="str">
        <f>IF(R74&lt;&gt;0,SUM(AF$3:AF74)/SUM(R$3:R74),"")</f>
        <v/>
      </c>
      <c r="AI74" s="124"/>
      <c r="AJ74" s="123"/>
      <c r="AK74" s="123"/>
      <c r="AL74" s="125"/>
    </row>
    <row r="75" spans="1:38" ht="13.1" x14ac:dyDescent="0.25">
      <c r="A75" s="121"/>
      <c r="B75" s="98"/>
      <c r="C75" s="120">
        <f>'Users per Day'!A75</f>
        <v>1576</v>
      </c>
      <c r="D75" s="114">
        <f t="shared" si="54"/>
        <v>44068</v>
      </c>
      <c r="E75" s="183">
        <f t="shared" si="40"/>
        <v>1507</v>
      </c>
      <c r="F75" s="116">
        <f t="shared" si="41"/>
        <v>1571</v>
      </c>
      <c r="G75" s="116">
        <f t="shared" si="42"/>
        <v>1479</v>
      </c>
      <c r="H75" s="116">
        <f t="shared" si="43"/>
        <v>0</v>
      </c>
      <c r="I75" s="116">
        <f t="shared" si="44"/>
        <v>0</v>
      </c>
      <c r="J75" s="116">
        <f t="shared" si="45"/>
        <v>0</v>
      </c>
      <c r="K75" s="116">
        <f t="shared" si="46"/>
        <v>0</v>
      </c>
      <c r="L75" s="116">
        <f t="shared" si="47"/>
        <v>0</v>
      </c>
      <c r="M75" s="116">
        <f t="shared" si="48"/>
        <v>0</v>
      </c>
      <c r="N75" s="116">
        <f t="shared" si="49"/>
        <v>0</v>
      </c>
      <c r="O75" s="116">
        <f t="shared" si="50"/>
        <v>0</v>
      </c>
      <c r="P75" s="116">
        <f t="shared" si="51"/>
        <v>0</v>
      </c>
      <c r="Q75" s="117">
        <f t="shared" si="52"/>
        <v>0</v>
      </c>
      <c r="R75" s="185">
        <f t="shared" si="38"/>
        <v>0</v>
      </c>
      <c r="S75" s="183">
        <f>'Users per Day'!E75</f>
        <v>85</v>
      </c>
      <c r="T75" s="116">
        <f>'Users per Day'!F75</f>
        <v>87</v>
      </c>
      <c r="U75" s="116">
        <f>'Users per Day'!G75</f>
        <v>81</v>
      </c>
      <c r="V75" s="116">
        <f>'Users per Day'!H75</f>
        <v>0</v>
      </c>
      <c r="W75" s="116">
        <f>'Users per Day'!I75</f>
        <v>0</v>
      </c>
      <c r="X75" s="116">
        <f>'Users per Day'!J75</f>
        <v>0</v>
      </c>
      <c r="Y75" s="116">
        <f>'Users per Day'!K75</f>
        <v>0</v>
      </c>
      <c r="Z75" s="116">
        <f>'Users per Day'!L75</f>
        <v>0</v>
      </c>
      <c r="AA75" s="116">
        <f>'Users per Day'!M75</f>
        <v>0</v>
      </c>
      <c r="AB75" s="116">
        <f>'Users per Day'!N75</f>
        <v>0</v>
      </c>
      <c r="AC75" s="116">
        <f>'Users per Day'!O75</f>
        <v>0</v>
      </c>
      <c r="AD75" s="116">
        <f>'Users per Day'!P75</f>
        <v>0</v>
      </c>
      <c r="AE75" s="117">
        <f>'Users per Day'!Q75</f>
        <v>0</v>
      </c>
      <c r="AF75" s="185">
        <f>IF(Q75&lt;&gt;0,'Users per Day'!R75,0)</f>
        <v>0</v>
      </c>
      <c r="AG75" s="187" t="str">
        <f t="shared" si="53"/>
        <v/>
      </c>
      <c r="AH75" s="187" t="str">
        <f>IF(R75&lt;&gt;0,SUM(AF$3:AF75)/SUM(R$3:R75),"")</f>
        <v/>
      </c>
      <c r="AI75" s="124"/>
      <c r="AJ75" s="123"/>
      <c r="AK75" s="123"/>
      <c r="AL75" s="125"/>
    </row>
    <row r="76" spans="1:38" ht="13.1" x14ac:dyDescent="0.25">
      <c r="A76" s="121"/>
      <c r="B76" s="98"/>
      <c r="C76" s="120">
        <f>'Users per Day'!A76</f>
        <v>1507</v>
      </c>
      <c r="D76" s="114">
        <f t="shared" si="54"/>
        <v>44069</v>
      </c>
      <c r="E76" s="183">
        <f t="shared" si="40"/>
        <v>1571</v>
      </c>
      <c r="F76" s="116">
        <f t="shared" si="41"/>
        <v>1479</v>
      </c>
      <c r="G76" s="116">
        <f t="shared" si="42"/>
        <v>0</v>
      </c>
      <c r="H76" s="116">
        <f t="shared" si="43"/>
        <v>0</v>
      </c>
      <c r="I76" s="116">
        <f t="shared" si="44"/>
        <v>0</v>
      </c>
      <c r="J76" s="116">
        <f t="shared" si="45"/>
        <v>0</v>
      </c>
      <c r="K76" s="116">
        <f t="shared" si="46"/>
        <v>0</v>
      </c>
      <c r="L76" s="116">
        <f t="shared" si="47"/>
        <v>0</v>
      </c>
      <c r="M76" s="116">
        <f t="shared" si="48"/>
        <v>0</v>
      </c>
      <c r="N76" s="116">
        <f t="shared" si="49"/>
        <v>0</v>
      </c>
      <c r="O76" s="116">
        <f t="shared" si="50"/>
        <v>0</v>
      </c>
      <c r="P76" s="116">
        <f t="shared" si="51"/>
        <v>0</v>
      </c>
      <c r="Q76" s="117">
        <f t="shared" si="52"/>
        <v>0</v>
      </c>
      <c r="R76" s="185">
        <f t="shared" si="38"/>
        <v>0</v>
      </c>
      <c r="S76" s="183">
        <f>'Users per Day'!E76</f>
        <v>100</v>
      </c>
      <c r="T76" s="116">
        <f>'Users per Day'!F76</f>
        <v>86</v>
      </c>
      <c r="U76" s="116">
        <f>'Users per Day'!G76</f>
        <v>0</v>
      </c>
      <c r="V76" s="116">
        <f>'Users per Day'!H76</f>
        <v>0</v>
      </c>
      <c r="W76" s="116">
        <f>'Users per Day'!I76</f>
        <v>0</v>
      </c>
      <c r="X76" s="116">
        <f>'Users per Day'!J76</f>
        <v>0</v>
      </c>
      <c r="Y76" s="116">
        <f>'Users per Day'!K76</f>
        <v>0</v>
      </c>
      <c r="Z76" s="116">
        <f>'Users per Day'!L76</f>
        <v>0</v>
      </c>
      <c r="AA76" s="116">
        <f>'Users per Day'!M76</f>
        <v>0</v>
      </c>
      <c r="AB76" s="116">
        <f>'Users per Day'!N76</f>
        <v>0</v>
      </c>
      <c r="AC76" s="116">
        <f>'Users per Day'!O76</f>
        <v>0</v>
      </c>
      <c r="AD76" s="116">
        <f>'Users per Day'!P76</f>
        <v>0</v>
      </c>
      <c r="AE76" s="117">
        <f>'Users per Day'!Q76</f>
        <v>0</v>
      </c>
      <c r="AF76" s="185">
        <f>IF(Q76&lt;&gt;0,'Users per Day'!R76,0)</f>
        <v>0</v>
      </c>
      <c r="AG76" s="187" t="str">
        <f t="shared" si="53"/>
        <v/>
      </c>
      <c r="AH76" s="187" t="str">
        <f>IF(R76&lt;&gt;0,SUM(AF$3:AF76)/SUM(R$3:R76),"")</f>
        <v/>
      </c>
      <c r="AI76" s="124"/>
      <c r="AJ76" s="123"/>
      <c r="AK76" s="123"/>
      <c r="AL76" s="125"/>
    </row>
    <row r="77" spans="1:38" ht="13.1" x14ac:dyDescent="0.25">
      <c r="A77" s="121"/>
      <c r="B77" s="98"/>
      <c r="C77" s="120">
        <f>'Users per Day'!A77</f>
        <v>1571</v>
      </c>
      <c r="D77" s="114">
        <f t="shared" si="54"/>
        <v>44070</v>
      </c>
      <c r="E77" s="183">
        <f t="shared" si="40"/>
        <v>1479</v>
      </c>
      <c r="F77" s="116">
        <f t="shared" si="41"/>
        <v>0</v>
      </c>
      <c r="G77" s="116">
        <f t="shared" si="42"/>
        <v>0</v>
      </c>
      <c r="H77" s="116">
        <f t="shared" si="43"/>
        <v>0</v>
      </c>
      <c r="I77" s="116">
        <f t="shared" si="44"/>
        <v>0</v>
      </c>
      <c r="J77" s="116">
        <f t="shared" si="45"/>
        <v>0</v>
      </c>
      <c r="K77" s="116">
        <f t="shared" si="46"/>
        <v>0</v>
      </c>
      <c r="L77" s="116">
        <f t="shared" si="47"/>
        <v>0</v>
      </c>
      <c r="M77" s="116">
        <f t="shared" si="48"/>
        <v>0</v>
      </c>
      <c r="N77" s="116">
        <f t="shared" si="49"/>
        <v>0</v>
      </c>
      <c r="O77" s="116">
        <f t="shared" si="50"/>
        <v>0</v>
      </c>
      <c r="P77" s="116">
        <f t="shared" si="51"/>
        <v>0</v>
      </c>
      <c r="Q77" s="117">
        <f t="shared" si="52"/>
        <v>0</v>
      </c>
      <c r="R77" s="185">
        <f t="shared" si="38"/>
        <v>0</v>
      </c>
      <c r="S77" s="183">
        <f>'Users per Day'!E77</f>
        <v>93</v>
      </c>
      <c r="T77" s="116">
        <f>'Users per Day'!F77</f>
        <v>0</v>
      </c>
      <c r="U77" s="116">
        <f>'Users per Day'!G77</f>
        <v>0</v>
      </c>
      <c r="V77" s="116">
        <f>'Users per Day'!H77</f>
        <v>0</v>
      </c>
      <c r="W77" s="116">
        <f>'Users per Day'!I77</f>
        <v>0</v>
      </c>
      <c r="X77" s="116">
        <f>'Users per Day'!J77</f>
        <v>0</v>
      </c>
      <c r="Y77" s="116">
        <f>'Users per Day'!K77</f>
        <v>0</v>
      </c>
      <c r="Z77" s="116">
        <f>'Users per Day'!L77</f>
        <v>0</v>
      </c>
      <c r="AA77" s="116">
        <f>'Users per Day'!M77</f>
        <v>0</v>
      </c>
      <c r="AB77" s="116">
        <f>'Users per Day'!N77</f>
        <v>0</v>
      </c>
      <c r="AC77" s="116">
        <f>'Users per Day'!O77</f>
        <v>0</v>
      </c>
      <c r="AD77" s="116">
        <f>'Users per Day'!P77</f>
        <v>0</v>
      </c>
      <c r="AE77" s="117">
        <f>'Users per Day'!Q77</f>
        <v>0</v>
      </c>
      <c r="AF77" s="185">
        <f>IF(Q77&lt;&gt;0,'Users per Day'!R77,0)</f>
        <v>0</v>
      </c>
      <c r="AG77" s="187" t="str">
        <f t="shared" si="53"/>
        <v/>
      </c>
      <c r="AH77" s="187" t="str">
        <f>IF(R77&lt;&gt;0,SUM(AF$3:AF77)/SUM(R$3:R77),"")</f>
        <v/>
      </c>
      <c r="AI77" s="124"/>
      <c r="AJ77" s="123"/>
      <c r="AK77" s="123"/>
      <c r="AL77" s="125"/>
    </row>
    <row r="78" spans="1:38" ht="13.1" x14ac:dyDescent="0.25">
      <c r="A78" s="121"/>
      <c r="B78" s="98"/>
      <c r="C78" s="120">
        <f>'Users per Day'!A78</f>
        <v>1479</v>
      </c>
      <c r="D78" s="114">
        <f t="shared" si="54"/>
        <v>44071</v>
      </c>
      <c r="E78" s="183">
        <f t="shared" si="40"/>
        <v>0</v>
      </c>
      <c r="F78" s="116">
        <f t="shared" si="41"/>
        <v>0</v>
      </c>
      <c r="G78" s="116">
        <f t="shared" si="42"/>
        <v>0</v>
      </c>
      <c r="H78" s="116">
        <f t="shared" si="43"/>
        <v>0</v>
      </c>
      <c r="I78" s="116">
        <f t="shared" si="44"/>
        <v>0</v>
      </c>
      <c r="J78" s="116">
        <f t="shared" si="45"/>
        <v>0</v>
      </c>
      <c r="K78" s="116">
        <f t="shared" si="46"/>
        <v>0</v>
      </c>
      <c r="L78" s="116">
        <f t="shared" si="47"/>
        <v>0</v>
      </c>
      <c r="M78" s="116">
        <f t="shared" si="48"/>
        <v>0</v>
      </c>
      <c r="N78" s="116">
        <f t="shared" si="49"/>
        <v>0</v>
      </c>
      <c r="O78" s="116">
        <f t="shared" si="50"/>
        <v>0</v>
      </c>
      <c r="P78" s="116">
        <f t="shared" si="51"/>
        <v>0</v>
      </c>
      <c r="Q78" s="117">
        <f t="shared" si="52"/>
        <v>0</v>
      </c>
      <c r="R78" s="185">
        <f t="shared" si="38"/>
        <v>0</v>
      </c>
      <c r="S78" s="183">
        <f>'Users per Day'!E78</f>
        <v>0</v>
      </c>
      <c r="T78" s="116">
        <f>'Users per Day'!F78</f>
        <v>0</v>
      </c>
      <c r="U78" s="116">
        <f>'Users per Day'!G78</f>
        <v>0</v>
      </c>
      <c r="V78" s="116">
        <f>'Users per Day'!H78</f>
        <v>0</v>
      </c>
      <c r="W78" s="116">
        <f>'Users per Day'!I78</f>
        <v>0</v>
      </c>
      <c r="X78" s="116">
        <f>'Users per Day'!J78</f>
        <v>0</v>
      </c>
      <c r="Y78" s="116">
        <f>'Users per Day'!K78</f>
        <v>0</v>
      </c>
      <c r="Z78" s="116">
        <f>'Users per Day'!L78</f>
        <v>0</v>
      </c>
      <c r="AA78" s="116">
        <f>'Users per Day'!M78</f>
        <v>0</v>
      </c>
      <c r="AB78" s="116">
        <f>'Users per Day'!N78</f>
        <v>0</v>
      </c>
      <c r="AC78" s="116">
        <f>'Users per Day'!O78</f>
        <v>0</v>
      </c>
      <c r="AD78" s="116">
        <f>'Users per Day'!P78</f>
        <v>0</v>
      </c>
      <c r="AE78" s="117">
        <f>'Users per Day'!Q78</f>
        <v>0</v>
      </c>
      <c r="AF78" s="185">
        <f>IF(Q78&lt;&gt;0,'Users per Day'!R78,0)</f>
        <v>0</v>
      </c>
      <c r="AG78" s="187" t="str">
        <f t="shared" si="53"/>
        <v/>
      </c>
      <c r="AH78" s="187" t="str">
        <f>IF(R78&lt;&gt;0,SUM(AF$3:AF78)/SUM(R$3:R78),"")</f>
        <v/>
      </c>
      <c r="AI78" s="124"/>
      <c r="AJ78" s="123"/>
      <c r="AK78" s="123"/>
      <c r="AL78" s="125"/>
    </row>
    <row r="79" spans="1:38" ht="13.1" x14ac:dyDescent="0.25">
      <c r="A79" s="121"/>
      <c r="B79" s="98"/>
      <c r="C79" s="120">
        <f>'Users per Day'!A79</f>
        <v>0</v>
      </c>
      <c r="D79" s="114">
        <f t="shared" si="54"/>
        <v>44072</v>
      </c>
      <c r="E79" s="183">
        <f t="shared" si="40"/>
        <v>0</v>
      </c>
      <c r="F79" s="116">
        <f t="shared" si="41"/>
        <v>0</v>
      </c>
      <c r="G79" s="116">
        <f t="shared" si="42"/>
        <v>0</v>
      </c>
      <c r="H79" s="116">
        <f t="shared" si="43"/>
        <v>0</v>
      </c>
      <c r="I79" s="116">
        <f t="shared" si="44"/>
        <v>0</v>
      </c>
      <c r="J79" s="116">
        <f t="shared" si="45"/>
        <v>0</v>
      </c>
      <c r="K79" s="116">
        <f t="shared" si="46"/>
        <v>0</v>
      </c>
      <c r="L79" s="116">
        <f t="shared" si="47"/>
        <v>0</v>
      </c>
      <c r="M79" s="116">
        <f t="shared" si="48"/>
        <v>0</v>
      </c>
      <c r="N79" s="116">
        <f t="shared" si="49"/>
        <v>0</v>
      </c>
      <c r="O79" s="116">
        <f t="shared" si="50"/>
        <v>0</v>
      </c>
      <c r="P79" s="116">
        <f t="shared" si="51"/>
        <v>0</v>
      </c>
      <c r="Q79" s="117">
        <f t="shared" si="52"/>
        <v>0</v>
      </c>
      <c r="R79" s="185">
        <f t="shared" si="38"/>
        <v>0</v>
      </c>
      <c r="S79" s="183">
        <f>'Users per Day'!E79</f>
        <v>0</v>
      </c>
      <c r="T79" s="116">
        <f>'Users per Day'!F79</f>
        <v>0</v>
      </c>
      <c r="U79" s="116">
        <f>'Users per Day'!G79</f>
        <v>0</v>
      </c>
      <c r="V79" s="116">
        <f>'Users per Day'!H79</f>
        <v>0</v>
      </c>
      <c r="W79" s="116">
        <f>'Users per Day'!I79</f>
        <v>0</v>
      </c>
      <c r="X79" s="116">
        <f>'Users per Day'!J79</f>
        <v>0</v>
      </c>
      <c r="Y79" s="116">
        <f>'Users per Day'!K79</f>
        <v>0</v>
      </c>
      <c r="Z79" s="116">
        <f>'Users per Day'!L79</f>
        <v>0</v>
      </c>
      <c r="AA79" s="116">
        <f>'Users per Day'!M79</f>
        <v>0</v>
      </c>
      <c r="AB79" s="116">
        <f>'Users per Day'!N79</f>
        <v>0</v>
      </c>
      <c r="AC79" s="116">
        <f>'Users per Day'!O79</f>
        <v>0</v>
      </c>
      <c r="AD79" s="116">
        <f>'Users per Day'!P79</f>
        <v>0</v>
      </c>
      <c r="AE79" s="117">
        <f>'Users per Day'!Q79</f>
        <v>0</v>
      </c>
      <c r="AF79" s="185">
        <f>IF(Q79&lt;&gt;0,'Users per Day'!R79,0)</f>
        <v>0</v>
      </c>
      <c r="AG79" s="187" t="str">
        <f t="shared" si="53"/>
        <v/>
      </c>
      <c r="AH79" s="187" t="str">
        <f>IF(R79&lt;&gt;0,SUM(AF$3:AF79)/SUM(R$3:R79),"")</f>
        <v/>
      </c>
      <c r="AI79" s="124"/>
      <c r="AJ79" s="123"/>
      <c r="AK79" s="123"/>
      <c r="AL79" s="125"/>
    </row>
    <row r="80" spans="1:38" ht="13.1" x14ac:dyDescent="0.25">
      <c r="A80" s="121"/>
      <c r="B80" s="98"/>
      <c r="C80" s="120">
        <f>'Users per Day'!A80</f>
        <v>0</v>
      </c>
      <c r="D80" s="114">
        <f t="shared" si="54"/>
        <v>44073</v>
      </c>
      <c r="E80" s="183">
        <f t="shared" si="40"/>
        <v>0</v>
      </c>
      <c r="F80" s="116">
        <f t="shared" si="41"/>
        <v>0</v>
      </c>
      <c r="G80" s="116">
        <f t="shared" si="42"/>
        <v>0</v>
      </c>
      <c r="H80" s="116">
        <f t="shared" si="43"/>
        <v>0</v>
      </c>
      <c r="I80" s="116">
        <f t="shared" si="44"/>
        <v>0</v>
      </c>
      <c r="J80" s="116">
        <f t="shared" si="45"/>
        <v>0</v>
      </c>
      <c r="K80" s="116">
        <f t="shared" si="46"/>
        <v>0</v>
      </c>
      <c r="L80" s="116">
        <f t="shared" si="47"/>
        <v>0</v>
      </c>
      <c r="M80" s="116">
        <f t="shared" si="48"/>
        <v>0</v>
      </c>
      <c r="N80" s="116">
        <f t="shared" si="49"/>
        <v>0</v>
      </c>
      <c r="O80" s="116">
        <f t="shared" si="50"/>
        <v>0</v>
      </c>
      <c r="P80" s="116">
        <f t="shared" si="51"/>
        <v>0</v>
      </c>
      <c r="Q80" s="117">
        <f t="shared" si="52"/>
        <v>0</v>
      </c>
      <c r="R80" s="185">
        <f t="shared" si="38"/>
        <v>0</v>
      </c>
      <c r="S80" s="183">
        <f>'Users per Day'!E80</f>
        <v>0</v>
      </c>
      <c r="T80" s="116">
        <f>'Users per Day'!F80</f>
        <v>0</v>
      </c>
      <c r="U80" s="116">
        <f>'Users per Day'!G80</f>
        <v>0</v>
      </c>
      <c r="V80" s="116">
        <f>'Users per Day'!H80</f>
        <v>0</v>
      </c>
      <c r="W80" s="116">
        <f>'Users per Day'!I80</f>
        <v>0</v>
      </c>
      <c r="X80" s="116">
        <f>'Users per Day'!J80</f>
        <v>0</v>
      </c>
      <c r="Y80" s="116">
        <f>'Users per Day'!K80</f>
        <v>0</v>
      </c>
      <c r="Z80" s="116">
        <f>'Users per Day'!L80</f>
        <v>0</v>
      </c>
      <c r="AA80" s="116">
        <f>'Users per Day'!M80</f>
        <v>0</v>
      </c>
      <c r="AB80" s="116">
        <f>'Users per Day'!N80</f>
        <v>0</v>
      </c>
      <c r="AC80" s="116">
        <f>'Users per Day'!O80</f>
        <v>0</v>
      </c>
      <c r="AD80" s="116">
        <f>'Users per Day'!P80</f>
        <v>0</v>
      </c>
      <c r="AE80" s="117">
        <f>'Users per Day'!Q80</f>
        <v>0</v>
      </c>
      <c r="AF80" s="185">
        <f>IF(Q80&lt;&gt;0,'Users per Day'!R80,0)</f>
        <v>0</v>
      </c>
      <c r="AG80" s="187" t="str">
        <f t="shared" si="53"/>
        <v/>
      </c>
      <c r="AH80" s="187" t="str">
        <f>IF(R80&lt;&gt;0,SUM(AF$3:AF80)/SUM(R$3:R80),"")</f>
        <v/>
      </c>
      <c r="AI80" s="124"/>
      <c r="AJ80" s="123"/>
      <c r="AK80" s="123"/>
      <c r="AL80" s="125"/>
    </row>
    <row r="81" spans="1:38" ht="13.1" x14ac:dyDescent="0.25">
      <c r="A81" s="121"/>
      <c r="B81" s="98"/>
      <c r="C81" s="120">
        <f>'Users per Day'!A81</f>
        <v>0</v>
      </c>
      <c r="D81" s="114">
        <f t="shared" si="54"/>
        <v>44074</v>
      </c>
      <c r="E81" s="183">
        <f t="shared" si="40"/>
        <v>0</v>
      </c>
      <c r="F81" s="116">
        <f t="shared" si="41"/>
        <v>0</v>
      </c>
      <c r="G81" s="116">
        <f t="shared" si="42"/>
        <v>0</v>
      </c>
      <c r="H81" s="116">
        <f t="shared" si="43"/>
        <v>0</v>
      </c>
      <c r="I81" s="116">
        <f t="shared" si="44"/>
        <v>0</v>
      </c>
      <c r="J81" s="116">
        <f t="shared" si="45"/>
        <v>0</v>
      </c>
      <c r="K81" s="116">
        <f t="shared" si="46"/>
        <v>0</v>
      </c>
      <c r="L81" s="116">
        <f t="shared" si="47"/>
        <v>0</v>
      </c>
      <c r="M81" s="116">
        <f t="shared" si="48"/>
        <v>0</v>
      </c>
      <c r="N81" s="116">
        <f t="shared" si="49"/>
        <v>0</v>
      </c>
      <c r="O81" s="116">
        <f t="shared" si="50"/>
        <v>0</v>
      </c>
      <c r="P81" s="116">
        <f t="shared" si="51"/>
        <v>0</v>
      </c>
      <c r="Q81" s="117">
        <f t="shared" si="52"/>
        <v>0</v>
      </c>
      <c r="R81" s="185">
        <f t="shared" si="38"/>
        <v>0</v>
      </c>
      <c r="S81" s="183">
        <f>'Users per Day'!E81</f>
        <v>0</v>
      </c>
      <c r="T81" s="116">
        <f>'Users per Day'!F81</f>
        <v>0</v>
      </c>
      <c r="U81" s="116">
        <f>'Users per Day'!G81</f>
        <v>0</v>
      </c>
      <c r="V81" s="116">
        <f>'Users per Day'!H81</f>
        <v>0</v>
      </c>
      <c r="W81" s="116">
        <f>'Users per Day'!I81</f>
        <v>0</v>
      </c>
      <c r="X81" s="116">
        <f>'Users per Day'!J81</f>
        <v>0</v>
      </c>
      <c r="Y81" s="116">
        <f>'Users per Day'!K81</f>
        <v>0</v>
      </c>
      <c r="Z81" s="116">
        <f>'Users per Day'!L81</f>
        <v>0</v>
      </c>
      <c r="AA81" s="116">
        <f>'Users per Day'!M81</f>
        <v>0</v>
      </c>
      <c r="AB81" s="116">
        <f>'Users per Day'!N81</f>
        <v>0</v>
      </c>
      <c r="AC81" s="116">
        <f>'Users per Day'!O81</f>
        <v>0</v>
      </c>
      <c r="AD81" s="116">
        <f>'Users per Day'!P81</f>
        <v>0</v>
      </c>
      <c r="AE81" s="117">
        <f>'Users per Day'!Q81</f>
        <v>0</v>
      </c>
      <c r="AF81" s="185">
        <f>IF(Q81&lt;&gt;0,'Users per Day'!R81,0)</f>
        <v>0</v>
      </c>
      <c r="AG81" s="187" t="str">
        <f t="shared" si="53"/>
        <v/>
      </c>
      <c r="AH81" s="187" t="str">
        <f>IF(R81&lt;&gt;0,SUM(AF$3:AF81)/SUM(R$3:R81),"")</f>
        <v/>
      </c>
      <c r="AI81" s="124"/>
      <c r="AJ81" s="123"/>
      <c r="AK81" s="123"/>
      <c r="AL81" s="125"/>
    </row>
    <row r="82" spans="1:38" ht="13.1" x14ac:dyDescent="0.25">
      <c r="A82" s="121"/>
      <c r="B82" s="98"/>
      <c r="C82" s="120">
        <f>'Users per Day'!A82</f>
        <v>0</v>
      </c>
      <c r="D82" s="114">
        <f t="shared" si="54"/>
        <v>44075</v>
      </c>
      <c r="E82" s="183">
        <f t="shared" si="40"/>
        <v>0</v>
      </c>
      <c r="F82" s="116">
        <f t="shared" si="41"/>
        <v>0</v>
      </c>
      <c r="G82" s="116">
        <f t="shared" si="42"/>
        <v>0</v>
      </c>
      <c r="H82" s="116">
        <f t="shared" si="43"/>
        <v>0</v>
      </c>
      <c r="I82" s="116">
        <f t="shared" si="44"/>
        <v>0</v>
      </c>
      <c r="J82" s="116">
        <f t="shared" si="45"/>
        <v>0</v>
      </c>
      <c r="K82" s="116">
        <f t="shared" si="46"/>
        <v>0</v>
      </c>
      <c r="L82" s="116">
        <f t="shared" si="47"/>
        <v>0</v>
      </c>
      <c r="M82" s="116">
        <f t="shared" si="48"/>
        <v>0</v>
      </c>
      <c r="N82" s="116">
        <f t="shared" si="49"/>
        <v>0</v>
      </c>
      <c r="O82" s="116">
        <f t="shared" si="50"/>
        <v>0</v>
      </c>
      <c r="P82" s="116">
        <f t="shared" si="51"/>
        <v>0</v>
      </c>
      <c r="Q82" s="117">
        <f t="shared" si="52"/>
        <v>0</v>
      </c>
      <c r="R82" s="185">
        <f t="shared" si="38"/>
        <v>0</v>
      </c>
      <c r="S82" s="183">
        <f>'Users per Day'!E82</f>
        <v>0</v>
      </c>
      <c r="T82" s="116">
        <f>'Users per Day'!F82</f>
        <v>0</v>
      </c>
      <c r="U82" s="116">
        <f>'Users per Day'!G82</f>
        <v>0</v>
      </c>
      <c r="V82" s="116">
        <f>'Users per Day'!H82</f>
        <v>0</v>
      </c>
      <c r="W82" s="116">
        <f>'Users per Day'!I82</f>
        <v>0</v>
      </c>
      <c r="X82" s="116">
        <f>'Users per Day'!J82</f>
        <v>0</v>
      </c>
      <c r="Y82" s="116">
        <f>'Users per Day'!K82</f>
        <v>0</v>
      </c>
      <c r="Z82" s="116">
        <f>'Users per Day'!L82</f>
        <v>0</v>
      </c>
      <c r="AA82" s="116">
        <f>'Users per Day'!M82</f>
        <v>0</v>
      </c>
      <c r="AB82" s="116">
        <f>'Users per Day'!N82</f>
        <v>0</v>
      </c>
      <c r="AC82" s="116">
        <f>'Users per Day'!O82</f>
        <v>0</v>
      </c>
      <c r="AD82" s="116">
        <f>'Users per Day'!P82</f>
        <v>0</v>
      </c>
      <c r="AE82" s="117">
        <f>'Users per Day'!Q82</f>
        <v>0</v>
      </c>
      <c r="AF82" s="185">
        <f>IF(Q82&lt;&gt;0,'Users per Day'!R82,0)</f>
        <v>0</v>
      </c>
      <c r="AG82" s="187" t="str">
        <f t="shared" si="53"/>
        <v/>
      </c>
      <c r="AH82" s="187" t="str">
        <f>IF(R82&lt;&gt;0,SUM(AF$3:AF82)/SUM(R$3:R82),"")</f>
        <v/>
      </c>
      <c r="AI82" s="124"/>
      <c r="AJ82" s="123"/>
      <c r="AK82" s="123"/>
      <c r="AL82" s="125"/>
    </row>
    <row r="83" spans="1:38" ht="13.1" x14ac:dyDescent="0.25">
      <c r="A83" s="121"/>
      <c r="B83" s="98"/>
      <c r="C83" s="120">
        <f>'Users per Day'!A83</f>
        <v>0</v>
      </c>
      <c r="D83" s="114">
        <f t="shared" si="54"/>
        <v>44076</v>
      </c>
      <c r="E83" s="183">
        <f t="shared" si="40"/>
        <v>0</v>
      </c>
      <c r="F83" s="116">
        <f t="shared" si="41"/>
        <v>0</v>
      </c>
      <c r="G83" s="116">
        <f t="shared" si="42"/>
        <v>0</v>
      </c>
      <c r="H83" s="116">
        <f t="shared" si="43"/>
        <v>0</v>
      </c>
      <c r="I83" s="116">
        <f t="shared" si="44"/>
        <v>0</v>
      </c>
      <c r="J83" s="116">
        <f t="shared" si="45"/>
        <v>0</v>
      </c>
      <c r="K83" s="116">
        <f t="shared" si="46"/>
        <v>0</v>
      </c>
      <c r="L83" s="116">
        <f t="shared" si="47"/>
        <v>0</v>
      </c>
      <c r="M83" s="116">
        <f t="shared" si="48"/>
        <v>0</v>
      </c>
      <c r="N83" s="116">
        <f t="shared" si="49"/>
        <v>0</v>
      </c>
      <c r="O83" s="116">
        <f t="shared" si="50"/>
        <v>0</v>
      </c>
      <c r="P83" s="116">
        <f t="shared" si="51"/>
        <v>0</v>
      </c>
      <c r="Q83" s="117">
        <f t="shared" si="52"/>
        <v>0</v>
      </c>
      <c r="R83" s="185">
        <f t="shared" si="38"/>
        <v>0</v>
      </c>
      <c r="S83" s="183">
        <f>'Users per Day'!E83</f>
        <v>0</v>
      </c>
      <c r="T83" s="116">
        <f>'Users per Day'!F83</f>
        <v>0</v>
      </c>
      <c r="U83" s="116">
        <f>'Users per Day'!G83</f>
        <v>0</v>
      </c>
      <c r="V83" s="116">
        <f>'Users per Day'!H83</f>
        <v>0</v>
      </c>
      <c r="W83" s="116">
        <f>'Users per Day'!I83</f>
        <v>0</v>
      </c>
      <c r="X83" s="116">
        <f>'Users per Day'!J83</f>
        <v>0</v>
      </c>
      <c r="Y83" s="116">
        <f>'Users per Day'!K83</f>
        <v>0</v>
      </c>
      <c r="Z83" s="116">
        <f>'Users per Day'!L83</f>
        <v>0</v>
      </c>
      <c r="AA83" s="116">
        <f>'Users per Day'!M83</f>
        <v>0</v>
      </c>
      <c r="AB83" s="116">
        <f>'Users per Day'!N83</f>
        <v>0</v>
      </c>
      <c r="AC83" s="116">
        <f>'Users per Day'!O83</f>
        <v>0</v>
      </c>
      <c r="AD83" s="116">
        <f>'Users per Day'!P83</f>
        <v>0</v>
      </c>
      <c r="AE83" s="117">
        <f>'Users per Day'!Q83</f>
        <v>0</v>
      </c>
      <c r="AF83" s="185">
        <f>IF(Q83&lt;&gt;0,'Users per Day'!R83,0)</f>
        <v>0</v>
      </c>
      <c r="AG83" s="187" t="str">
        <f t="shared" si="53"/>
        <v/>
      </c>
      <c r="AH83" s="187" t="str">
        <f>IF(R83&lt;&gt;0,SUM(AF$3:AF83)/SUM(R$3:R83),"")</f>
        <v/>
      </c>
      <c r="AI83" s="124"/>
      <c r="AJ83" s="123"/>
      <c r="AK83" s="123"/>
      <c r="AL83" s="125"/>
    </row>
    <row r="84" spans="1:38" ht="13.1" x14ac:dyDescent="0.25">
      <c r="A84" s="121"/>
      <c r="B84" s="98"/>
      <c r="C84" s="120">
        <f>'Users per Day'!A84</f>
        <v>0</v>
      </c>
      <c r="D84" s="114">
        <f t="shared" si="54"/>
        <v>44077</v>
      </c>
      <c r="E84" s="183">
        <f t="shared" si="40"/>
        <v>0</v>
      </c>
      <c r="F84" s="116">
        <f t="shared" si="41"/>
        <v>0</v>
      </c>
      <c r="G84" s="116">
        <f t="shared" si="42"/>
        <v>0</v>
      </c>
      <c r="H84" s="116">
        <f t="shared" si="43"/>
        <v>0</v>
      </c>
      <c r="I84" s="116">
        <f t="shared" si="44"/>
        <v>0</v>
      </c>
      <c r="J84" s="116">
        <f t="shared" si="45"/>
        <v>0</v>
      </c>
      <c r="K84" s="116">
        <f t="shared" si="46"/>
        <v>0</v>
      </c>
      <c r="L84" s="116">
        <f t="shared" si="47"/>
        <v>0</v>
      </c>
      <c r="M84" s="116">
        <f t="shared" si="48"/>
        <v>0</v>
      </c>
      <c r="N84" s="116">
        <f t="shared" si="49"/>
        <v>0</v>
      </c>
      <c r="O84" s="116">
        <f t="shared" si="50"/>
        <v>0</v>
      </c>
      <c r="P84" s="116">
        <f t="shared" si="51"/>
        <v>0</v>
      </c>
      <c r="Q84" s="117">
        <f t="shared" si="52"/>
        <v>0</v>
      </c>
      <c r="R84" s="185">
        <f t="shared" si="38"/>
        <v>0</v>
      </c>
      <c r="S84" s="183">
        <f>'Users per Day'!E84</f>
        <v>0</v>
      </c>
      <c r="T84" s="116">
        <f>'Users per Day'!F84</f>
        <v>0</v>
      </c>
      <c r="U84" s="116">
        <f>'Users per Day'!G84</f>
        <v>0</v>
      </c>
      <c r="V84" s="116">
        <f>'Users per Day'!H84</f>
        <v>0</v>
      </c>
      <c r="W84" s="116">
        <f>'Users per Day'!I84</f>
        <v>0</v>
      </c>
      <c r="X84" s="116">
        <f>'Users per Day'!J84</f>
        <v>0</v>
      </c>
      <c r="Y84" s="116">
        <f>'Users per Day'!K84</f>
        <v>0</v>
      </c>
      <c r="Z84" s="116">
        <f>'Users per Day'!L84</f>
        <v>0</v>
      </c>
      <c r="AA84" s="116">
        <f>'Users per Day'!M84</f>
        <v>0</v>
      </c>
      <c r="AB84" s="116">
        <f>'Users per Day'!N84</f>
        <v>0</v>
      </c>
      <c r="AC84" s="116">
        <f>'Users per Day'!O84</f>
        <v>0</v>
      </c>
      <c r="AD84" s="116">
        <f>'Users per Day'!P84</f>
        <v>0</v>
      </c>
      <c r="AE84" s="117">
        <f>'Users per Day'!Q84</f>
        <v>0</v>
      </c>
      <c r="AF84" s="185">
        <f>IF(Q84&lt;&gt;0,'Users per Day'!R84,0)</f>
        <v>0</v>
      </c>
      <c r="AG84" s="187" t="str">
        <f t="shared" si="53"/>
        <v/>
      </c>
      <c r="AH84" s="187" t="str">
        <f>IF(R84&lt;&gt;0,SUM(AF$3:AF84)/SUM(R$3:R84),"")</f>
        <v/>
      </c>
      <c r="AI84" s="124"/>
      <c r="AJ84" s="123"/>
      <c r="AK84" s="123"/>
      <c r="AL84" s="125"/>
    </row>
    <row r="85" spans="1:38" ht="13.75" thickBot="1" x14ac:dyDescent="0.3">
      <c r="A85" s="121"/>
      <c r="B85" s="98"/>
      <c r="C85" s="120">
        <f>'Users per Day'!A85</f>
        <v>0</v>
      </c>
      <c r="D85" s="114">
        <f t="shared" si="54"/>
        <v>44078</v>
      </c>
      <c r="E85" s="183">
        <f t="shared" si="40"/>
        <v>0</v>
      </c>
      <c r="F85" s="116">
        <f t="shared" si="41"/>
        <v>0</v>
      </c>
      <c r="G85" s="116">
        <f t="shared" si="42"/>
        <v>0</v>
      </c>
      <c r="H85" s="116">
        <f t="shared" si="43"/>
        <v>0</v>
      </c>
      <c r="I85" s="116">
        <f t="shared" si="44"/>
        <v>0</v>
      </c>
      <c r="J85" s="116">
        <f t="shared" si="45"/>
        <v>0</v>
      </c>
      <c r="K85" s="116">
        <f t="shared" si="46"/>
        <v>0</v>
      </c>
      <c r="L85" s="116">
        <f t="shared" si="47"/>
        <v>0</v>
      </c>
      <c r="M85" s="116">
        <f t="shared" si="48"/>
        <v>0</v>
      </c>
      <c r="N85" s="116">
        <f t="shared" si="49"/>
        <v>0</v>
      </c>
      <c r="O85" s="116">
        <f t="shared" si="50"/>
        <v>0</v>
      </c>
      <c r="P85" s="116">
        <f t="shared" si="51"/>
        <v>0</v>
      </c>
      <c r="Q85" s="117">
        <f t="shared" si="52"/>
        <v>0</v>
      </c>
      <c r="R85" s="185">
        <f t="shared" si="38"/>
        <v>0</v>
      </c>
      <c r="S85" s="183">
        <f>'Users per Day'!E85</f>
        <v>0</v>
      </c>
      <c r="T85" s="116">
        <f>'Users per Day'!F85</f>
        <v>0</v>
      </c>
      <c r="U85" s="116">
        <f>'Users per Day'!G85</f>
        <v>0</v>
      </c>
      <c r="V85" s="116">
        <f>'Users per Day'!H85</f>
        <v>0</v>
      </c>
      <c r="W85" s="116">
        <f>'Users per Day'!I85</f>
        <v>0</v>
      </c>
      <c r="X85" s="116">
        <f>'Users per Day'!J85</f>
        <v>0</v>
      </c>
      <c r="Y85" s="116">
        <f>'Users per Day'!K85</f>
        <v>0</v>
      </c>
      <c r="Z85" s="116">
        <f>'Users per Day'!L85</f>
        <v>0</v>
      </c>
      <c r="AA85" s="116">
        <f>'Users per Day'!M85</f>
        <v>0</v>
      </c>
      <c r="AB85" s="116">
        <f>'Users per Day'!N85</f>
        <v>0</v>
      </c>
      <c r="AC85" s="116">
        <f>'Users per Day'!O85</f>
        <v>0</v>
      </c>
      <c r="AD85" s="116">
        <f>'Users per Day'!P85</f>
        <v>0</v>
      </c>
      <c r="AE85" s="117">
        <f>'Users per Day'!Q85</f>
        <v>0</v>
      </c>
      <c r="AF85" s="185">
        <f>IF(Q85&lt;&gt;0,'Users per Day'!R85,0)</f>
        <v>0</v>
      </c>
      <c r="AG85" s="187" t="str">
        <f t="shared" si="53"/>
        <v/>
      </c>
      <c r="AH85" s="187" t="str">
        <f>IF(R85&lt;&gt;0,SUM(AF$3:AF85)/SUM(R$3:R85),"")</f>
        <v/>
      </c>
      <c r="AI85" s="124"/>
      <c r="AJ85" s="123"/>
      <c r="AK85" s="123"/>
      <c r="AL85" s="125"/>
    </row>
    <row r="86" spans="1:38" ht="18.350000000000001" thickBot="1" x14ac:dyDescent="0.35">
      <c r="A86" s="121"/>
      <c r="B86" s="97"/>
      <c r="C86" s="97"/>
      <c r="D86" s="102" t="s">
        <v>11</v>
      </c>
      <c r="E86" s="103">
        <f t="shared" ref="E86:AF86" si="55">SUM(E3:E85)</f>
        <v>53802</v>
      </c>
      <c r="F86" s="104">
        <f t="shared" si="55"/>
        <v>53222</v>
      </c>
      <c r="G86" s="104">
        <f t="shared" si="55"/>
        <v>52452</v>
      </c>
      <c r="H86" s="104">
        <f t="shared" si="55"/>
        <v>51851</v>
      </c>
      <c r="I86" s="104">
        <f t="shared" si="55"/>
        <v>51164</v>
      </c>
      <c r="J86" s="104">
        <f t="shared" si="55"/>
        <v>50627</v>
      </c>
      <c r="K86" s="104">
        <f t="shared" si="55"/>
        <v>50124</v>
      </c>
      <c r="L86" s="104">
        <f t="shared" si="55"/>
        <v>49537</v>
      </c>
      <c r="M86" s="104">
        <f t="shared" si="55"/>
        <v>48907</v>
      </c>
      <c r="N86" s="104">
        <f t="shared" si="55"/>
        <v>48430</v>
      </c>
      <c r="O86" s="104">
        <f t="shared" si="55"/>
        <v>47743</v>
      </c>
      <c r="P86" s="104">
        <f t="shared" si="55"/>
        <v>47487</v>
      </c>
      <c r="Q86" s="105">
        <f t="shared" si="55"/>
        <v>47225</v>
      </c>
      <c r="R86" s="186">
        <f t="shared" si="55"/>
        <v>542986</v>
      </c>
      <c r="S86" s="103">
        <f t="shared" si="55"/>
        <v>2226</v>
      </c>
      <c r="T86" s="104">
        <f t="shared" si="55"/>
        <v>2074</v>
      </c>
      <c r="U86" s="104">
        <f t="shared" si="55"/>
        <v>1989</v>
      </c>
      <c r="V86" s="104">
        <f t="shared" si="55"/>
        <v>1912</v>
      </c>
      <c r="W86" s="104">
        <f t="shared" si="55"/>
        <v>1860</v>
      </c>
      <c r="X86" s="104">
        <f t="shared" si="55"/>
        <v>1844</v>
      </c>
      <c r="Y86" s="104">
        <f t="shared" si="55"/>
        <v>1824</v>
      </c>
      <c r="Z86" s="104">
        <f t="shared" si="55"/>
        <v>1794</v>
      </c>
      <c r="AA86" s="104">
        <f t="shared" si="55"/>
        <v>1757</v>
      </c>
      <c r="AB86" s="104">
        <f t="shared" si="55"/>
        <v>1728</v>
      </c>
      <c r="AC86" s="104">
        <f t="shared" si="55"/>
        <v>1709</v>
      </c>
      <c r="AD86" s="104">
        <f t="shared" si="55"/>
        <v>1670</v>
      </c>
      <c r="AE86" s="105">
        <f t="shared" si="55"/>
        <v>1655</v>
      </c>
      <c r="AF86" s="186">
        <f t="shared" si="55"/>
        <v>18813</v>
      </c>
      <c r="AG86" s="188">
        <f>AF86/R86</f>
        <v>3.4647302140386679E-2</v>
      </c>
    </row>
  </sheetData>
  <mergeCells count="12">
    <mergeCell ref="S1:AE1"/>
    <mergeCell ref="AI7:AI8"/>
    <mergeCell ref="AJ7:AJ8"/>
    <mergeCell ref="AK7:AK8"/>
    <mergeCell ref="AL7:AL8"/>
    <mergeCell ref="AF1:AF2"/>
    <mergeCell ref="AG1:AG2"/>
    <mergeCell ref="C1:C2"/>
    <mergeCell ref="B1:B2"/>
    <mergeCell ref="D1:D2"/>
    <mergeCell ref="E1:Q1"/>
    <mergeCell ref="R1:R2"/>
  </mergeCells>
  <pageMargins left="0.78740157499999996" right="0.78740157499999996" top="0.56999999999999995" bottom="0.984251969" header="0.25" footer="0.4921259845"/>
  <pageSetup paperSize="9" orientation="landscape" verticalDpi="598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all</vt:lpstr>
      <vt:lpstr>corrected risk values</vt:lpstr>
      <vt:lpstr>Users per Day</vt:lpstr>
      <vt:lpstr>Effizienz</vt:lpstr>
      <vt:lpstr>all!Druckbereich</vt:lpstr>
      <vt:lpstr>'corrected risk values'!Druckbereich</vt:lpstr>
      <vt:lpstr>Effizienz!Druckbereich</vt:lpstr>
      <vt:lpstr>'Users per Day'!Druckbereich</vt:lpstr>
      <vt:lpstr>all!Drucktitel</vt:lpstr>
      <vt:lpstr>'corrected risk values'!Drucktitel</vt:lpstr>
      <vt:lpstr>all!Max_Date</vt:lpstr>
      <vt:lpstr>'corrected risk values'!Max_Date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2020-08-29T08:23:21Z</dcterms:created>
  <dcterms:modified xsi:type="dcterms:W3CDTF">2020-08-29T08:23:59Z</dcterms:modified>
</cp:coreProperties>
</file>