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<sst xmlns="http://schemas.openxmlformats.org/spreadsheetml/2006/main" count="30" uniqueCount="21">
  <si>
    <t xml:space="preserve">model</t>
  </si>
  <si>
    <t xml:space="preserve">device</t>
  </si>
  <si>
    <t xml:space="preserve">epochs</t>
  </si>
  <si>
    <t xml:space="preserve">train_time</t>
  </si>
  <si>
    <t xml:space="preserve">training_time_epoch</t>
  </si>
  <si>
    <t xml:space="preserve">inf_time</t>
  </si>
  <si>
    <t xml:space="preserve">P_roof</t>
  </si>
  <si>
    <t xml:space="preserve">P_solar</t>
  </si>
  <si>
    <t xml:space="preserve">R_roof</t>
  </si>
  <si>
    <t xml:space="preserve">R_solar</t>
  </si>
  <si>
    <t xml:space="preserve">mAP50_roof</t>
  </si>
  <si>
    <t xml:space="preserve">mAP50_solar</t>
  </si>
  <si>
    <t xml:space="preserve">mAP50-95_roof</t>
  </si>
  <si>
    <t xml:space="preserve">mAP50-95_solar</t>
  </si>
  <si>
    <t xml:space="preserve">yolo11n-seg</t>
  </si>
  <si>
    <t xml:space="preserve">notebook</t>
  </si>
  <si>
    <t xml:space="preserve">yolo11s-seg</t>
  </si>
  <si>
    <t xml:space="preserve">workstation</t>
  </si>
  <si>
    <t xml:space="preserve">yolo11m-seg</t>
  </si>
  <si>
    <t xml:space="preserve">Yolo11l-seg</t>
  </si>
  <si>
    <t xml:space="preserve">Yolo11x-seg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</si>
</sst>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  <font>
      <sz val="11"/>
      <color rgb="FFFF8000"/>
      <name val="Calibri"/>
      <family val="2"/>
    </font>
    <font>
      <sz val="11"/>
      <color rgb="FFFF8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4EA6B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1:M8" headerRowCount="1" totalsRowCount="0" totalsRowShown="0">
  <autoFilter ref="A1:M8"/>
  <tableColumns count="13">
    <tableColumn id="1" name="model"/>
    <tableColumn id="2" name="device"/>
    <tableColumn id="3" name="epochs"/>
    <tableColumn id="4" name="train_time"/>
    <tableColumn id="5" name="training_time_epoch"/>
    <tableColumn id="6" name="inf_time"/>
    <tableColumn id="7" name="P_roof"/>
    <tableColumn id="8" name="P_solar"/>
    <tableColumn id="9" name="R_roof"/>
    <tableColumn id="10" name="R_solar"/>
    <tableColumn id="11" name="mAP50_roof"/>
    <tableColumn id="12" name="mAP50_solar"/>
    <tableColumn id="13" name="mAP50-95_roof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8.890625" defaultRowHeight="14.25" zeroHeight="false" outlineLevelRow="0" outlineLevelCol="0"/>
  <cols>
    <col collapsed="false" customWidth="true" hidden="false" outlineLevel="0" max="1" min="1" style="0" width="11.92"/>
    <col collapsed="false" customWidth="true" hidden="false" outlineLevel="0" max="2" min="2" style="0" width="11.44"/>
    <col collapsed="false" customWidth="true" hidden="false" outlineLevel="0" max="3" min="3" style="0" width="9.84"/>
    <col collapsed="false" customWidth="true" hidden="false" outlineLevel="0" max="4" min="4" style="0" width="11.89"/>
    <col collapsed="false" customWidth="true" hidden="false" outlineLevel="0" max="5" min="5" style="0" width="20.78"/>
    <col collapsed="false" customWidth="true" hidden="false" outlineLevel="0" max="6" min="6" style="0" width="10.22"/>
    <col collapsed="false" customWidth="true" hidden="false" outlineLevel="0" max="7" min="7" style="0" width="9.35"/>
    <col collapsed="false" customWidth="true" hidden="false" outlineLevel="0" max="8" min="8" style="0" width="9.96"/>
    <col collapsed="false" customWidth="true" hidden="false" outlineLevel="0" max="9" min="9" style="0" width="9.35"/>
    <col collapsed="false" customWidth="true" hidden="false" outlineLevel="0" max="10" min="10" style="0" width="9.96"/>
    <col collapsed="false" customWidth="true" hidden="false" outlineLevel="0" max="11" min="11" style="0" width="14.5"/>
    <col collapsed="false" customWidth="true" hidden="false" outlineLevel="0" max="12" min="12" style="0" width="15.11"/>
    <col collapsed="false" customWidth="true" hidden="false" outlineLevel="0" max="13" min="13" style="0" width="17.32"/>
    <col collapsed="false" customWidth="true" hidden="false" outlineLevel="0" max="14" min="14" style="0" width="15.48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4.25" hidden="false" customHeight="false" outlineLevel="0" collapsed="false">
      <c r="A2" s="2" t="s">
        <v>14</v>
      </c>
      <c r="B2" s="2" t="s">
        <v>15</v>
      </c>
      <c r="C2" s="2" t="n">
        <v>10</v>
      </c>
      <c r="D2" s="2" t="n">
        <f aca="false">7*60+44</f>
        <v>464</v>
      </c>
      <c r="E2" s="2" t="n">
        <f aca="false">D2/C2</f>
        <v>46.4</v>
      </c>
      <c r="F2" s="2" t="n">
        <f aca="false">0.8+64.3+28</f>
        <v>93.1</v>
      </c>
      <c r="G2" s="2" t="n">
        <v>0.662</v>
      </c>
      <c r="H2" s="2" t="n">
        <v>0.571</v>
      </c>
      <c r="I2" s="2" t="n">
        <v>0.785</v>
      </c>
      <c r="J2" s="2" t="n">
        <v>0.346</v>
      </c>
      <c r="K2" s="2" t="n">
        <v>0.79</v>
      </c>
      <c r="L2" s="2" t="n">
        <v>0.374</v>
      </c>
      <c r="M2" s="2" t="n">
        <v>0.543</v>
      </c>
      <c r="N2" s="2" t="n">
        <v>0.201</v>
      </c>
    </row>
    <row r="3" customFormat="false" ht="14.25" hidden="false" customHeight="false" outlineLevel="0" collapsed="false">
      <c r="A3" s="3" t="s">
        <v>16</v>
      </c>
      <c r="B3" s="0" t="s">
        <v>17</v>
      </c>
      <c r="C3" s="0" t="n">
        <v>100</v>
      </c>
      <c r="D3" s="0" t="n">
        <f aca="false">4*60+32</f>
        <v>272</v>
      </c>
      <c r="E3" s="0" t="n">
        <f aca="false">D3/C3</f>
        <v>2.72</v>
      </c>
      <c r="F3" s="0" t="n">
        <f aca="false">0.5+4.5+1.1</f>
        <v>6.1</v>
      </c>
      <c r="G3" s="0" t="n">
        <v>0.879</v>
      </c>
      <c r="H3" s="0" t="n">
        <v>0.535</v>
      </c>
      <c r="I3" s="0" t="n">
        <v>0.862</v>
      </c>
      <c r="J3" s="0" t="n">
        <v>0.568</v>
      </c>
      <c r="K3" s="0" t="n">
        <v>0.877</v>
      </c>
      <c r="L3" s="0" t="n">
        <v>0.534</v>
      </c>
      <c r="M3" s="0" t="n">
        <v>0.648</v>
      </c>
      <c r="N3" s="0" t="n">
        <v>0.316</v>
      </c>
    </row>
    <row r="4" customFormat="false" ht="14.25" hidden="false" customHeight="false" outlineLevel="0" collapsed="false">
      <c r="A4" s="3" t="s">
        <v>14</v>
      </c>
      <c r="B4" s="0" t="s">
        <v>17</v>
      </c>
      <c r="C4" s="0" t="n">
        <v>100</v>
      </c>
      <c r="D4" s="0" t="n">
        <f aca="false">4*60+19</f>
        <v>259</v>
      </c>
      <c r="E4" s="0" t="n">
        <f aca="false">D4/C4</f>
        <v>2.59</v>
      </c>
      <c r="F4" s="0" t="n">
        <f aca="false">0.4+3.3+1.8</f>
        <v>5.5</v>
      </c>
      <c r="G4" s="0" t="n">
        <v>0.895</v>
      </c>
      <c r="H4" s="0" t="n">
        <v>0.485</v>
      </c>
      <c r="I4" s="0" t="n">
        <v>0.872</v>
      </c>
      <c r="J4" s="0" t="n">
        <v>0.562</v>
      </c>
      <c r="K4" s="0" t="n">
        <v>0.912</v>
      </c>
      <c r="L4" s="0" t="n">
        <v>0.435</v>
      </c>
      <c r="M4" s="0" t="n">
        <v>0.68</v>
      </c>
      <c r="N4" s="0" t="n">
        <v>0.227</v>
      </c>
    </row>
    <row r="5" customFormat="false" ht="14.25" hidden="false" customHeight="false" outlineLevel="0" collapsed="false">
      <c r="A5" s="2" t="s">
        <v>18</v>
      </c>
      <c r="B5" s="2" t="s">
        <v>17</v>
      </c>
      <c r="C5" s="2" t="n">
        <v>100</v>
      </c>
      <c r="D5" s="2" t="n">
        <f aca="false">6*60+23</f>
        <v>383</v>
      </c>
      <c r="E5" s="2" t="n">
        <f aca="false">D5/C5</f>
        <v>3.83</v>
      </c>
      <c r="F5" s="2" t="n">
        <f aca="false">0.4+6.5+0.9</f>
        <v>7.8</v>
      </c>
      <c r="G5" s="2" t="n">
        <v>0.855</v>
      </c>
      <c r="H5" s="2" t="n">
        <v>0.501</v>
      </c>
      <c r="I5" s="2" t="n">
        <v>0.872</v>
      </c>
      <c r="J5" s="2" t="n">
        <v>0.562</v>
      </c>
      <c r="K5" s="2" t="n">
        <v>0.883</v>
      </c>
      <c r="L5" s="2" t="n">
        <v>0.466</v>
      </c>
      <c r="M5" s="2" t="n">
        <v>0.668</v>
      </c>
      <c r="N5" s="2" t="n">
        <v>0.274</v>
      </c>
    </row>
    <row r="6" customFormat="false" ht="14.25" hidden="false" customHeight="false" outlineLevel="0" collapsed="false">
      <c r="A6" s="4" t="s">
        <v>16</v>
      </c>
      <c r="B6" s="2" t="s">
        <v>17</v>
      </c>
      <c r="C6" s="2" t="n">
        <v>250</v>
      </c>
      <c r="D6" s="2" t="n">
        <f aca="false">8*60+42</f>
        <v>522</v>
      </c>
      <c r="E6" s="2" t="n">
        <f aca="false">D6/C6</f>
        <v>2.088</v>
      </c>
      <c r="F6" s="2" t="n">
        <f aca="false">0.2+4+1.4</f>
        <v>5.6</v>
      </c>
      <c r="G6" s="2" t="n">
        <v>0.896</v>
      </c>
      <c r="H6" s="2" t="n">
        <v>0.609</v>
      </c>
      <c r="I6" s="2" t="n">
        <v>0.862</v>
      </c>
      <c r="J6" s="2" t="n">
        <v>0.534</v>
      </c>
      <c r="K6" s="2" t="n">
        <v>0.895</v>
      </c>
      <c r="L6" s="2" t="n">
        <v>0.526</v>
      </c>
      <c r="M6" s="2" t="n">
        <v>0.687</v>
      </c>
      <c r="N6" s="2" t="n">
        <v>0.294</v>
      </c>
    </row>
    <row r="7" s="6" customFormat="true" ht="14.25" hidden="false" customHeight="false" outlineLevel="0" collapsed="false">
      <c r="A7" s="5" t="s">
        <v>19</v>
      </c>
      <c r="B7" s="6" t="s">
        <v>17</v>
      </c>
      <c r="C7" s="6" t="n">
        <v>100</v>
      </c>
      <c r="D7" s="6" t="n">
        <f aca="false">7*60+48</f>
        <v>468</v>
      </c>
      <c r="E7" s="6" t="n">
        <f aca="false">D7/C7</f>
        <v>4.68</v>
      </c>
      <c r="F7" s="6" t="n">
        <f aca="false">0.4+7.4+0.1+1.8</f>
        <v>9.7</v>
      </c>
      <c r="G7" s="6" t="n">
        <v>0.865</v>
      </c>
      <c r="H7" s="6" t="n">
        <v>0.687</v>
      </c>
      <c r="I7" s="6" t="n">
        <v>0.846</v>
      </c>
      <c r="J7" s="6" t="n">
        <v>0.562</v>
      </c>
      <c r="K7" s="6" t="n">
        <v>0.89</v>
      </c>
      <c r="L7" s="6" t="n">
        <v>0.517</v>
      </c>
      <c r="M7" s="6" t="n">
        <v>0.667</v>
      </c>
      <c r="N7" s="6" t="n">
        <v>0.303</v>
      </c>
    </row>
    <row r="8" s="6" customFormat="true" ht="14.25" hidden="false" customHeight="false" outlineLevel="0" collapsed="false">
      <c r="A8" s="5" t="s">
        <v>20</v>
      </c>
      <c r="B8" s="6" t="s">
        <v>17</v>
      </c>
      <c r="C8" s="6" t="n">
        <v>100</v>
      </c>
      <c r="D8" s="6" t="n">
        <f aca="false">11*60+35</f>
        <v>695</v>
      </c>
      <c r="E8" s="6" t="n">
        <f aca="false">D8/C8</f>
        <v>6.95</v>
      </c>
      <c r="F8" s="6" t="n">
        <f aca="false">0.7+11.1+1.4</f>
        <v>13.2</v>
      </c>
      <c r="G8" s="6" t="n">
        <v>0.902</v>
      </c>
      <c r="H8" s="6" t="n">
        <v>0.619</v>
      </c>
      <c r="I8" s="6" t="n">
        <v>0.799</v>
      </c>
      <c r="J8" s="6" t="n">
        <v>0.507</v>
      </c>
      <c r="K8" s="6" t="n">
        <v>0.89</v>
      </c>
      <c r="L8" s="6" t="n">
        <v>0.544</v>
      </c>
      <c r="M8" s="6" t="n">
        <v>0.665</v>
      </c>
      <c r="N8" s="6" t="n">
        <v>0.334</v>
      </c>
    </row>
    <row r="9" s="6" customFormat="true" ht="14.25" hidden="false" customHeight="false" outlineLevel="0" collapsed="false">
      <c r="A9" s="5" t="s">
        <v>20</v>
      </c>
      <c r="B9" s="6" t="s">
        <v>17</v>
      </c>
      <c r="C9" s="6" t="n">
        <v>200</v>
      </c>
      <c r="D9" s="6" t="n">
        <f aca="false">22*60+25</f>
        <v>1345</v>
      </c>
      <c r="E9" s="6" t="n">
        <f aca="false">D9/C9</f>
        <v>6.725</v>
      </c>
      <c r="F9" s="6" t="n">
        <f aca="false">0.6+11.6+1.5</f>
        <v>13.7</v>
      </c>
      <c r="G9" s="6" t="n">
        <v>0.884</v>
      </c>
      <c r="H9" s="6" t="n">
        <v>0.664</v>
      </c>
      <c r="I9" s="6" t="n">
        <v>0.821</v>
      </c>
      <c r="J9" s="6" t="n">
        <v>0.534</v>
      </c>
      <c r="K9" s="6" t="n">
        <v>0.892</v>
      </c>
      <c r="L9" s="6" t="n">
        <v>0.529</v>
      </c>
      <c r="M9" s="6" t="n">
        <v>0.666</v>
      </c>
      <c r="N9" s="6" t="n">
        <v>0.297</v>
      </c>
    </row>
    <row r="10" customFormat="false" ht="14.25" hidden="false" customHeight="false" outlineLevel="0" collapsed="false">
      <c r="A10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Thomas Ausserer</dc:creator>
  <dc:description/>
  <dc:language>en-US</dc:language>
  <cp:lastModifiedBy/>
  <dcterms:modified xsi:type="dcterms:W3CDTF">2025-06-06T09:20:39Z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