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\Documents\GitHub\vdatp\board\"/>
    </mc:Choice>
  </mc:AlternateContent>
  <xr:revisionPtr revIDLastSave="0" documentId="13_ncr:1_{92125E4F-BD14-46B8-969B-0216A337A06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F55" i="1"/>
  <c r="K55" i="1" s="1"/>
  <c r="F54" i="1"/>
  <c r="K54" i="1" s="1"/>
  <c r="K62" i="1"/>
  <c r="F61" i="1"/>
  <c r="K61" i="1" s="1"/>
  <c r="F51" i="1"/>
  <c r="K51" i="1" s="1"/>
  <c r="K52" i="1"/>
  <c r="K53" i="1"/>
  <c r="F56" i="1"/>
  <c r="K56" i="1" s="1"/>
  <c r="K57" i="1"/>
  <c r="K58" i="1"/>
  <c r="F59" i="1"/>
  <c r="K59" i="1" s="1"/>
  <c r="F60" i="1"/>
  <c r="K60" i="1" s="1"/>
  <c r="F3" i="1"/>
  <c r="K3" i="1" s="1"/>
  <c r="F4" i="1"/>
  <c r="K4" i="1" s="1"/>
  <c r="F5" i="1"/>
  <c r="F6" i="1"/>
  <c r="K6" i="1" s="1"/>
  <c r="F7" i="1"/>
  <c r="K7" i="1" s="1"/>
  <c r="F8" i="1"/>
  <c r="K8" i="1" s="1"/>
  <c r="F9" i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F48" i="1"/>
  <c r="K48" i="1" s="1"/>
  <c r="F49" i="1"/>
  <c r="K49" i="1" s="1"/>
  <c r="F50" i="1"/>
  <c r="K50" i="1" s="1"/>
  <c r="F2" i="1"/>
  <c r="K2" i="1" s="1"/>
  <c r="K63" i="1"/>
  <c r="K9" i="1"/>
  <c r="K23" i="1"/>
  <c r="K32" i="1"/>
  <c r="K47" i="1"/>
</calcChain>
</file>

<file path=xl/sharedStrings.xml><?xml version="1.0" encoding="utf-8"?>
<sst xmlns="http://schemas.openxmlformats.org/spreadsheetml/2006/main" count="351" uniqueCount="299">
  <si>
    <t>&gt;  C101, C104, C106, C201, C203, C204, C206, C209, C210, C213-C216, C219, C220, C223, C224, C227, C228, C231, C232, C235, C236, C239-C241, C247, C11001, C11003, C11004, C11006, C11009, C11010, C11013-C11016, C11019, C11020, C11023, C11024, C11027, C11028, C11031, C11032, C11035, C11036, C11039-C11041, C11047</t>
  </si>
  <si>
    <t>4.7uF</t>
  </si>
  <si>
    <t>Capacitor_SMD:C_0603_1608Metric</t>
  </si>
  <si>
    <t>&gt;  C102, C103, C105, C107, C202, C205, C207, C208, C211, C212, C217, C218, C221, C222, C225, C226, C229, C230, C233, C234, C237, C238, C242-C246, C248-C251, C307-C310, C316, C317, C11002, C11005, C11007, C11008, C11011, C11012, C11017, C11018, C11021, C11022, C11025, C11026, C11029, C11030, C11033, C11034, C11037, C11038, C11042-C11046, C11048-C11051</t>
  </si>
  <si>
    <t>0.1uF</t>
  </si>
  <si>
    <t>Capacitor_SMD:C_0402_1005Metric</t>
  </si>
  <si>
    <t>&gt;  C301, C302</t>
  </si>
  <si>
    <t>10uF,50V</t>
  </si>
  <si>
    <t>Resistor_SMD:R_1210_3225Metric</t>
  </si>
  <si>
    <t>&gt;  C304-C306, C315</t>
  </si>
  <si>
    <t>22uF,35V</t>
  </si>
  <si>
    <t>Capacitor_SMD:C_1210_3225Metric</t>
  </si>
  <si>
    <t>&gt;  C311-C314, C318, C319</t>
  </si>
  <si>
    <t>22uF</t>
  </si>
  <si>
    <t>&gt;  C601, C701, C801, C901, C1001, C1101, C1201, C1301, C1401, C1501, C1601, C1701, C1801, C1901, C2001, C2101, C2201, C2301, C2401, C2501, C2601, C2701, C2801, C2901, C3001, C3101, C3201, C3301, C3401, C3501, C3601, C3701, C3801, C3901, C4001, C4101, C4201, C4301, C4401, C4501, C4601, C4701, C4801, C4901, C5001, C5101, C5201, C5301, C5401, C5501, C5601, C5701, C5801, C5901, C6001, C6101, C6201, C6301, C6401, C6501, C6601, C6701, C6801, C6901, C7001, C7101, C7201, C7301, C7401, C7501, C7601, C7701, C7801, C7901, C8001, C8101, C8201, C8301, C8401, C8501, C8601, C8701, C8801, C8901, C9001, C9101, C9201, C9301, C9401, C9501, C9601, C9701, C9801, C9901, C10001, C10101, C10201, C10301, C10401, C10501, C10702, C10802, C10902</t>
  </si>
  <si>
    <t>4.7uF, 35V</t>
  </si>
  <si>
    <t>Capacitor_SMD:C_1206_3216Metric</t>
  </si>
  <si>
    <t>&gt;  C602, C702, C802, C902, C1002, C1102, C1202, C1302, C1402, C1502, C1602, C1702, C1802, C1902, C2002, C2102, C2202, C2302, C2402, C2502, C2602, C2702, C2802, C2902, C3002, C3102, C3202, C3302, C3402, C3502, C3602, C3702, C3802, C3902, C4002, C4102, C4202, C4302, C4402, C4502, C4602, C4702, C4802, C4902, C5002, C5102, C5202, C5302, C5402, C5502, C5602, C5702, C5802, C5902, C6002, C6102, C6202, C6302, C6402, C6502, C6602, C6702, C6802, C6902, C7002, C7102, C7202, C7302, C7402, C7502, C7602, C7702, C7802, C7902, C8002, C8102, C8202, C8302, C8402, C8502, C8602, C8702, C8802, C8902, C9002, C9102, C9202, C9302, C9402, C9502, C9602, C9702, C9802, C9902, C10002, C10102, C10202, C10302, C10402, C10502</t>
  </si>
  <si>
    <t>0.1uF, 35V</t>
  </si>
  <si>
    <t>Capacitor_SMD:C_0805_2012Metric</t>
  </si>
  <si>
    <t>&gt;  C10701, C10801, C10901</t>
  </si>
  <si>
    <t>1uF, 16V</t>
  </si>
  <si>
    <t>&gt;  D10701, D10801, D10901</t>
  </si>
  <si>
    <t>2A, 100V</t>
  </si>
  <si>
    <t>holo:DO-220A</t>
  </si>
  <si>
    <t>SS2PH10-M3/84AGICT-ND</t>
  </si>
  <si>
    <t>&gt;  FB201, FB202, FB11001, FB11002</t>
  </si>
  <si>
    <t>300R</t>
  </si>
  <si>
    <t>Resistor_SMD:R_0402_1005Metric</t>
  </si>
  <si>
    <t>535-12548-1-ND</t>
  </si>
  <si>
    <t xml:space="preserve">    J101</t>
  </si>
  <si>
    <t>JTAG</t>
  </si>
  <si>
    <t>Connector_PinHeader_2.54mm:PinHeader_2x05_P2.54mm_Vertical_Shrouded</t>
  </si>
  <si>
    <t>732-2094-ND</t>
  </si>
  <si>
    <t xml:space="preserve">    J102</t>
  </si>
  <si>
    <t>Comms</t>
  </si>
  <si>
    <t>Connector_Hirose:Hirose_DF13-08P-1.25DS_1x08_P1.25mm_Horizontal</t>
  </si>
  <si>
    <t>H2205-ND</t>
  </si>
  <si>
    <t xml:space="preserve">    J301</t>
  </si>
  <si>
    <t xml:space="preserve">Power </t>
  </si>
  <si>
    <t>Connector_Molex:Molex_70555_RA_1x02_P2.54</t>
  </si>
  <si>
    <t>WM14786</t>
  </si>
  <si>
    <t>&gt;  J10601-J10604</t>
  </si>
  <si>
    <t>Screw_Terminal_01x06</t>
  </si>
  <si>
    <t>Connector_Hirose:Hirose_DF13-06P-1.25DS_1x06_P1.25mm_Horizontal</t>
  </si>
  <si>
    <t>H2203-ND</t>
  </si>
  <si>
    <t xml:space="preserve">    L301</t>
  </si>
  <si>
    <t>2.0uH</t>
  </si>
  <si>
    <t>holo:NR8040</t>
  </si>
  <si>
    <t>587-1997-1-ND</t>
  </si>
  <si>
    <t xml:space="preserve">    L302</t>
  </si>
  <si>
    <t>3.6uH</t>
  </si>
  <si>
    <t>587-1998-1-ND</t>
  </si>
  <si>
    <t xml:space="preserve">    L303</t>
  </si>
  <si>
    <t>4.7uH</t>
  </si>
  <si>
    <t>587-1999-1-ND</t>
  </si>
  <si>
    <t>&gt;  L10701, L10801</t>
  </si>
  <si>
    <t>11.5uH</t>
  </si>
  <si>
    <t>holo:SRR6038</t>
  </si>
  <si>
    <t>SRR6038-120YCT-ND</t>
  </si>
  <si>
    <t>L10901</t>
  </si>
  <si>
    <t>18uH</t>
  </si>
  <si>
    <t>SRR6038-180YCT-ND</t>
  </si>
  <si>
    <t>&gt;  LS601, LS701, LS801, LS901, LS1001, LS1101, LS1201, LS1301, LS1401, LS1501, LS1601, LS1701, LS1801, LS1901, LS2001, LS2101, LS2201, LS2301, LS2401, LS2501, LS2601, LS2701, LS2801, LS2901, LS3001, LS3101, LS3201, LS3301, LS3401, LS3501, LS3601, LS3701, LS3801, LS3901, LS4001, LS4101, LS4201, LS4301, LS4401, LS4501, LS4601, LS4701, LS4801, LS4901, LS5001, LS5101, LS5201, LS5301, LS5401, LS5501, LS5601, LS5701, LS5801, LS5901, LS6001, LS6101, LS6201, LS6301, LS6401, LS6501, LS6601, LS6701, LS6801, LS6901, LS7001, LS7101, LS7201, LS7301, LS7401, LS7501, LS7601, LS7701, LS7801, LS7901, LS8001, LS8101, LS8201, LS8301, LS8401, LS8501, LS8601, LS8701, LS8801, LS8901, LS9001, LS9101, LS9201, LS9301, LS9401, LS9501, LS9601, LS9701, LS9801, LS9901, LS10001, LS10101, LS10201, LS10301, LS10401, LS10501</t>
  </si>
  <si>
    <t>Speaker_Ultrasound</t>
  </si>
  <si>
    <t>holo:MSO-P1040H07T</t>
  </si>
  <si>
    <t xml:space="preserve">    PS301</t>
  </si>
  <si>
    <t>OKI-T36W-W40</t>
  </si>
  <si>
    <t>holo:OKI-T-36W-W40</t>
  </si>
  <si>
    <t>811-3132-1-ND</t>
  </si>
  <si>
    <t xml:space="preserve">    R101</t>
  </si>
  <si>
    <t>330R</t>
  </si>
  <si>
    <t>541-3996-1-ND</t>
  </si>
  <si>
    <t xml:space="preserve">    R103</t>
  </si>
  <si>
    <t>1.0K</t>
  </si>
  <si>
    <t>A127319CT-ND</t>
  </si>
  <si>
    <t>&gt;  R102, R104, R201-R207, R11001-R11007</t>
  </si>
  <si>
    <t>10K</t>
  </si>
  <si>
    <t>RMCF0402JT10K0CT</t>
  </si>
  <si>
    <t xml:space="preserve">    R105</t>
  </si>
  <si>
    <t>0R</t>
  </si>
  <si>
    <t>~</t>
  </si>
  <si>
    <t xml:space="preserve">    R106</t>
  </si>
  <si>
    <t>Jumper:SolderJumper-2_P1.3mm_Open_TrianglePad1.0x1.5mm</t>
  </si>
  <si>
    <t>&gt;  R107-R110</t>
  </si>
  <si>
    <t>100R</t>
  </si>
  <si>
    <t>A127223CT-ND</t>
  </si>
  <si>
    <t>&gt;  R208, R11008</t>
  </si>
  <si>
    <t>24R9</t>
  </si>
  <si>
    <t>2037-PFR05S-24R9-FNHCT-ND</t>
  </si>
  <si>
    <t xml:space="preserve">    R301</t>
  </si>
  <si>
    <t>52R21</t>
  </si>
  <si>
    <t>Resistor_SMD:R_0603_1608Metric</t>
  </si>
  <si>
    <t>RMCF0603FT26R1CT-ND</t>
  </si>
  <si>
    <t>&gt;  R302, R303, R309</t>
  </si>
  <si>
    <t>100K</t>
  </si>
  <si>
    <t>RMCS0402JT100KCT-ND</t>
  </si>
  <si>
    <t xml:space="preserve">    R304</t>
  </si>
  <si>
    <t>47K</t>
  </si>
  <si>
    <t>541-3966-1-ND</t>
  </si>
  <si>
    <t xml:space="preserve">    R305</t>
  </si>
  <si>
    <t>5.0K</t>
  </si>
  <si>
    <t>541-3972-1-ND</t>
  </si>
  <si>
    <t xml:space="preserve">    R306</t>
  </si>
  <si>
    <t>10.31K</t>
  </si>
  <si>
    <t>RR12P10.2KDCT-ND</t>
  </si>
  <si>
    <t>&gt;  R307, R310</t>
  </si>
  <si>
    <t>75K</t>
  </si>
  <si>
    <t>541-5078-1-ND</t>
  </si>
  <si>
    <t xml:space="preserve">    R308</t>
  </si>
  <si>
    <t>27.6K</t>
  </si>
  <si>
    <t>CR0402-FX-27R4GLFCT-ND</t>
  </si>
  <si>
    <t xml:space="preserve">    R311</t>
  </si>
  <si>
    <t>14.46K</t>
  </si>
  <si>
    <t>YAG2983CT-ND</t>
  </si>
  <si>
    <t>&gt;  R10701, R10801, R10901</t>
  </si>
  <si>
    <t>40K</t>
  </si>
  <si>
    <t>CR0402-FX-4022GLFCT-ND</t>
  </si>
  <si>
    <t>&gt;  R10702, R10802, R10902</t>
  </si>
  <si>
    <t>8.9K</t>
  </si>
  <si>
    <t>RMCF0402FT8K87CT-ND</t>
  </si>
  <si>
    <t xml:space="preserve">    SBC401</t>
  </si>
  <si>
    <t>Raspberry_Pi_2_3</t>
  </si>
  <si>
    <t>Module:Raspberry_Pi_Zero_Socketed_THT_MountingHoles_SMT</t>
  </si>
  <si>
    <t xml:space="preserve">    SW101</t>
  </si>
  <si>
    <t>SW_Push</t>
  </si>
  <si>
    <t>Button_Switch_SMD:SW_SPST_KMR2</t>
  </si>
  <si>
    <t>CKN10246CT-ND</t>
  </si>
  <si>
    <t xml:space="preserve">    U101</t>
  </si>
  <si>
    <t>AM26LV32CDR</t>
  </si>
  <si>
    <t>Package_SO:SOIC-16_3.9x9.9mm_P1.27mm</t>
  </si>
  <si>
    <t>296-6794-1-ND</t>
  </si>
  <si>
    <t xml:space="preserve">    U102</t>
  </si>
  <si>
    <t>AM26LV31</t>
  </si>
  <si>
    <t>296-25912-1-ND</t>
  </si>
  <si>
    <t>&gt;  U201, U11001</t>
  </si>
  <si>
    <t>10CL010YE144C8G</t>
  </si>
  <si>
    <t>Package_QFP:EQFP-144-1EP_20x20mm_P0.5mm_EP6.7x6.7mm</t>
  </si>
  <si>
    <t>544-3578-ND</t>
  </si>
  <si>
    <t>&gt;  U202, U11002</t>
  </si>
  <si>
    <t>MIC5504-2.5YM5</t>
  </si>
  <si>
    <t>Package_TO_SOT_SMD:SOT-23-5</t>
  </si>
  <si>
    <t>576-4880-1-ND</t>
  </si>
  <si>
    <t>&gt;  U203, U11003</t>
  </si>
  <si>
    <t>EPCQ16A</t>
  </si>
  <si>
    <t>Package_SO:SOIC-8_3.9x4.9mm_P1.27mm</t>
  </si>
  <si>
    <t>544-3440-ND</t>
  </si>
  <si>
    <t>&gt;  U204, U11004</t>
  </si>
  <si>
    <t>S25FL128L</t>
  </si>
  <si>
    <t>Package_SO:SOIC-8_5.275x5.275mm_P1.27mm</t>
  </si>
  <si>
    <t>428-4642-1-ND</t>
  </si>
  <si>
    <t>&gt;  U301-U303</t>
  </si>
  <si>
    <t>RT7263A</t>
  </si>
  <si>
    <t>holo:SOP-EP-8_3.9x4.9mm_P1.27mm</t>
  </si>
  <si>
    <t>1028-1217-1-ND</t>
  </si>
  <si>
    <t>&gt;  U601, U701, U801, U901, U1001, U1101, U1201, U1301, U1401, U1501, U1601, U1701, U1801, U1901, U2001, U2101, U2201, U2301, U2401, U2501, U2601, U2701, U2801, U2901, U3001, U3101, U3201, U3301, U3401, U3501, U3601, U3701, U3801, U3901, U4001, U4101, U4201, U4301, U4401, U4501, U4601, U4701, U4801, U4901, U5001, U5101, U5201, U5301, U5401, U5501, U5601, U5701, U5801, U5901, U6001, U6101, U6201, U6301, U6401, U6501, U6601, U6701, U6801, U6901, U7001, U7101, U7201, U7301, U7401, U7501, U7601, U7701, U7801, U7901, U8001, U8101, U8201, U8301, U8401, U8501, U8601, U8701, U8801, U8901, U9001, U9101, U9201, U9301, U9401, U9501, U9601, U9701, U9801, U9901, U10001, U10101, U10201, U10301, U10401, U10501</t>
  </si>
  <si>
    <t>TC4428A</t>
  </si>
  <si>
    <t>Package_SO:SO-8_3.9x4.9mm_P1.27mm</t>
  </si>
  <si>
    <t>&gt;  U10701, U10801, U10901</t>
  </si>
  <si>
    <t>LM3414</t>
  </si>
  <si>
    <t>Package_SO:SOIC-8-1EP_3.9x4.9mm_P1.27mm_EP2.35x2.35mm</t>
  </si>
  <si>
    <t>LM3414HVMRX/NOPBCT-ND</t>
  </si>
  <si>
    <t xml:space="preserve">    X101</t>
  </si>
  <si>
    <t>ASE-24.576MHz</t>
  </si>
  <si>
    <t>holo:ASFL1</t>
  </si>
  <si>
    <t>ASFL1-24.576MHZ-L-T</t>
  </si>
  <si>
    <t>Link</t>
  </si>
  <si>
    <t>CL10A475KP8NNNC</t>
  </si>
  <si>
    <t>Samsung</t>
  </si>
  <si>
    <t>Gesamtbestellmenge</t>
  </si>
  <si>
    <t>Info</t>
  </si>
  <si>
    <t>SS2PH10-M3/84A</t>
  </si>
  <si>
    <t>https://at.farnell.com/vishay/ss2ph10-m3-84a/gleichr-diode-schottky-2a-100v/dp/1812489</t>
  </si>
  <si>
    <t>Vishay</t>
  </si>
  <si>
    <t>ACML-0402HC-301-T</t>
  </si>
  <si>
    <t>Abracon</t>
  </si>
  <si>
    <t>https://www.digikey.at/products/de?keywords=535-12548-1-ND</t>
  </si>
  <si>
    <t>Würth</t>
  </si>
  <si>
    <t>https://www.digikey.at/products/de?keywords=732-2094-ND</t>
  </si>
  <si>
    <t>DF13-8P-1.25DS(20)</t>
  </si>
  <si>
    <t>Hirose</t>
  </si>
  <si>
    <t>https://www.digikey.at/products/de?keywords=H2205-ND</t>
  </si>
  <si>
    <t>https://www.digikey.at/products/de?keywords=WM14786</t>
  </si>
  <si>
    <t>Molex</t>
  </si>
  <si>
    <t>https://www.digikey.at/product-detail/de/molex/0016020102/WM2510-ND/115053</t>
  </si>
  <si>
    <t>https://www.digikey.at/product-detail/de/hirose-electric-co-ltd/DF13-6P-1-25DS-20/H2203-ND/241776</t>
  </si>
  <si>
    <t>DF13-6P-1.25DS(20)</t>
  </si>
  <si>
    <t>DF13-6S-1.25C</t>
  </si>
  <si>
    <t>https://www.digikey.at/product-detail/de/NRS8040T2R0NJGJ/587-2976-1-ND/2666081</t>
  </si>
  <si>
    <t>Tayo Yuden</t>
  </si>
  <si>
    <t>NRS8040T2R0NJGJ</t>
  </si>
  <si>
    <t>Alternativtyp</t>
  </si>
  <si>
    <t>NR8040T3R6N</t>
  </si>
  <si>
    <t>https://www.digikey.at/products/de?keywords=587-1998-1-ND</t>
  </si>
  <si>
    <t>https://www.digikey.at/products/de?keywords=587-1999-1-ND</t>
  </si>
  <si>
    <t>NR8040T4R7N</t>
  </si>
  <si>
    <t>SRR6038-120Y</t>
  </si>
  <si>
    <t>Bourns</t>
  </si>
  <si>
    <t>https://www.digikey.at/products/de?keywords=SRR6038-120YCT-ND</t>
  </si>
  <si>
    <t>https://www.digikey.at/products/de?keywords=SRR6038-180YCT-ND</t>
  </si>
  <si>
    <t>SRR6038-180Y</t>
  </si>
  <si>
    <t>https://www.digikey.at/products/de?keywords=811-3132-1-ND</t>
  </si>
  <si>
    <t>Murata</t>
  </si>
  <si>
    <t>Teilenummer</t>
  </si>
  <si>
    <t>OKI-T/36W-W40P-C</t>
  </si>
  <si>
    <t>Stackpole</t>
  </si>
  <si>
    <t>https://www.digikey.at/products/de?keywords=2037-PFR05S-24R9-FNHCT-ND</t>
  </si>
  <si>
    <t>Delta</t>
  </si>
  <si>
    <t>PFR05S-24R9-FNH</t>
  </si>
  <si>
    <t>RMCF0603FT26R1</t>
  </si>
  <si>
    <t>https://www.digikey.at/products/de?keywords=RMCF0603FT26R1CT-ND</t>
  </si>
  <si>
    <t>https://www.digikey.at/products/de?keywords=541-3972-1-ND</t>
  </si>
  <si>
    <t>CRCW04024K99FKEDC</t>
  </si>
  <si>
    <t>https://www.digikey.at/products/de?keywords=RR12P10.2KDCT-ND</t>
  </si>
  <si>
    <t>RR1220P-1022-D-M</t>
  </si>
  <si>
    <t>Susumu</t>
  </si>
  <si>
    <t>https://www.digikey.at/products/de?keywords=CR0402-FX-27R4GLFCT-ND</t>
  </si>
  <si>
    <t>CR0402-FX-27R4GLF</t>
  </si>
  <si>
    <t>https://www.digikey.at/products/de?keywords=YAG2983CT-ND</t>
  </si>
  <si>
    <t>Yageo</t>
  </si>
  <si>
    <t>RC0402FR-0714K3L</t>
  </si>
  <si>
    <t>CR0402-FX-4022GLF</t>
  </si>
  <si>
    <t>https://www.digikey.at/products/de?keywords=CR0402-FX-4022GLFCT-ND</t>
  </si>
  <si>
    <t>https://www.digikey.at/products/de?keywords=RMCF0402FT8K87CT-ND</t>
  </si>
  <si>
    <t>RMCF0402FT8K87</t>
  </si>
  <si>
    <t>https://www.reichelt.at/at/de/raspberry-pi-zero-w-v-1-1-1-ghz-512-mb-ram-wlan-bt-rasp-pi-zero-w-p256438.html</t>
  </si>
  <si>
    <t>RASP PI ZERO W</t>
  </si>
  <si>
    <t>kann das sein, dass das einfach JST sind?</t>
  </si>
  <si>
    <t>https://www.digikey.at/products/de?keywords=296-6794-1-ND</t>
  </si>
  <si>
    <t>TI</t>
  </si>
  <si>
    <t>https://www.digikey.at/products/de?keywords=296-25912-1-ND</t>
  </si>
  <si>
    <t>AM26LV31CDR</t>
  </si>
  <si>
    <t>Intel</t>
  </si>
  <si>
    <t>Intel / Altera</t>
  </si>
  <si>
    <t>MIC5504-2.5YM5-TR</t>
  </si>
  <si>
    <t>Microchip</t>
  </si>
  <si>
    <t>https://www.digikey.at/products/de?keywords=576-4880-1-ND</t>
  </si>
  <si>
    <t>EPCQ16ASI8N</t>
  </si>
  <si>
    <t>https://www.digikey.at/products/de?keywords=428-4642-1-ND</t>
  </si>
  <si>
    <t>S25FL128LAGMFI013</t>
  </si>
  <si>
    <t>Cypress</t>
  </si>
  <si>
    <t>RT7263AZSP</t>
  </si>
  <si>
    <t>Richtek</t>
  </si>
  <si>
    <t>https://www.digikey.at/products/de?keywords=1028-1217-1-ND</t>
  </si>
  <si>
    <t>LM3414HVMRX/NOPB</t>
  </si>
  <si>
    <t>https://www.digikey.at/products/de?keywords=LM3414HVMRX%2FNOPBCT-ND</t>
  </si>
  <si>
    <t>https://www.mouser.at/ProductDetail/ABRACON/ASFL1-24576MHZ-L-T?qs=%2Fha2pyFaduhG0VLGkfvoKYjtHHb40sPeZQwW1uZlCRs28qxxXs1w6PuFsu%252Bqvlaa</t>
  </si>
  <si>
    <t xml:space="preserve">ASFL1-24.576MHZ-L-T </t>
  </si>
  <si>
    <t>MSO-P1040H07T</t>
  </si>
  <si>
    <t>Hersteller</t>
  </si>
  <si>
    <t>Total für 2 Stk</t>
  </si>
  <si>
    <t>Preis</t>
  </si>
  <si>
    <t>Preis für 2 Stk</t>
  </si>
  <si>
    <t>MTE-ID 1118, Stock 1273</t>
  </si>
  <si>
    <t>MTE-ID 2896, Stock 1000</t>
  </si>
  <si>
    <t>1276-2880-2-ND</t>
  </si>
  <si>
    <t>https://www.digikey.at/product-detail/de/samsung-electro-mechanics/CL31A475KAHNNNE/1276-2880-1-ND/3890966</t>
  </si>
  <si>
    <t>CL31A475KAHNNNE</t>
  </si>
  <si>
    <t>Samsung Electro Mechanics</t>
  </si>
  <si>
    <t xml:space="preserve">downrated to 25V </t>
  </si>
  <si>
    <t>MTE-ID 5803, Stock 34</t>
  </si>
  <si>
    <t>MTE-ID 2613, Stock 315</t>
  </si>
  <si>
    <t xml:space="preserve">downrated to 6V </t>
  </si>
  <si>
    <t>per PCB</t>
  </si>
  <si>
    <t>MTE-ID 6670, Stock 100</t>
  </si>
  <si>
    <t>MTE-ID 6867, Stock 3711</t>
  </si>
  <si>
    <t>6.3V type</t>
  </si>
  <si>
    <t>MTE-ID 5653, Stock 3215</t>
  </si>
  <si>
    <t>50V type</t>
  </si>
  <si>
    <t>https://www.digikey.at/products/de?keywords=10CL010YE144C8G</t>
  </si>
  <si>
    <t>https://www.digikey.at/products/de?keywords=EPCQ16ASI8N</t>
  </si>
  <si>
    <t>!!!ALIBABA 286 USD = 236€ for 410pcs!!!</t>
  </si>
  <si>
    <t>https://www.digikey.at/product-detail/de/microchip-technology/TC4428ACOA/TC4428ACOA-ND/442842</t>
  </si>
  <si>
    <t>TC4428ACOA</t>
  </si>
  <si>
    <t>TC4428ACOA-ND</t>
  </si>
  <si>
    <t>alternate: TC4428AVOA, TC4428AEOA - ALIEXPRESS?</t>
  </si>
  <si>
    <t>Manorshi</t>
  </si>
  <si>
    <t>alternate: 10CL010YE144I7G, ggf arrow samples?</t>
  </si>
  <si>
    <t>MTE-ID 010700 - stock 3</t>
  </si>
  <si>
    <t>MTE-Sample Resistors ELAB</t>
  </si>
  <si>
    <t>Styrofoam balls</t>
  </si>
  <si>
    <t>https://www.aliexpress.com/item/33055543688.html?spm=a2g0s.9042311.0.0.14e44c4dgOtgtt</t>
  </si>
  <si>
    <t>DF13-6S-1.25C (LED cable housing)</t>
  </si>
  <si>
    <t>DF13-8S-1.25C (comms cable housing)</t>
  </si>
  <si>
    <t>https://www.digikey.at/product-detail/de/hirose-electric-co-ltd/H4BBT-10112-B8/H4BBT-10112-B8-ND/425398</t>
  </si>
  <si>
    <t>https://www.digikey.at/product-detail/de/hirose-electric-co-ltd/DF13-8S-1-25C/H2185-ND/241755</t>
  </si>
  <si>
    <t>https://www.digikey.at/products/de?keywords=DF13-6S-1.25C</t>
  </si>
  <si>
    <t xml:space="preserve">DF13-8S-1.25C </t>
  </si>
  <si>
    <t>H4BBT-10112-B8</t>
  </si>
  <si>
    <t>https://www.digikey.at/product-detail/de/molex/0050579402/WM2900-ND/115029</t>
  </si>
  <si>
    <t>https://www.digikey.de/product-detail/de/molex/0797580011/WM15222-ND/6187843</t>
  </si>
  <si>
    <t xml:space="preserve">WM2510-ND </t>
  </si>
  <si>
    <t>WM2900-ND  (power cable housing 2 pos)</t>
  </si>
  <si>
    <t>WM15222-ND (precrimped power cable female to female 300mm)</t>
  </si>
  <si>
    <t>https://de.aliexpress.com/item/32823538158.html?spm=a2g0s.9042311.0.0.14e44c4dgOtgtt</t>
  </si>
  <si>
    <t>6-pin with 20mm PCB</t>
  </si>
  <si>
    <r>
      <t xml:space="preserve">LED Star </t>
    </r>
    <r>
      <rPr>
        <b/>
        <sz val="11"/>
        <color theme="1"/>
        <rFont val="Calibri"/>
        <family val="2"/>
        <scheme val="minor"/>
      </rPr>
      <t>10 pcs</t>
    </r>
  </si>
  <si>
    <r>
      <t xml:space="preserve">DF13 precrimped cables 300mm </t>
    </r>
    <r>
      <rPr>
        <b/>
        <sz val="11"/>
        <color theme="1"/>
        <rFont val="Calibri"/>
        <family val="2"/>
        <scheme val="minor"/>
      </rPr>
      <t>10 pcs</t>
    </r>
  </si>
  <si>
    <t>Extras für 2 vollständige Geräte (4 PCBs)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</si>
</sst>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2" fillId="0" borderId="0" xfId="0" applyFont="1"/>
    <xf numFmtId="0" fontId="3" fillId="0" borderId="0" xfId="2"/>
    <xf numFmtId="0" fontId="0" fillId="0" borderId="0" xfId="0" applyFill="1"/>
    <xf numFmtId="0" fontId="4" fillId="0" borderId="0" xfId="0" applyFont="1"/>
    <xf numFmtId="0" fontId="5" fillId="0" borderId="0" xfId="2" applyFont="1"/>
    <xf numFmtId="0" fontId="6" fillId="2" borderId="0" xfId="1" applyFont="1"/>
    <xf numFmtId="0" fontId="3" fillId="0" borderId="0" xfId="2" applyFill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3055543688.html?spm=a2g0s.9042311.0.0.14e44c4dgOtgtt" TargetMode="External"/><Relationship Id="rId2" Type="http://schemas.openxmlformats.org/officeDocument/2006/relationships/hyperlink" Target="https://www.digikey.at/product-detail/de/molex/0016020102/WM2510-ND/115053" TargetMode="External"/><Relationship Id="rId1" Type="http://schemas.openxmlformats.org/officeDocument/2006/relationships/hyperlink" Target="https://www.digikey.at/product-detail/de/hirose-electric-co-ltd/H4BBT-10112-B8/H4BBT-10112-B8-ND/42539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="85" zoomScaleNormal="85" workbookViewId="0">
      <pane ySplit="1" topLeftCell="A2" activePane="bottomLeft" state="frozen"/>
      <selection pane="bottomLeft" activeCell="K40" sqref="K40"/>
    </sheetView>
  </sheetViews>
  <sheetFormatPr baseColWidth="10" defaultColWidth="9.1796875" defaultRowHeight="14.5" x14ac:dyDescent="0.35"/>
  <cols>
    <col min="1" max="1" width="34.7265625" customWidth="1"/>
    <col min="2" max="2" width="26.1796875" customWidth="1"/>
    <col min="3" max="3" width="66.26953125" bestFit="1" customWidth="1"/>
    <col min="4" max="4" width="26.26953125" bestFit="1" customWidth="1"/>
    <col min="5" max="5" width="14.26953125" customWidth="1"/>
    <col min="6" max="6" width="28.7265625" customWidth="1"/>
    <col min="7" max="7" width="25.26953125" customWidth="1"/>
    <col min="8" max="8" width="30.81640625" customWidth="1"/>
    <col min="9" max="9" width="72.54296875" customWidth="1"/>
    <col min="10" max="10" width="17.1796875" customWidth="1"/>
    <col min="11" max="11" width="17" customWidth="1"/>
    <col min="12" max="12" width="49.453125" customWidth="1"/>
  </cols>
  <sheetData>
    <row r="1" spans="1:12" x14ac:dyDescent="0.35">
      <c r="E1" t="s">
        <v>263</v>
      </c>
      <c r="F1" t="s">
        <v>169</v>
      </c>
      <c r="G1" t="s">
        <v>249</v>
      </c>
      <c r="H1" t="s">
        <v>203</v>
      </c>
      <c r="I1" t="s">
        <v>166</v>
      </c>
      <c r="J1" t="s">
        <v>251</v>
      </c>
      <c r="K1" t="s">
        <v>252</v>
      </c>
      <c r="L1" t="s">
        <v>170</v>
      </c>
    </row>
    <row r="2" spans="1:12" x14ac:dyDescent="0.35">
      <c r="A2" t="s">
        <v>0</v>
      </c>
      <c r="B2" t="s">
        <v>1</v>
      </c>
      <c r="C2" t="s">
        <v>2</v>
      </c>
      <c r="E2">
        <v>51</v>
      </c>
      <c r="F2">
        <f>E2*2</f>
        <v>102</v>
      </c>
      <c r="G2" t="s">
        <v>168</v>
      </c>
      <c r="H2" t="s">
        <v>167</v>
      </c>
      <c r="I2" t="s">
        <v>267</v>
      </c>
      <c r="J2">
        <v>0</v>
      </c>
      <c r="K2">
        <f t="shared" ref="K2:K30" si="0">J2*F2</f>
        <v>0</v>
      </c>
      <c r="L2" t="s">
        <v>266</v>
      </c>
    </row>
    <row r="3" spans="1:12" x14ac:dyDescent="0.35">
      <c r="A3" t="s">
        <v>3</v>
      </c>
      <c r="B3" t="s">
        <v>4</v>
      </c>
      <c r="C3" t="s">
        <v>5</v>
      </c>
      <c r="E3">
        <v>64</v>
      </c>
      <c r="F3">
        <f t="shared" ref="F3:F60" si="1">E3*2</f>
        <v>128</v>
      </c>
      <c r="I3" t="s">
        <v>265</v>
      </c>
      <c r="J3">
        <v>0</v>
      </c>
      <c r="K3">
        <f t="shared" si="0"/>
        <v>0</v>
      </c>
      <c r="L3" t="s">
        <v>268</v>
      </c>
    </row>
    <row r="4" spans="1:12" x14ac:dyDescent="0.35">
      <c r="A4" t="s">
        <v>6</v>
      </c>
      <c r="B4" t="s">
        <v>7</v>
      </c>
      <c r="C4" t="s">
        <v>8</v>
      </c>
      <c r="E4">
        <v>2</v>
      </c>
      <c r="F4">
        <f t="shared" si="1"/>
        <v>4</v>
      </c>
      <c r="I4" t="s">
        <v>264</v>
      </c>
      <c r="J4">
        <v>0</v>
      </c>
      <c r="K4">
        <f t="shared" si="0"/>
        <v>0</v>
      </c>
    </row>
    <row r="5" spans="1:12" x14ac:dyDescent="0.35">
      <c r="A5" t="s">
        <v>9</v>
      </c>
      <c r="B5" t="s">
        <v>10</v>
      </c>
      <c r="C5" t="s">
        <v>11</v>
      </c>
      <c r="E5">
        <v>10</v>
      </c>
      <c r="F5">
        <f t="shared" si="1"/>
        <v>20</v>
      </c>
      <c r="I5" t="s">
        <v>260</v>
      </c>
      <c r="J5">
        <v>0</v>
      </c>
      <c r="K5">
        <v>0</v>
      </c>
      <c r="L5" t="s">
        <v>259</v>
      </c>
    </row>
    <row r="6" spans="1:12" x14ac:dyDescent="0.35">
      <c r="A6" t="s">
        <v>12</v>
      </c>
      <c r="B6" t="s">
        <v>13</v>
      </c>
      <c r="C6" t="s">
        <v>11</v>
      </c>
      <c r="E6">
        <v>6</v>
      </c>
      <c r="F6">
        <f t="shared" si="1"/>
        <v>12</v>
      </c>
      <c r="I6" t="s">
        <v>261</v>
      </c>
      <c r="J6">
        <v>0</v>
      </c>
      <c r="K6">
        <f t="shared" si="0"/>
        <v>0</v>
      </c>
      <c r="L6" t="s">
        <v>262</v>
      </c>
    </row>
    <row r="7" spans="1:12" x14ac:dyDescent="0.35">
      <c r="A7" t="s">
        <v>14</v>
      </c>
      <c r="B7" t="s">
        <v>15</v>
      </c>
      <c r="C7" t="s">
        <v>16</v>
      </c>
      <c r="D7" t="s">
        <v>255</v>
      </c>
      <c r="E7">
        <v>103</v>
      </c>
      <c r="F7">
        <f t="shared" si="1"/>
        <v>206</v>
      </c>
      <c r="G7" t="s">
        <v>258</v>
      </c>
      <c r="H7" t="s">
        <v>257</v>
      </c>
      <c r="I7" t="s">
        <v>256</v>
      </c>
      <c r="J7">
        <v>7.9000000000000001E-2</v>
      </c>
      <c r="K7">
        <f t="shared" si="0"/>
        <v>16.274000000000001</v>
      </c>
      <c r="L7" t="s">
        <v>259</v>
      </c>
    </row>
    <row r="8" spans="1:12" x14ac:dyDescent="0.35">
      <c r="A8" t="s">
        <v>17</v>
      </c>
      <c r="B8" t="s">
        <v>18</v>
      </c>
      <c r="C8" t="s">
        <v>19</v>
      </c>
      <c r="E8">
        <v>100</v>
      </c>
      <c r="F8">
        <f t="shared" si="1"/>
        <v>200</v>
      </c>
      <c r="I8" t="s">
        <v>253</v>
      </c>
      <c r="J8">
        <v>0</v>
      </c>
      <c r="K8">
        <f t="shared" si="0"/>
        <v>0</v>
      </c>
    </row>
    <row r="9" spans="1:12" x14ac:dyDescent="0.35">
      <c r="A9" t="s">
        <v>20</v>
      </c>
      <c r="B9" t="s">
        <v>21</v>
      </c>
      <c r="C9" t="s">
        <v>19</v>
      </c>
      <c r="E9">
        <v>3</v>
      </c>
      <c r="F9">
        <f t="shared" si="1"/>
        <v>6</v>
      </c>
      <c r="I9" t="s">
        <v>254</v>
      </c>
      <c r="J9">
        <v>0</v>
      </c>
      <c r="K9">
        <f t="shared" si="0"/>
        <v>0</v>
      </c>
    </row>
    <row r="10" spans="1:12" x14ac:dyDescent="0.35">
      <c r="A10" t="s">
        <v>22</v>
      </c>
      <c r="B10" t="s">
        <v>23</v>
      </c>
      <c r="C10" t="s">
        <v>24</v>
      </c>
      <c r="D10" t="s">
        <v>25</v>
      </c>
      <c r="E10">
        <v>3</v>
      </c>
      <c r="F10">
        <f t="shared" si="1"/>
        <v>6</v>
      </c>
      <c r="G10" t="s">
        <v>173</v>
      </c>
      <c r="H10" t="s">
        <v>171</v>
      </c>
      <c r="I10" t="s">
        <v>172</v>
      </c>
      <c r="J10">
        <v>0.24</v>
      </c>
      <c r="K10">
        <f t="shared" si="0"/>
        <v>1.44</v>
      </c>
    </row>
    <row r="11" spans="1:12" x14ac:dyDescent="0.35">
      <c r="A11" t="s">
        <v>26</v>
      </c>
      <c r="B11" t="s">
        <v>27</v>
      </c>
      <c r="C11" t="s">
        <v>28</v>
      </c>
      <c r="D11" t="s">
        <v>29</v>
      </c>
      <c r="E11">
        <v>4</v>
      </c>
      <c r="F11">
        <f t="shared" si="1"/>
        <v>8</v>
      </c>
      <c r="G11" t="s">
        <v>175</v>
      </c>
      <c r="H11" t="s">
        <v>174</v>
      </c>
      <c r="I11" t="s">
        <v>176</v>
      </c>
      <c r="J11">
        <v>5.3999999999999999E-2</v>
      </c>
      <c r="K11">
        <f t="shared" si="0"/>
        <v>0.432</v>
      </c>
    </row>
    <row r="12" spans="1:12" x14ac:dyDescent="0.35">
      <c r="A12" t="s">
        <v>30</v>
      </c>
      <c r="B12" t="s">
        <v>31</v>
      </c>
      <c r="C12" t="s">
        <v>32</v>
      </c>
      <c r="D12" t="s">
        <v>33</v>
      </c>
      <c r="E12">
        <v>1</v>
      </c>
      <c r="F12">
        <f t="shared" si="1"/>
        <v>2</v>
      </c>
      <c r="G12" t="s">
        <v>177</v>
      </c>
      <c r="H12">
        <v>61201021621</v>
      </c>
      <c r="I12" t="s">
        <v>178</v>
      </c>
      <c r="J12">
        <v>0.38</v>
      </c>
      <c r="K12">
        <f t="shared" si="0"/>
        <v>0.76</v>
      </c>
    </row>
    <row r="13" spans="1:12" x14ac:dyDescent="0.35">
      <c r="A13" t="s">
        <v>34</v>
      </c>
      <c r="B13" t="s">
        <v>35</v>
      </c>
      <c r="C13" t="s">
        <v>36</v>
      </c>
      <c r="D13" t="s">
        <v>37</v>
      </c>
      <c r="E13">
        <v>1</v>
      </c>
      <c r="F13">
        <f t="shared" si="1"/>
        <v>2</v>
      </c>
      <c r="G13" t="s">
        <v>180</v>
      </c>
      <c r="H13" t="s">
        <v>179</v>
      </c>
      <c r="I13" t="s">
        <v>181</v>
      </c>
      <c r="J13">
        <v>0.68</v>
      </c>
      <c r="K13">
        <f t="shared" si="0"/>
        <v>1.36</v>
      </c>
      <c r="L13" t="s">
        <v>227</v>
      </c>
    </row>
    <row r="14" spans="1:12" x14ac:dyDescent="0.35">
      <c r="A14" t="s">
        <v>38</v>
      </c>
      <c r="B14" t="s">
        <v>39</v>
      </c>
      <c r="C14" t="s">
        <v>40</v>
      </c>
      <c r="D14" t="s">
        <v>41</v>
      </c>
      <c r="E14">
        <v>1</v>
      </c>
      <c r="F14">
        <f t="shared" si="1"/>
        <v>2</v>
      </c>
      <c r="G14" t="s">
        <v>183</v>
      </c>
      <c r="H14">
        <v>705550071</v>
      </c>
      <c r="I14" t="s">
        <v>182</v>
      </c>
      <c r="J14">
        <v>0.89</v>
      </c>
      <c r="K14">
        <f t="shared" si="0"/>
        <v>1.78</v>
      </c>
    </row>
    <row r="15" spans="1:12" x14ac:dyDescent="0.35">
      <c r="A15" t="s">
        <v>42</v>
      </c>
      <c r="B15" t="s">
        <v>43</v>
      </c>
      <c r="C15" t="s">
        <v>44</v>
      </c>
      <c r="D15" t="s">
        <v>45</v>
      </c>
      <c r="E15">
        <v>4</v>
      </c>
      <c r="F15">
        <f t="shared" si="1"/>
        <v>8</v>
      </c>
      <c r="G15" t="s">
        <v>180</v>
      </c>
      <c r="H15" t="s">
        <v>186</v>
      </c>
      <c r="I15" t="s">
        <v>185</v>
      </c>
      <c r="J15">
        <v>0.54200000000000004</v>
      </c>
      <c r="K15">
        <f t="shared" si="0"/>
        <v>4.3360000000000003</v>
      </c>
    </row>
    <row r="16" spans="1:12" x14ac:dyDescent="0.35">
      <c r="A16" t="s">
        <v>46</v>
      </c>
      <c r="B16" t="s">
        <v>47</v>
      </c>
      <c r="C16" t="s">
        <v>48</v>
      </c>
      <c r="D16" t="s">
        <v>49</v>
      </c>
      <c r="E16">
        <v>1</v>
      </c>
      <c r="F16">
        <f t="shared" si="1"/>
        <v>2</v>
      </c>
      <c r="G16" t="s">
        <v>189</v>
      </c>
      <c r="H16" t="s">
        <v>190</v>
      </c>
      <c r="I16" t="s">
        <v>188</v>
      </c>
      <c r="J16">
        <v>0.38</v>
      </c>
      <c r="K16">
        <f t="shared" si="0"/>
        <v>0.76</v>
      </c>
      <c r="L16" t="s">
        <v>191</v>
      </c>
    </row>
    <row r="17" spans="1:12" x14ac:dyDescent="0.35">
      <c r="A17" t="s">
        <v>50</v>
      </c>
      <c r="B17" t="s">
        <v>51</v>
      </c>
      <c r="C17" t="s">
        <v>48</v>
      </c>
      <c r="D17" t="s">
        <v>52</v>
      </c>
      <c r="E17">
        <v>1</v>
      </c>
      <c r="F17">
        <f t="shared" si="1"/>
        <v>2</v>
      </c>
      <c r="G17" t="s">
        <v>189</v>
      </c>
      <c r="H17" t="s">
        <v>192</v>
      </c>
      <c r="I17" t="s">
        <v>193</v>
      </c>
      <c r="J17">
        <v>0.46</v>
      </c>
      <c r="K17">
        <f t="shared" si="0"/>
        <v>0.92</v>
      </c>
    </row>
    <row r="18" spans="1:12" x14ac:dyDescent="0.35">
      <c r="A18" t="s">
        <v>53</v>
      </c>
      <c r="B18" t="s">
        <v>54</v>
      </c>
      <c r="C18" t="s">
        <v>48</v>
      </c>
      <c r="D18" t="s">
        <v>55</v>
      </c>
      <c r="E18">
        <v>1</v>
      </c>
      <c r="F18">
        <f t="shared" si="1"/>
        <v>2</v>
      </c>
      <c r="G18" t="s">
        <v>189</v>
      </c>
      <c r="H18" t="s">
        <v>195</v>
      </c>
      <c r="I18" t="s">
        <v>194</v>
      </c>
      <c r="J18">
        <v>0.46</v>
      </c>
      <c r="K18">
        <f t="shared" si="0"/>
        <v>0.92</v>
      </c>
    </row>
    <row r="19" spans="1:12" x14ac:dyDescent="0.35">
      <c r="A19" t="s">
        <v>56</v>
      </c>
      <c r="B19" t="s">
        <v>57</v>
      </c>
      <c r="C19" t="s">
        <v>58</v>
      </c>
      <c r="D19" t="s">
        <v>59</v>
      </c>
      <c r="E19">
        <v>2</v>
      </c>
      <c r="F19">
        <f t="shared" si="1"/>
        <v>4</v>
      </c>
      <c r="G19" t="s">
        <v>197</v>
      </c>
      <c r="H19" t="s">
        <v>196</v>
      </c>
      <c r="I19" t="s">
        <v>198</v>
      </c>
      <c r="J19">
        <v>0.72</v>
      </c>
      <c r="K19">
        <f t="shared" si="0"/>
        <v>2.88</v>
      </c>
    </row>
    <row r="20" spans="1:12" x14ac:dyDescent="0.35">
      <c r="A20" t="s">
        <v>60</v>
      </c>
      <c r="B20" t="s">
        <v>61</v>
      </c>
      <c r="C20" t="s">
        <v>58</v>
      </c>
      <c r="D20" t="s">
        <v>62</v>
      </c>
      <c r="E20">
        <v>1</v>
      </c>
      <c r="F20">
        <f t="shared" si="1"/>
        <v>2</v>
      </c>
      <c r="G20" t="s">
        <v>197</v>
      </c>
      <c r="H20" t="s">
        <v>200</v>
      </c>
      <c r="I20" t="s">
        <v>199</v>
      </c>
      <c r="J20">
        <v>0.72</v>
      </c>
      <c r="K20">
        <f t="shared" si="0"/>
        <v>1.44</v>
      </c>
    </row>
    <row r="21" spans="1:12" x14ac:dyDescent="0.35">
      <c r="A21" s="5" t="s">
        <v>63</v>
      </c>
      <c r="B21" s="5" t="s">
        <v>64</v>
      </c>
      <c r="C21" s="5" t="s">
        <v>65</v>
      </c>
      <c r="D21" s="5"/>
      <c r="E21" s="7">
        <v>100</v>
      </c>
      <c r="F21" s="7">
        <f t="shared" si="1"/>
        <v>200</v>
      </c>
      <c r="G21" s="7" t="s">
        <v>276</v>
      </c>
      <c r="H21" s="7" t="s">
        <v>248</v>
      </c>
      <c r="I21" s="7"/>
      <c r="J21" s="7">
        <v>0.56999999999999995</v>
      </c>
      <c r="K21" s="7">
        <f t="shared" si="0"/>
        <v>113.99999999999999</v>
      </c>
      <c r="L21" s="7" t="s">
        <v>271</v>
      </c>
    </row>
    <row r="22" spans="1:12" x14ac:dyDescent="0.35">
      <c r="A22" t="s">
        <v>66</v>
      </c>
      <c r="B22" t="s">
        <v>67</v>
      </c>
      <c r="C22" t="s">
        <v>68</v>
      </c>
      <c r="D22" t="s">
        <v>69</v>
      </c>
      <c r="E22">
        <v>1</v>
      </c>
      <c r="F22">
        <f t="shared" si="1"/>
        <v>2</v>
      </c>
      <c r="G22" t="s">
        <v>202</v>
      </c>
      <c r="H22" t="s">
        <v>204</v>
      </c>
      <c r="I22" t="s">
        <v>201</v>
      </c>
      <c r="J22">
        <v>9.1</v>
      </c>
      <c r="K22">
        <f t="shared" si="0"/>
        <v>18.2</v>
      </c>
    </row>
    <row r="23" spans="1:12" x14ac:dyDescent="0.35">
      <c r="A23" t="s">
        <v>70</v>
      </c>
      <c r="B23" t="s">
        <v>71</v>
      </c>
      <c r="C23" t="s">
        <v>28</v>
      </c>
      <c r="D23" t="s">
        <v>72</v>
      </c>
      <c r="E23">
        <v>1</v>
      </c>
      <c r="F23">
        <f t="shared" si="1"/>
        <v>2</v>
      </c>
      <c r="I23" t="s">
        <v>279</v>
      </c>
      <c r="K23">
        <f t="shared" si="0"/>
        <v>0</v>
      </c>
    </row>
    <row r="24" spans="1:12" x14ac:dyDescent="0.35">
      <c r="A24" t="s">
        <v>73</v>
      </c>
      <c r="B24" t="s">
        <v>74</v>
      </c>
      <c r="C24" t="s">
        <v>28</v>
      </c>
      <c r="D24" t="s">
        <v>75</v>
      </c>
      <c r="E24">
        <v>1</v>
      </c>
      <c r="F24">
        <f t="shared" si="1"/>
        <v>2</v>
      </c>
      <c r="I24" t="s">
        <v>279</v>
      </c>
      <c r="K24">
        <f t="shared" si="0"/>
        <v>0</v>
      </c>
    </row>
    <row r="25" spans="1:12" x14ac:dyDescent="0.35">
      <c r="A25" t="s">
        <v>76</v>
      </c>
      <c r="B25" t="s">
        <v>77</v>
      </c>
      <c r="C25" t="s">
        <v>28</v>
      </c>
      <c r="D25" t="s">
        <v>78</v>
      </c>
      <c r="E25">
        <v>16</v>
      </c>
      <c r="F25">
        <f t="shared" si="1"/>
        <v>32</v>
      </c>
      <c r="I25" t="s">
        <v>279</v>
      </c>
      <c r="K25">
        <f t="shared" si="0"/>
        <v>0</v>
      </c>
    </row>
    <row r="26" spans="1:12" x14ac:dyDescent="0.35">
      <c r="A26" t="s">
        <v>79</v>
      </c>
      <c r="B26" t="s">
        <v>80</v>
      </c>
      <c r="C26" t="s">
        <v>28</v>
      </c>
      <c r="D26" t="s">
        <v>81</v>
      </c>
      <c r="E26">
        <v>1</v>
      </c>
      <c r="F26">
        <f t="shared" si="1"/>
        <v>2</v>
      </c>
      <c r="I26" t="s">
        <v>279</v>
      </c>
      <c r="K26">
        <f t="shared" si="0"/>
        <v>0</v>
      </c>
    </row>
    <row r="27" spans="1:12" x14ac:dyDescent="0.35">
      <c r="A27" t="s">
        <v>82</v>
      </c>
      <c r="B27" t="s">
        <v>80</v>
      </c>
      <c r="C27" t="s">
        <v>83</v>
      </c>
      <c r="D27" t="s">
        <v>81</v>
      </c>
      <c r="E27">
        <v>1</v>
      </c>
      <c r="F27">
        <f t="shared" si="1"/>
        <v>2</v>
      </c>
      <c r="I27" t="s">
        <v>279</v>
      </c>
      <c r="K27">
        <f t="shared" si="0"/>
        <v>0</v>
      </c>
    </row>
    <row r="28" spans="1:12" x14ac:dyDescent="0.35">
      <c r="A28" t="s">
        <v>84</v>
      </c>
      <c r="B28" t="s">
        <v>85</v>
      </c>
      <c r="C28" t="s">
        <v>28</v>
      </c>
      <c r="D28" t="s">
        <v>86</v>
      </c>
      <c r="E28">
        <v>4</v>
      </c>
      <c r="F28">
        <f t="shared" si="1"/>
        <v>8</v>
      </c>
      <c r="I28" t="s">
        <v>279</v>
      </c>
      <c r="K28">
        <f t="shared" si="0"/>
        <v>0</v>
      </c>
    </row>
    <row r="29" spans="1:12" x14ac:dyDescent="0.35">
      <c r="A29" t="s">
        <v>87</v>
      </c>
      <c r="B29" t="s">
        <v>88</v>
      </c>
      <c r="C29" t="s">
        <v>28</v>
      </c>
      <c r="D29" t="s">
        <v>89</v>
      </c>
      <c r="E29">
        <v>2</v>
      </c>
      <c r="F29">
        <f t="shared" si="1"/>
        <v>4</v>
      </c>
      <c r="G29" t="s">
        <v>207</v>
      </c>
      <c r="H29" t="s">
        <v>208</v>
      </c>
      <c r="I29" t="s">
        <v>206</v>
      </c>
      <c r="J29">
        <v>0.09</v>
      </c>
      <c r="K29">
        <f t="shared" si="0"/>
        <v>0.36</v>
      </c>
    </row>
    <row r="30" spans="1:12" x14ac:dyDescent="0.35">
      <c r="A30" t="s">
        <v>90</v>
      </c>
      <c r="B30" t="s">
        <v>91</v>
      </c>
      <c r="C30" t="s">
        <v>92</v>
      </c>
      <c r="D30" t="s">
        <v>93</v>
      </c>
      <c r="E30">
        <v>1</v>
      </c>
      <c r="F30">
        <f t="shared" si="1"/>
        <v>2</v>
      </c>
      <c r="G30" t="s">
        <v>205</v>
      </c>
      <c r="H30" t="s">
        <v>209</v>
      </c>
      <c r="I30" t="s">
        <v>210</v>
      </c>
      <c r="J30">
        <v>0.09</v>
      </c>
      <c r="K30">
        <f t="shared" si="0"/>
        <v>0.18</v>
      </c>
    </row>
    <row r="31" spans="1:12" x14ac:dyDescent="0.35">
      <c r="A31" t="s">
        <v>94</v>
      </c>
      <c r="B31" t="s">
        <v>95</v>
      </c>
      <c r="C31" t="s">
        <v>28</v>
      </c>
      <c r="D31" t="s">
        <v>96</v>
      </c>
      <c r="E31">
        <v>3</v>
      </c>
      <c r="F31">
        <f t="shared" si="1"/>
        <v>6</v>
      </c>
      <c r="I31" t="s">
        <v>279</v>
      </c>
      <c r="K31">
        <f t="shared" ref="K31:K63" si="2">J31*F31</f>
        <v>0</v>
      </c>
    </row>
    <row r="32" spans="1:12" x14ac:dyDescent="0.35">
      <c r="A32" t="s">
        <v>97</v>
      </c>
      <c r="B32" t="s">
        <v>98</v>
      </c>
      <c r="C32" t="s">
        <v>28</v>
      </c>
      <c r="D32" t="s">
        <v>99</v>
      </c>
      <c r="E32">
        <v>1</v>
      </c>
      <c r="F32">
        <f t="shared" si="1"/>
        <v>2</v>
      </c>
      <c r="I32" t="s">
        <v>279</v>
      </c>
      <c r="K32">
        <f t="shared" si="2"/>
        <v>0</v>
      </c>
    </row>
    <row r="33" spans="1:12" x14ac:dyDescent="0.35">
      <c r="A33" t="s">
        <v>100</v>
      </c>
      <c r="B33" t="s">
        <v>101</v>
      </c>
      <c r="C33" t="s">
        <v>28</v>
      </c>
      <c r="D33" t="s">
        <v>102</v>
      </c>
      <c r="E33">
        <v>1</v>
      </c>
      <c r="F33">
        <f t="shared" si="1"/>
        <v>2</v>
      </c>
      <c r="G33" t="s">
        <v>173</v>
      </c>
      <c r="H33" t="s">
        <v>212</v>
      </c>
      <c r="I33" t="s">
        <v>211</v>
      </c>
      <c r="J33">
        <v>0.09</v>
      </c>
      <c r="K33">
        <f t="shared" si="2"/>
        <v>0.18</v>
      </c>
    </row>
    <row r="34" spans="1:12" x14ac:dyDescent="0.35">
      <c r="A34" t="s">
        <v>103</v>
      </c>
      <c r="B34" t="s">
        <v>104</v>
      </c>
      <c r="C34" t="s">
        <v>28</v>
      </c>
      <c r="D34" t="s">
        <v>105</v>
      </c>
      <c r="E34">
        <v>1</v>
      </c>
      <c r="F34">
        <f t="shared" si="1"/>
        <v>2</v>
      </c>
      <c r="G34" t="s">
        <v>215</v>
      </c>
      <c r="H34" t="s">
        <v>214</v>
      </c>
      <c r="I34" t="s">
        <v>213</v>
      </c>
      <c r="J34">
        <v>0.09</v>
      </c>
      <c r="K34">
        <f t="shared" si="2"/>
        <v>0.18</v>
      </c>
    </row>
    <row r="35" spans="1:12" x14ac:dyDescent="0.35">
      <c r="A35" t="s">
        <v>106</v>
      </c>
      <c r="B35" t="s">
        <v>107</v>
      </c>
      <c r="C35" t="s">
        <v>28</v>
      </c>
      <c r="D35" t="s">
        <v>108</v>
      </c>
      <c r="E35">
        <v>2</v>
      </c>
      <c r="F35">
        <f t="shared" si="1"/>
        <v>4</v>
      </c>
      <c r="I35" t="s">
        <v>279</v>
      </c>
      <c r="K35">
        <f t="shared" si="2"/>
        <v>0</v>
      </c>
    </row>
    <row r="36" spans="1:12" x14ac:dyDescent="0.35">
      <c r="A36" t="s">
        <v>109</v>
      </c>
      <c r="B36" t="s">
        <v>110</v>
      </c>
      <c r="C36" t="s">
        <v>28</v>
      </c>
      <c r="D36" t="s">
        <v>111</v>
      </c>
      <c r="E36">
        <v>1</v>
      </c>
      <c r="F36">
        <f t="shared" si="1"/>
        <v>2</v>
      </c>
      <c r="G36" t="s">
        <v>197</v>
      </c>
      <c r="H36" t="s">
        <v>217</v>
      </c>
      <c r="I36" t="s">
        <v>216</v>
      </c>
      <c r="J36">
        <v>0.09</v>
      </c>
      <c r="K36">
        <f t="shared" si="2"/>
        <v>0.18</v>
      </c>
    </row>
    <row r="37" spans="1:12" x14ac:dyDescent="0.35">
      <c r="A37" t="s">
        <v>112</v>
      </c>
      <c r="B37" t="s">
        <v>113</v>
      </c>
      <c r="C37" t="s">
        <v>28</v>
      </c>
      <c r="D37" t="s">
        <v>114</v>
      </c>
      <c r="E37">
        <v>1</v>
      </c>
      <c r="F37">
        <f t="shared" si="1"/>
        <v>2</v>
      </c>
      <c r="G37" t="s">
        <v>219</v>
      </c>
      <c r="H37" t="s">
        <v>220</v>
      </c>
      <c r="I37" t="s">
        <v>218</v>
      </c>
      <c r="J37">
        <v>0.09</v>
      </c>
      <c r="K37">
        <f t="shared" si="2"/>
        <v>0.18</v>
      </c>
    </row>
    <row r="38" spans="1:12" x14ac:dyDescent="0.35">
      <c r="A38" t="s">
        <v>115</v>
      </c>
      <c r="B38" t="s">
        <v>116</v>
      </c>
      <c r="C38" t="s">
        <v>28</v>
      </c>
      <c r="D38" t="s">
        <v>117</v>
      </c>
      <c r="E38">
        <v>3</v>
      </c>
      <c r="F38">
        <f t="shared" si="1"/>
        <v>6</v>
      </c>
      <c r="G38" t="s">
        <v>197</v>
      </c>
      <c r="H38" t="s">
        <v>221</v>
      </c>
      <c r="I38" t="s">
        <v>222</v>
      </c>
      <c r="J38">
        <v>0.09</v>
      </c>
      <c r="K38">
        <f t="shared" si="2"/>
        <v>0.54</v>
      </c>
    </row>
    <row r="39" spans="1:12" x14ac:dyDescent="0.35">
      <c r="A39" t="s">
        <v>118</v>
      </c>
      <c r="B39" t="s">
        <v>119</v>
      </c>
      <c r="C39" t="s">
        <v>28</v>
      </c>
      <c r="D39" t="s">
        <v>120</v>
      </c>
      <c r="E39">
        <v>3</v>
      </c>
      <c r="F39">
        <f t="shared" si="1"/>
        <v>6</v>
      </c>
      <c r="G39" t="s">
        <v>205</v>
      </c>
      <c r="H39" t="s">
        <v>224</v>
      </c>
      <c r="I39" t="s">
        <v>223</v>
      </c>
      <c r="J39">
        <v>0.09</v>
      </c>
      <c r="K39">
        <f t="shared" si="2"/>
        <v>0.54</v>
      </c>
    </row>
    <row r="40" spans="1:12" x14ac:dyDescent="0.35">
      <c r="A40" t="s">
        <v>121</v>
      </c>
      <c r="B40" t="s">
        <v>122</v>
      </c>
      <c r="C40" t="s">
        <v>123</v>
      </c>
      <c r="E40" s="1">
        <v>0</v>
      </c>
      <c r="F40" s="1">
        <f t="shared" si="1"/>
        <v>0</v>
      </c>
      <c r="G40" s="1"/>
      <c r="H40" s="1" t="s">
        <v>226</v>
      </c>
      <c r="I40" s="1" t="s">
        <v>225</v>
      </c>
      <c r="J40" s="1">
        <v>19.77</v>
      </c>
      <c r="K40" s="1">
        <f t="shared" si="2"/>
        <v>0</v>
      </c>
      <c r="L40" s="1"/>
    </row>
    <row r="41" spans="1:12" x14ac:dyDescent="0.35">
      <c r="A41" t="s">
        <v>124</v>
      </c>
      <c r="B41" t="s">
        <v>125</v>
      </c>
      <c r="C41" t="s">
        <v>126</v>
      </c>
      <c r="D41" t="s">
        <v>127</v>
      </c>
      <c r="E41">
        <v>0</v>
      </c>
      <c r="F41">
        <f t="shared" si="1"/>
        <v>0</v>
      </c>
      <c r="K41">
        <f t="shared" si="2"/>
        <v>0</v>
      </c>
    </row>
    <row r="42" spans="1:12" x14ac:dyDescent="0.35">
      <c r="A42" t="s">
        <v>128</v>
      </c>
      <c r="B42" t="s">
        <v>129</v>
      </c>
      <c r="C42" t="s">
        <v>130</v>
      </c>
      <c r="D42" t="s">
        <v>131</v>
      </c>
      <c r="E42">
        <v>1</v>
      </c>
      <c r="F42">
        <f t="shared" si="1"/>
        <v>2</v>
      </c>
      <c r="G42" t="s">
        <v>229</v>
      </c>
      <c r="H42" t="s">
        <v>129</v>
      </c>
      <c r="I42" t="s">
        <v>228</v>
      </c>
      <c r="J42">
        <v>0.8</v>
      </c>
      <c r="K42">
        <f t="shared" si="2"/>
        <v>1.6</v>
      </c>
    </row>
    <row r="43" spans="1:12" x14ac:dyDescent="0.35">
      <c r="A43" t="s">
        <v>132</v>
      </c>
      <c r="B43" t="s">
        <v>133</v>
      </c>
      <c r="C43" t="s">
        <v>130</v>
      </c>
      <c r="D43" t="s">
        <v>134</v>
      </c>
      <c r="E43">
        <v>1</v>
      </c>
      <c r="F43">
        <f t="shared" si="1"/>
        <v>2</v>
      </c>
      <c r="G43" t="s">
        <v>229</v>
      </c>
      <c r="H43" t="s">
        <v>231</v>
      </c>
      <c r="I43" t="s">
        <v>230</v>
      </c>
      <c r="J43">
        <v>0.87</v>
      </c>
      <c r="K43">
        <f t="shared" si="2"/>
        <v>1.74</v>
      </c>
    </row>
    <row r="44" spans="1:12" x14ac:dyDescent="0.35">
      <c r="A44" t="s">
        <v>135</v>
      </c>
      <c r="B44" t="s">
        <v>136</v>
      </c>
      <c r="C44" t="s">
        <v>137</v>
      </c>
      <c r="D44" t="s">
        <v>138</v>
      </c>
      <c r="E44" s="1">
        <v>2</v>
      </c>
      <c r="F44" s="1">
        <f t="shared" si="1"/>
        <v>4</v>
      </c>
      <c r="G44" s="1" t="s">
        <v>233</v>
      </c>
      <c r="H44" s="1" t="s">
        <v>136</v>
      </c>
      <c r="I44" s="1" t="s">
        <v>269</v>
      </c>
      <c r="J44" s="1">
        <v>8.08</v>
      </c>
      <c r="K44" s="1">
        <f t="shared" si="2"/>
        <v>32.32</v>
      </c>
      <c r="L44" s="1" t="s">
        <v>277</v>
      </c>
    </row>
    <row r="45" spans="1:12" x14ac:dyDescent="0.35">
      <c r="A45" t="s">
        <v>139</v>
      </c>
      <c r="B45" t="s">
        <v>140</v>
      </c>
      <c r="C45" t="s">
        <v>141</v>
      </c>
      <c r="D45" t="s">
        <v>142</v>
      </c>
      <c r="E45">
        <v>2</v>
      </c>
      <c r="F45">
        <f t="shared" si="1"/>
        <v>4</v>
      </c>
      <c r="G45" t="s">
        <v>235</v>
      </c>
      <c r="H45" t="s">
        <v>234</v>
      </c>
      <c r="I45" t="s">
        <v>236</v>
      </c>
      <c r="J45">
        <v>0.11</v>
      </c>
      <c r="K45">
        <f t="shared" si="2"/>
        <v>0.44</v>
      </c>
    </row>
    <row r="46" spans="1:12" x14ac:dyDescent="0.35">
      <c r="A46" t="s">
        <v>143</v>
      </c>
      <c r="B46" t="s">
        <v>144</v>
      </c>
      <c r="C46" t="s">
        <v>145</v>
      </c>
      <c r="D46" t="s">
        <v>146</v>
      </c>
      <c r="E46">
        <v>2</v>
      </c>
      <c r="F46">
        <f t="shared" si="1"/>
        <v>4</v>
      </c>
      <c r="G46" t="s">
        <v>232</v>
      </c>
      <c r="H46" t="s">
        <v>237</v>
      </c>
      <c r="I46" t="s">
        <v>270</v>
      </c>
      <c r="J46">
        <v>5.79</v>
      </c>
      <c r="K46">
        <f t="shared" si="2"/>
        <v>23.16</v>
      </c>
    </row>
    <row r="47" spans="1:12" x14ac:dyDescent="0.35">
      <c r="A47" t="s">
        <v>147</v>
      </c>
      <c r="B47" t="s">
        <v>148</v>
      </c>
      <c r="C47" t="s">
        <v>149</v>
      </c>
      <c r="D47" t="s">
        <v>150</v>
      </c>
      <c r="E47">
        <v>2</v>
      </c>
      <c r="F47">
        <f t="shared" si="1"/>
        <v>4</v>
      </c>
      <c r="G47" t="s">
        <v>240</v>
      </c>
      <c r="H47" t="s">
        <v>239</v>
      </c>
      <c r="I47" t="s">
        <v>238</v>
      </c>
      <c r="J47">
        <v>2.56</v>
      </c>
      <c r="K47">
        <f t="shared" si="2"/>
        <v>10.24</v>
      </c>
      <c r="L47" t="s">
        <v>278</v>
      </c>
    </row>
    <row r="48" spans="1:12" x14ac:dyDescent="0.35">
      <c r="A48" t="s">
        <v>151</v>
      </c>
      <c r="B48" t="s">
        <v>152</v>
      </c>
      <c r="C48" t="s">
        <v>153</v>
      </c>
      <c r="D48" t="s">
        <v>154</v>
      </c>
      <c r="E48">
        <v>3</v>
      </c>
      <c r="F48">
        <f t="shared" si="1"/>
        <v>6</v>
      </c>
      <c r="G48" t="s">
        <v>242</v>
      </c>
      <c r="H48" t="s">
        <v>241</v>
      </c>
      <c r="I48" t="s">
        <v>243</v>
      </c>
      <c r="J48">
        <v>0.73</v>
      </c>
      <c r="K48">
        <f t="shared" si="2"/>
        <v>4.38</v>
      </c>
    </row>
    <row r="49" spans="1:12" x14ac:dyDescent="0.35">
      <c r="A49" t="s">
        <v>155</v>
      </c>
      <c r="B49" t="s">
        <v>156</v>
      </c>
      <c r="C49" t="s">
        <v>157</v>
      </c>
      <c r="D49" t="s">
        <v>274</v>
      </c>
      <c r="E49" s="1">
        <v>100</v>
      </c>
      <c r="F49" s="1">
        <f t="shared" si="1"/>
        <v>200</v>
      </c>
      <c r="G49" s="1" t="s">
        <v>235</v>
      </c>
      <c r="H49" s="1" t="s">
        <v>273</v>
      </c>
      <c r="I49" s="1" t="s">
        <v>272</v>
      </c>
      <c r="J49" s="1">
        <v>0.74</v>
      </c>
      <c r="K49" s="1">
        <f t="shared" si="2"/>
        <v>148</v>
      </c>
      <c r="L49" s="1" t="s">
        <v>275</v>
      </c>
    </row>
    <row r="50" spans="1:12" x14ac:dyDescent="0.35">
      <c r="A50" t="s">
        <v>158</v>
      </c>
      <c r="B50" t="s">
        <v>159</v>
      </c>
      <c r="C50" t="s">
        <v>160</v>
      </c>
      <c r="D50" t="s">
        <v>161</v>
      </c>
      <c r="E50">
        <v>3</v>
      </c>
      <c r="F50">
        <f t="shared" si="1"/>
        <v>6</v>
      </c>
      <c r="G50" t="s">
        <v>229</v>
      </c>
      <c r="H50" t="s">
        <v>244</v>
      </c>
      <c r="I50" t="s">
        <v>245</v>
      </c>
      <c r="J50">
        <v>1.76</v>
      </c>
      <c r="K50">
        <f t="shared" si="2"/>
        <v>10.56</v>
      </c>
    </row>
    <row r="51" spans="1:12" x14ac:dyDescent="0.35">
      <c r="A51" t="s">
        <v>162</v>
      </c>
      <c r="B51" t="s">
        <v>163</v>
      </c>
      <c r="C51" t="s">
        <v>164</v>
      </c>
      <c r="D51" t="s">
        <v>165</v>
      </c>
      <c r="E51">
        <v>1</v>
      </c>
      <c r="F51">
        <f t="shared" si="1"/>
        <v>2</v>
      </c>
      <c r="G51" t="s">
        <v>175</v>
      </c>
      <c r="H51" t="s">
        <v>247</v>
      </c>
      <c r="I51" t="s">
        <v>246</v>
      </c>
      <c r="J51">
        <v>1.08</v>
      </c>
      <c r="K51">
        <f t="shared" si="2"/>
        <v>2.16</v>
      </c>
    </row>
    <row r="52" spans="1:12" x14ac:dyDescent="0.35">
      <c r="K52">
        <f t="shared" si="2"/>
        <v>0</v>
      </c>
    </row>
    <row r="53" spans="1:12" x14ac:dyDescent="0.35">
      <c r="A53" s="2" t="s">
        <v>298</v>
      </c>
      <c r="K53">
        <f t="shared" si="2"/>
        <v>0</v>
      </c>
    </row>
    <row r="54" spans="1:12" x14ac:dyDescent="0.35">
      <c r="C54" t="s">
        <v>292</v>
      </c>
      <c r="E54">
        <v>4</v>
      </c>
      <c r="F54">
        <f t="shared" si="1"/>
        <v>8</v>
      </c>
      <c r="G54" t="s">
        <v>183</v>
      </c>
      <c r="H54">
        <v>50579402</v>
      </c>
      <c r="I54" t="s">
        <v>289</v>
      </c>
      <c r="J54">
        <v>0.28999999999999998</v>
      </c>
      <c r="K54">
        <f t="shared" si="2"/>
        <v>2.3199999999999998</v>
      </c>
    </row>
    <row r="55" spans="1:12" x14ac:dyDescent="0.35">
      <c r="C55" t="s">
        <v>293</v>
      </c>
      <c r="E55">
        <v>4</v>
      </c>
      <c r="F55">
        <f t="shared" si="1"/>
        <v>8</v>
      </c>
      <c r="G55" t="s">
        <v>183</v>
      </c>
      <c r="H55">
        <v>797580011</v>
      </c>
      <c r="I55" t="s">
        <v>290</v>
      </c>
      <c r="J55">
        <v>0.66</v>
      </c>
      <c r="K55">
        <f t="shared" si="2"/>
        <v>5.28</v>
      </c>
    </row>
    <row r="56" spans="1:12" x14ac:dyDescent="0.35">
      <c r="C56" s="5" t="s">
        <v>291</v>
      </c>
      <c r="D56" s="5"/>
      <c r="E56" s="5">
        <v>0</v>
      </c>
      <c r="F56" s="5">
        <f t="shared" si="1"/>
        <v>0</v>
      </c>
      <c r="G56" s="5" t="s">
        <v>183</v>
      </c>
      <c r="H56" s="5">
        <v>16020102</v>
      </c>
      <c r="I56" s="6" t="s">
        <v>184</v>
      </c>
      <c r="J56">
        <v>0.14000000000000001</v>
      </c>
      <c r="K56">
        <f t="shared" si="2"/>
        <v>0</v>
      </c>
    </row>
    <row r="57" spans="1:12" x14ac:dyDescent="0.35">
      <c r="C57" t="s">
        <v>280</v>
      </c>
      <c r="F57">
        <v>1</v>
      </c>
      <c r="I57" s="8" t="s">
        <v>281</v>
      </c>
      <c r="J57">
        <v>1.6</v>
      </c>
      <c r="K57">
        <f t="shared" si="2"/>
        <v>1.6</v>
      </c>
    </row>
    <row r="58" spans="1:12" x14ac:dyDescent="0.35">
      <c r="C58" t="s">
        <v>296</v>
      </c>
      <c r="F58">
        <v>1</v>
      </c>
      <c r="H58" t="s">
        <v>295</v>
      </c>
      <c r="I58" s="4" t="s">
        <v>294</v>
      </c>
      <c r="J58">
        <v>3.93</v>
      </c>
      <c r="K58">
        <f t="shared" si="2"/>
        <v>3.93</v>
      </c>
    </row>
    <row r="59" spans="1:12" x14ac:dyDescent="0.35">
      <c r="C59" t="s">
        <v>297</v>
      </c>
      <c r="E59">
        <v>4</v>
      </c>
      <c r="F59">
        <f t="shared" si="1"/>
        <v>8</v>
      </c>
      <c r="G59" t="s">
        <v>180</v>
      </c>
      <c r="H59" t="s">
        <v>288</v>
      </c>
      <c r="I59" s="3" t="s">
        <v>284</v>
      </c>
      <c r="J59">
        <v>0.52</v>
      </c>
      <c r="K59">
        <f t="shared" si="2"/>
        <v>4.16</v>
      </c>
    </row>
    <row r="60" spans="1:12" x14ac:dyDescent="0.35">
      <c r="C60" t="s">
        <v>283</v>
      </c>
      <c r="E60">
        <v>1</v>
      </c>
      <c r="F60">
        <f t="shared" si="1"/>
        <v>2</v>
      </c>
      <c r="G60" t="s">
        <v>180</v>
      </c>
      <c r="H60" t="s">
        <v>287</v>
      </c>
      <c r="I60" t="s">
        <v>285</v>
      </c>
      <c r="J60">
        <v>0.23</v>
      </c>
      <c r="K60">
        <f t="shared" si="2"/>
        <v>0.46</v>
      </c>
    </row>
    <row r="61" spans="1:12" x14ac:dyDescent="0.35">
      <c r="C61" t="s">
        <v>282</v>
      </c>
      <c r="E61">
        <v>4</v>
      </c>
      <c r="F61">
        <f>E61</f>
        <v>4</v>
      </c>
      <c r="G61" t="s">
        <v>180</v>
      </c>
      <c r="H61" t="s">
        <v>187</v>
      </c>
      <c r="I61" t="s">
        <v>286</v>
      </c>
      <c r="J61">
        <v>0.16</v>
      </c>
      <c r="K61">
        <f t="shared" si="2"/>
        <v>0.64</v>
      </c>
    </row>
    <row r="62" spans="1:12" x14ac:dyDescent="0.35">
      <c r="K62">
        <f t="shared" si="2"/>
        <v>0</v>
      </c>
    </row>
    <row r="63" spans="1:12" x14ac:dyDescent="0.35">
      <c r="K63">
        <f t="shared" si="2"/>
        <v>0</v>
      </c>
    </row>
    <row r="64" spans="1:12" x14ac:dyDescent="0.35">
      <c r="J64" t="s">
        <v>250</v>
      </c>
      <c r="K64">
        <f>SUM(K2:K63)</f>
        <v>420.83199999999999</v>
      </c>
    </row>
  </sheetData>
  <hyperlinks>
    <hyperlink ref="I59" r:id="rId1" xr:uid="{45B295B3-55EB-424A-BB95-CFC102B8DA90}"/>
    <hyperlink ref="I56" r:id="rId2" xr:uid="{05502FC4-64A9-4B61-B9F8-E4BDC7A132F1}"/>
    <hyperlink ref="I57" r:id="rId3" xr:uid="{E5FFCF0C-5508-413C-AB03-BFA0807A590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Foisy</dc:creator>
  <cp:keywords/>
  <dc:description/>
  <cp:lastModifiedBy>Stefan Lechner</cp:lastModifiedBy>
  <cp:revision/>
  <dcterms:created xsi:type="dcterms:W3CDTF">2020-11-22T21:19:50Z</dcterms:created>
  <dcterms:modified xsi:type="dcterms:W3CDTF">2021-06-01T21:40:43Z</dcterms:modified>
  <cp:category/>
  <cp:contentStatus/>
</cp:coreProperties>
</file>