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esktop/pour_papier/source_data/03_SIAAP/"/>
    </mc:Choice>
  </mc:AlternateContent>
  <xr:revisionPtr revIDLastSave="0" documentId="13_ncr:1_{F1BF5D62-0861-8D4D-8702-495F6D3E5843}" xr6:coauthVersionLast="47" xr6:coauthVersionMax="47" xr10:uidLastSave="{00000000-0000-0000-0000-000000000000}"/>
  <bookViews>
    <workbookView xWindow="-25600" yWindow="-5120" windowWidth="25600" windowHeight="20480" xr2:uid="{7D17727C-171C-1142-9B34-4DC262AA1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R12" i="1" s="1"/>
  <c r="M14" i="1"/>
  <c r="R14" i="1" s="1"/>
  <c r="M13" i="1"/>
  <c r="R13" i="1" s="1"/>
  <c r="Q14" i="1"/>
  <c r="Q13" i="1"/>
  <c r="Q12" i="1"/>
  <c r="P14" i="1"/>
  <c r="P13" i="1"/>
  <c r="P12" i="1"/>
  <c r="R2" i="1"/>
  <c r="R3" i="1"/>
  <c r="R4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P7" i="1"/>
  <c r="P8" i="1"/>
  <c r="P9" i="1"/>
  <c r="P10" i="1"/>
  <c r="P11" i="1"/>
  <c r="P6" i="1"/>
  <c r="N9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10" i="1"/>
  <c r="N11" i="1"/>
  <c r="N12" i="1"/>
  <c r="N13" i="1"/>
  <c r="N14" i="1"/>
  <c r="N8" i="1"/>
</calcChain>
</file>

<file path=xl/sharedStrings.xml><?xml version="1.0" encoding="utf-8"?>
<sst xmlns="http://schemas.openxmlformats.org/spreadsheetml/2006/main" count="19" uniqueCount="19">
  <si>
    <t>Year</t>
  </si>
  <si>
    <t>NGL_in</t>
  </si>
  <si>
    <t>Pt_in</t>
  </si>
  <si>
    <t>water_flow</t>
  </si>
  <si>
    <t>NGL_out</t>
  </si>
  <si>
    <t>Pt_out</t>
  </si>
  <si>
    <t>NTK_in</t>
  </si>
  <si>
    <t>NTK_out</t>
  </si>
  <si>
    <t>NGL_yield</t>
  </si>
  <si>
    <t>Pt_yield</t>
  </si>
  <si>
    <t>MES_in</t>
  </si>
  <si>
    <t>DBO5_in</t>
  </si>
  <si>
    <t>DBO5_out</t>
  </si>
  <si>
    <t>DCO_in</t>
  </si>
  <si>
    <t>DCO_out</t>
  </si>
  <si>
    <t>MES_out</t>
  </si>
  <si>
    <t>DBO5_yield</t>
  </si>
  <si>
    <t>DCO_yield</t>
  </si>
  <si>
    <t>MES_yield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</si>
</sst>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6560-4F24-E54C-8435-33B6476FEE4C}">
  <dimension ref="A1:S14"/>
  <sheetViews>
    <sheetView tabSelected="1" zoomScale="12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baseColWidth="10" defaultRowHeight="16" x14ac:dyDescent="0.2"/>
  <sheetData>
    <row r="1" spans="1:19" x14ac:dyDescent="0.2">
      <c r="A1" t="s">
        <v>0</v>
      </c>
      <c r="B1" t="s">
        <v>6</v>
      </c>
      <c r="C1" t="s">
        <v>1</v>
      </c>
      <c r="D1" t="s">
        <v>2</v>
      </c>
      <c r="E1" t="s">
        <v>11</v>
      </c>
      <c r="F1" t="s">
        <v>13</v>
      </c>
      <c r="G1" t="s">
        <v>10</v>
      </c>
      <c r="H1" t="s">
        <v>7</v>
      </c>
      <c r="I1" t="s">
        <v>4</v>
      </c>
      <c r="J1" t="s">
        <v>5</v>
      </c>
      <c r="K1" t="s">
        <v>12</v>
      </c>
      <c r="L1" t="s">
        <v>14</v>
      </c>
      <c r="M1" t="s">
        <v>15</v>
      </c>
      <c r="N1" t="s">
        <v>8</v>
      </c>
      <c r="O1" t="s">
        <v>9</v>
      </c>
      <c r="P1" t="s">
        <v>16</v>
      </c>
      <c r="Q1" t="s">
        <v>17</v>
      </c>
      <c r="R1" t="s">
        <v>18</v>
      </c>
      <c r="S1" t="s">
        <v>3</v>
      </c>
    </row>
    <row r="2" spans="1:19" x14ac:dyDescent="0.2">
      <c r="A2">
        <v>2001</v>
      </c>
      <c r="B2">
        <v>107</v>
      </c>
      <c r="D2">
        <v>19.600000000000001</v>
      </c>
      <c r="G2">
        <v>633</v>
      </c>
      <c r="H2">
        <v>73.7</v>
      </c>
      <c r="J2">
        <v>9.5</v>
      </c>
      <c r="M2">
        <v>95.8</v>
      </c>
      <c r="N2" s="1"/>
      <c r="O2" s="1">
        <f>(1-J2/D2)*100</f>
        <v>51.530612244897966</v>
      </c>
      <c r="R2" s="1">
        <f>(1-M2/G2)*100</f>
        <v>84.865718799368082</v>
      </c>
      <c r="S2">
        <v>3061</v>
      </c>
    </row>
    <row r="3" spans="1:19" x14ac:dyDescent="0.2">
      <c r="A3">
        <v>2002</v>
      </c>
      <c r="B3">
        <v>87</v>
      </c>
      <c r="D3">
        <v>14.5</v>
      </c>
      <c r="G3">
        <v>633</v>
      </c>
      <c r="H3">
        <v>56.8</v>
      </c>
      <c r="J3">
        <v>6.9</v>
      </c>
      <c r="M3">
        <v>96.6</v>
      </c>
      <c r="N3" s="1"/>
      <c r="O3" s="1">
        <f>(1-J3/D3)*100</f>
        <v>52.41379310344827</v>
      </c>
      <c r="R3" s="1">
        <f>(1-M3/G3)*100</f>
        <v>84.739336492890999</v>
      </c>
      <c r="S3">
        <v>2947</v>
      </c>
    </row>
    <row r="4" spans="1:19" x14ac:dyDescent="0.2">
      <c r="A4">
        <v>2003</v>
      </c>
      <c r="B4">
        <v>118</v>
      </c>
      <c r="D4">
        <v>17.899999999999999</v>
      </c>
      <c r="G4">
        <v>637</v>
      </c>
      <c r="H4">
        <v>83.1</v>
      </c>
      <c r="J4">
        <v>7.2</v>
      </c>
      <c r="M4">
        <v>85.1</v>
      </c>
      <c r="N4" s="1"/>
      <c r="O4" s="1">
        <f>(1-J4/D4)*100</f>
        <v>59.77653631284916</v>
      </c>
      <c r="R4" s="1">
        <f>(1-M4/G4)*100</f>
        <v>86.640502354788069</v>
      </c>
      <c r="S4">
        <v>2659</v>
      </c>
    </row>
    <row r="5" spans="1:19" x14ac:dyDescent="0.2">
      <c r="A5">
        <v>2004</v>
      </c>
      <c r="B5">
        <v>121</v>
      </c>
      <c r="D5">
        <v>18.3</v>
      </c>
      <c r="G5">
        <v>628</v>
      </c>
      <c r="H5">
        <v>84.8</v>
      </c>
      <c r="J5">
        <v>6.5</v>
      </c>
      <c r="M5">
        <v>76.400000000000006</v>
      </c>
      <c r="N5" s="1"/>
      <c r="O5" s="1">
        <f>(1-J5/D5)*100</f>
        <v>64.480874316939889</v>
      </c>
      <c r="R5" s="1">
        <f>(1-M5/G5)*100</f>
        <v>87.834394904458605</v>
      </c>
      <c r="S5">
        <v>2466</v>
      </c>
    </row>
    <row r="6" spans="1:19" x14ac:dyDescent="0.2">
      <c r="A6">
        <v>2005</v>
      </c>
      <c r="B6">
        <v>121</v>
      </c>
      <c r="D6">
        <v>16.7</v>
      </c>
      <c r="E6">
        <v>478</v>
      </c>
      <c r="F6">
        <v>1117</v>
      </c>
      <c r="G6">
        <v>648</v>
      </c>
      <c r="H6">
        <v>85</v>
      </c>
      <c r="J6">
        <v>6.2</v>
      </c>
      <c r="K6">
        <v>42.6</v>
      </c>
      <c r="L6">
        <v>206.7</v>
      </c>
      <c r="M6">
        <v>65.900000000000006</v>
      </c>
      <c r="N6" s="1"/>
      <c r="O6" s="1">
        <f>(1-J6/D6)*100</f>
        <v>62.874251497005986</v>
      </c>
      <c r="P6" s="1">
        <f>(1-K6/E6)*100</f>
        <v>91.087866108786613</v>
      </c>
      <c r="Q6" s="1">
        <f>(1-L6/F6)*100</f>
        <v>81.495076096687555</v>
      </c>
      <c r="R6" s="1">
        <f>(1-M6/G6)*100</f>
        <v>89.830246913580254</v>
      </c>
      <c r="S6">
        <v>2378</v>
      </c>
    </row>
    <row r="7" spans="1:19" x14ac:dyDescent="0.2">
      <c r="A7">
        <v>2006</v>
      </c>
      <c r="B7">
        <v>119</v>
      </c>
      <c r="D7">
        <v>17.399999999999999</v>
      </c>
      <c r="E7">
        <v>470</v>
      </c>
      <c r="F7">
        <v>1122</v>
      </c>
      <c r="G7">
        <v>653</v>
      </c>
      <c r="H7">
        <v>77.7</v>
      </c>
      <c r="J7">
        <v>4.9000000000000004</v>
      </c>
      <c r="K7">
        <v>47.6</v>
      </c>
      <c r="L7">
        <v>203.3</v>
      </c>
      <c r="M7">
        <v>68.8</v>
      </c>
      <c r="N7" s="1"/>
      <c r="O7" s="1">
        <f>(1-J7/D7)*100</f>
        <v>71.839080459770116</v>
      </c>
      <c r="P7" s="1">
        <f>(1-K7/E7)*100</f>
        <v>89.872340425531917</v>
      </c>
      <c r="Q7" s="1">
        <f>(1-L7/F7)*100</f>
        <v>81.880570409982184</v>
      </c>
      <c r="R7" s="1">
        <f>(1-M7/G7)*100</f>
        <v>89.464012251148546</v>
      </c>
      <c r="S7">
        <v>2423</v>
      </c>
    </row>
    <row r="8" spans="1:19" x14ac:dyDescent="0.2">
      <c r="A8">
        <v>2007</v>
      </c>
      <c r="B8">
        <v>121</v>
      </c>
      <c r="C8">
        <v>121.4</v>
      </c>
      <c r="D8">
        <v>16.399999999999999</v>
      </c>
      <c r="E8">
        <v>469</v>
      </c>
      <c r="F8">
        <v>1134</v>
      </c>
      <c r="G8">
        <v>706</v>
      </c>
      <c r="H8">
        <v>35.4</v>
      </c>
      <c r="I8">
        <v>85.5</v>
      </c>
      <c r="J8">
        <v>4.5999999999999996</v>
      </c>
      <c r="K8">
        <v>38.1</v>
      </c>
      <c r="L8">
        <v>172.2</v>
      </c>
      <c r="M8">
        <v>54.7</v>
      </c>
      <c r="N8" s="1">
        <f>(1-I8/C8)*100</f>
        <v>29.571663920922575</v>
      </c>
      <c r="O8" s="1">
        <f>(1-J8/D8)*100</f>
        <v>71.951219512195124</v>
      </c>
      <c r="P8" s="1">
        <f>(1-K8/E8)*100</f>
        <v>91.876332622601282</v>
      </c>
      <c r="Q8" s="1">
        <f>(1-L8/F8)*100</f>
        <v>84.81481481481481</v>
      </c>
      <c r="R8" s="1">
        <f>(1-M8/G8)*100</f>
        <v>92.252124645892351</v>
      </c>
      <c r="S8">
        <v>2458</v>
      </c>
    </row>
    <row r="9" spans="1:19" x14ac:dyDescent="0.2">
      <c r="A9">
        <v>2008</v>
      </c>
      <c r="B9">
        <v>124</v>
      </c>
      <c r="C9">
        <v>124.5</v>
      </c>
      <c r="D9">
        <v>15.9</v>
      </c>
      <c r="E9" s="2">
        <v>475</v>
      </c>
      <c r="F9">
        <v>1170</v>
      </c>
      <c r="G9">
        <v>652</v>
      </c>
      <c r="H9">
        <v>21.2</v>
      </c>
      <c r="I9">
        <v>74.099999999999994</v>
      </c>
      <c r="J9">
        <v>2.6</v>
      </c>
      <c r="K9">
        <v>30.8</v>
      </c>
      <c r="L9">
        <v>137.19999999999999</v>
      </c>
      <c r="M9">
        <v>41.4</v>
      </c>
      <c r="N9" s="1">
        <f>(1-I9/C9)*100</f>
        <v>40.481927710843379</v>
      </c>
      <c r="O9" s="1">
        <f>(1-J9/D9)*100</f>
        <v>83.647798742138363</v>
      </c>
      <c r="P9" s="1">
        <f>(1-K9/E9)*100</f>
        <v>93.515789473684208</v>
      </c>
      <c r="Q9" s="1">
        <f>(1-L9/F9)*100</f>
        <v>88.273504273504273</v>
      </c>
      <c r="R9" s="1">
        <f>(1-M9/G9)*100</f>
        <v>93.650306748466264</v>
      </c>
      <c r="S9">
        <v>2407</v>
      </c>
    </row>
    <row r="10" spans="1:19" x14ac:dyDescent="0.2">
      <c r="A10">
        <v>2009</v>
      </c>
      <c r="B10">
        <v>119.3</v>
      </c>
      <c r="C10">
        <v>119.8</v>
      </c>
      <c r="D10">
        <v>15.6</v>
      </c>
      <c r="E10" s="2">
        <v>481</v>
      </c>
      <c r="F10">
        <v>1192</v>
      </c>
      <c r="G10">
        <v>634</v>
      </c>
      <c r="H10">
        <v>21.9</v>
      </c>
      <c r="I10">
        <v>72.2</v>
      </c>
      <c r="J10">
        <v>2.4</v>
      </c>
      <c r="K10">
        <v>37.6</v>
      </c>
      <c r="L10">
        <v>147.19999999999999</v>
      </c>
      <c r="M10">
        <v>49.6</v>
      </c>
      <c r="N10" s="1">
        <f t="shared" ref="N10:N14" si="0">(1-I10/C10)*100</f>
        <v>39.732888146911513</v>
      </c>
      <c r="O10" s="1">
        <f>(1-J10/D10)*100</f>
        <v>84.615384615384613</v>
      </c>
      <c r="P10" s="1">
        <f>(1-K10/E10)*100</f>
        <v>92.182952182952178</v>
      </c>
      <c r="Q10" s="1">
        <f>(1-L10/F10)*100</f>
        <v>87.651006711409394</v>
      </c>
      <c r="R10" s="1">
        <f>(1-M10/G10)*100</f>
        <v>92.17665615141955</v>
      </c>
      <c r="S10">
        <v>2351.5</v>
      </c>
    </row>
    <row r="11" spans="1:19" x14ac:dyDescent="0.2">
      <c r="A11">
        <v>2010</v>
      </c>
      <c r="B11">
        <v>116</v>
      </c>
      <c r="C11">
        <v>116.8</v>
      </c>
      <c r="D11">
        <v>14.9</v>
      </c>
      <c r="E11">
        <v>448</v>
      </c>
      <c r="F11">
        <v>1095</v>
      </c>
      <c r="G11">
        <v>613</v>
      </c>
      <c r="H11">
        <v>21.7</v>
      </c>
      <c r="I11">
        <v>69.599999999999994</v>
      </c>
      <c r="J11">
        <v>2.9</v>
      </c>
      <c r="K11">
        <v>36.9</v>
      </c>
      <c r="L11">
        <v>152</v>
      </c>
      <c r="M11">
        <v>57.9</v>
      </c>
      <c r="N11" s="1">
        <f t="shared" si="0"/>
        <v>40.410958904109592</v>
      </c>
      <c r="O11" s="1">
        <f>(1-J11/D11)*100</f>
        <v>80.536912751677846</v>
      </c>
      <c r="P11" s="1">
        <f>(1-K11/E11)*100</f>
        <v>91.763392857142861</v>
      </c>
      <c r="Q11" s="1">
        <f>(1-L11/F11)*100</f>
        <v>86.118721461187221</v>
      </c>
      <c r="R11" s="1">
        <f>(1-M11/G11)*100</f>
        <v>90.554649265905383</v>
      </c>
      <c r="S11">
        <v>2369</v>
      </c>
    </row>
    <row r="12" spans="1:19" x14ac:dyDescent="0.2">
      <c r="A12">
        <v>2011</v>
      </c>
      <c r="B12">
        <v>119</v>
      </c>
      <c r="C12">
        <v>119.5</v>
      </c>
      <c r="D12">
        <v>14.9</v>
      </c>
      <c r="E12">
        <v>462</v>
      </c>
      <c r="F12">
        <v>1110</v>
      </c>
      <c r="G12">
        <v>625</v>
      </c>
      <c r="H12">
        <v>26.1</v>
      </c>
      <c r="I12">
        <v>74.099999999999994</v>
      </c>
      <c r="J12">
        <v>2.5</v>
      </c>
      <c r="K12">
        <v>34.200000000000003</v>
      </c>
      <c r="L12">
        <v>137.5</v>
      </c>
      <c r="M12">
        <f>G12-574.9</f>
        <v>50.100000000000023</v>
      </c>
      <c r="N12" s="1">
        <f t="shared" si="0"/>
        <v>37.991631799163187</v>
      </c>
      <c r="O12" s="1">
        <f>(1-J12/D12)*100</f>
        <v>83.22147651006712</v>
      </c>
      <c r="P12" s="1">
        <f>(1-K12/E12)*100</f>
        <v>92.597402597402606</v>
      </c>
      <c r="Q12" s="1">
        <f>(1-L12/F12)*100</f>
        <v>87.612612612612622</v>
      </c>
      <c r="R12" s="1">
        <f>(1-M12/G12)*100</f>
        <v>91.983999999999995</v>
      </c>
      <c r="S12">
        <v>2308</v>
      </c>
    </row>
    <row r="13" spans="1:19" x14ac:dyDescent="0.2">
      <c r="A13">
        <v>2012</v>
      </c>
      <c r="B13">
        <v>123</v>
      </c>
      <c r="C13">
        <v>123.8</v>
      </c>
      <c r="D13">
        <v>14</v>
      </c>
      <c r="E13">
        <v>473</v>
      </c>
      <c r="F13">
        <v>1147</v>
      </c>
      <c r="G13">
        <v>642</v>
      </c>
      <c r="H13">
        <v>15.1</v>
      </c>
      <c r="I13">
        <v>40.5</v>
      </c>
      <c r="J13">
        <v>2</v>
      </c>
      <c r="K13">
        <v>29.7</v>
      </c>
      <c r="L13">
        <v>128.19999999999999</v>
      </c>
      <c r="M13">
        <f>G13-603.4</f>
        <v>38.600000000000023</v>
      </c>
      <c r="N13" s="1">
        <f t="shared" si="0"/>
        <v>67.285945072697899</v>
      </c>
      <c r="O13" s="1">
        <f>(1-J13/D13)*100</f>
        <v>85.714285714285722</v>
      </c>
      <c r="P13" s="1">
        <f>(1-K13/E13)*100</f>
        <v>93.720930232558146</v>
      </c>
      <c r="Q13" s="1">
        <f>(1-L13/F13)*100</f>
        <v>88.823016564952056</v>
      </c>
      <c r="R13" s="1">
        <f>(1-M13/G13)*100</f>
        <v>93.987538940809969</v>
      </c>
      <c r="S13">
        <v>2435</v>
      </c>
    </row>
    <row r="14" spans="1:19" x14ac:dyDescent="0.2">
      <c r="A14">
        <v>2013</v>
      </c>
      <c r="B14">
        <v>121</v>
      </c>
      <c r="C14">
        <v>121.3</v>
      </c>
      <c r="D14">
        <v>13.5</v>
      </c>
      <c r="E14">
        <v>468</v>
      </c>
      <c r="F14">
        <v>1129</v>
      </c>
      <c r="G14">
        <v>634</v>
      </c>
      <c r="H14">
        <v>17</v>
      </c>
      <c r="I14">
        <v>45.4</v>
      </c>
      <c r="J14">
        <v>2.2999999999999998</v>
      </c>
      <c r="K14">
        <v>30.8</v>
      </c>
      <c r="L14">
        <v>131.30000000000001</v>
      </c>
      <c r="M14">
        <f>G14-588.2</f>
        <v>45.799999999999955</v>
      </c>
      <c r="N14" s="1">
        <f t="shared" si="0"/>
        <v>62.572135201978575</v>
      </c>
      <c r="O14" s="1">
        <f>(1-J14/D14)*100</f>
        <v>82.962962962962962</v>
      </c>
      <c r="P14" s="1">
        <f>(1-K14/E14)*100</f>
        <v>93.418803418803421</v>
      </c>
      <c r="Q14" s="1">
        <f>(1-L14/F14)*100</f>
        <v>88.370239149689993</v>
      </c>
      <c r="R14" s="1">
        <f>(1-M14/G14)*100</f>
        <v>92.776025236593057</v>
      </c>
      <c r="S14">
        <v>2585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2022-09-03T05:30:19Z</dcterms:created>
  <dcterms:modified xsi:type="dcterms:W3CDTF">2023-01-28T08:33:49Z</dcterms:modified>
</cp:coreProperties>
</file>