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esktop/paper_publication/source_data/pop_sewage_connection/"/>
    </mc:Choice>
  </mc:AlternateContent>
  <xr:revisionPtr revIDLastSave="0" documentId="13_ncr:1_{2C9764EF-6447-8F4A-BDDD-C1176EAA03BB}" xr6:coauthVersionLast="47" xr6:coauthVersionMax="47" xr10:uidLastSave="{00000000-0000-0000-0000-000000000000}"/>
  <bookViews>
    <workbookView xWindow="9240" yWindow="500" windowWidth="27320" windowHeight="13420" xr2:uid="{49868DC5-B9E5-7641-9DB6-0D7D9B5F9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G19" i="1"/>
  <c r="F3" i="1"/>
  <c r="F4" i="1"/>
  <c r="F5" i="1"/>
  <c r="F6" i="1"/>
  <c r="F2" i="1"/>
  <c r="E3" i="1"/>
  <c r="E4" i="1"/>
  <c r="E5" i="1"/>
  <c r="E6" i="1"/>
  <c r="E2" i="1"/>
  <c r="B14" i="1"/>
  <c r="C3" i="1"/>
  <c r="C4" i="1"/>
  <c r="C5" i="1"/>
  <c r="C2" i="1"/>
  <c r="B6" i="1"/>
  <c r="C6" i="1" s="1"/>
  <c r="E8" i="1" l="1"/>
  <c r="F8" i="1"/>
  <c r="B7" i="1"/>
  <c r="C7" i="1" l="1"/>
  <c r="E7" i="1"/>
  <c r="F7" i="1" l="1"/>
</calcChain>
</file>

<file path=xl/sharedStrings.xml><?xml version="1.0" encoding="utf-8"?>
<sst xmlns="http://schemas.openxmlformats.org/spreadsheetml/2006/main" count="22" uniqueCount="22">
  <si>
    <t>https://www.google.com/search?q=population+france+m%C3%A9tropolitaine&amp;client=firefox-b-d&amp;ei=drbKY_XuAZKlkdUPpOKHyA8&amp;ved=0ahUKEwj1gYq1vtb8AhWSUqQEHSTxAfkQ4dUDCA4&amp;uact=5&amp;oq=population+france+m%C3%A9tropolitaine&amp;gs_lcp=Cgxnd3Mtd2l6LXNlcnAQAzIKCAAQgAQQRhD7ATIFCAAQgAQyBQgAEIAEMgUIABCABDIFCAAQgAQyBggAEBYQHjIGCAAQFhAeMgYIABAWEB4yBggAEBYQHjIGCAAQFhAeOgoIABBHENYEELADOgcIABANEIAEOgYIABAHEB46CAgAEAgQBxAeOgQIABAeOgYIABAIEB5KBAhBGABKBAhGGABQyAFYyRhg1xloAXABeACAAUCIAZkGkgECMTWYAQCgAQHIAQjAAQE&amp;sclient=gws-wiz-serp</t>
  </si>
  <si>
    <t>remark</t>
  </si>
  <si>
    <t>2010 figure</t>
  </si>
  <si>
    <t>estimated from "30% in scattered areas"</t>
  </si>
  <si>
    <t>estimated by the difference between theoretical IAS in metropolitan France and IAS in other basins</t>
  </si>
  <si>
    <t>share IAS France</t>
  </si>
  <si>
    <t>French metropolitan population</t>
  </si>
  <si>
    <t>basin</t>
  </si>
  <si>
    <t>Artois-Picardie</t>
  </si>
  <si>
    <t>Rhin-Meuse</t>
  </si>
  <si>
    <t>Seine-Normandie</t>
  </si>
  <si>
    <t>Loire-Bretagne</t>
  </si>
  <si>
    <t>Adour-Garonne</t>
  </si>
  <si>
    <t>Rhône-Méditerranée</t>
  </si>
  <si>
    <t>Metropolitan France</t>
  </si>
  <si>
    <t>share_IAS</t>
  </si>
  <si>
    <t>share_sewage</t>
  </si>
  <si>
    <t>pop</t>
  </si>
  <si>
    <t>pop_sewage</t>
  </si>
  <si>
    <t>pop_IAS</t>
  </si>
  <si>
    <t>French pop from basins</t>
  </si>
  <si>
    <t>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</si>
</sst>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2" borderId="0" xfId="1" applyFont="1" applyFill="1"/>
    <xf numFmtId="43" fontId="0" fillId="0" borderId="0" xfId="0" applyNumberFormat="1"/>
    <xf numFmtId="9" fontId="0" fillId="0" borderId="0" xfId="2" applyFont="1"/>
    <xf numFmtId="43" fontId="0" fillId="2" borderId="0" xfId="0" applyNumberFormat="1" applyFill="1"/>
    <xf numFmtId="2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A041-A212-F940-AAA5-92327F37E6C9}">
  <dimension ref="A1:G19"/>
  <sheetViews>
    <sheetView tabSelected="1" workbookViewId="0">
      <selection activeCell="I16" sqref="I16"/>
    </sheetView>
  </sheetViews>
  <sheetFormatPr baseColWidth="10" defaultRowHeight="16" x14ac:dyDescent="0.2"/>
  <cols>
    <col min="1" max="1" width="17.83203125" bestFit="1" customWidth="1"/>
  </cols>
  <sheetData>
    <row r="1" spans="1:7" x14ac:dyDescent="0.2">
      <c r="A1" t="s">
        <v>7</v>
      </c>
      <c r="B1" t="s">
        <v>19</v>
      </c>
      <c r="C1" t="s">
        <v>18</v>
      </c>
      <c r="D1" t="s">
        <v>17</v>
      </c>
      <c r="E1" t="s">
        <v>15</v>
      </c>
      <c r="F1" t="s">
        <v>16</v>
      </c>
      <c r="G1" t="s">
        <v>1</v>
      </c>
    </row>
    <row r="2" spans="1:7" x14ac:dyDescent="0.2">
      <c r="A2" t="s">
        <v>8</v>
      </c>
      <c r="B2" s="2">
        <v>0.72</v>
      </c>
      <c r="C2" s="2">
        <f>D2-B2</f>
        <v>4.04</v>
      </c>
      <c r="D2" s="2">
        <v>4.76</v>
      </c>
      <c r="E2" s="8">
        <f>B2/D2</f>
        <v>0.15126050420168066</v>
      </c>
      <c r="F2" s="8">
        <f>C2/D2</f>
        <v>0.84873949579831942</v>
      </c>
    </row>
    <row r="3" spans="1:7" x14ac:dyDescent="0.2">
      <c r="A3" t="s">
        <v>9</v>
      </c>
      <c r="B3" s="2">
        <v>0.25</v>
      </c>
      <c r="C3" s="2">
        <f t="shared" ref="C3:C7" si="0">D3-B3</f>
        <v>4.09</v>
      </c>
      <c r="D3" s="2">
        <v>4.34</v>
      </c>
      <c r="E3" s="8">
        <f t="shared" ref="E3:E8" si="1">B3/D3</f>
        <v>5.7603686635944701E-2</v>
      </c>
      <c r="F3" s="8">
        <f t="shared" ref="F3:F8" si="2">C3/D3</f>
        <v>0.94239631336405527</v>
      </c>
    </row>
    <row r="4" spans="1:7" x14ac:dyDescent="0.2">
      <c r="A4" t="s">
        <v>10</v>
      </c>
      <c r="B4" s="2">
        <v>1.29</v>
      </c>
      <c r="C4" s="2">
        <f t="shared" si="0"/>
        <v>17.11</v>
      </c>
      <c r="D4" s="2">
        <v>18.399999999999999</v>
      </c>
      <c r="E4" s="8">
        <f t="shared" si="1"/>
        <v>7.0108695652173925E-2</v>
      </c>
      <c r="F4" s="8">
        <f t="shared" si="2"/>
        <v>0.92989130434782608</v>
      </c>
    </row>
    <row r="5" spans="1:7" x14ac:dyDescent="0.2">
      <c r="A5" t="s">
        <v>11</v>
      </c>
      <c r="B5" s="3">
        <v>3.15</v>
      </c>
      <c r="C5" s="2">
        <f t="shared" si="0"/>
        <v>9.85</v>
      </c>
      <c r="D5" s="2">
        <v>13</v>
      </c>
      <c r="E5" s="8">
        <f t="shared" si="1"/>
        <v>0.24230769230769231</v>
      </c>
      <c r="F5" s="8">
        <f t="shared" si="2"/>
        <v>0.75769230769230766</v>
      </c>
      <c r="G5" t="s">
        <v>2</v>
      </c>
    </row>
    <row r="6" spans="1:7" x14ac:dyDescent="0.2">
      <c r="A6" t="s">
        <v>12</v>
      </c>
      <c r="B6" s="3">
        <f>0.3*D6</f>
        <v>2.3580000000000001</v>
      </c>
      <c r="C6" s="2">
        <f t="shared" si="0"/>
        <v>5.5020000000000007</v>
      </c>
      <c r="D6" s="2">
        <v>7.86</v>
      </c>
      <c r="E6" s="8">
        <f t="shared" si="1"/>
        <v>0.3</v>
      </c>
      <c r="F6" s="8">
        <f t="shared" si="2"/>
        <v>0.70000000000000007</v>
      </c>
      <c r="G6" t="s">
        <v>3</v>
      </c>
    </row>
    <row r="7" spans="1:7" x14ac:dyDescent="0.2">
      <c r="A7" t="s">
        <v>13</v>
      </c>
      <c r="B7" s="6">
        <f>B14-SUM(B2:B6)</f>
        <v>1.9519999999999982</v>
      </c>
      <c r="C7" s="3">
        <f t="shared" si="0"/>
        <v>13.548000000000002</v>
      </c>
      <c r="D7">
        <v>15.5</v>
      </c>
      <c r="E7" s="8">
        <f t="shared" si="1"/>
        <v>0.12593548387096762</v>
      </c>
      <c r="F7" s="8">
        <f t="shared" si="2"/>
        <v>0.87406451612903235</v>
      </c>
      <c r="G7" t="s">
        <v>4</v>
      </c>
    </row>
    <row r="8" spans="1:7" x14ac:dyDescent="0.2">
      <c r="A8" t="s">
        <v>14</v>
      </c>
      <c r="B8" s="4">
        <f>SUM(B2:B7)*G19</f>
        <v>9.8569014084507032</v>
      </c>
      <c r="C8" s="4">
        <f>SUM(C2:C7)*G19</f>
        <v>54.902535211267605</v>
      </c>
      <c r="D8" s="1">
        <f>G14</f>
        <v>64.8</v>
      </c>
      <c r="E8" s="8">
        <f>B8/D8</f>
        <v>0.15211267605633802</v>
      </c>
      <c r="F8" s="8">
        <f>C8/D8</f>
        <v>0.84726134585289514</v>
      </c>
    </row>
    <row r="13" spans="1:7" x14ac:dyDescent="0.2">
      <c r="A13" t="s">
        <v>5</v>
      </c>
      <c r="D13" t="s">
        <v>6</v>
      </c>
    </row>
    <row r="14" spans="1:7" x14ac:dyDescent="0.2">
      <c r="A14" s="5">
        <v>0.15</v>
      </c>
      <c r="B14" s="7">
        <f>G14*A14</f>
        <v>9.7199999999999989</v>
      </c>
      <c r="D14" t="s">
        <v>0</v>
      </c>
      <c r="G14">
        <v>64.8</v>
      </c>
    </row>
    <row r="16" spans="1:7" x14ac:dyDescent="0.2">
      <c r="D16" t="s">
        <v>20</v>
      </c>
      <c r="G16" s="9">
        <v>63.9</v>
      </c>
    </row>
    <row r="19" spans="4:7" x14ac:dyDescent="0.2">
      <c r="D19" t="s">
        <v>21</v>
      </c>
      <c r="G19">
        <f>G14/G16</f>
        <v>1.0140845070422535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2023-01-20T15:35:37Z</dcterms:created>
  <dcterms:modified xsi:type="dcterms:W3CDTF">2023-04-26T15:53:51Z</dcterms:modified>
</cp:coreProperties>
</file>