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filterPrivacy="1"/>
  <xr:revisionPtr revIDLastSave="0" documentId="13_ncr:1_{DB982678-003A-1E40-92E7-A62B62DD02B6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Parameters" sheetId="1" r:id="rId1"/>
    <sheet name="TimetableComplete" sheetId="3" r:id="rId2"/>
    <sheet name="TimetableHour" sheetId="5" r:id="rId3"/>
    <sheet name="TimetableCompleteEven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3" l="1"/>
  <c r="I7" i="3"/>
  <c r="I5" i="3"/>
  <c r="I6" i="3"/>
  <c r="B84" i="1" l="1"/>
  <c r="B13" i="1" l="1"/>
</calcChain>
</file>

<file path=xl/sharedStrings.xml><?xml version="1.0" encoding="utf-8"?>
<sst xmlns="http://schemas.openxmlformats.org/spreadsheetml/2006/main" count="284" uniqueCount="124">
  <si>
    <t>INFRASTRUCTURE</t>
  </si>
  <si>
    <t>number block sections A</t>
  </si>
  <si>
    <t>number block sections D</t>
  </si>
  <si>
    <t>number of block sections left of the closure</t>
  </si>
  <si>
    <t>mind that next to it, we still have the switches!</t>
  </si>
  <si>
    <t>number block sections B</t>
  </si>
  <si>
    <t>number of block sections right of the closure</t>
  </si>
  <si>
    <t>length part A</t>
  </si>
  <si>
    <t>length part D</t>
  </si>
  <si>
    <t>length part B</t>
  </si>
  <si>
    <t>length S1</t>
  </si>
  <si>
    <t>length S2</t>
  </si>
  <si>
    <t>assume fixed length per block for now</t>
  </si>
  <si>
    <t>m</t>
  </si>
  <si>
    <t>direction switch S1</t>
  </si>
  <si>
    <t>direction switch S2</t>
  </si>
  <si>
    <t>speed R</t>
  </si>
  <si>
    <t>speed IC</t>
  </si>
  <si>
    <t>TRAINS and TIMETABLE</t>
  </si>
  <si>
    <t>delta dir 1</t>
  </si>
  <si>
    <t>delta dir 0</t>
  </si>
  <si>
    <t>delta other</t>
  </si>
  <si>
    <t>frequency</t>
  </si>
  <si>
    <t>R dir 1</t>
  </si>
  <si>
    <t>IC dir 1</t>
  </si>
  <si>
    <t>R dir 0</t>
  </si>
  <si>
    <t>IC dir 0</t>
  </si>
  <si>
    <t>OTHER RESTRICTIONS</t>
  </si>
  <si>
    <t>min headway same dir</t>
  </si>
  <si>
    <t>min headway other dir</t>
  </si>
  <si>
    <t>DISRUPTION CHARACTERISTICS</t>
  </si>
  <si>
    <t>time duration</t>
  </si>
  <si>
    <t>direction</t>
  </si>
  <si>
    <t>0 = right to left; 1 = left to right</t>
  </si>
  <si>
    <t>speed restriction</t>
  </si>
  <si>
    <t>max. speed diverging S1</t>
  </si>
  <si>
    <t>max. speed diverging S2</t>
  </si>
  <si>
    <t>to derive blocking times</t>
  </si>
  <si>
    <t>sight and reaction time</t>
  </si>
  <si>
    <t>clearing time IC</t>
  </si>
  <si>
    <t>length IC</t>
  </si>
  <si>
    <t>clearing time R</t>
  </si>
  <si>
    <t>length R</t>
  </si>
  <si>
    <t>setup time</t>
  </si>
  <si>
    <t>release time</t>
  </si>
  <si>
    <t>buffer on running time</t>
  </si>
  <si>
    <t>signals present</t>
  </si>
  <si>
    <t>0 = no; 1 = yes</t>
  </si>
  <si>
    <t>allowed off-balance (per hour)</t>
  </si>
  <si>
    <t>off-balance aggregated</t>
  </si>
  <si>
    <t>0 = not allowed to aggregate the off-balances, look per hour!</t>
  </si>
  <si>
    <t>pax direction dominance</t>
  </si>
  <si>
    <t>-1 = none; 0 = towards left; 1 = towards right</t>
  </si>
  <si>
    <t>include after-hours</t>
  </si>
  <si>
    <t>max after each other</t>
  </si>
  <si>
    <t>acc. R</t>
  </si>
  <si>
    <t>decc. R</t>
  </si>
  <si>
    <t>decc. IC</t>
  </si>
  <si>
    <t>speed yellow</t>
  </si>
  <si>
    <t>max. speed blocks</t>
  </si>
  <si>
    <t>acc. IC</t>
  </si>
  <si>
    <t>off-balance rolling horizon</t>
  </si>
  <si>
    <t>0 = don't look at each possible period of 1h; 1 = do so!</t>
  </si>
  <si>
    <t>Direction</t>
  </si>
  <si>
    <t>Train type</t>
  </si>
  <si>
    <t>Entry time</t>
  </si>
  <si>
    <t>IC</t>
  </si>
  <si>
    <t>TT given complete</t>
  </si>
  <si>
    <t>TT given hour</t>
  </si>
  <si>
    <t>MODEL VERSION</t>
  </si>
  <si>
    <t>Entry time (HH)</t>
  </si>
  <si>
    <t>Entry time (MM)</t>
  </si>
  <si>
    <t>Exit time (HH)</t>
  </si>
  <si>
    <t>Exit time (MM)</t>
  </si>
  <si>
    <t>1 = Tienen -&gt; Landen</t>
  </si>
  <si>
    <t>0 = Landen -&gt; Tienen</t>
  </si>
  <si>
    <t>no first approach</t>
  </si>
  <si>
    <t>L</t>
  </si>
  <si>
    <t>ARTIFICIAL!</t>
  </si>
  <si>
    <t>order limit also before</t>
  </si>
  <si>
    <t>order limit also after</t>
  </si>
  <si>
    <t>min headway end of corridor left</t>
  </si>
  <si>
    <t>min headway end of corridor right</t>
  </si>
  <si>
    <t>max delay</t>
  </si>
  <si>
    <t>min LOS direction 0</t>
  </si>
  <si>
    <t>min LOS direction 1</t>
  </si>
  <si>
    <t>WIC allowed</t>
  </si>
  <si>
    <t>OF weights</t>
  </si>
  <si>
    <t>exit delay</t>
  </si>
  <si>
    <t>entrance delay</t>
  </si>
  <si>
    <t>cancel</t>
  </si>
  <si>
    <t>pax weight dir 1</t>
  </si>
  <si>
    <t>pax weight dir 0</t>
  </si>
  <si>
    <t>Constraints</t>
  </si>
  <si>
    <t>minLOS</t>
  </si>
  <si>
    <t>maxConsecutive</t>
  </si>
  <si>
    <t>include OB</t>
  </si>
  <si>
    <t>Decisions</t>
  </si>
  <si>
    <t>deviation route available</t>
  </si>
  <si>
    <t>nr trains dir 1</t>
  </si>
  <si>
    <t>nr trains dir 0</t>
  </si>
  <si>
    <t>delay dir 0</t>
  </si>
  <si>
    <t>delay dir 1</t>
  </si>
  <si>
    <t>include after hours</t>
  </si>
  <si>
    <t>fix order at entrances</t>
  </si>
  <si>
    <t>gamma at start</t>
  </si>
  <si>
    <t>case name</t>
  </si>
  <si>
    <t>noCancel dir 0</t>
  </si>
  <si>
    <t>noCancel dir 1</t>
  </si>
  <si>
    <t>fix order threshold</t>
  </si>
  <si>
    <t>time limit CPU (s)</t>
  </si>
  <si>
    <t>fix order same journey time</t>
  </si>
  <si>
    <t>max delay THA</t>
  </si>
  <si>
    <t>cancel THA allowed</t>
  </si>
  <si>
    <t>allow border crossing</t>
  </si>
  <si>
    <t>MIP focus</t>
  </si>
  <si>
    <t>1. morning basic wcancel 3600</t>
  </si>
  <si>
    <t>length part C</t>
  </si>
  <si>
    <t>number block sections C</t>
  </si>
  <si>
    <t>put this from 3600 to infinite</t>
  </si>
  <si>
    <t>Direction 03 trains</t>
  </si>
  <si>
    <t>Direction 02 trains</t>
  </si>
  <si>
    <t>Direction 12 trains</t>
  </si>
  <si>
    <t>Direction 13 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</si>
</sst>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0" borderId="2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Passengers morning</a:t>
            </a:r>
            <a:r>
              <a:rPr lang="en-GB" baseline="0"/>
              <a:t> Landen -&gt; Tienen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Passengers morning Tienen -&gt; Landen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TimetableComplete!$I$4:$I$24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TimetableComplete!$G$4:$G$24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DF-A976-370BCF88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880184"/>
        <c:axId val="492877560"/>
      </c:scatterChart>
      <c:valAx>
        <c:axId val="492880184"/>
        <c:scaling>
          <c:orientation val="minMax"/>
          <c:max val="579"/>
          <c:min val="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77560"/>
        <c:crosses val="autoZero"/>
        <c:crossBetween val="midCat"/>
      </c:valAx>
      <c:valAx>
        <c:axId val="49287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9288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144780</xdr:colOff>
      <xdr:row>15</xdr:row>
      <xdr:rowOff>144780</xdr:rowOff>
    </xdr:from>
    <xdr:to>
      <xdr:col>22</xdr:col>
      <xdr:colOff>464820</xdr:colOff>
      <xdr:row>20</xdr:row>
      <xdr:rowOff>63445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6140" y="1973580"/>
          <a:ext cx="1539240" cy="83306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342900</xdr:colOff>
      <xdr:row>24</xdr:row>
      <xdr:rowOff>60960</xdr:rowOff>
    </xdr:from>
    <xdr:to>
      <xdr:col>30</xdr:col>
      <xdr:colOff>350520</xdr:colOff>
      <xdr:row>38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2987040"/>
          <a:ext cx="5494020" cy="25527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20</xdr:row>
      <xdr:rowOff>170180</xdr:rowOff>
    </xdr:from>
    <xdr:to>
      <xdr:col>19</xdr:col>
      <xdr:colOff>548640</xdr:colOff>
      <xdr:row>39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5"/>
  <sheetViews>
    <sheetView tabSelected="1" topLeftCell="A60" workbookViewId="0">
      <selection activeCell="G80" sqref="G80"/>
    </sheetView>
  </sheetViews>
  <sheetFormatPr baseColWidth="10" defaultColWidth="8.83203125" defaultRowHeight="15" x14ac:dyDescent="0.2"/>
  <cols>
    <col min="1" max="1" width="27.83203125" bestFit="1" customWidth="1"/>
    <col min="13" max="13" width="9" customWidth="1"/>
    <col min="18" max="18" width="9" customWidth="1"/>
  </cols>
  <sheetData>
    <row r="1" spans="1:25" x14ac:dyDescent="0.2">
      <c r="A1" t="s">
        <v>69</v>
      </c>
      <c r="B1">
        <v>2</v>
      </c>
    </row>
    <row r="2" spans="1:25" x14ac:dyDescent="0.2">
      <c r="A2" t="s">
        <v>106</v>
      </c>
      <c r="B2" t="s">
        <v>116</v>
      </c>
    </row>
    <row r="4" spans="1:25" x14ac:dyDescent="0.2">
      <c r="A4" s="1" t="s">
        <v>0</v>
      </c>
      <c r="B4">
        <v>0</v>
      </c>
    </row>
    <row r="6" spans="1:25" x14ac:dyDescent="0.2">
      <c r="A6" t="s">
        <v>1</v>
      </c>
      <c r="B6">
        <v>0</v>
      </c>
      <c r="T6" t="s">
        <v>3</v>
      </c>
    </row>
    <row r="7" spans="1:25" x14ac:dyDescent="0.2">
      <c r="A7" t="s">
        <v>2</v>
      </c>
      <c r="B7">
        <v>1</v>
      </c>
      <c r="T7" t="s">
        <v>4</v>
      </c>
    </row>
    <row r="8" spans="1:25" x14ac:dyDescent="0.2">
      <c r="A8" t="s">
        <v>5</v>
      </c>
      <c r="B8">
        <v>4</v>
      </c>
      <c r="T8" t="s">
        <v>6</v>
      </c>
    </row>
    <row r="9" spans="1:25" x14ac:dyDescent="0.2">
      <c r="A9" t="s">
        <v>118</v>
      </c>
      <c r="B9">
        <v>4</v>
      </c>
    </row>
    <row r="11" spans="1:25" x14ac:dyDescent="0.2">
      <c r="A11" t="s">
        <v>7</v>
      </c>
      <c r="B11">
        <v>0</v>
      </c>
      <c r="T11" t="s">
        <v>12</v>
      </c>
      <c r="X11">
        <v>1600</v>
      </c>
      <c r="Y11" t="s">
        <v>13</v>
      </c>
    </row>
    <row r="12" spans="1:25" x14ac:dyDescent="0.2">
      <c r="A12" t="s">
        <v>10</v>
      </c>
      <c r="B12">
        <v>1200</v>
      </c>
    </row>
    <row r="13" spans="1:25" x14ac:dyDescent="0.2">
      <c r="A13" t="s">
        <v>8</v>
      </c>
      <c r="B13">
        <f>$X$11*B7</f>
        <v>1600</v>
      </c>
    </row>
    <row r="14" spans="1:25" x14ac:dyDescent="0.2">
      <c r="A14" t="s">
        <v>11</v>
      </c>
      <c r="B14">
        <v>1600</v>
      </c>
    </row>
    <row r="15" spans="1:25" x14ac:dyDescent="0.2">
      <c r="A15" t="s">
        <v>9</v>
      </c>
      <c r="B15">
        <v>6400</v>
      </c>
    </row>
    <row r="16" spans="1:25" x14ac:dyDescent="0.2">
      <c r="A16" t="s">
        <v>117</v>
      </c>
      <c r="B16">
        <v>6400</v>
      </c>
    </row>
    <row r="18" spans="1:2" x14ac:dyDescent="0.2">
      <c r="A18" t="s">
        <v>14</v>
      </c>
      <c r="B18">
        <v>1</v>
      </c>
    </row>
    <row r="19" spans="1:2" x14ac:dyDescent="0.2">
      <c r="A19" t="s">
        <v>15</v>
      </c>
      <c r="B19">
        <v>1</v>
      </c>
    </row>
    <row r="20" spans="1:2" x14ac:dyDescent="0.2">
      <c r="A20" t="s">
        <v>35</v>
      </c>
      <c r="B20">
        <v>60</v>
      </c>
    </row>
    <row r="21" spans="1:2" x14ac:dyDescent="0.2">
      <c r="A21" t="s">
        <v>36</v>
      </c>
      <c r="B21">
        <v>60</v>
      </c>
    </row>
    <row r="22" spans="1:2" x14ac:dyDescent="0.2">
      <c r="A22" t="s">
        <v>59</v>
      </c>
      <c r="B22">
        <v>70</v>
      </c>
    </row>
    <row r="25" spans="1:2" x14ac:dyDescent="0.2">
      <c r="A25" s="1" t="s">
        <v>18</v>
      </c>
    </row>
    <row r="26" spans="1:2" x14ac:dyDescent="0.2">
      <c r="A26" t="s">
        <v>16</v>
      </c>
      <c r="B26">
        <v>120</v>
      </c>
    </row>
    <row r="27" spans="1:2" x14ac:dyDescent="0.2">
      <c r="A27" t="s">
        <v>17</v>
      </c>
      <c r="B27">
        <v>140</v>
      </c>
    </row>
    <row r="28" spans="1:2" x14ac:dyDescent="0.2">
      <c r="A28" t="s">
        <v>55</v>
      </c>
      <c r="B28">
        <v>1.1000000000000001</v>
      </c>
    </row>
    <row r="29" spans="1:2" x14ac:dyDescent="0.2">
      <c r="A29" t="s">
        <v>60</v>
      </c>
      <c r="B29">
        <v>1.1000000000000001</v>
      </c>
    </row>
    <row r="30" spans="1:2" x14ac:dyDescent="0.2">
      <c r="A30" t="s">
        <v>56</v>
      </c>
      <c r="B30">
        <v>0.8</v>
      </c>
    </row>
    <row r="31" spans="1:2" x14ac:dyDescent="0.2">
      <c r="A31" t="s">
        <v>57</v>
      </c>
      <c r="B31">
        <v>0.8</v>
      </c>
    </row>
    <row r="32" spans="1:2" x14ac:dyDescent="0.2">
      <c r="A32" t="s">
        <v>42</v>
      </c>
      <c r="B32">
        <v>100</v>
      </c>
    </row>
    <row r="33" spans="1:2" x14ac:dyDescent="0.2">
      <c r="A33" t="s">
        <v>40</v>
      </c>
      <c r="B33">
        <v>180</v>
      </c>
    </row>
    <row r="34" spans="1:2" x14ac:dyDescent="0.2">
      <c r="A34" t="s">
        <v>58</v>
      </c>
      <c r="B34">
        <v>40</v>
      </c>
    </row>
    <row r="35" spans="1:2" x14ac:dyDescent="0.2">
      <c r="A35" t="s">
        <v>68</v>
      </c>
      <c r="B35">
        <v>1</v>
      </c>
    </row>
    <row r="36" spans="1:2" x14ac:dyDescent="0.2">
      <c r="A36" t="s">
        <v>67</v>
      </c>
      <c r="B36">
        <v>1</v>
      </c>
    </row>
    <row r="38" spans="1:2" x14ac:dyDescent="0.2">
      <c r="A38" t="s">
        <v>19</v>
      </c>
      <c r="B38">
        <v>10</v>
      </c>
    </row>
    <row r="39" spans="1:2" x14ac:dyDescent="0.2">
      <c r="A39" t="s">
        <v>20</v>
      </c>
      <c r="B39">
        <v>6</v>
      </c>
    </row>
    <row r="40" spans="1:2" x14ac:dyDescent="0.2">
      <c r="A40" t="s">
        <v>21</v>
      </c>
      <c r="B40">
        <v>5</v>
      </c>
    </row>
    <row r="42" spans="1:2" x14ac:dyDescent="0.2">
      <c r="A42" t="s">
        <v>22</v>
      </c>
    </row>
    <row r="43" spans="1:2" x14ac:dyDescent="0.2">
      <c r="A43" t="s">
        <v>23</v>
      </c>
      <c r="B43">
        <v>1</v>
      </c>
    </row>
    <row r="44" spans="1:2" x14ac:dyDescent="0.2">
      <c r="A44" t="s">
        <v>24</v>
      </c>
      <c r="B44">
        <v>1</v>
      </c>
    </row>
    <row r="45" spans="1:2" x14ac:dyDescent="0.2">
      <c r="A45" t="s">
        <v>25</v>
      </c>
      <c r="B45">
        <v>1</v>
      </c>
    </row>
    <row r="46" spans="1:2" x14ac:dyDescent="0.2">
      <c r="A46" t="s">
        <v>26</v>
      </c>
      <c r="B46">
        <v>1</v>
      </c>
    </row>
    <row r="47" spans="1:2" ht="15" customHeight="1" x14ac:dyDescent="0.2"/>
    <row r="48" spans="1:2" ht="15" customHeight="1" x14ac:dyDescent="0.2">
      <c r="A48" t="s">
        <v>37</v>
      </c>
    </row>
    <row r="49" spans="1:23" ht="15" customHeight="1" x14ac:dyDescent="0.2">
      <c r="A49" t="s">
        <v>38</v>
      </c>
      <c r="B49">
        <v>9</v>
      </c>
    </row>
    <row r="50" spans="1:23" ht="15" customHeight="1" x14ac:dyDescent="0.2">
      <c r="A50" t="s">
        <v>43</v>
      </c>
      <c r="B50">
        <v>6</v>
      </c>
    </row>
    <row r="51" spans="1:23" ht="15" customHeight="1" x14ac:dyDescent="0.2">
      <c r="A51" t="s">
        <v>44</v>
      </c>
      <c r="B51">
        <v>9</v>
      </c>
    </row>
    <row r="52" spans="1:23" ht="15" customHeight="1" x14ac:dyDescent="0.2">
      <c r="A52" t="s">
        <v>41</v>
      </c>
      <c r="B52">
        <v>12</v>
      </c>
      <c r="U52" t="s">
        <v>42</v>
      </c>
      <c r="V52">
        <v>100</v>
      </c>
      <c r="W52" t="s">
        <v>13</v>
      </c>
    </row>
    <row r="53" spans="1:23" ht="15" customHeight="1" x14ac:dyDescent="0.2">
      <c r="A53" t="s">
        <v>39</v>
      </c>
      <c r="B53">
        <v>12</v>
      </c>
      <c r="U53" t="s">
        <v>40</v>
      </c>
      <c r="V53">
        <v>200</v>
      </c>
      <c r="W53" t="s">
        <v>13</v>
      </c>
    </row>
    <row r="54" spans="1:23" ht="15" customHeight="1" x14ac:dyDescent="0.2">
      <c r="A54" s="5" t="s">
        <v>76</v>
      </c>
      <c r="B54">
        <v>0</v>
      </c>
    </row>
    <row r="55" spans="1:23" ht="15" customHeight="1" x14ac:dyDescent="0.2"/>
    <row r="56" spans="1:23" ht="15" customHeight="1" x14ac:dyDescent="0.2">
      <c r="A56" t="s">
        <v>45</v>
      </c>
      <c r="B56">
        <v>5</v>
      </c>
    </row>
    <row r="57" spans="1:23" ht="15" customHeight="1" x14ac:dyDescent="0.2">
      <c r="A57" t="s">
        <v>51</v>
      </c>
      <c r="B57">
        <v>-1</v>
      </c>
      <c r="U57" s="2" t="s">
        <v>52</v>
      </c>
    </row>
    <row r="58" spans="1:23" ht="15" customHeight="1" x14ac:dyDescent="0.2">
      <c r="U58" s="2"/>
    </row>
    <row r="60" spans="1:23" x14ac:dyDescent="0.2">
      <c r="A60" s="1" t="s">
        <v>27</v>
      </c>
    </row>
    <row r="61" spans="1:23" x14ac:dyDescent="0.2">
      <c r="A61" t="s">
        <v>28</v>
      </c>
      <c r="B61">
        <v>3</v>
      </c>
    </row>
    <row r="62" spans="1:23" x14ac:dyDescent="0.2">
      <c r="A62" t="s">
        <v>29</v>
      </c>
      <c r="B62">
        <v>4</v>
      </c>
    </row>
    <row r="63" spans="1:23" x14ac:dyDescent="0.2">
      <c r="A63" t="s">
        <v>81</v>
      </c>
      <c r="B63">
        <v>2</v>
      </c>
    </row>
    <row r="64" spans="1:23" x14ac:dyDescent="0.2">
      <c r="A64" t="s">
        <v>82</v>
      </c>
      <c r="B64">
        <v>2</v>
      </c>
    </row>
    <row r="67" spans="1:21" x14ac:dyDescent="0.2">
      <c r="A67" s="1" t="s">
        <v>30</v>
      </c>
    </row>
    <row r="68" spans="1:21" x14ac:dyDescent="0.2">
      <c r="A68" t="s">
        <v>31</v>
      </c>
      <c r="B68">
        <v>5</v>
      </c>
    </row>
    <row r="69" spans="1:21" x14ac:dyDescent="0.2">
      <c r="A69" t="s">
        <v>32</v>
      </c>
      <c r="B69">
        <v>0</v>
      </c>
      <c r="U69" t="s">
        <v>33</v>
      </c>
    </row>
    <row r="70" spans="1:21" x14ac:dyDescent="0.2">
      <c r="A70" s="5" t="s">
        <v>34</v>
      </c>
      <c r="B70">
        <v>70</v>
      </c>
    </row>
    <row r="71" spans="1:21" x14ac:dyDescent="0.2">
      <c r="A71" t="s">
        <v>46</v>
      </c>
      <c r="B71">
        <v>1</v>
      </c>
      <c r="U71" t="s">
        <v>47</v>
      </c>
    </row>
    <row r="72" spans="1:21" x14ac:dyDescent="0.2">
      <c r="A72" t="s">
        <v>48</v>
      </c>
      <c r="B72">
        <v>100</v>
      </c>
    </row>
    <row r="73" spans="1:21" x14ac:dyDescent="0.2">
      <c r="A73" t="s">
        <v>49</v>
      </c>
      <c r="B73">
        <v>0</v>
      </c>
      <c r="U73" t="s">
        <v>50</v>
      </c>
    </row>
    <row r="74" spans="1:21" x14ac:dyDescent="0.2">
      <c r="A74" t="s">
        <v>61</v>
      </c>
      <c r="B74">
        <v>1</v>
      </c>
      <c r="U74" s="2" t="s">
        <v>62</v>
      </c>
    </row>
    <row r="75" spans="1:21" x14ac:dyDescent="0.2">
      <c r="A75" t="s">
        <v>53</v>
      </c>
      <c r="B75">
        <v>2</v>
      </c>
    </row>
    <row r="77" spans="1:21" x14ac:dyDescent="0.2">
      <c r="A77" t="s">
        <v>83</v>
      </c>
      <c r="B77">
        <v>3600</v>
      </c>
    </row>
    <row r="78" spans="1:21" x14ac:dyDescent="0.2">
      <c r="A78" t="s">
        <v>84</v>
      </c>
      <c r="B78">
        <v>0</v>
      </c>
    </row>
    <row r="79" spans="1:21" x14ac:dyDescent="0.2">
      <c r="A79" t="s">
        <v>85</v>
      </c>
      <c r="B79">
        <v>0</v>
      </c>
    </row>
    <row r="82" spans="1:3" x14ac:dyDescent="0.2">
      <c r="A82" s="1" t="s">
        <v>87</v>
      </c>
    </row>
    <row r="83" spans="1:3" x14ac:dyDescent="0.2">
      <c r="A83" t="s">
        <v>88</v>
      </c>
      <c r="B83">
        <v>1</v>
      </c>
    </row>
    <row r="84" spans="1:3" x14ac:dyDescent="0.2">
      <c r="A84" t="s">
        <v>89</v>
      </c>
      <c r="B84">
        <f t="shared" ref="B84" si="0">1/1000</f>
        <v>1E-3</v>
      </c>
    </row>
    <row r="85" spans="1:3" x14ac:dyDescent="0.2">
      <c r="A85" t="s">
        <v>90</v>
      </c>
      <c r="B85">
        <v>3600</v>
      </c>
      <c r="C85" t="s">
        <v>119</v>
      </c>
    </row>
    <row r="86" spans="1:3" x14ac:dyDescent="0.2">
      <c r="A86" t="s">
        <v>92</v>
      </c>
      <c r="B86">
        <v>1</v>
      </c>
    </row>
    <row r="87" spans="1:3" x14ac:dyDescent="0.2">
      <c r="A87" t="s">
        <v>91</v>
      </c>
      <c r="B87">
        <v>1</v>
      </c>
    </row>
    <row r="89" spans="1:3" x14ac:dyDescent="0.2">
      <c r="A89" s="1" t="s">
        <v>93</v>
      </c>
    </row>
    <row r="90" spans="1:3" x14ac:dyDescent="0.2">
      <c r="A90" t="s">
        <v>94</v>
      </c>
      <c r="B90">
        <v>0</v>
      </c>
    </row>
    <row r="91" spans="1:3" x14ac:dyDescent="0.2">
      <c r="A91" t="s">
        <v>96</v>
      </c>
      <c r="B91">
        <v>0</v>
      </c>
    </row>
    <row r="92" spans="1:3" x14ac:dyDescent="0.2">
      <c r="A92" t="s">
        <v>95</v>
      </c>
      <c r="B92">
        <v>0</v>
      </c>
    </row>
    <row r="93" spans="1:3" x14ac:dyDescent="0.2">
      <c r="A93" t="s">
        <v>103</v>
      </c>
      <c r="B93">
        <v>1</v>
      </c>
    </row>
    <row r="94" spans="1:3" x14ac:dyDescent="0.2">
      <c r="A94" t="s">
        <v>104</v>
      </c>
      <c r="B94">
        <v>0</v>
      </c>
    </row>
    <row r="95" spans="1:3" x14ac:dyDescent="0.2">
      <c r="A95" t="s">
        <v>109</v>
      </c>
      <c r="B95">
        <v>0</v>
      </c>
    </row>
    <row r="96" spans="1:3" x14ac:dyDescent="0.2">
      <c r="A96" t="s">
        <v>111</v>
      </c>
      <c r="B96">
        <v>1</v>
      </c>
    </row>
    <row r="97" spans="1:2" ht="15" customHeight="1" x14ac:dyDescent="0.2">
      <c r="A97" t="s">
        <v>54</v>
      </c>
      <c r="B97">
        <v>2</v>
      </c>
    </row>
    <row r="98" spans="1:2" ht="15" customHeight="1" x14ac:dyDescent="0.2">
      <c r="A98" t="s">
        <v>79</v>
      </c>
      <c r="B98">
        <v>1</v>
      </c>
    </row>
    <row r="99" spans="1:2" ht="15" customHeight="1" x14ac:dyDescent="0.2">
      <c r="A99" t="s">
        <v>80</v>
      </c>
      <c r="B99">
        <v>1</v>
      </c>
    </row>
    <row r="100" spans="1:2" ht="15" customHeight="1" x14ac:dyDescent="0.2">
      <c r="A100" t="s">
        <v>112</v>
      </c>
      <c r="B100">
        <v>3600</v>
      </c>
    </row>
    <row r="101" spans="1:2" x14ac:dyDescent="0.2">
      <c r="A101" t="s">
        <v>113</v>
      </c>
      <c r="B101">
        <v>1</v>
      </c>
    </row>
    <row r="103" spans="1:2" x14ac:dyDescent="0.2">
      <c r="A103" s="1" t="s">
        <v>97</v>
      </c>
    </row>
    <row r="104" spans="1:2" x14ac:dyDescent="0.2">
      <c r="A104" s="5" t="s">
        <v>86</v>
      </c>
      <c r="B104">
        <v>0</v>
      </c>
    </row>
    <row r="105" spans="1:2" x14ac:dyDescent="0.2">
      <c r="A105" t="s">
        <v>98</v>
      </c>
      <c r="B105">
        <v>0</v>
      </c>
    </row>
    <row r="106" spans="1:2" x14ac:dyDescent="0.2">
      <c r="A106" t="s">
        <v>100</v>
      </c>
      <c r="B106">
        <v>0</v>
      </c>
    </row>
    <row r="107" spans="1:2" x14ac:dyDescent="0.2">
      <c r="A107" t="s">
        <v>99</v>
      </c>
      <c r="B107">
        <v>0</v>
      </c>
    </row>
    <row r="108" spans="1:2" x14ac:dyDescent="0.2">
      <c r="A108" t="s">
        <v>101</v>
      </c>
      <c r="B108">
        <v>0</v>
      </c>
    </row>
    <row r="109" spans="1:2" x14ac:dyDescent="0.2">
      <c r="A109" t="s">
        <v>102</v>
      </c>
      <c r="B109">
        <v>0</v>
      </c>
    </row>
    <row r="110" spans="1:2" x14ac:dyDescent="0.2">
      <c r="A110" t="s">
        <v>105</v>
      </c>
      <c r="B110">
        <v>0</v>
      </c>
    </row>
    <row r="111" spans="1:2" x14ac:dyDescent="0.2">
      <c r="A111" t="s">
        <v>107</v>
      </c>
      <c r="B111">
        <v>0</v>
      </c>
    </row>
    <row r="112" spans="1:2" x14ac:dyDescent="0.2">
      <c r="A112" t="s">
        <v>108</v>
      </c>
      <c r="B112">
        <v>0</v>
      </c>
    </row>
    <row r="113" spans="1:2" x14ac:dyDescent="0.2">
      <c r="A113" t="s">
        <v>110</v>
      </c>
      <c r="B113">
        <v>120</v>
      </c>
    </row>
    <row r="114" spans="1:2" x14ac:dyDescent="0.2">
      <c r="A114" t="s">
        <v>114</v>
      </c>
      <c r="B114">
        <v>1</v>
      </c>
    </row>
    <row r="115" spans="1:2" x14ac:dyDescent="0.2">
      <c r="A115" t="s">
        <v>115</v>
      </c>
      <c r="B11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3" workbookViewId="0">
      <selection activeCell="C36" sqref="C36"/>
    </sheetView>
  </sheetViews>
  <sheetFormatPr baseColWidth="10" defaultColWidth="8.83203125" defaultRowHeight="15" x14ac:dyDescent="0.2"/>
  <cols>
    <col min="7" max="7" width="11.1640625" customWidth="1"/>
    <col min="8" max="8" width="17.6640625" customWidth="1"/>
    <col min="21" max="21" width="14" bestFit="1" customWidth="1"/>
    <col min="22" max="22" width="15.1640625" bestFit="1" customWidth="1"/>
    <col min="23" max="24" width="15.1640625" customWidth="1"/>
  </cols>
  <sheetData>
    <row r="1" spans="1:24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  <c r="K1" s="1" t="s">
        <v>63</v>
      </c>
      <c r="L1" s="1" t="s">
        <v>64</v>
      </c>
      <c r="M1" s="1" t="s">
        <v>70</v>
      </c>
      <c r="N1" s="1" t="s">
        <v>71</v>
      </c>
      <c r="O1" s="1" t="s">
        <v>72</v>
      </c>
      <c r="P1" s="1" t="s">
        <v>73</v>
      </c>
      <c r="S1" s="1" t="s">
        <v>63</v>
      </c>
      <c r="T1" s="1" t="s">
        <v>64</v>
      </c>
      <c r="U1" s="1" t="s">
        <v>70</v>
      </c>
      <c r="V1" s="1" t="s">
        <v>71</v>
      </c>
      <c r="W1" s="1" t="s">
        <v>72</v>
      </c>
      <c r="X1" s="1" t="s">
        <v>73</v>
      </c>
    </row>
    <row r="2" spans="1:24" x14ac:dyDescent="0.2">
      <c r="A2">
        <v>2</v>
      </c>
      <c r="B2" t="s">
        <v>66</v>
      </c>
      <c r="C2">
        <v>15</v>
      </c>
      <c r="D2">
        <v>54</v>
      </c>
      <c r="E2">
        <v>20</v>
      </c>
      <c r="F2">
        <v>6</v>
      </c>
      <c r="K2">
        <v>2</v>
      </c>
      <c r="L2" t="s">
        <v>66</v>
      </c>
      <c r="M2">
        <v>15</v>
      </c>
      <c r="N2">
        <v>54</v>
      </c>
      <c r="O2">
        <v>20</v>
      </c>
      <c r="P2">
        <v>6</v>
      </c>
      <c r="S2">
        <v>2</v>
      </c>
      <c r="T2" t="s">
        <v>66</v>
      </c>
      <c r="U2">
        <v>15</v>
      </c>
      <c r="V2">
        <v>54</v>
      </c>
      <c r="W2">
        <v>20</v>
      </c>
      <c r="X2">
        <v>6</v>
      </c>
    </row>
    <row r="3" spans="1:24" x14ac:dyDescent="0.2">
      <c r="A3">
        <v>2</v>
      </c>
      <c r="B3" t="s">
        <v>66</v>
      </c>
      <c r="C3">
        <v>16</v>
      </c>
      <c r="D3">
        <v>27</v>
      </c>
      <c r="E3">
        <v>20</v>
      </c>
      <c r="F3">
        <v>39</v>
      </c>
      <c r="K3">
        <v>2</v>
      </c>
      <c r="L3" t="s">
        <v>66</v>
      </c>
      <c r="M3">
        <v>16</v>
      </c>
      <c r="N3">
        <v>27</v>
      </c>
      <c r="O3">
        <v>20</v>
      </c>
      <c r="P3">
        <v>39</v>
      </c>
      <c r="S3">
        <v>2</v>
      </c>
      <c r="T3" t="s">
        <v>66</v>
      </c>
      <c r="U3">
        <v>16</v>
      </c>
      <c r="V3">
        <v>27</v>
      </c>
      <c r="W3">
        <v>20</v>
      </c>
      <c r="X3">
        <v>39</v>
      </c>
    </row>
    <row r="4" spans="1:24" x14ac:dyDescent="0.2">
      <c r="A4">
        <v>2</v>
      </c>
      <c r="B4" t="s">
        <v>66</v>
      </c>
      <c r="C4">
        <v>16</v>
      </c>
      <c r="D4">
        <v>54</v>
      </c>
      <c r="E4">
        <v>20</v>
      </c>
      <c r="F4">
        <v>59</v>
      </c>
      <c r="K4">
        <v>2</v>
      </c>
      <c r="L4" t="s">
        <v>66</v>
      </c>
      <c r="M4">
        <v>16</v>
      </c>
      <c r="N4">
        <v>54</v>
      </c>
      <c r="O4">
        <v>20</v>
      </c>
      <c r="P4">
        <v>59</v>
      </c>
      <c r="S4">
        <v>2</v>
      </c>
      <c r="T4" t="s">
        <v>66</v>
      </c>
      <c r="U4">
        <v>16</v>
      </c>
      <c r="V4">
        <v>54</v>
      </c>
      <c r="W4">
        <v>20</v>
      </c>
      <c r="X4">
        <v>59</v>
      </c>
    </row>
    <row r="5" spans="1:24" x14ac:dyDescent="0.2">
      <c r="A5">
        <v>2</v>
      </c>
      <c r="B5" t="s">
        <v>66</v>
      </c>
      <c r="C5">
        <v>16</v>
      </c>
      <c r="D5">
        <v>59</v>
      </c>
      <c r="E5">
        <v>20</v>
      </c>
      <c r="F5">
        <v>22</v>
      </c>
      <c r="H5" t="s">
        <v>121</v>
      </c>
      <c r="I5" t="e">
        <f>COUNTIF(#REF!,2)</f>
        <v>#REF!</v>
      </c>
      <c r="K5">
        <v>2</v>
      </c>
      <c r="L5" t="s">
        <v>66</v>
      </c>
      <c r="M5">
        <v>16</v>
      </c>
      <c r="N5">
        <v>59</v>
      </c>
      <c r="O5">
        <v>20</v>
      </c>
      <c r="P5">
        <v>22</v>
      </c>
      <c r="S5">
        <v>2</v>
      </c>
      <c r="T5" t="s">
        <v>66</v>
      </c>
      <c r="U5">
        <v>16</v>
      </c>
      <c r="V5">
        <v>59</v>
      </c>
      <c r="W5">
        <v>20</v>
      </c>
      <c r="X5">
        <v>22</v>
      </c>
    </row>
    <row r="6" spans="1:24" x14ac:dyDescent="0.2">
      <c r="A6">
        <v>2</v>
      </c>
      <c r="B6" t="s">
        <v>66</v>
      </c>
      <c r="C6">
        <v>17</v>
      </c>
      <c r="D6">
        <v>27</v>
      </c>
      <c r="E6">
        <v>20</v>
      </c>
      <c r="F6">
        <v>42</v>
      </c>
      <c r="H6" t="s">
        <v>120</v>
      </c>
      <c r="I6" t="e">
        <f>COUNTIF(#REF!,3)</f>
        <v>#REF!</v>
      </c>
      <c r="K6">
        <v>2</v>
      </c>
      <c r="L6" t="s">
        <v>66</v>
      </c>
      <c r="M6">
        <v>17</v>
      </c>
      <c r="N6">
        <v>27</v>
      </c>
      <c r="O6">
        <v>20</v>
      </c>
      <c r="P6">
        <v>42</v>
      </c>
      <c r="S6">
        <v>2</v>
      </c>
      <c r="T6" t="s">
        <v>66</v>
      </c>
      <c r="U6">
        <v>17</v>
      </c>
      <c r="V6">
        <v>27</v>
      </c>
      <c r="W6">
        <v>20</v>
      </c>
      <c r="X6">
        <v>42</v>
      </c>
    </row>
    <row r="7" spans="1:24" x14ac:dyDescent="0.2">
      <c r="A7">
        <v>2</v>
      </c>
      <c r="B7" t="s">
        <v>66</v>
      </c>
      <c r="C7">
        <v>17</v>
      </c>
      <c r="D7">
        <v>54</v>
      </c>
      <c r="E7">
        <v>20</v>
      </c>
      <c r="F7">
        <v>6</v>
      </c>
      <c r="H7" t="s">
        <v>122</v>
      </c>
      <c r="I7" t="e">
        <f>COUNTIF(#REF!,12)</f>
        <v>#REF!</v>
      </c>
      <c r="J7" s="1"/>
      <c r="K7">
        <v>2</v>
      </c>
      <c r="L7" t="s">
        <v>66</v>
      </c>
      <c r="M7">
        <v>17</v>
      </c>
      <c r="N7">
        <v>54</v>
      </c>
      <c r="O7">
        <v>20</v>
      </c>
      <c r="P7">
        <v>6</v>
      </c>
      <c r="S7">
        <v>2</v>
      </c>
      <c r="T7" t="s">
        <v>66</v>
      </c>
      <c r="U7">
        <v>17</v>
      </c>
      <c r="V7">
        <v>54</v>
      </c>
      <c r="W7">
        <v>20</v>
      </c>
      <c r="X7">
        <v>6</v>
      </c>
    </row>
    <row r="8" spans="1:24" x14ac:dyDescent="0.2">
      <c r="A8">
        <v>2</v>
      </c>
      <c r="B8" t="s">
        <v>66</v>
      </c>
      <c r="C8">
        <v>18</v>
      </c>
      <c r="D8">
        <v>27</v>
      </c>
      <c r="E8">
        <v>20</v>
      </c>
      <c r="F8">
        <v>22</v>
      </c>
      <c r="H8" t="s">
        <v>123</v>
      </c>
      <c r="I8" t="e">
        <f>COUNTIF(#REF!,13)</f>
        <v>#REF!</v>
      </c>
      <c r="K8">
        <v>2</v>
      </c>
      <c r="L8" t="s">
        <v>66</v>
      </c>
      <c r="M8">
        <v>18</v>
      </c>
      <c r="N8">
        <v>27</v>
      </c>
      <c r="O8">
        <v>20</v>
      </c>
      <c r="P8">
        <v>22</v>
      </c>
      <c r="S8">
        <v>2</v>
      </c>
      <c r="T8" t="s">
        <v>66</v>
      </c>
      <c r="U8">
        <v>18</v>
      </c>
      <c r="V8">
        <v>27</v>
      </c>
      <c r="W8">
        <v>20</v>
      </c>
      <c r="X8">
        <v>22</v>
      </c>
    </row>
    <row r="9" spans="1:24" x14ac:dyDescent="0.2">
      <c r="A9">
        <v>2</v>
      </c>
      <c r="B9" t="s">
        <v>66</v>
      </c>
      <c r="C9">
        <v>18</v>
      </c>
      <c r="D9">
        <v>54</v>
      </c>
      <c r="E9">
        <v>20</v>
      </c>
      <c r="F9">
        <v>54</v>
      </c>
      <c r="I9" s="1"/>
      <c r="J9" s="1"/>
      <c r="K9">
        <v>2</v>
      </c>
      <c r="L9" t="s">
        <v>66</v>
      </c>
      <c r="M9">
        <v>18</v>
      </c>
      <c r="N9">
        <v>54</v>
      </c>
      <c r="O9">
        <v>20</v>
      </c>
      <c r="P9">
        <v>54</v>
      </c>
      <c r="S9">
        <v>2</v>
      </c>
      <c r="T9" t="s">
        <v>66</v>
      </c>
      <c r="U9">
        <v>18</v>
      </c>
      <c r="V9">
        <v>54</v>
      </c>
      <c r="W9">
        <v>20</v>
      </c>
      <c r="X9">
        <v>54</v>
      </c>
    </row>
    <row r="10" spans="1:24" x14ac:dyDescent="0.2">
      <c r="A10">
        <v>2</v>
      </c>
      <c r="B10" t="s">
        <v>66</v>
      </c>
      <c r="C10">
        <v>19</v>
      </c>
      <c r="D10">
        <v>27</v>
      </c>
      <c r="E10">
        <v>20</v>
      </c>
      <c r="F10">
        <v>39</v>
      </c>
      <c r="I10" s="1"/>
      <c r="J10" s="1"/>
      <c r="K10">
        <v>2</v>
      </c>
      <c r="L10" t="s">
        <v>66</v>
      </c>
      <c r="M10">
        <v>19</v>
      </c>
      <c r="N10">
        <v>27</v>
      </c>
      <c r="O10">
        <v>20</v>
      </c>
      <c r="P10">
        <v>39</v>
      </c>
      <c r="S10">
        <v>2</v>
      </c>
      <c r="T10" t="s">
        <v>66</v>
      </c>
      <c r="U10">
        <v>19</v>
      </c>
      <c r="V10">
        <v>27</v>
      </c>
      <c r="W10">
        <v>20</v>
      </c>
      <c r="X10">
        <v>39</v>
      </c>
    </row>
    <row r="11" spans="1:24" x14ac:dyDescent="0.2">
      <c r="A11">
        <v>2</v>
      </c>
      <c r="B11" t="s">
        <v>66</v>
      </c>
      <c r="C11">
        <v>19</v>
      </c>
      <c r="D11">
        <v>54</v>
      </c>
      <c r="E11">
        <v>20</v>
      </c>
      <c r="F11">
        <v>6</v>
      </c>
      <c r="K11">
        <v>2</v>
      </c>
      <c r="L11" t="s">
        <v>66</v>
      </c>
      <c r="M11">
        <v>19</v>
      </c>
      <c r="N11">
        <v>54</v>
      </c>
      <c r="O11">
        <v>20</v>
      </c>
      <c r="P11">
        <v>6</v>
      </c>
      <c r="S11">
        <v>2</v>
      </c>
      <c r="T11" t="s">
        <v>66</v>
      </c>
      <c r="U11">
        <v>19</v>
      </c>
      <c r="V11">
        <v>54</v>
      </c>
      <c r="W11">
        <v>20</v>
      </c>
      <c r="X11">
        <v>6</v>
      </c>
    </row>
    <row r="12" spans="1:24" s="6" customFormat="1" x14ac:dyDescent="0.2">
      <c r="A12">
        <v>3</v>
      </c>
      <c r="B12" s="6" t="s">
        <v>66</v>
      </c>
      <c r="C12" s="6">
        <v>16</v>
      </c>
      <c r="D12" s="6">
        <v>5</v>
      </c>
      <c r="E12" s="6">
        <v>20</v>
      </c>
      <c r="F12" s="6">
        <v>23</v>
      </c>
      <c r="K12">
        <v>3</v>
      </c>
      <c r="L12" s="6" t="s">
        <v>66</v>
      </c>
      <c r="M12" s="6">
        <v>16</v>
      </c>
      <c r="N12" s="6">
        <v>5</v>
      </c>
      <c r="O12" s="6">
        <v>20</v>
      </c>
      <c r="P12" s="6">
        <v>23</v>
      </c>
      <c r="S12" s="6">
        <v>3</v>
      </c>
      <c r="T12" s="6" t="s">
        <v>66</v>
      </c>
      <c r="U12" s="6">
        <v>16</v>
      </c>
      <c r="V12" s="6">
        <v>5</v>
      </c>
      <c r="W12" s="6">
        <v>20</v>
      </c>
      <c r="X12" s="6">
        <v>23</v>
      </c>
    </row>
    <row r="13" spans="1:24" x14ac:dyDescent="0.2">
      <c r="A13">
        <v>3</v>
      </c>
      <c r="B13" t="s">
        <v>66</v>
      </c>
      <c r="C13">
        <v>16</v>
      </c>
      <c r="D13">
        <v>39</v>
      </c>
      <c r="E13">
        <v>20</v>
      </c>
      <c r="F13">
        <v>54</v>
      </c>
      <c r="K13">
        <v>2</v>
      </c>
      <c r="L13" t="s">
        <v>66</v>
      </c>
      <c r="M13">
        <v>16</v>
      </c>
      <c r="N13">
        <v>39</v>
      </c>
      <c r="O13">
        <v>20</v>
      </c>
      <c r="P13">
        <v>54</v>
      </c>
      <c r="S13">
        <v>3</v>
      </c>
      <c r="T13" t="s">
        <v>66</v>
      </c>
      <c r="U13">
        <v>16</v>
      </c>
      <c r="V13">
        <v>39</v>
      </c>
      <c r="W13">
        <v>20</v>
      </c>
      <c r="X13">
        <v>54</v>
      </c>
    </row>
    <row r="14" spans="1:24" x14ac:dyDescent="0.2">
      <c r="A14">
        <v>3</v>
      </c>
      <c r="B14" t="s">
        <v>66</v>
      </c>
      <c r="C14">
        <v>17</v>
      </c>
      <c r="D14">
        <v>5</v>
      </c>
      <c r="E14">
        <v>20</v>
      </c>
      <c r="F14">
        <v>6</v>
      </c>
      <c r="K14">
        <v>3</v>
      </c>
      <c r="L14" t="s">
        <v>66</v>
      </c>
      <c r="M14">
        <v>17</v>
      </c>
      <c r="N14">
        <v>5</v>
      </c>
      <c r="O14">
        <v>20</v>
      </c>
      <c r="P14">
        <v>6</v>
      </c>
      <c r="S14">
        <v>3</v>
      </c>
      <c r="T14" t="s">
        <v>66</v>
      </c>
      <c r="U14">
        <v>17</v>
      </c>
      <c r="V14">
        <v>5</v>
      </c>
      <c r="W14">
        <v>20</v>
      </c>
      <c r="X14">
        <v>6</v>
      </c>
    </row>
    <row r="15" spans="1:24" x14ac:dyDescent="0.2">
      <c r="A15">
        <v>3</v>
      </c>
      <c r="B15" t="s">
        <v>66</v>
      </c>
      <c r="C15">
        <v>17</v>
      </c>
      <c r="D15">
        <v>20</v>
      </c>
      <c r="E15">
        <v>20</v>
      </c>
      <c r="F15">
        <v>39</v>
      </c>
      <c r="K15">
        <v>2</v>
      </c>
      <c r="L15" t="s">
        <v>66</v>
      </c>
      <c r="M15">
        <v>17</v>
      </c>
      <c r="N15">
        <v>20</v>
      </c>
      <c r="O15">
        <v>20</v>
      </c>
      <c r="P15">
        <v>39</v>
      </c>
      <c r="S15">
        <v>3</v>
      </c>
      <c r="T15" t="s">
        <v>66</v>
      </c>
      <c r="U15">
        <v>17</v>
      </c>
      <c r="V15">
        <v>20</v>
      </c>
      <c r="W15">
        <v>20</v>
      </c>
      <c r="X15">
        <v>39</v>
      </c>
    </row>
    <row r="16" spans="1:24" x14ac:dyDescent="0.2">
      <c r="A16">
        <v>3</v>
      </c>
      <c r="B16" t="s">
        <v>66</v>
      </c>
      <c r="C16">
        <v>17</v>
      </c>
      <c r="D16">
        <v>39</v>
      </c>
      <c r="E16">
        <v>20</v>
      </c>
      <c r="F16">
        <v>54</v>
      </c>
      <c r="I16" s="1"/>
      <c r="J16" s="1"/>
      <c r="K16">
        <v>2</v>
      </c>
      <c r="L16" t="s">
        <v>66</v>
      </c>
      <c r="M16">
        <v>17</v>
      </c>
      <c r="N16">
        <v>39</v>
      </c>
      <c r="O16">
        <v>20</v>
      </c>
      <c r="P16">
        <v>54</v>
      </c>
      <c r="S16">
        <v>3</v>
      </c>
      <c r="T16" t="s">
        <v>66</v>
      </c>
      <c r="U16">
        <v>17</v>
      </c>
      <c r="V16">
        <v>39</v>
      </c>
      <c r="W16">
        <v>20</v>
      </c>
      <c r="X16">
        <v>54</v>
      </c>
    </row>
    <row r="17" spans="1:24" x14ac:dyDescent="0.2">
      <c r="A17">
        <v>3</v>
      </c>
      <c r="B17" t="s">
        <v>66</v>
      </c>
      <c r="C17">
        <v>18</v>
      </c>
      <c r="D17">
        <v>5</v>
      </c>
      <c r="E17">
        <v>20</v>
      </c>
      <c r="F17">
        <v>17</v>
      </c>
      <c r="K17">
        <v>3</v>
      </c>
      <c r="L17" t="s">
        <v>66</v>
      </c>
      <c r="M17">
        <v>18</v>
      </c>
      <c r="N17">
        <v>5</v>
      </c>
      <c r="O17">
        <v>20</v>
      </c>
      <c r="P17">
        <v>17</v>
      </c>
      <c r="S17">
        <v>3</v>
      </c>
      <c r="T17" t="s">
        <v>66</v>
      </c>
      <c r="U17">
        <v>18</v>
      </c>
      <c r="V17">
        <v>5</v>
      </c>
      <c r="W17">
        <v>20</v>
      </c>
      <c r="X17">
        <v>17</v>
      </c>
    </row>
    <row r="18" spans="1:24" x14ac:dyDescent="0.2">
      <c r="A18">
        <v>3</v>
      </c>
      <c r="B18" t="s">
        <v>66</v>
      </c>
      <c r="C18">
        <v>18</v>
      </c>
      <c r="D18">
        <v>20</v>
      </c>
      <c r="E18">
        <v>20</v>
      </c>
      <c r="F18">
        <v>39</v>
      </c>
      <c r="I18" s="1"/>
      <c r="J18" s="1"/>
      <c r="K18">
        <v>3</v>
      </c>
      <c r="L18" t="s">
        <v>66</v>
      </c>
      <c r="M18">
        <v>18</v>
      </c>
      <c r="N18">
        <v>20</v>
      </c>
      <c r="O18">
        <v>20</v>
      </c>
      <c r="P18">
        <v>39</v>
      </c>
      <c r="S18">
        <v>3</v>
      </c>
      <c r="T18" t="s">
        <v>66</v>
      </c>
      <c r="U18">
        <v>18</v>
      </c>
      <c r="V18">
        <v>20</v>
      </c>
      <c r="W18">
        <v>20</v>
      </c>
      <c r="X18">
        <v>39</v>
      </c>
    </row>
    <row r="19" spans="1:24" x14ac:dyDescent="0.2">
      <c r="A19">
        <v>3</v>
      </c>
      <c r="B19" t="s">
        <v>66</v>
      </c>
      <c r="C19">
        <v>18</v>
      </c>
      <c r="D19">
        <v>39</v>
      </c>
      <c r="E19">
        <v>20</v>
      </c>
      <c r="F19">
        <v>6</v>
      </c>
      <c r="I19" s="1"/>
      <c r="J19" s="1"/>
      <c r="K19">
        <v>2</v>
      </c>
      <c r="L19" t="s">
        <v>66</v>
      </c>
      <c r="M19">
        <v>18</v>
      </c>
      <c r="N19">
        <v>39</v>
      </c>
      <c r="O19">
        <v>20</v>
      </c>
      <c r="P19">
        <v>6</v>
      </c>
      <c r="S19">
        <v>3</v>
      </c>
      <c r="T19" t="s">
        <v>66</v>
      </c>
      <c r="U19">
        <v>18</v>
      </c>
      <c r="V19">
        <v>39</v>
      </c>
      <c r="W19">
        <v>20</v>
      </c>
      <c r="X19">
        <v>6</v>
      </c>
    </row>
    <row r="20" spans="1:24" x14ac:dyDescent="0.2">
      <c r="A20">
        <v>3</v>
      </c>
      <c r="B20" t="s">
        <v>66</v>
      </c>
      <c r="C20">
        <v>19</v>
      </c>
      <c r="D20">
        <v>5</v>
      </c>
      <c r="E20">
        <v>20</v>
      </c>
      <c r="F20">
        <v>54</v>
      </c>
      <c r="K20">
        <v>3</v>
      </c>
      <c r="L20" t="s">
        <v>66</v>
      </c>
      <c r="M20">
        <v>19</v>
      </c>
      <c r="N20">
        <v>5</v>
      </c>
      <c r="O20">
        <v>20</v>
      </c>
      <c r="P20">
        <v>54</v>
      </c>
      <c r="S20">
        <v>3</v>
      </c>
      <c r="T20" t="s">
        <v>66</v>
      </c>
      <c r="U20">
        <v>19</v>
      </c>
      <c r="V20">
        <v>5</v>
      </c>
      <c r="W20">
        <v>20</v>
      </c>
      <c r="X20">
        <v>54</v>
      </c>
    </row>
    <row r="21" spans="1:24" x14ac:dyDescent="0.2">
      <c r="A21">
        <v>3</v>
      </c>
      <c r="B21" t="s">
        <v>66</v>
      </c>
      <c r="C21">
        <v>19</v>
      </c>
      <c r="D21">
        <v>39</v>
      </c>
      <c r="E21">
        <v>20</v>
      </c>
      <c r="F21">
        <v>17</v>
      </c>
      <c r="K21">
        <v>2</v>
      </c>
      <c r="L21" t="s">
        <v>66</v>
      </c>
      <c r="M21">
        <v>19</v>
      </c>
      <c r="N21">
        <v>39</v>
      </c>
      <c r="O21">
        <v>20</v>
      </c>
      <c r="P21">
        <v>17</v>
      </c>
      <c r="S21">
        <v>3</v>
      </c>
      <c r="T21" t="s">
        <v>66</v>
      </c>
      <c r="U21">
        <v>19</v>
      </c>
      <c r="V21">
        <v>39</v>
      </c>
      <c r="W21">
        <v>20</v>
      </c>
      <c r="X21">
        <v>17</v>
      </c>
    </row>
    <row r="22" spans="1:24" s="6" customFormat="1" x14ac:dyDescent="0.2">
      <c r="A22">
        <v>12</v>
      </c>
      <c r="B22" s="6" t="s">
        <v>66</v>
      </c>
      <c r="C22" s="6">
        <v>16</v>
      </c>
      <c r="D22" s="6">
        <v>23</v>
      </c>
      <c r="E22" s="6">
        <v>20</v>
      </c>
      <c r="F22" s="6">
        <v>33</v>
      </c>
      <c r="K22" s="6">
        <v>12</v>
      </c>
      <c r="L22" s="6" t="s">
        <v>66</v>
      </c>
      <c r="M22" s="6">
        <v>16</v>
      </c>
      <c r="N22" s="6">
        <v>23</v>
      </c>
      <c r="O22" s="6">
        <v>20</v>
      </c>
      <c r="P22" s="6">
        <v>33</v>
      </c>
      <c r="S22" s="6">
        <v>12</v>
      </c>
      <c r="T22" s="6" t="s">
        <v>66</v>
      </c>
      <c r="U22" s="6">
        <v>16</v>
      </c>
      <c r="V22" s="6">
        <v>23</v>
      </c>
      <c r="W22" s="6">
        <v>20</v>
      </c>
      <c r="X22" s="6">
        <v>33</v>
      </c>
    </row>
    <row r="23" spans="1:24" x14ac:dyDescent="0.2">
      <c r="A23">
        <v>12</v>
      </c>
      <c r="B23" t="s">
        <v>66</v>
      </c>
      <c r="C23">
        <v>16</v>
      </c>
      <c r="D23">
        <v>47</v>
      </c>
      <c r="E23">
        <v>20</v>
      </c>
      <c r="F23">
        <v>57</v>
      </c>
      <c r="K23">
        <v>12</v>
      </c>
      <c r="L23" t="s">
        <v>66</v>
      </c>
      <c r="M23">
        <v>16</v>
      </c>
      <c r="N23">
        <v>47</v>
      </c>
      <c r="O23">
        <v>20</v>
      </c>
      <c r="P23">
        <v>57</v>
      </c>
      <c r="S23">
        <v>12</v>
      </c>
      <c r="T23" t="s">
        <v>66</v>
      </c>
      <c r="U23">
        <v>16</v>
      </c>
      <c r="V23">
        <v>47</v>
      </c>
      <c r="W23">
        <v>20</v>
      </c>
      <c r="X23">
        <v>57</v>
      </c>
    </row>
    <row r="24" spans="1:24" x14ac:dyDescent="0.2">
      <c r="A24">
        <v>12</v>
      </c>
      <c r="B24" t="s">
        <v>66</v>
      </c>
      <c r="C24">
        <v>17</v>
      </c>
      <c r="D24">
        <v>23</v>
      </c>
      <c r="E24">
        <v>20</v>
      </c>
      <c r="F24">
        <v>21</v>
      </c>
      <c r="K24">
        <v>12</v>
      </c>
      <c r="L24" t="s">
        <v>66</v>
      </c>
      <c r="M24">
        <v>17</v>
      </c>
      <c r="N24">
        <v>23</v>
      </c>
      <c r="O24">
        <v>20</v>
      </c>
      <c r="P24">
        <v>21</v>
      </c>
      <c r="S24">
        <v>12</v>
      </c>
      <c r="T24" t="s">
        <v>66</v>
      </c>
      <c r="U24">
        <v>17</v>
      </c>
      <c r="V24">
        <v>23</v>
      </c>
      <c r="W24">
        <v>20</v>
      </c>
      <c r="X24">
        <v>21</v>
      </c>
    </row>
    <row r="25" spans="1:24" x14ac:dyDescent="0.2">
      <c r="A25">
        <v>12</v>
      </c>
      <c r="B25" t="s">
        <v>66</v>
      </c>
      <c r="C25">
        <v>17</v>
      </c>
      <c r="D25">
        <v>47</v>
      </c>
      <c r="E25">
        <v>20</v>
      </c>
      <c r="F25">
        <v>33</v>
      </c>
      <c r="K25">
        <v>12</v>
      </c>
      <c r="L25" t="s">
        <v>66</v>
      </c>
      <c r="M25">
        <v>17</v>
      </c>
      <c r="N25">
        <v>47</v>
      </c>
      <c r="O25">
        <v>20</v>
      </c>
      <c r="P25">
        <v>33</v>
      </c>
      <c r="S25">
        <v>12</v>
      </c>
      <c r="T25" t="s">
        <v>66</v>
      </c>
      <c r="U25">
        <v>17</v>
      </c>
      <c r="V25">
        <v>47</v>
      </c>
      <c r="W25">
        <v>20</v>
      </c>
      <c r="X25">
        <v>33</v>
      </c>
    </row>
    <row r="26" spans="1:24" x14ac:dyDescent="0.2">
      <c r="A26">
        <v>12</v>
      </c>
      <c r="B26" t="s">
        <v>66</v>
      </c>
      <c r="C26">
        <v>17</v>
      </c>
      <c r="D26">
        <v>55</v>
      </c>
      <c r="E26">
        <v>20</v>
      </c>
      <c r="F26">
        <v>5</v>
      </c>
      <c r="K26">
        <v>12</v>
      </c>
      <c r="L26" t="s">
        <v>66</v>
      </c>
      <c r="M26">
        <v>17</v>
      </c>
      <c r="N26">
        <v>55</v>
      </c>
      <c r="O26">
        <v>20</v>
      </c>
      <c r="P26">
        <v>5</v>
      </c>
      <c r="S26">
        <v>12</v>
      </c>
      <c r="T26" t="s">
        <v>66</v>
      </c>
      <c r="U26">
        <v>17</v>
      </c>
      <c r="V26">
        <v>55</v>
      </c>
      <c r="W26">
        <v>20</v>
      </c>
      <c r="X26">
        <v>5</v>
      </c>
    </row>
    <row r="27" spans="1:24" x14ac:dyDescent="0.2">
      <c r="A27">
        <v>12</v>
      </c>
      <c r="B27" t="s">
        <v>66</v>
      </c>
      <c r="C27">
        <v>18</v>
      </c>
      <c r="D27">
        <v>23</v>
      </c>
      <c r="E27">
        <v>20</v>
      </c>
      <c r="F27">
        <v>27</v>
      </c>
      <c r="K27">
        <v>12</v>
      </c>
      <c r="L27" t="s">
        <v>66</v>
      </c>
      <c r="M27">
        <v>18</v>
      </c>
      <c r="N27">
        <v>23</v>
      </c>
      <c r="O27">
        <v>20</v>
      </c>
      <c r="P27">
        <v>27</v>
      </c>
      <c r="S27">
        <v>12</v>
      </c>
      <c r="T27" t="s">
        <v>66</v>
      </c>
      <c r="U27">
        <v>18</v>
      </c>
      <c r="V27">
        <v>23</v>
      </c>
      <c r="W27">
        <v>20</v>
      </c>
      <c r="X27">
        <v>27</v>
      </c>
    </row>
    <row r="28" spans="1:24" x14ac:dyDescent="0.2">
      <c r="A28">
        <v>12</v>
      </c>
      <c r="B28" t="s">
        <v>66</v>
      </c>
      <c r="C28">
        <v>18</v>
      </c>
      <c r="D28">
        <v>47</v>
      </c>
      <c r="E28">
        <v>20</v>
      </c>
      <c r="F28">
        <v>51</v>
      </c>
      <c r="K28">
        <v>12</v>
      </c>
      <c r="L28" t="s">
        <v>66</v>
      </c>
      <c r="M28">
        <v>18</v>
      </c>
      <c r="N28">
        <v>47</v>
      </c>
      <c r="O28">
        <v>20</v>
      </c>
      <c r="P28">
        <v>51</v>
      </c>
      <c r="S28">
        <v>12</v>
      </c>
      <c r="T28" t="s">
        <v>66</v>
      </c>
      <c r="U28">
        <v>18</v>
      </c>
      <c r="V28">
        <v>47</v>
      </c>
      <c r="W28">
        <v>20</v>
      </c>
      <c r="X28">
        <v>51</v>
      </c>
    </row>
    <row r="29" spans="1:24" x14ac:dyDescent="0.2">
      <c r="A29">
        <v>12</v>
      </c>
      <c r="B29" t="s">
        <v>66</v>
      </c>
      <c r="C29">
        <v>19</v>
      </c>
      <c r="D29">
        <v>23</v>
      </c>
      <c r="E29">
        <v>20</v>
      </c>
      <c r="F29">
        <v>21</v>
      </c>
      <c r="K29">
        <v>12</v>
      </c>
      <c r="L29" t="s">
        <v>66</v>
      </c>
      <c r="M29">
        <v>19</v>
      </c>
      <c r="N29">
        <v>23</v>
      </c>
      <c r="O29">
        <v>20</v>
      </c>
      <c r="P29">
        <v>21</v>
      </c>
      <c r="S29">
        <v>12</v>
      </c>
      <c r="T29" t="s">
        <v>66</v>
      </c>
      <c r="U29">
        <v>19</v>
      </c>
      <c r="V29">
        <v>23</v>
      </c>
      <c r="W29">
        <v>20</v>
      </c>
      <c r="X29">
        <v>21</v>
      </c>
    </row>
    <row r="30" spans="1:24" x14ac:dyDescent="0.2">
      <c r="A30">
        <v>12</v>
      </c>
      <c r="B30" t="s">
        <v>66</v>
      </c>
      <c r="C30">
        <v>19</v>
      </c>
      <c r="D30">
        <v>47</v>
      </c>
      <c r="E30">
        <v>20</v>
      </c>
      <c r="F30">
        <v>5</v>
      </c>
      <c r="K30">
        <v>12</v>
      </c>
      <c r="L30" t="s">
        <v>66</v>
      </c>
      <c r="M30">
        <v>19</v>
      </c>
      <c r="N30">
        <v>47</v>
      </c>
      <c r="O30">
        <v>20</v>
      </c>
      <c r="P30">
        <v>5</v>
      </c>
      <c r="S30">
        <v>12</v>
      </c>
      <c r="T30" t="s">
        <v>66</v>
      </c>
      <c r="U30">
        <v>19</v>
      </c>
      <c r="V30">
        <v>47</v>
      </c>
      <c r="W30">
        <v>20</v>
      </c>
      <c r="X30">
        <v>5</v>
      </c>
    </row>
    <row r="31" spans="1:24" x14ac:dyDescent="0.2">
      <c r="A31">
        <v>12</v>
      </c>
      <c r="B31" t="s">
        <v>66</v>
      </c>
      <c r="C31">
        <v>20</v>
      </c>
      <c r="D31">
        <v>23</v>
      </c>
      <c r="E31">
        <v>20</v>
      </c>
      <c r="F31">
        <v>33</v>
      </c>
      <c r="K31">
        <v>12</v>
      </c>
      <c r="L31" t="s">
        <v>66</v>
      </c>
      <c r="M31">
        <v>20</v>
      </c>
      <c r="N31">
        <v>23</v>
      </c>
      <c r="O31">
        <v>20</v>
      </c>
      <c r="P31">
        <v>33</v>
      </c>
      <c r="S31">
        <v>12</v>
      </c>
      <c r="T31" t="s">
        <v>66</v>
      </c>
      <c r="U31">
        <v>20</v>
      </c>
      <c r="V31">
        <v>23</v>
      </c>
      <c r="W31">
        <v>20</v>
      </c>
      <c r="X31">
        <v>33</v>
      </c>
    </row>
    <row r="32" spans="1:24" s="6" customFormat="1" x14ac:dyDescent="0.2">
      <c r="A32">
        <v>13</v>
      </c>
      <c r="B32" s="6" t="s">
        <v>66</v>
      </c>
      <c r="C32" s="6">
        <v>16</v>
      </c>
      <c r="D32" s="6">
        <v>7</v>
      </c>
      <c r="E32" s="6">
        <v>20</v>
      </c>
      <c r="F32" s="6">
        <v>21</v>
      </c>
      <c r="K32">
        <v>12</v>
      </c>
      <c r="L32" s="6" t="s">
        <v>66</v>
      </c>
      <c r="M32" s="6">
        <v>16</v>
      </c>
      <c r="N32" s="6">
        <v>7</v>
      </c>
      <c r="O32" s="6">
        <v>20</v>
      </c>
      <c r="P32" s="6">
        <v>21</v>
      </c>
      <c r="S32" s="6">
        <v>13</v>
      </c>
      <c r="T32" s="6" t="s">
        <v>66</v>
      </c>
      <c r="U32" s="6">
        <v>16</v>
      </c>
      <c r="V32" s="6">
        <v>7</v>
      </c>
      <c r="W32" s="6">
        <v>20</v>
      </c>
      <c r="X32" s="6">
        <v>21</v>
      </c>
    </row>
    <row r="33" spans="1:24" x14ac:dyDescent="0.2">
      <c r="A33">
        <v>13</v>
      </c>
      <c r="B33" t="s">
        <v>66</v>
      </c>
      <c r="C33">
        <v>16</v>
      </c>
      <c r="D33">
        <v>38</v>
      </c>
      <c r="E33">
        <v>20</v>
      </c>
      <c r="F33">
        <v>51</v>
      </c>
      <c r="K33">
        <v>13</v>
      </c>
      <c r="L33" t="s">
        <v>66</v>
      </c>
      <c r="M33">
        <v>16</v>
      </c>
      <c r="N33">
        <v>38</v>
      </c>
      <c r="O33">
        <v>20</v>
      </c>
      <c r="P33">
        <v>51</v>
      </c>
      <c r="S33">
        <v>13</v>
      </c>
      <c r="T33" t="s">
        <v>66</v>
      </c>
      <c r="U33">
        <v>16</v>
      </c>
      <c r="V33">
        <v>38</v>
      </c>
      <c r="W33">
        <v>20</v>
      </c>
      <c r="X33">
        <v>51</v>
      </c>
    </row>
    <row r="34" spans="1:24" x14ac:dyDescent="0.2">
      <c r="A34">
        <v>13</v>
      </c>
      <c r="B34" t="s">
        <v>66</v>
      </c>
      <c r="C34">
        <v>17</v>
      </c>
      <c r="D34">
        <v>7</v>
      </c>
      <c r="E34">
        <v>20</v>
      </c>
      <c r="F34">
        <v>5</v>
      </c>
      <c r="K34">
        <v>12</v>
      </c>
      <c r="L34" t="s">
        <v>66</v>
      </c>
      <c r="M34">
        <v>17</v>
      </c>
      <c r="N34">
        <v>7</v>
      </c>
      <c r="O34">
        <v>20</v>
      </c>
      <c r="P34">
        <v>5</v>
      </c>
      <c r="S34">
        <v>13</v>
      </c>
      <c r="T34" t="s">
        <v>66</v>
      </c>
      <c r="U34">
        <v>17</v>
      </c>
      <c r="V34">
        <v>7</v>
      </c>
      <c r="W34">
        <v>20</v>
      </c>
      <c r="X34">
        <v>5</v>
      </c>
    </row>
    <row r="35" spans="1:24" x14ac:dyDescent="0.2">
      <c r="A35">
        <v>13</v>
      </c>
      <c r="B35" t="s">
        <v>66</v>
      </c>
      <c r="C35">
        <v>17</v>
      </c>
      <c r="D35">
        <v>16</v>
      </c>
      <c r="E35">
        <v>20</v>
      </c>
      <c r="F35">
        <v>27</v>
      </c>
      <c r="K35">
        <v>13</v>
      </c>
      <c r="L35" t="s">
        <v>66</v>
      </c>
      <c r="M35">
        <v>17</v>
      </c>
      <c r="N35">
        <v>16</v>
      </c>
      <c r="O35">
        <v>20</v>
      </c>
      <c r="P35">
        <v>27</v>
      </c>
      <c r="S35">
        <v>13</v>
      </c>
      <c r="T35" t="s">
        <v>66</v>
      </c>
      <c r="U35">
        <v>17</v>
      </c>
      <c r="V35">
        <v>16</v>
      </c>
      <c r="W35">
        <v>20</v>
      </c>
      <c r="X35">
        <v>27</v>
      </c>
    </row>
    <row r="36" spans="1:24" x14ac:dyDescent="0.2">
      <c r="A36">
        <v>13</v>
      </c>
      <c r="B36" t="s">
        <v>66</v>
      </c>
      <c r="C36">
        <v>17</v>
      </c>
      <c r="D36">
        <v>38</v>
      </c>
      <c r="E36">
        <v>20</v>
      </c>
      <c r="F36">
        <v>0</v>
      </c>
      <c r="K36">
        <v>13</v>
      </c>
      <c r="L36" t="s">
        <v>66</v>
      </c>
      <c r="M36">
        <v>17</v>
      </c>
      <c r="N36">
        <v>38</v>
      </c>
      <c r="O36">
        <v>20</v>
      </c>
      <c r="P36">
        <v>0</v>
      </c>
      <c r="S36">
        <v>13</v>
      </c>
      <c r="T36" t="s">
        <v>66</v>
      </c>
      <c r="U36">
        <v>17</v>
      </c>
      <c r="V36">
        <v>38</v>
      </c>
      <c r="W36">
        <v>20</v>
      </c>
      <c r="X36">
        <v>0</v>
      </c>
    </row>
    <row r="37" spans="1:24" x14ac:dyDescent="0.2">
      <c r="A37">
        <v>13</v>
      </c>
      <c r="B37" t="s">
        <v>66</v>
      </c>
      <c r="C37">
        <v>18</v>
      </c>
      <c r="D37">
        <v>7</v>
      </c>
      <c r="E37">
        <v>20</v>
      </c>
      <c r="F37">
        <v>21</v>
      </c>
      <c r="K37">
        <v>12</v>
      </c>
      <c r="L37" t="s">
        <v>66</v>
      </c>
      <c r="M37">
        <v>18</v>
      </c>
      <c r="N37">
        <v>7</v>
      </c>
      <c r="O37">
        <v>20</v>
      </c>
      <c r="P37">
        <v>21</v>
      </c>
      <c r="S37">
        <v>13</v>
      </c>
      <c r="T37" t="s">
        <v>66</v>
      </c>
      <c r="U37">
        <v>18</v>
      </c>
      <c r="V37">
        <v>7</v>
      </c>
      <c r="W37">
        <v>20</v>
      </c>
      <c r="X37">
        <v>21</v>
      </c>
    </row>
    <row r="38" spans="1:24" x14ac:dyDescent="0.2">
      <c r="A38">
        <v>13</v>
      </c>
      <c r="B38" t="s">
        <v>66</v>
      </c>
      <c r="C38">
        <v>18</v>
      </c>
      <c r="D38">
        <v>38</v>
      </c>
      <c r="E38">
        <v>20</v>
      </c>
      <c r="F38">
        <v>33</v>
      </c>
      <c r="K38">
        <v>13</v>
      </c>
      <c r="L38" t="s">
        <v>66</v>
      </c>
      <c r="M38">
        <v>18</v>
      </c>
      <c r="N38">
        <v>38</v>
      </c>
      <c r="O38">
        <v>20</v>
      </c>
      <c r="P38">
        <v>33</v>
      </c>
      <c r="S38">
        <v>13</v>
      </c>
      <c r="T38" t="s">
        <v>66</v>
      </c>
      <c r="U38">
        <v>18</v>
      </c>
      <c r="V38">
        <v>38</v>
      </c>
      <c r="W38">
        <v>20</v>
      </c>
      <c r="X38">
        <v>33</v>
      </c>
    </row>
    <row r="39" spans="1:24" x14ac:dyDescent="0.2">
      <c r="A39">
        <v>13</v>
      </c>
      <c r="B39" t="s">
        <v>66</v>
      </c>
      <c r="C39">
        <v>19</v>
      </c>
      <c r="D39">
        <v>7</v>
      </c>
      <c r="E39">
        <v>20</v>
      </c>
      <c r="F39">
        <v>5</v>
      </c>
      <c r="K39">
        <v>12</v>
      </c>
      <c r="L39" t="s">
        <v>66</v>
      </c>
      <c r="M39">
        <v>19</v>
      </c>
      <c r="N39">
        <v>7</v>
      </c>
      <c r="O39">
        <v>20</v>
      </c>
      <c r="P39">
        <v>5</v>
      </c>
      <c r="S39">
        <v>13</v>
      </c>
      <c r="T39" t="s">
        <v>66</v>
      </c>
      <c r="U39">
        <v>19</v>
      </c>
      <c r="V39">
        <v>7</v>
      </c>
      <c r="W39">
        <v>20</v>
      </c>
      <c r="X39">
        <v>5</v>
      </c>
    </row>
    <row r="40" spans="1:24" x14ac:dyDescent="0.2">
      <c r="A40">
        <v>13</v>
      </c>
      <c r="B40" t="s">
        <v>66</v>
      </c>
      <c r="C40">
        <v>19</v>
      </c>
      <c r="D40">
        <v>38</v>
      </c>
      <c r="E40">
        <v>20</v>
      </c>
      <c r="F40">
        <v>33</v>
      </c>
      <c r="K40">
        <v>13</v>
      </c>
      <c r="L40" t="s">
        <v>66</v>
      </c>
      <c r="M40">
        <v>19</v>
      </c>
      <c r="N40">
        <v>38</v>
      </c>
      <c r="O40">
        <v>20</v>
      </c>
      <c r="P40">
        <v>33</v>
      </c>
      <c r="S40">
        <v>13</v>
      </c>
      <c r="T40" t="s">
        <v>66</v>
      </c>
      <c r="U40">
        <v>19</v>
      </c>
      <c r="V40">
        <v>38</v>
      </c>
      <c r="W40">
        <v>20</v>
      </c>
      <c r="X40">
        <v>33</v>
      </c>
    </row>
    <row r="41" spans="1:24" x14ac:dyDescent="0.2">
      <c r="A41">
        <v>13</v>
      </c>
      <c r="B41" t="s">
        <v>66</v>
      </c>
      <c r="C41">
        <v>20</v>
      </c>
      <c r="D41">
        <v>7</v>
      </c>
      <c r="E41">
        <v>20</v>
      </c>
      <c r="F41">
        <v>21</v>
      </c>
      <c r="K41">
        <v>12</v>
      </c>
      <c r="L41" t="s">
        <v>66</v>
      </c>
      <c r="M41">
        <v>20</v>
      </c>
      <c r="N41">
        <v>7</v>
      </c>
      <c r="O41">
        <v>20</v>
      </c>
      <c r="P41">
        <v>21</v>
      </c>
      <c r="S41">
        <v>13</v>
      </c>
      <c r="T41" t="s">
        <v>66</v>
      </c>
      <c r="U41">
        <v>20</v>
      </c>
      <c r="V41">
        <v>7</v>
      </c>
      <c r="W41">
        <v>20</v>
      </c>
      <c r="X41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J15" sqref="J15"/>
    </sheetView>
  </sheetViews>
  <sheetFormatPr baseColWidth="10" defaultColWidth="8.83203125" defaultRowHeight="15" x14ac:dyDescent="0.2"/>
  <cols>
    <col min="1" max="1" width="8.5" bestFit="1" customWidth="1"/>
    <col min="2" max="2" width="9.5" bestFit="1" customWidth="1"/>
  </cols>
  <sheetData>
    <row r="1" spans="1:5" x14ac:dyDescent="0.2">
      <c r="A1" s="1" t="s">
        <v>63</v>
      </c>
      <c r="B1" s="1" t="s">
        <v>64</v>
      </c>
      <c r="C1" s="1" t="s">
        <v>65</v>
      </c>
      <c r="E1" s="4" t="s">
        <v>78</v>
      </c>
    </row>
    <row r="2" spans="1:5" x14ac:dyDescent="0.2">
      <c r="A2">
        <v>1</v>
      </c>
      <c r="B2" t="s">
        <v>66</v>
      </c>
      <c r="C2">
        <v>0</v>
      </c>
    </row>
    <row r="3" spans="1:5" x14ac:dyDescent="0.2">
      <c r="A3">
        <v>1</v>
      </c>
      <c r="B3" t="s">
        <v>66</v>
      </c>
      <c r="C3">
        <v>15</v>
      </c>
    </row>
    <row r="4" spans="1:5" x14ac:dyDescent="0.2">
      <c r="A4">
        <v>1</v>
      </c>
      <c r="B4" t="s">
        <v>66</v>
      </c>
      <c r="C4">
        <v>30</v>
      </c>
    </row>
    <row r="5" spans="1:5" x14ac:dyDescent="0.2">
      <c r="A5">
        <v>1</v>
      </c>
      <c r="B5" t="s">
        <v>66</v>
      </c>
      <c r="C5">
        <v>45</v>
      </c>
    </row>
    <row r="6" spans="1:5" x14ac:dyDescent="0.2">
      <c r="A6">
        <v>1</v>
      </c>
      <c r="B6" t="s">
        <v>77</v>
      </c>
      <c r="C6">
        <v>20</v>
      </c>
    </row>
    <row r="7" spans="1:5" x14ac:dyDescent="0.2">
      <c r="A7">
        <v>1</v>
      </c>
      <c r="B7" t="s">
        <v>77</v>
      </c>
      <c r="C7">
        <v>50</v>
      </c>
    </row>
    <row r="8" spans="1:5" x14ac:dyDescent="0.2">
      <c r="A8">
        <v>0</v>
      </c>
      <c r="B8" t="s">
        <v>66</v>
      </c>
      <c r="C8">
        <v>10</v>
      </c>
    </row>
    <row r="9" spans="1:5" x14ac:dyDescent="0.2">
      <c r="A9">
        <v>0</v>
      </c>
      <c r="B9" t="s">
        <v>66</v>
      </c>
      <c r="C9">
        <v>25</v>
      </c>
    </row>
    <row r="10" spans="1:5" x14ac:dyDescent="0.2">
      <c r="A10">
        <v>0</v>
      </c>
      <c r="B10" t="s">
        <v>66</v>
      </c>
      <c r="C10">
        <v>40</v>
      </c>
    </row>
    <row r="11" spans="1:5" x14ac:dyDescent="0.2">
      <c r="A11">
        <v>0</v>
      </c>
      <c r="B11" t="s">
        <v>66</v>
      </c>
      <c r="C11">
        <v>55</v>
      </c>
    </row>
    <row r="12" spans="1:5" x14ac:dyDescent="0.2">
      <c r="A12">
        <v>0</v>
      </c>
      <c r="B12" t="s">
        <v>77</v>
      </c>
      <c r="C12">
        <v>5</v>
      </c>
    </row>
    <row r="13" spans="1:5" x14ac:dyDescent="0.2">
      <c r="A13">
        <v>0</v>
      </c>
      <c r="B13" t="s">
        <v>77</v>
      </c>
      <c r="C13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D8" sqref="D8"/>
    </sheetView>
  </sheetViews>
  <sheetFormatPr baseColWidth="10" defaultColWidth="8.83203125" defaultRowHeight="15" x14ac:dyDescent="0.2"/>
  <cols>
    <col min="3" max="3" width="14" bestFit="1" customWidth="1"/>
    <col min="4" max="4" width="15.1640625" bestFit="1" customWidth="1"/>
    <col min="5" max="6" width="15.1640625" customWidth="1"/>
  </cols>
  <sheetData>
    <row r="1" spans="1:12" x14ac:dyDescent="0.2">
      <c r="A1" s="1" t="s">
        <v>63</v>
      </c>
      <c r="B1" s="1" t="s">
        <v>64</v>
      </c>
      <c r="C1" s="1" t="s">
        <v>70</v>
      </c>
      <c r="D1" s="1" t="s">
        <v>71</v>
      </c>
      <c r="E1" s="1" t="s">
        <v>72</v>
      </c>
      <c r="F1" s="1" t="s">
        <v>73</v>
      </c>
      <c r="G1" s="1"/>
    </row>
    <row r="2" spans="1:12" x14ac:dyDescent="0.2">
      <c r="A2" s="1">
        <v>12</v>
      </c>
      <c r="B2" s="1" t="s">
        <v>66</v>
      </c>
      <c r="C2" s="1">
        <v>5</v>
      </c>
      <c r="D2" s="1">
        <v>55</v>
      </c>
      <c r="E2" s="1">
        <v>6</v>
      </c>
      <c r="F2" s="1">
        <v>5</v>
      </c>
    </row>
    <row r="3" spans="1:12" x14ac:dyDescent="0.2">
      <c r="A3" s="1">
        <v>13</v>
      </c>
      <c r="B3" s="1" t="s">
        <v>66</v>
      </c>
      <c r="C3" s="1">
        <v>6</v>
      </c>
      <c r="D3" s="1">
        <v>7</v>
      </c>
      <c r="E3" s="1">
        <v>6</v>
      </c>
      <c r="F3" s="1">
        <v>21</v>
      </c>
    </row>
    <row r="4" spans="1:12" x14ac:dyDescent="0.2">
      <c r="A4">
        <v>12</v>
      </c>
      <c r="B4" t="s">
        <v>66</v>
      </c>
      <c r="C4">
        <v>6</v>
      </c>
      <c r="D4">
        <v>23</v>
      </c>
      <c r="E4">
        <v>6</v>
      </c>
      <c r="F4">
        <v>33</v>
      </c>
      <c r="K4" t="s">
        <v>63</v>
      </c>
      <c r="L4" s="2" t="s">
        <v>74</v>
      </c>
    </row>
    <row r="5" spans="1:12" x14ac:dyDescent="0.2">
      <c r="A5">
        <v>0</v>
      </c>
      <c r="B5" t="s">
        <v>66</v>
      </c>
      <c r="C5">
        <v>5</v>
      </c>
      <c r="D5">
        <v>54</v>
      </c>
      <c r="E5">
        <v>6</v>
      </c>
      <c r="F5">
        <v>6</v>
      </c>
      <c r="L5" s="2" t="s">
        <v>75</v>
      </c>
    </row>
    <row r="6" spans="1:12" x14ac:dyDescent="0.2">
      <c r="A6">
        <v>0</v>
      </c>
      <c r="B6" t="s">
        <v>66</v>
      </c>
      <c r="C6">
        <v>6</v>
      </c>
      <c r="D6">
        <v>27</v>
      </c>
      <c r="E6">
        <v>6</v>
      </c>
      <c r="F6">
        <v>39</v>
      </c>
    </row>
    <row r="23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Parameters</vt:lpstr>
      <vt:lpstr>TimetableComplete</vt:lpstr>
      <vt:lpstr>TimetableHour</vt:lpstr>
      <vt:lpstr>TimetableCompleteEvening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2023-05-21T16:53:02Z</dcterms:modified>
</cp:coreProperties>
</file>